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daryaguettler/Desktop/Research/GloBI/epinterface/tests/data/"/>
    </mc:Choice>
  </mc:AlternateContent>
  <xr:revisionPtr revIDLastSave="0" documentId="13_ncr:1_{E63DFE87-8EF4-C94B-80B9-862449FA2BA4}" xr6:coauthVersionLast="47" xr6:coauthVersionMax="47" xr10:uidLastSave="{00000000-0000-0000-0000-000000000000}"/>
  <bookViews>
    <workbookView xWindow="2040" yWindow="500" windowWidth="24120" windowHeight="16680" tabRatio="926" firstSheet="17" activeTab="26" xr2:uid="{46D55ACF-0183-F346-B7C2-C9B3BC712B05}"/>
  </bookViews>
  <sheets>
    <sheet name="Instructions" sheetId="2" r:id="rId1"/>
    <sheet name="Country_description" sheetId="19" r:id="rId2"/>
    <sheet name="Mapping&gt;&gt;" sheetId="56" r:id="rId3"/>
    <sheet name="component_options" sheetId="55" r:id="rId4"/>
    <sheet name="mapping" sheetId="54" r:id="rId5"/>
    <sheet name="generated_mapping" sheetId="57" r:id="rId6"/>
    <sheet name="Internal_gains" sheetId="5" state="hidden" r:id="rId7"/>
    <sheet name="Building_loads&gt;&gt;&gt;&gt;" sheetId="3" r:id="rId8"/>
    <sheet name="Generated_schedule" sheetId="51" state="hidden" r:id="rId9"/>
    <sheet name="Schedule_viewer" sheetId="49" state="hidden" r:id="rId10"/>
    <sheet name="HVAC" sheetId="6" state="hidden" r:id="rId11"/>
    <sheet name="Occupancy" sheetId="40" r:id="rId12"/>
    <sheet name="Lighting" sheetId="41" r:id="rId13"/>
    <sheet name="Power" sheetId="42" r:id="rId14"/>
    <sheet name="Setpoints" sheetId="43" r:id="rId15"/>
    <sheet name="Water_flow" sheetId="44" r:id="rId16"/>
    <sheet name="Space_use_assembly" sheetId="22" r:id="rId17"/>
    <sheet name="HVAC&gt;&gt;&gt;" sheetId="45" r:id="rId18"/>
    <sheet name="Conditioning_constructor" sheetId="25" r:id="rId19"/>
    <sheet name="Ventilation_constructor" sheetId="26" r:id="rId20"/>
    <sheet name="DHW" sheetId="7" state="hidden" r:id="rId21"/>
    <sheet name="DHW_Constructor" sheetId="27" r:id="rId22"/>
    <sheet name="Systems_assembly" sheetId="24" r:id="rId23"/>
    <sheet name="Building_construction&gt;&gt;&gt;&gt;" sheetId="4" r:id="rId24"/>
    <sheet name="Construction_generator" sheetId="12" state="hidden" r:id="rId25"/>
    <sheet name="Materials" sheetId="1" r:id="rId26"/>
    <sheet name="Construction_components" sheetId="9" r:id="rId27"/>
    <sheet name="Envelope_assembly" sheetId="13" r:id="rId28"/>
    <sheet name="Schedules_assembly (OPT)&gt;&gt;&gt;" sheetId="52" r:id="rId29"/>
    <sheet name="Building_features" sheetId="50" r:id="rId30"/>
    <sheet name="Day_schedules" sheetId="30" r:id="rId31"/>
    <sheet name="Week_schedules" sheetId="31" r:id="rId32"/>
    <sheet name="Year_schedules" sheetId="33" r:id="rId33"/>
    <sheet name="Retrofit_options&gt;&gt;&gt;" sheetId="17" r:id="rId34"/>
    <sheet name="Sheet1" sheetId="53" r:id="rId35"/>
    <sheet name="Retrofit_determination (OPT)" sheetId="18" r:id="rId36"/>
    <sheet name="Retrofit_assembly (OPT)" sheetId="35" r:id="rId37"/>
    <sheet name="Support&gt;&gt;&gt;" sheetId="10" r:id="rId38"/>
    <sheet name="Units" sheetId="15" r:id="rId39"/>
    <sheet name="Equipment_types" sheetId="46" state="hidden" r:id="rId40"/>
    <sheet name="Peak_load_calculator" sheetId="48" state="hidden" r:id="rId41"/>
    <sheet name="HVAC_options" sheetId="28" r:id="rId42"/>
    <sheet name="Window_choices" sheetId="37" r:id="rId43"/>
    <sheet name="Wall_assembly_GH_generator" sheetId="29" r:id="rId44"/>
    <sheet name="Drop_downs" sheetId="11" r:id="rId45"/>
    <sheet name="Schedule_choices" sheetId="14" r:id="rId46"/>
    <sheet name="Constructions" sheetId="20" r:id="rId47"/>
    <sheet name="Sheet2" sheetId="58" r:id="rId48"/>
  </sheets>
  <definedNames>
    <definedName name="_xlnm._FilterDatabase" localSheetId="18" hidden="1">Conditioning_constructor!$A$2:$G$45</definedName>
    <definedName name="_xlnm._FilterDatabase" localSheetId="26" hidden="1">Construction_components!$A$2:$W$81</definedName>
    <definedName name="_xlnm._FilterDatabase" localSheetId="27" hidden="1">Envelope_assembly!$A$2:$M$2522</definedName>
    <definedName name="_xlnm._FilterDatabase" localSheetId="25" hidden="1">Materials!$A$2:$P$268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 i="9" l="1"/>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40" i="9"/>
  <c r="F41" i="9"/>
  <c r="F42" i="9"/>
  <c r="F43" i="9"/>
  <c r="F44" i="9"/>
  <c r="F45" i="9"/>
  <c r="F46" i="9"/>
  <c r="G2" i="20" a="1"/>
  <c r="G2" i="20" s="1"/>
  <c r="F2" i="20" a="1"/>
  <c r="F2" i="20" s="1"/>
  <c r="E2" i="20" a="1"/>
  <c r="E2" i="20" s="1"/>
  <c r="D2" i="20" a="1"/>
  <c r="D2" i="20" s="1"/>
  <c r="C2" i="20" a="1"/>
  <c r="C2" i="20" s="1"/>
  <c r="B2" i="20" a="1"/>
  <c r="B2" i="20" s="1"/>
  <c r="A2" i="20" a="1"/>
  <c r="A2" i="20" s="1"/>
  <c r="B3" i="44"/>
  <c r="Y5" i="9" l="1"/>
  <c r="D6" i="9" s="1"/>
  <c r="Y6" i="9"/>
  <c r="D7" i="9" s="1"/>
  <c r="Y7" i="9"/>
  <c r="D8" i="9" s="1"/>
  <c r="Y8" i="9"/>
  <c r="D9" i="9" s="1"/>
  <c r="H10" i="9"/>
  <c r="I7" i="20" a="1"/>
  <c r="I7" i="20" s="1"/>
  <c r="C2" i="14" a="1"/>
  <c r="C2" i="14" s="1"/>
  <c r="D2" i="14" a="1"/>
  <c r="D2" i="14" s="1"/>
  <c r="E3" i="14" a="1"/>
  <c r="E3" i="14" s="1"/>
  <c r="B2" i="14" a="1"/>
  <c r="B2" i="14" s="1"/>
  <c r="G35" i="25"/>
  <c r="G36" i="25"/>
  <c r="G37" i="25"/>
  <c r="G38" i="25"/>
  <c r="G39" i="25"/>
  <c r="G40" i="25"/>
  <c r="G41" i="25"/>
  <c r="G42" i="25"/>
  <c r="G43" i="25"/>
  <c r="G44" i="25"/>
  <c r="G45"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 i="25"/>
  <c r="S4" i="30"/>
  <c r="T4" i="30"/>
  <c r="U4" i="30"/>
  <c r="V4" i="30"/>
  <c r="W4" i="30"/>
  <c r="X4" i="30"/>
  <c r="Y4" i="30"/>
  <c r="Z4" i="30"/>
  <c r="AA4" i="30"/>
  <c r="D4" i="30"/>
  <c r="E4" i="30"/>
  <c r="F4" i="30"/>
  <c r="G4" i="30"/>
  <c r="H4" i="30"/>
  <c r="I4" i="30"/>
  <c r="J4" i="30"/>
  <c r="K4" i="30"/>
  <c r="L4" i="30"/>
  <c r="M4" i="30"/>
  <c r="N4" i="30"/>
  <c r="O4" i="30"/>
  <c r="P4" i="30"/>
  <c r="Q4" i="30"/>
  <c r="R4" i="30"/>
  <c r="C4" i="30"/>
  <c r="Z3" i="9"/>
  <c r="E4" i="9" s="1"/>
  <c r="Z4" i="9"/>
  <c r="E5" i="9" s="1"/>
  <c r="Z5" i="9"/>
  <c r="E6" i="9" s="1"/>
  <c r="Z6" i="9"/>
  <c r="E7" i="9" s="1"/>
  <c r="Z7" i="9"/>
  <c r="E8" i="9" s="1"/>
  <c r="Z8" i="9"/>
  <c r="E9" i="9" s="1"/>
  <c r="Z9" i="9"/>
  <c r="E10" i="9" s="1"/>
  <c r="Z10" i="9"/>
  <c r="E11" i="9" s="1"/>
  <c r="Z11" i="9"/>
  <c r="E12" i="9" s="1"/>
  <c r="Z12" i="9"/>
  <c r="E13" i="9" s="1"/>
  <c r="Z13" i="9"/>
  <c r="E14" i="9" s="1"/>
  <c r="Z14" i="9"/>
  <c r="E15" i="9" s="1"/>
  <c r="Z15" i="9"/>
  <c r="E16" i="9" s="1"/>
  <c r="Z16" i="9"/>
  <c r="E18" i="9" s="1"/>
  <c r="Z17" i="9"/>
  <c r="E19" i="9" s="1"/>
  <c r="Z18" i="9"/>
  <c r="E20" i="9" s="1"/>
  <c r="Z19" i="9"/>
  <c r="E21" i="9" s="1"/>
  <c r="Z20" i="9"/>
  <c r="E22" i="9" s="1"/>
  <c r="Z21" i="9"/>
  <c r="E23" i="9" s="1"/>
  <c r="Z22" i="9"/>
  <c r="E24" i="9" s="1"/>
  <c r="Z23" i="9"/>
  <c r="E25" i="9" s="1"/>
  <c r="Z24" i="9"/>
  <c r="E26" i="9" s="1"/>
  <c r="Z25" i="9"/>
  <c r="E27" i="9" s="1"/>
  <c r="Z26" i="9"/>
  <c r="E28" i="9" s="1"/>
  <c r="Z27" i="9"/>
  <c r="E29" i="9" s="1"/>
  <c r="Z28" i="9"/>
  <c r="E30" i="9" s="1"/>
  <c r="Z29" i="9"/>
  <c r="E31" i="9" s="1"/>
  <c r="Z30" i="9"/>
  <c r="E32" i="9" s="1"/>
  <c r="Z31" i="9"/>
  <c r="E33" i="9" s="1"/>
  <c r="Z32" i="9"/>
  <c r="E34" i="9" s="1"/>
  <c r="Z33" i="9"/>
  <c r="E35" i="9" s="1"/>
  <c r="Z34" i="9"/>
  <c r="E36" i="9" s="1"/>
  <c r="Z35" i="9"/>
  <c r="E37" i="9" s="1"/>
  <c r="Z36" i="9"/>
  <c r="E38" i="9" s="1"/>
  <c r="Z37" i="9"/>
  <c r="E39" i="9" s="1"/>
  <c r="Z38" i="9"/>
  <c r="E40" i="9" s="1"/>
  <c r="Z39" i="9"/>
  <c r="Z40" i="9"/>
  <c r="E41" i="9"/>
  <c r="E42" i="9"/>
  <c r="Z41" i="9"/>
  <c r="E43" i="9" s="1"/>
  <c r="Z42" i="9"/>
  <c r="E44" i="9" s="1"/>
  <c r="Z43" i="9"/>
  <c r="E45" i="9" s="1"/>
  <c r="Z44" i="9"/>
  <c r="E46" i="9" s="1"/>
  <c r="Z45" i="9"/>
  <c r="E47" i="9" s="1"/>
  <c r="Z46" i="9"/>
  <c r="E48" i="9" s="1"/>
  <c r="Z47" i="9"/>
  <c r="E49" i="9" s="1"/>
  <c r="Z48" i="9"/>
  <c r="E50" i="9" s="1"/>
  <c r="Z49" i="9"/>
  <c r="E51" i="9" s="1"/>
  <c r="Z50" i="9"/>
  <c r="E52" i="9" s="1"/>
  <c r="Z51" i="9"/>
  <c r="E53" i="9" s="1"/>
  <c r="Z52" i="9"/>
  <c r="E54" i="9" s="1"/>
  <c r="Z53" i="9"/>
  <c r="E55" i="9" s="1"/>
  <c r="Z54" i="9"/>
  <c r="E56" i="9" s="1"/>
  <c r="Z55" i="9"/>
  <c r="E57" i="9" s="1"/>
  <c r="Z56" i="9"/>
  <c r="E58" i="9" s="1"/>
  <c r="Z57" i="9"/>
  <c r="E59" i="9" s="1"/>
  <c r="Z58" i="9"/>
  <c r="E60" i="9" s="1"/>
  <c r="Z59" i="9"/>
  <c r="E61" i="9" s="1"/>
  <c r="Z60" i="9"/>
  <c r="E62" i="9" s="1"/>
  <c r="Z61" i="9"/>
  <c r="E63" i="9" s="1"/>
  <c r="Z62" i="9"/>
  <c r="E64" i="9" s="1"/>
  <c r="Z63" i="9"/>
  <c r="E65" i="9" s="1"/>
  <c r="Z64" i="9"/>
  <c r="E66" i="9" s="1"/>
  <c r="Z65" i="9"/>
  <c r="E67" i="9" s="1"/>
  <c r="Z66" i="9"/>
  <c r="E68" i="9" s="1"/>
  <c r="Z67" i="9"/>
  <c r="E69" i="9" s="1"/>
  <c r="Z68" i="9"/>
  <c r="E70" i="9" s="1"/>
  <c r="Z69" i="9"/>
  <c r="E71" i="9" s="1"/>
  <c r="Z70" i="9"/>
  <c r="E72" i="9" s="1"/>
  <c r="Z71" i="9"/>
  <c r="Z72" i="9"/>
  <c r="Z2" i="9"/>
  <c r="E3" i="9" s="1"/>
  <c r="Y3" i="9"/>
  <c r="D4" i="9" s="1"/>
  <c r="Y4" i="9"/>
  <c r="D5" i="9" s="1"/>
  <c r="Y9" i="9"/>
  <c r="D10" i="9" s="1"/>
  <c r="Y10" i="9"/>
  <c r="D11" i="9" s="1"/>
  <c r="Y11" i="9"/>
  <c r="D12" i="9" s="1"/>
  <c r="Y12" i="9"/>
  <c r="D13" i="9" s="1"/>
  <c r="Y13" i="9"/>
  <c r="Y14" i="9"/>
  <c r="D15" i="9" s="1"/>
  <c r="Y15" i="9"/>
  <c r="D16" i="9" s="1"/>
  <c r="Y16" i="9"/>
  <c r="D17" i="9" s="1"/>
  <c r="Y17" i="9"/>
  <c r="D18" i="9" s="1"/>
  <c r="Y18" i="9"/>
  <c r="D19" i="9" s="1"/>
  <c r="Y19" i="9"/>
  <c r="D20" i="9" s="1"/>
  <c r="Y20" i="9"/>
  <c r="D21" i="9" s="1"/>
  <c r="Y21" i="9"/>
  <c r="D22" i="9" s="1"/>
  <c r="Y22" i="9"/>
  <c r="D23" i="9" s="1"/>
  <c r="Y23" i="9"/>
  <c r="D24" i="9" s="1"/>
  <c r="Y24" i="9"/>
  <c r="D25" i="9" s="1"/>
  <c r="Y25" i="9"/>
  <c r="D26" i="9" s="1"/>
  <c r="Y26" i="9"/>
  <c r="D27" i="9" s="1"/>
  <c r="Y27" i="9"/>
  <c r="D28" i="9" s="1"/>
  <c r="Y28" i="9"/>
  <c r="D29" i="9" s="1"/>
  <c r="Y29" i="9"/>
  <c r="D30" i="9" s="1"/>
  <c r="Y30" i="9"/>
  <c r="D31" i="9" s="1"/>
  <c r="Y31" i="9"/>
  <c r="D32" i="9" s="1"/>
  <c r="Y32" i="9"/>
  <c r="D33" i="9" s="1"/>
  <c r="Y33" i="9"/>
  <c r="D34" i="9" s="1"/>
  <c r="Y34" i="9"/>
  <c r="D35" i="9" s="1"/>
  <c r="Y35" i="9"/>
  <c r="D36" i="9" s="1"/>
  <c r="Y36" i="9"/>
  <c r="D37" i="9" s="1"/>
  <c r="Y37" i="9"/>
  <c r="D38" i="9" s="1"/>
  <c r="Y38" i="9"/>
  <c r="D39" i="9" s="1"/>
  <c r="Y39" i="9"/>
  <c r="D40" i="9" s="1"/>
  <c r="Y40" i="9"/>
  <c r="D41" i="9"/>
  <c r="Y41" i="9"/>
  <c r="D42" i="9" s="1"/>
  <c r="Y42" i="9"/>
  <c r="D43" i="9" s="1"/>
  <c r="Y43" i="9"/>
  <c r="D44" i="9" s="1"/>
  <c r="Y44" i="9"/>
  <c r="D45" i="9" s="1"/>
  <c r="Y45" i="9"/>
  <c r="D46" i="9" s="1"/>
  <c r="Y46" i="9"/>
  <c r="D47" i="9" s="1"/>
  <c r="Y47" i="9"/>
  <c r="D48" i="9" s="1"/>
  <c r="Y48" i="9"/>
  <c r="D49" i="9" s="1"/>
  <c r="Y49" i="9"/>
  <c r="D50" i="9" s="1"/>
  <c r="Y50" i="9"/>
  <c r="D51" i="9" s="1"/>
  <c r="Y51" i="9"/>
  <c r="D52" i="9" s="1"/>
  <c r="Y52" i="9"/>
  <c r="D53" i="9" s="1"/>
  <c r="Y53" i="9"/>
  <c r="D54" i="9" s="1"/>
  <c r="Y54" i="9"/>
  <c r="D55" i="9" s="1"/>
  <c r="Y55" i="9"/>
  <c r="D56" i="9" s="1"/>
  <c r="Y56" i="9"/>
  <c r="D57" i="9" s="1"/>
  <c r="Y57" i="9"/>
  <c r="D58" i="9" s="1"/>
  <c r="Y58" i="9"/>
  <c r="D59" i="9" s="1"/>
  <c r="Y59" i="9"/>
  <c r="D60" i="9" s="1"/>
  <c r="Y60" i="9"/>
  <c r="D61" i="9" s="1"/>
  <c r="Y61" i="9"/>
  <c r="D62" i="9" s="1"/>
  <c r="Y62" i="9"/>
  <c r="D63" i="9" s="1"/>
  <c r="Y63" i="9"/>
  <c r="D64" i="9" s="1"/>
  <c r="Y64" i="9"/>
  <c r="D65" i="9" s="1"/>
  <c r="Y65" i="9"/>
  <c r="D66" i="9" s="1"/>
  <c r="Y66" i="9"/>
  <c r="D67" i="9" s="1"/>
  <c r="Y67" i="9"/>
  <c r="D68" i="9" s="1"/>
  <c r="Y68" i="9"/>
  <c r="D69" i="9" s="1"/>
  <c r="Y69" i="9"/>
  <c r="D70" i="9" s="1"/>
  <c r="Y80" i="9"/>
  <c r="Y79" i="9"/>
  <c r="D80" i="9" s="1"/>
  <c r="Y78" i="9"/>
  <c r="D79" i="9" s="1"/>
  <c r="Y77" i="9"/>
  <c r="D78" i="9" s="1"/>
  <c r="Y76" i="9"/>
  <c r="D77" i="9" s="1"/>
  <c r="Y75" i="9"/>
  <c r="D76" i="9" s="1"/>
  <c r="Y74" i="9"/>
  <c r="D75" i="9" s="1"/>
  <c r="Y73" i="9"/>
  <c r="D74" i="9" s="1"/>
  <c r="Y72" i="9"/>
  <c r="D73" i="9" s="1"/>
  <c r="Y71" i="9"/>
  <c r="D72" i="9" s="1"/>
  <c r="Y70" i="9"/>
  <c r="D71" i="9" s="1"/>
  <c r="Y2" i="9"/>
  <c r="D3" i="9" s="1"/>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B36" i="5"/>
  <c r="D36" i="5"/>
  <c r="B37" i="5"/>
  <c r="D37" i="5"/>
  <c r="B38" i="5"/>
  <c r="D38" i="5"/>
  <c r="B39" i="5"/>
  <c r="D39" i="5"/>
  <c r="B40" i="5"/>
  <c r="D40" i="5"/>
  <c r="B41" i="5"/>
  <c r="D41" i="5"/>
  <c r="B42" i="5"/>
  <c r="D42" i="5"/>
  <c r="B43" i="5"/>
  <c r="D43" i="5"/>
  <c r="B44" i="5"/>
  <c r="D44" i="5"/>
  <c r="B45" i="5"/>
  <c r="D45" i="5"/>
  <c r="B46" i="5"/>
  <c r="D46" i="5"/>
  <c r="B47" i="5"/>
  <c r="D47" i="5"/>
  <c r="B48" i="5"/>
  <c r="D48" i="5"/>
  <c r="B49" i="5"/>
  <c r="D49" i="5"/>
  <c r="B50" i="5"/>
  <c r="D50" i="5"/>
  <c r="B51" i="5"/>
  <c r="D51" i="5"/>
  <c r="B52" i="5"/>
  <c r="D52" i="5"/>
  <c r="B53" i="5"/>
  <c r="D53" i="5"/>
  <c r="B54" i="5"/>
  <c r="D54" i="5"/>
  <c r="B55" i="5"/>
  <c r="D55" i="5"/>
  <c r="B56" i="5"/>
  <c r="D56" i="5"/>
  <c r="B57" i="5"/>
  <c r="D57" i="5"/>
  <c r="B58" i="5"/>
  <c r="D58" i="5"/>
  <c r="B59" i="5"/>
  <c r="D59" i="5"/>
  <c r="B60" i="5"/>
  <c r="D60" i="5"/>
  <c r="B61" i="5"/>
  <c r="D61" i="5"/>
  <c r="B62" i="5"/>
  <c r="D62" i="5"/>
  <c r="B63" i="5"/>
  <c r="D63" i="5"/>
  <c r="B64" i="5"/>
  <c r="D64" i="5"/>
  <c r="B65" i="5"/>
  <c r="D65" i="5"/>
  <c r="B66" i="5"/>
  <c r="D66" i="5"/>
  <c r="B67" i="5"/>
  <c r="D67" i="5"/>
  <c r="B68" i="5"/>
  <c r="D68" i="5"/>
  <c r="B69" i="5"/>
  <c r="D69" i="5"/>
  <c r="B70" i="5"/>
  <c r="D70" i="5"/>
  <c r="B71" i="5"/>
  <c r="D71" i="5"/>
  <c r="B72" i="5"/>
  <c r="D72" i="5"/>
  <c r="B73" i="5"/>
  <c r="D73" i="5"/>
  <c r="B74" i="5"/>
  <c r="D74" i="5"/>
  <c r="B75" i="5"/>
  <c r="D75" i="5"/>
  <c r="B76" i="5"/>
  <c r="D76" i="5"/>
  <c r="B77" i="5"/>
  <c r="D77" i="5"/>
  <c r="B78" i="5"/>
  <c r="D78" i="5"/>
  <c r="B79" i="5"/>
  <c r="D79" i="5"/>
  <c r="B80" i="5"/>
  <c r="D80" i="5"/>
  <c r="B81" i="5"/>
  <c r="D81" i="5"/>
  <c r="B82" i="5"/>
  <c r="D82" i="5"/>
  <c r="B83" i="5"/>
  <c r="D83" i="5"/>
  <c r="B84" i="5"/>
  <c r="D84" i="5"/>
  <c r="B85" i="5"/>
  <c r="D85" i="5"/>
  <c r="B86" i="5"/>
  <c r="D86" i="5"/>
  <c r="B87" i="5"/>
  <c r="D87" i="5"/>
  <c r="B88" i="5"/>
  <c r="D88" i="5"/>
  <c r="B89" i="5"/>
  <c r="D89" i="5"/>
  <c r="B90" i="5"/>
  <c r="D90" i="5"/>
  <c r="B91" i="5"/>
  <c r="D91" i="5"/>
  <c r="B92" i="5"/>
  <c r="D92" i="5"/>
  <c r="B93" i="5"/>
  <c r="D93" i="5"/>
  <c r="B94" i="5"/>
  <c r="D94" i="5"/>
  <c r="B95" i="5"/>
  <c r="D95" i="5"/>
  <c r="B96" i="5"/>
  <c r="D96" i="5"/>
  <c r="B97" i="5"/>
  <c r="D97" i="5"/>
  <c r="B98" i="5"/>
  <c r="D98" i="5"/>
  <c r="B99" i="5"/>
  <c r="D99" i="5"/>
  <c r="B100" i="5"/>
  <c r="D100" i="5"/>
  <c r="B101" i="5"/>
  <c r="D101" i="5"/>
  <c r="B102" i="5"/>
  <c r="D102" i="5"/>
  <c r="B103" i="5"/>
  <c r="D103" i="5"/>
  <c r="B104" i="5"/>
  <c r="D104" i="5"/>
  <c r="B105" i="5"/>
  <c r="D105" i="5"/>
  <c r="B106" i="5"/>
  <c r="D106" i="5"/>
  <c r="B107" i="5"/>
  <c r="D107" i="5"/>
  <c r="B108" i="5"/>
  <c r="D108" i="5"/>
  <c r="B109" i="5"/>
  <c r="D109" i="5"/>
  <c r="B110" i="5"/>
  <c r="D110" i="5"/>
  <c r="B111" i="5"/>
  <c r="D111" i="5"/>
  <c r="B112" i="5"/>
  <c r="D112" i="5"/>
  <c r="B113" i="5"/>
  <c r="D113" i="5"/>
  <c r="B114" i="5"/>
  <c r="D114" i="5"/>
  <c r="B115" i="5"/>
  <c r="D115" i="5"/>
  <c r="B116" i="5"/>
  <c r="D116" i="5"/>
  <c r="B117" i="5"/>
  <c r="D117" i="5"/>
  <c r="B118" i="5"/>
  <c r="D118" i="5"/>
  <c r="B119" i="5"/>
  <c r="D119" i="5"/>
  <c r="B120" i="5"/>
  <c r="D120" i="5"/>
  <c r="B121" i="5"/>
  <c r="D121" i="5"/>
  <c r="B122" i="5"/>
  <c r="D122" i="5"/>
  <c r="B123" i="5"/>
  <c r="D123" i="5"/>
  <c r="B124" i="5"/>
  <c r="D124" i="5"/>
  <c r="B125" i="5"/>
  <c r="D125" i="5"/>
  <c r="B126" i="5"/>
  <c r="D126" i="5"/>
  <c r="B127" i="5"/>
  <c r="D127" i="5"/>
  <c r="B128" i="5"/>
  <c r="D128" i="5"/>
  <c r="B129" i="5"/>
  <c r="D129" i="5"/>
  <c r="B130" i="5"/>
  <c r="D130" i="5"/>
  <c r="B131" i="5"/>
  <c r="D131" i="5"/>
  <c r="B132" i="5"/>
  <c r="D132" i="5"/>
  <c r="B133" i="5"/>
  <c r="D133" i="5"/>
  <c r="B134" i="5"/>
  <c r="D134" i="5"/>
  <c r="B135" i="5"/>
  <c r="D135" i="5"/>
  <c r="B136" i="5"/>
  <c r="D136" i="5"/>
  <c r="B137" i="5"/>
  <c r="D137" i="5"/>
  <c r="B138" i="5"/>
  <c r="D138" i="5"/>
  <c r="B139" i="5"/>
  <c r="D139" i="5"/>
  <c r="B12" i="5"/>
  <c r="B13" i="5"/>
  <c r="B14" i="5"/>
  <c r="B15" i="5"/>
  <c r="B16" i="5"/>
  <c r="B17" i="5"/>
  <c r="B18" i="5"/>
  <c r="B19" i="5"/>
  <c r="B20" i="5"/>
  <c r="B21" i="5"/>
  <c r="B22" i="5"/>
  <c r="B23" i="5"/>
  <c r="B24" i="5"/>
  <c r="B25" i="5"/>
  <c r="B26" i="5"/>
  <c r="B27" i="5"/>
  <c r="B28" i="5"/>
  <c r="B29" i="5"/>
  <c r="B30" i="5"/>
  <c r="B31" i="5"/>
  <c r="B32" i="5"/>
  <c r="B33" i="5"/>
  <c r="B34" i="5"/>
  <c r="B35" i="5"/>
  <c r="D12" i="5"/>
  <c r="D13" i="5"/>
  <c r="D14" i="5"/>
  <c r="D15" i="5"/>
  <c r="D16" i="5"/>
  <c r="D17" i="5"/>
  <c r="D18" i="5"/>
  <c r="D19" i="5"/>
  <c r="D20" i="5"/>
  <c r="D21" i="5"/>
  <c r="D22" i="5"/>
  <c r="D23" i="5"/>
  <c r="D24" i="5"/>
  <c r="D25" i="5"/>
  <c r="D26" i="5"/>
  <c r="D27" i="5"/>
  <c r="D28" i="5"/>
  <c r="D29" i="5"/>
  <c r="D30" i="5"/>
  <c r="D31" i="5"/>
  <c r="D32" i="5"/>
  <c r="D33" i="5"/>
  <c r="D34" i="5"/>
  <c r="D35" i="5"/>
  <c r="D4" i="18"/>
  <c r="D5" i="18"/>
  <c r="D6" i="18"/>
  <c r="D7" i="18"/>
  <c r="D8" i="18"/>
  <c r="D9" i="18"/>
  <c r="D10" i="18"/>
  <c r="D11" i="18"/>
  <c r="D12" i="18"/>
  <c r="D13" i="18"/>
  <c r="D14" i="18"/>
  <c r="D15" i="18"/>
  <c r="D16" i="18"/>
  <c r="D17" i="18"/>
  <c r="D18" i="18"/>
  <c r="D19" i="18"/>
  <c r="D20" i="18"/>
  <c r="D21" i="18"/>
  <c r="D22" i="18"/>
  <c r="D23" i="18"/>
  <c r="D24" i="18"/>
  <c r="D25" i="18"/>
  <c r="D26" i="18"/>
  <c r="D28" i="18"/>
  <c r="D29" i="18"/>
  <c r="D30" i="18"/>
  <c r="D31" i="18"/>
  <c r="D32" i="18"/>
  <c r="D33" i="18"/>
  <c r="D34" i="18"/>
  <c r="D35" i="18"/>
  <c r="D36" i="18"/>
  <c r="D37" i="18"/>
  <c r="D38" i="18"/>
  <c r="D39" i="18"/>
  <c r="D40" i="18"/>
  <c r="D41" i="18"/>
  <c r="D42" i="18"/>
  <c r="D43" i="18"/>
  <c r="D44" i="18"/>
  <c r="D45" i="18"/>
  <c r="D46" i="18"/>
  <c r="D47" i="18"/>
  <c r="D48" i="18"/>
  <c r="D49" i="18"/>
  <c r="D50" i="18"/>
  <c r="D51" i="18"/>
  <c r="D3" i="18"/>
  <c r="G4" i="18"/>
  <c r="G5" i="18"/>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 i="18"/>
  <c r="A45" i="12"/>
  <c r="A46" i="12"/>
  <c r="A47" i="12"/>
  <c r="A48" i="12"/>
  <c r="A49" i="12"/>
  <c r="A50" i="12"/>
  <c r="A51" i="12"/>
  <c r="A52" i="12"/>
  <c r="A53" i="12"/>
  <c r="A54" i="12"/>
  <c r="A55" i="12"/>
  <c r="A56" i="12"/>
  <c r="A57" i="12"/>
  <c r="A58" i="12"/>
  <c r="A59" i="12"/>
  <c r="A60" i="12"/>
  <c r="A61" i="12"/>
  <c r="A62" i="12"/>
  <c r="A63" i="12"/>
  <c r="A64" i="12"/>
  <c r="A65" i="12"/>
  <c r="A66" i="12"/>
  <c r="A67" i="12"/>
  <c r="A68" i="12"/>
  <c r="A69" i="12"/>
  <c r="A70" i="12"/>
  <c r="A71" i="12"/>
  <c r="A72" i="12"/>
  <c r="A73" i="12"/>
  <c r="A74" i="12"/>
  <c r="A75" i="12"/>
  <c r="A76" i="12"/>
  <c r="A77" i="12"/>
  <c r="A78" i="12"/>
  <c r="A79" i="12"/>
  <c r="A80" i="12"/>
  <c r="A81" i="12"/>
  <c r="A82" i="12"/>
  <c r="A83" i="12"/>
  <c r="A84" i="12"/>
  <c r="A85" i="12"/>
  <c r="A86" i="12"/>
  <c r="A87" i="12"/>
  <c r="A88" i="12"/>
  <c r="A89" i="12"/>
  <c r="A90" i="12"/>
  <c r="A91" i="12"/>
  <c r="A92" i="12"/>
  <c r="A93" i="12"/>
  <c r="A94" i="12"/>
  <c r="A95" i="12"/>
  <c r="A96" i="12"/>
  <c r="A97" i="12"/>
  <c r="A98" i="12"/>
  <c r="A99" i="12"/>
  <c r="A100" i="12"/>
  <c r="A101" i="12"/>
  <c r="A102" i="12"/>
  <c r="A103" i="12"/>
  <c r="O31" i="12"/>
  <c r="O32" i="12"/>
  <c r="A33" i="12" s="1"/>
  <c r="O33" i="12"/>
  <c r="O34" i="12"/>
  <c r="A35" i="12" s="1"/>
  <c r="O35" i="12"/>
  <c r="O36" i="12"/>
  <c r="O37" i="12"/>
  <c r="O38" i="12"/>
  <c r="O39" i="12"/>
  <c r="A40" i="12" s="1"/>
  <c r="O40" i="12"/>
  <c r="O41" i="12"/>
  <c r="A42" i="12" s="1"/>
  <c r="O42" i="12"/>
  <c r="O43" i="12"/>
  <c r="O44" i="12"/>
  <c r="O45" i="12"/>
  <c r="O46" i="12"/>
  <c r="O47" i="12"/>
  <c r="O48" i="12"/>
  <c r="O49" i="12"/>
  <c r="O50" i="12"/>
  <c r="O51" i="12"/>
  <c r="O52" i="12"/>
  <c r="O53" i="12"/>
  <c r="O54" i="12"/>
  <c r="O55" i="12"/>
  <c r="O56" i="12"/>
  <c r="O57" i="12"/>
  <c r="O58" i="12"/>
  <c r="O59" i="12"/>
  <c r="O60" i="12"/>
  <c r="O61" i="12"/>
  <c r="O62" i="12"/>
  <c r="O63" i="12"/>
  <c r="O64" i="12"/>
  <c r="O65" i="12"/>
  <c r="O66" i="12"/>
  <c r="O67" i="12"/>
  <c r="O68" i="12"/>
  <c r="O69" i="12"/>
  <c r="O70" i="12"/>
  <c r="O71" i="12"/>
  <c r="O72" i="12"/>
  <c r="O73" i="12"/>
  <c r="O74" i="12"/>
  <c r="O75" i="12"/>
  <c r="O76" i="12"/>
  <c r="O77" i="12"/>
  <c r="O78" i="12"/>
  <c r="O79" i="12"/>
  <c r="O80" i="12"/>
  <c r="O81" i="12"/>
  <c r="O82" i="12"/>
  <c r="O83" i="12"/>
  <c r="O84" i="12"/>
  <c r="O85" i="12"/>
  <c r="O86" i="12"/>
  <c r="O87" i="12"/>
  <c r="O88" i="12"/>
  <c r="O89" i="12"/>
  <c r="O90" i="12"/>
  <c r="O91" i="12"/>
  <c r="O92" i="12"/>
  <c r="O93" i="12"/>
  <c r="O94" i="12"/>
  <c r="O95" i="12"/>
  <c r="O96" i="12"/>
  <c r="O97" i="12"/>
  <c r="O98" i="12"/>
  <c r="O99" i="12"/>
  <c r="O100" i="12"/>
  <c r="O101" i="12"/>
  <c r="O102" i="12"/>
  <c r="O103" i="12"/>
  <c r="O104" i="12"/>
  <c r="O105" i="12"/>
  <c r="O106" i="12"/>
  <c r="O107" i="12"/>
  <c r="O108" i="12"/>
  <c r="O109" i="12"/>
  <c r="O110" i="12"/>
  <c r="O111" i="12"/>
  <c r="O112" i="12"/>
  <c r="O113" i="12"/>
  <c r="O114" i="12"/>
  <c r="A4" i="12"/>
  <c r="A6" i="12"/>
  <c r="A7" i="12"/>
  <c r="A8" i="12"/>
  <c r="A9" i="12"/>
  <c r="A10" i="12"/>
  <c r="A11" i="12"/>
  <c r="A12" i="12"/>
  <c r="A13" i="12"/>
  <c r="A14" i="12"/>
  <c r="A15" i="12"/>
  <c r="A16" i="12"/>
  <c r="A17" i="12"/>
  <c r="A18" i="12"/>
  <c r="A19" i="12"/>
  <c r="A20" i="12"/>
  <c r="A21" i="12"/>
  <c r="A22" i="12"/>
  <c r="A23" i="12"/>
  <c r="A24" i="12"/>
  <c r="A25" i="12"/>
  <c r="A26" i="12"/>
  <c r="A27" i="12"/>
  <c r="A28" i="12"/>
  <c r="A29" i="12"/>
  <c r="A30" i="12"/>
  <c r="A31" i="12"/>
  <c r="A32" i="12"/>
  <c r="A34" i="12"/>
  <c r="A36" i="12"/>
  <c r="A37" i="12"/>
  <c r="A38" i="12"/>
  <c r="A39" i="12"/>
  <c r="A41" i="12"/>
  <c r="A43" i="12"/>
  <c r="A44" i="12"/>
  <c r="O3" i="12"/>
  <c r="O4" i="12"/>
  <c r="A5" i="12" s="1"/>
  <c r="O5" i="12"/>
  <c r="O6" i="12"/>
  <c r="O7" i="12"/>
  <c r="O8" i="12"/>
  <c r="O9" i="12"/>
  <c r="O10" i="12"/>
  <c r="O11" i="12"/>
  <c r="O12" i="12"/>
  <c r="O13" i="12"/>
  <c r="O14" i="12"/>
  <c r="O15" i="12"/>
  <c r="O16" i="12"/>
  <c r="O17" i="12"/>
  <c r="O18" i="12"/>
  <c r="O19" i="12"/>
  <c r="O20" i="12"/>
  <c r="O21" i="12"/>
  <c r="O22" i="12"/>
  <c r="O23" i="12"/>
  <c r="O24" i="12"/>
  <c r="O25" i="12"/>
  <c r="O26" i="12"/>
  <c r="O27" i="12"/>
  <c r="O28" i="12"/>
  <c r="O29" i="12"/>
  <c r="O30" i="12"/>
  <c r="A3" i="12"/>
  <c r="O2" i="12"/>
  <c r="C6" i="9"/>
  <c r="C7" i="9"/>
  <c r="C8" i="9"/>
  <c r="C9" i="9"/>
  <c r="C10" i="9"/>
  <c r="C11" i="9"/>
  <c r="C12" i="9"/>
  <c r="C13" i="9"/>
  <c r="C14" i="9"/>
  <c r="C15" i="9"/>
  <c r="C16" i="9"/>
  <c r="C18" i="9"/>
  <c r="C19" i="9"/>
  <c r="C20" i="9"/>
  <c r="C21" i="9"/>
  <c r="C22" i="9"/>
  <c r="C23" i="9"/>
  <c r="C24" i="9"/>
  <c r="C25" i="9"/>
  <c r="C26" i="9"/>
  <c r="C27" i="9"/>
  <c r="C28" i="9"/>
  <c r="C29" i="9"/>
  <c r="B15" i="6"/>
  <c r="B50" i="6"/>
  <c r="D50" i="6"/>
  <c r="B51" i="6"/>
  <c r="D51" i="6"/>
  <c r="B52" i="6"/>
  <c r="D52" i="6"/>
  <c r="B53" i="6"/>
  <c r="D53" i="6"/>
  <c r="B54" i="6"/>
  <c r="D54" i="6"/>
  <c r="B55" i="6"/>
  <c r="D55" i="6"/>
  <c r="B56" i="6"/>
  <c r="D56" i="6"/>
  <c r="B57" i="6"/>
  <c r="D57" i="6"/>
  <c r="B58" i="6"/>
  <c r="D58" i="6"/>
  <c r="B59" i="6"/>
  <c r="D59" i="6"/>
  <c r="B60" i="6"/>
  <c r="D60" i="6"/>
  <c r="B61" i="6"/>
  <c r="D61" i="6"/>
  <c r="B62" i="6"/>
  <c r="D62" i="6"/>
  <c r="B63" i="6"/>
  <c r="D63" i="6"/>
  <c r="B64" i="6"/>
  <c r="D64" i="6"/>
  <c r="B65" i="6"/>
  <c r="D65" i="6"/>
  <c r="B66" i="6"/>
  <c r="D66" i="6"/>
  <c r="B67" i="6"/>
  <c r="D67" i="6"/>
  <c r="B68" i="6"/>
  <c r="D68" i="6"/>
  <c r="B69" i="6"/>
  <c r="D69" i="6"/>
  <c r="B70" i="6"/>
  <c r="D70" i="6"/>
  <c r="B71" i="6"/>
  <c r="D71" i="6"/>
  <c r="B72" i="6"/>
  <c r="D72" i="6"/>
  <c r="B28" i="6"/>
  <c r="D28" i="6"/>
  <c r="B29" i="6"/>
  <c r="D29" i="6"/>
  <c r="B30" i="6"/>
  <c r="D30" i="6"/>
  <c r="B31" i="6"/>
  <c r="D31" i="6"/>
  <c r="B32" i="6"/>
  <c r="D32" i="6"/>
  <c r="B33" i="6"/>
  <c r="D33" i="6"/>
  <c r="B34" i="6"/>
  <c r="D34" i="6"/>
  <c r="B35" i="6"/>
  <c r="D35" i="6"/>
  <c r="B36" i="6"/>
  <c r="D36" i="6"/>
  <c r="B37" i="6"/>
  <c r="D37" i="6"/>
  <c r="B38" i="6"/>
  <c r="D38" i="6"/>
  <c r="B39" i="6"/>
  <c r="D39" i="6"/>
  <c r="B40" i="6"/>
  <c r="D40" i="6"/>
  <c r="B41" i="6"/>
  <c r="D41" i="6"/>
  <c r="B42" i="6"/>
  <c r="D42" i="6"/>
  <c r="B43" i="6"/>
  <c r="D43" i="6"/>
  <c r="B44" i="6"/>
  <c r="D44" i="6"/>
  <c r="B45" i="6"/>
  <c r="D45" i="6"/>
  <c r="B46" i="6"/>
  <c r="D46" i="6"/>
  <c r="B47" i="6"/>
  <c r="D47" i="6"/>
  <c r="B48" i="6"/>
  <c r="D48" i="6"/>
  <c r="B49" i="6"/>
  <c r="D49" i="6"/>
  <c r="D15" i="6"/>
  <c r="B16" i="6"/>
  <c r="D16" i="6"/>
  <c r="B17" i="6"/>
  <c r="D17" i="6"/>
  <c r="B18" i="6"/>
  <c r="D18" i="6"/>
  <c r="B19" i="6"/>
  <c r="D19" i="6"/>
  <c r="B20" i="6"/>
  <c r="D20" i="6"/>
  <c r="B21" i="6"/>
  <c r="D21" i="6"/>
  <c r="B22" i="6"/>
  <c r="D22" i="6"/>
  <c r="B23" i="6"/>
  <c r="D23" i="6"/>
  <c r="B24" i="6"/>
  <c r="D24" i="6"/>
  <c r="B25" i="6"/>
  <c r="D25" i="6"/>
  <c r="B26" i="6"/>
  <c r="D26" i="6"/>
  <c r="B27" i="6"/>
  <c r="D27" i="6"/>
  <c r="D14" i="6"/>
  <c r="B14" i="6"/>
  <c r="D11" i="5"/>
  <c r="B11" i="5"/>
  <c r="C4" i="9"/>
  <c r="C5" i="9"/>
  <c r="C3" i="9"/>
  <c r="B3" i="6"/>
  <c r="D4" i="7"/>
  <c r="D5" i="7"/>
  <c r="D6" i="7"/>
  <c r="D7" i="7"/>
  <c r="D8" i="7"/>
  <c r="D9" i="7"/>
  <c r="D10" i="7"/>
  <c r="D11" i="7"/>
  <c r="D12" i="7"/>
  <c r="D13" i="7"/>
  <c r="D14" i="7"/>
  <c r="D15" i="7"/>
  <c r="D16" i="7"/>
  <c r="D17" i="7"/>
  <c r="D18" i="7"/>
  <c r="D19" i="7"/>
  <c r="D20" i="7"/>
  <c r="D21" i="7"/>
  <c r="D22" i="7"/>
  <c r="D3" i="7"/>
  <c r="B4" i="7"/>
  <c r="B5" i="7"/>
  <c r="B6" i="7"/>
  <c r="B7" i="7"/>
  <c r="B8" i="7"/>
  <c r="B9" i="7"/>
  <c r="B10" i="7"/>
  <c r="B11" i="7"/>
  <c r="B12" i="7"/>
  <c r="B13" i="7"/>
  <c r="B14" i="7"/>
  <c r="B15" i="7"/>
  <c r="B16" i="7"/>
  <c r="B17" i="7"/>
  <c r="B18" i="7"/>
  <c r="B19" i="7"/>
  <c r="B20" i="7"/>
  <c r="B21" i="7"/>
  <c r="B22" i="7"/>
  <c r="B3" i="7"/>
  <c r="D4" i="6"/>
  <c r="D5" i="6"/>
  <c r="D6" i="6"/>
  <c r="D7" i="6"/>
  <c r="D8" i="6"/>
  <c r="D9" i="6"/>
  <c r="D10" i="6"/>
  <c r="D11" i="6"/>
  <c r="D12" i="6"/>
  <c r="D13" i="6"/>
  <c r="D3" i="6"/>
  <c r="B4" i="6"/>
  <c r="B5" i="6"/>
  <c r="B6" i="6"/>
  <c r="B7" i="6"/>
  <c r="B8" i="6"/>
  <c r="B9" i="6"/>
  <c r="B10" i="6"/>
  <c r="B11" i="6"/>
  <c r="B12" i="6"/>
  <c r="B13" i="6"/>
  <c r="B3" i="5"/>
  <c r="D4" i="5"/>
  <c r="D5" i="5"/>
  <c r="D6" i="5"/>
  <c r="D7" i="5"/>
  <c r="D8" i="5"/>
  <c r="D9" i="5"/>
  <c r="D10" i="5"/>
  <c r="D3" i="5"/>
  <c r="B9" i="5"/>
  <c r="B4" i="5"/>
  <c r="B5" i="5"/>
  <c r="B6" i="5"/>
  <c r="B7" i="5"/>
  <c r="B8" i="5"/>
  <c r="B10"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<sst xmlns="http://schemas.openxmlformats.org/spreadsheetml/2006/main" count="35917" uniqueCount="5529">
  <si>
    <t>Name</t>
  </si>
  <si>
    <t>Conductivity [W/m.K]</t>
  </si>
  <si>
    <t>Density [kg/m3]</t>
  </si>
  <si>
    <t>Roughness</t>
  </si>
  <si>
    <t>SpecificHeat [J/kg.K]</t>
  </si>
  <si>
    <t>ThermalAbsorptance [0-1]</t>
  </si>
  <si>
    <t>SolarAbsorptance [0-1]</t>
  </si>
  <si>
    <t>VisibleAbsorptance [0-1]</t>
  </si>
  <si>
    <t>Life [yr]</t>
  </si>
  <si>
    <t>DataSource</t>
  </si>
  <si>
    <t>MediumSmooth</t>
  </si>
  <si>
    <t>Concrete Cement/Lime - Mortar - And Stucco - 1600 Kg/M3 - 51mm</t>
  </si>
  <si>
    <t>MediumRough</t>
  </si>
  <si>
    <t>Concrete</t>
  </si>
  <si>
    <t>Vaporpermeable Felt</t>
  </si>
  <si>
    <t>Rough</t>
  </si>
  <si>
    <t>Oriented strand board</t>
  </si>
  <si>
    <t>Gypsum Board</t>
  </si>
  <si>
    <t>Stucco</t>
  </si>
  <si>
    <t>Smooth</t>
  </si>
  <si>
    <t>Plaster</t>
  </si>
  <si>
    <t>Foam glass</t>
  </si>
  <si>
    <t>Insulation</t>
  </si>
  <si>
    <t>Asphalt Shingles</t>
  </si>
  <si>
    <t>VeryRough</t>
  </si>
  <si>
    <t>Sheathing - Regular Density</t>
  </si>
  <si>
    <t>Sheathing Intermediate Density</t>
  </si>
  <si>
    <t>Mineral Wool</t>
  </si>
  <si>
    <t>Carpet</t>
  </si>
  <si>
    <t>XPS Board</t>
  </si>
  <si>
    <t>Acoustic Tile</t>
  </si>
  <si>
    <t>Medium density fiberboard</t>
  </si>
  <si>
    <t>Pine wood</t>
  </si>
  <si>
    <t>Douglas fir</t>
  </si>
  <si>
    <t>Oak EU</t>
  </si>
  <si>
    <t>Spruce</t>
  </si>
  <si>
    <t>Larch</t>
  </si>
  <si>
    <t>Chipboard</t>
  </si>
  <si>
    <t>General Concrete</t>
  </si>
  <si>
    <t>Concrete reinforced 20-30 MPa</t>
  </si>
  <si>
    <t>Concrete reinforced 30-50 MPa</t>
  </si>
  <si>
    <t>Asphalt low binder content</t>
  </si>
  <si>
    <t>Asphalt high binder content</t>
  </si>
  <si>
    <t>Lightweight concrete</t>
  </si>
  <si>
    <t>Cement screed</t>
  </si>
  <si>
    <t>Basalt</t>
  </si>
  <si>
    <t>Granite</t>
  </si>
  <si>
    <t>Lime stone</t>
  </si>
  <si>
    <t>Adobe 1500 Kg/M3</t>
  </si>
  <si>
    <t>Sand stone</t>
  </si>
  <si>
    <t>Clinker brick 1400 Kg/M3</t>
  </si>
  <si>
    <t>Clinker brick 1600 Kg/M3</t>
  </si>
  <si>
    <t>Clinker brick 1800 Kg/M3</t>
  </si>
  <si>
    <t>Clinker brick 2000 Kg/M3</t>
  </si>
  <si>
    <t>Aerated concrete 350 Kg/M3</t>
  </si>
  <si>
    <t>Aerated concrete 500 Kg/M3</t>
  </si>
  <si>
    <t>Ytong block W PP 1.6-0.30</t>
  </si>
  <si>
    <t>Poroton Plan-T10</t>
  </si>
  <si>
    <t>Rigid foam  EPS 035</t>
  </si>
  <si>
    <t>Rigid foam PUR no coating</t>
  </si>
  <si>
    <t>Rigid foam PUR alu coating</t>
  </si>
  <si>
    <t>Rigid foam PUR fleece coating</t>
  </si>
  <si>
    <t>Wood fiber insulating board</t>
  </si>
  <si>
    <t>Styrofoam</t>
  </si>
  <si>
    <t>Vacuum insulation panel Variotec</t>
  </si>
  <si>
    <t>Light adobe NF 700</t>
  </si>
  <si>
    <t>Light adobe NF 1200</t>
  </si>
  <si>
    <t>Light adobe NF 1800</t>
  </si>
  <si>
    <t>Shale</t>
  </si>
  <si>
    <t>Clinker brick</t>
  </si>
  <si>
    <t>Poroton T12</t>
  </si>
  <si>
    <t>Cork</t>
  </si>
  <si>
    <t>Ytong Multipor DAA ds</t>
  </si>
  <si>
    <t>Ytong Multipor WI WTR DI</t>
  </si>
  <si>
    <t>Ytong Multipor WAP</t>
  </si>
  <si>
    <t>Reed</t>
  </si>
  <si>
    <t>Vacuum insulation panel Vacupor  NT-B2-S</t>
  </si>
  <si>
    <t>Stainless Steel</t>
  </si>
  <si>
    <t>Steel</t>
  </si>
  <si>
    <t>Rammed Earth</t>
  </si>
  <si>
    <t>Gypsum Board Saint-Gobain Rigips</t>
  </si>
  <si>
    <t>Cross Laminated Timber</t>
  </si>
  <si>
    <t>Sand-Lime Brick</t>
  </si>
  <si>
    <t>Bonded chippings</t>
  </si>
  <si>
    <t>Impact sound insulation</t>
  </si>
  <si>
    <t>Cellulose</t>
  </si>
  <si>
    <t>Heavyweight Concrete Block Perlite Filled</t>
  </si>
  <si>
    <t>Douglas fir no EE EC</t>
  </si>
  <si>
    <t>Concrete no EE EC</t>
  </si>
  <si>
    <t>Low Density Fiberglass batt</t>
  </si>
  <si>
    <t>Wood Stud _ Fiberglass</t>
  </si>
  <si>
    <t>Metal Stud _ Fiberglass</t>
  </si>
  <si>
    <t>Acrylic Paint</t>
  </si>
  <si>
    <t>Cement Plaster</t>
  </si>
  <si>
    <t>Aluminium</t>
  </si>
  <si>
    <t>Aluminium Lath _ Plaster</t>
  </si>
  <si>
    <t>Steel no EE EC</t>
  </si>
  <si>
    <t>Eifs Finish</t>
  </si>
  <si>
    <t>Metal Surface</t>
  </si>
  <si>
    <t>Opaque Spandrel Glass</t>
  </si>
  <si>
    <t>Stone</t>
  </si>
  <si>
    <t>Wood Siding</t>
  </si>
  <si>
    <t>Slate Or Tile</t>
  </si>
  <si>
    <t>Wood Shingles</t>
  </si>
  <si>
    <t>Terrazzo</t>
  </si>
  <si>
    <t>Plywood</t>
  </si>
  <si>
    <t>Fiberboard Sheathing</t>
  </si>
  <si>
    <t>Wood</t>
  </si>
  <si>
    <t>Insulation Board</t>
  </si>
  <si>
    <t>Batt Insulation</t>
  </si>
  <si>
    <t>Brick</t>
  </si>
  <si>
    <t>Asbestos-Cement Board</t>
  </si>
  <si>
    <t>Gypsum Or Plaster Board</t>
  </si>
  <si>
    <t>Plywood (Douglas Fir)</t>
  </si>
  <si>
    <t>Plywood Or Wood Panels</t>
  </si>
  <si>
    <t>Nail-Base Sheathing</t>
  </si>
  <si>
    <t>Shingle Backer</t>
  </si>
  <si>
    <t>Sound Deadening Board</t>
  </si>
  <si>
    <t>Tile And Lay-In Panels - Plain Or Acoustic</t>
  </si>
  <si>
    <t>Laminated Paperboard</t>
  </si>
  <si>
    <t>Homogeneous Board From Repulped Paper</t>
  </si>
  <si>
    <t>Hardboard Medium Density</t>
  </si>
  <si>
    <t>Hardboard High Density - Service-Tempered Grade And Service Grade</t>
  </si>
  <si>
    <t>Hardboard High Density - Standard-Tempered Grade</t>
  </si>
  <si>
    <t>Particleboard Low Density</t>
  </si>
  <si>
    <t>Particleboard Medium Density</t>
  </si>
  <si>
    <t>Particleboard High Density</t>
  </si>
  <si>
    <t>Particleboard Underlayment</t>
  </si>
  <si>
    <t>Waferboard</t>
  </si>
  <si>
    <t>Wood Subfloor</t>
  </si>
  <si>
    <t>Insulation Cellular Glass</t>
  </si>
  <si>
    <t>Insulation Expanded Polystyrene - Extruded (Smooth Skin Surface) (Hcfc-142b Exp.)</t>
  </si>
  <si>
    <t>Insulation Expanded Polystyrene - Molded Beads - 16kg/M3 Density</t>
  </si>
  <si>
    <t>Insulation Expanded Polystyrene - Molded Beads - 20kg/M3 Density</t>
  </si>
  <si>
    <t>Insulation Expanded Polystyrene - Molded Beads - 24kg/M3 Density</t>
  </si>
  <si>
    <t>Insulation Expanded Polystyrene - Molded Beads - 28 K6/M3 Density</t>
  </si>
  <si>
    <t>Insulation Expanded Polystyrene - Molded Beads - 32 Kg/M3 Density</t>
  </si>
  <si>
    <t>Insulation Cellular Polyurethane Polyisocyanuratei (Cfc11 Exp.) (Unfaced)</t>
  </si>
  <si>
    <t>Insulation Cellular Polyisocyanuratei (Cfc-11 Exp.) (Gaspermeable Facers)</t>
  </si>
  <si>
    <t>Insulation Cellular Polyisocyanuratej (Cfc-11 Exp.) (Gasimpermeable Facers)</t>
  </si>
  <si>
    <t>Brick Fired Clay 2400 Kg/M3</t>
  </si>
  <si>
    <t>Brick Fired Clay 2240 Kg/M3</t>
  </si>
  <si>
    <t>Brick Fired Clay 2080 Kg/M3</t>
  </si>
  <si>
    <t>Brick Fired Clay 1920 Kg/M3</t>
  </si>
  <si>
    <t>Brick Fired Clay 1760 Kg/M3</t>
  </si>
  <si>
    <t>Brick Fired Clay 1600 Kg/M3</t>
  </si>
  <si>
    <t>Brick Fired Clay 1440 Kg/M3</t>
  </si>
  <si>
    <t>Brick Fired Clay 1280 Kg/M3</t>
  </si>
  <si>
    <t>Brick Fired Clay 1120 Kg/M3</t>
  </si>
  <si>
    <t>Quartzitic And Sandstone - 2880 Kg/M3</t>
  </si>
  <si>
    <t>Quartzitic And Sandstone - 2560 Kg/M3</t>
  </si>
  <si>
    <t>Quartzitic And Sandstone - 2240 Kg/M3</t>
  </si>
  <si>
    <t>Quartzitic And Sandstone - 1920 Kg/M3</t>
  </si>
  <si>
    <t>Calcitic Dolomitic - Limestone - Marble - And Granite - 2880 Kg/M3 - 13mm</t>
  </si>
  <si>
    <t>Calcitic Dolomitic - Limestone - Marble - And Granite - 2560 Kg/M3 - 13mm</t>
  </si>
  <si>
    <t>Calcitic Dolomitic - Limestone - Marble - And Granite - 2240 Kg/M3 - 13mm</t>
  </si>
  <si>
    <t>Calcitic Dolomitic - Limestone - Marble - And Granite - 1920 Kg/M3 - 13mm</t>
  </si>
  <si>
    <t>Calcitic Dolomitic - Limestone - Marble - And Granite - 1600 Kg/M3 - 13mm</t>
  </si>
  <si>
    <t>Concrete Sand And Gravel Or Stone Aggregate Concretes - 2400 Kg/M3 - 51mm</t>
  </si>
  <si>
    <t>Concrete Sand And Gravel Or Stone Aggregate Concretes - 2240 Kg/M3 - 51mm</t>
  </si>
  <si>
    <t>Concrete Sand And Gravel Or Stone Aggregate Concretes - 2080 Kg/M3 - 51mm</t>
  </si>
  <si>
    <t>Concrete Limestone Concretes - 2240 Kg/M3 - 51mm</t>
  </si>
  <si>
    <t>Concrete Limestone Concretes - 1920 Kg/M3 - 51mm</t>
  </si>
  <si>
    <t>Concrete Limestone Concretes - 1600 Kg/M3 - 51mm</t>
  </si>
  <si>
    <t>Concrete Gypsum-Fiber Concrete (87.5% Gypsum - 12.5% Wood Chips) - 51mm</t>
  </si>
  <si>
    <t>Concrete Cement/Lime - Mortar - And Stucco - 1920 Kg/M3 - 51mm</t>
  </si>
  <si>
    <t>Concrete Cement/Lime - Mortar - And Stucco - 1280 Kg/M3 - 51mm</t>
  </si>
  <si>
    <t>Concrete Expanded Shale - Clay - Slate - Expanded Slags - Cinders - Pumice - 1920 Kg/M3 - 51mm</t>
  </si>
  <si>
    <t>Concrete Expanded Shale - Clay - Slate - Expanded Slags - Cinders - Pumice - 1600 Kg/M3 - 51mm</t>
  </si>
  <si>
    <t>Concrete Expanded Shale - Clay - Slate - Expanded Slags - Cinders - Pumice - 1280 Kg/M3 - 51mm</t>
  </si>
  <si>
    <t>Concrete Expanded Shale - Clay - Slate - Expanded Slags - Cinders - Pumice - 960 Kg/M3 - 51mm</t>
  </si>
  <si>
    <t>Concrete Expanded Shale - Clay - Slate - Expanded Slags - Cinders - Pumice - 640 Kg/M3 - 51mm</t>
  </si>
  <si>
    <t>Concrete Perlite - Vermiculite - And Polystyrene Beads - 800 Kg/M3 - 51mm</t>
  </si>
  <si>
    <t>Concrete Perlite - Vermiculite - And Polystyrene Beads - 640 Kg/M3 - 51mm</t>
  </si>
  <si>
    <t>Concrete Perlite - Vermiculite - And Polystyrene Beads - 480 Kg/M3 - 51mm</t>
  </si>
  <si>
    <t>Concrete Perlite - Vermiculite - And Polystyrene Beads - 320 Kg/M3 - 51mm</t>
  </si>
  <si>
    <t>Concrete Foam Concretes - 1920 Kg/M3 - 51mm</t>
  </si>
  <si>
    <t>Concrete Foam Concretes - 1600 Kg/M3 - 51mm</t>
  </si>
  <si>
    <t>Concrete Foam Concretes - 1280 Kg/M3 - 51mm</t>
  </si>
  <si>
    <t>Concrete Foam Concretes - 1120 Kg/M3 - 51mm</t>
  </si>
  <si>
    <t>Concrete Foam Concretes And Cellular Concretes - 960 Kg/M3 - 51mm</t>
  </si>
  <si>
    <t>Concrete Foam Concretes And Cellular Concretes - 640 Kg/M3 - 51mm</t>
  </si>
  <si>
    <t>Concrete Foam Concretes And Cellular Concretes - 320 Kg/M3 - 51mm</t>
  </si>
  <si>
    <t>Concrete Sand And Gravel Or Stone Aggregate Concretes - 2400 Kg/M3 - 102mm</t>
  </si>
  <si>
    <t>Concrete Sand And Gravel Or Stone Aggregate Concretes - 2240 Kg/M3 - 102mm</t>
  </si>
  <si>
    <t>Concrete Sand And Gravel Or Stone Aggregate Concretes - 2080 Kg/M3 - 102mm</t>
  </si>
  <si>
    <t>Concrete Limestone Concretes - 2240 Kg/M3 - 102mm</t>
  </si>
  <si>
    <t>Concrete Limestone Concretes - 1920 Kg/M3 - 102mm</t>
  </si>
  <si>
    <t>Concrete Limestone Concretes - 1600 Kg/M3 - 102mm</t>
  </si>
  <si>
    <t>Concrete Gypsum-Fiber Concrete (87.5% Gypsum - 12.5% Wood Chips) - 102mm</t>
  </si>
  <si>
    <t>Concrete Cement/Lime - Mortar - And Stucco - 1920 Kg/M3 - 102mm</t>
  </si>
  <si>
    <t>Concrete Cement/Lime - Mortar - And Stucco - 1600 Kg/M3 - 102mm</t>
  </si>
  <si>
    <t>Concrete Cement/Lime - Mortar - And Stucco - 1280 Kg/M3 - 102mm</t>
  </si>
  <si>
    <t>Concrete Expanded Shale - Clay - Slate - Expanded Slags - Cinders - Pumice - 1920 Kg/M3 - 102mm</t>
  </si>
  <si>
    <t>Concrete Expanded Shale - Clay - Slate - Expanded Slags - Cinders - Pumice - 1600 Kg/M3 - 102mm</t>
  </si>
  <si>
    <t>Concrete Expanded Shale - Clay - Slate - Expanded Slags - Cinders - Pumice - 1280 Kg/M3 - 102mm</t>
  </si>
  <si>
    <t>Concrete Expanded Shale - Clay - Slate - Expanded Slags - Cinders - Pumice - 960 Kg/M3 - 102mm</t>
  </si>
  <si>
    <t>Concrete Expanded Shale - Clay - Slate - Expanded Slags - Cinders - Pumice - 640 Kg/M3 - 102mm</t>
  </si>
  <si>
    <t>Concrete Perlite - Vermiculite - And Polystyrene Beads - 800 Kg/M3 - 102mm</t>
  </si>
  <si>
    <t>Concrete Perlite - Vermiculite - And Polystyrene Beads - 640 Kg/M3 - 102mm</t>
  </si>
  <si>
    <t>Concrete Perlite - Vermiculite - And Polystyrene Beads - 480 Kg/M3 - 102mm</t>
  </si>
  <si>
    <t>Concrete Perlite - Vermiculite - And Polystyrene Beads - 320 Kg/M3 - 102mm</t>
  </si>
  <si>
    <t>Concrete Foam Concretes - 1920 Kg/M3 - 102mm</t>
  </si>
  <si>
    <t>Concrete Foam Concretes - 1600 Kg/M3 - 102mm</t>
  </si>
  <si>
    <t>Concrete Foam Concretes - 1280 Kg/M3 - 102mm</t>
  </si>
  <si>
    <t>Concrete Foam Concretes - 1120 Kg/M3 - 102mm</t>
  </si>
  <si>
    <t>Concrete Foam Concretes And Cellular Concretes - 960 Kg/M3 - 102mm</t>
  </si>
  <si>
    <t>Concrete Foam Concretes And Cellular Concretes - 640 Kg/M3 - 102mm</t>
  </si>
  <si>
    <t>Concrete Foam Concretes And Cellular Concretes - 320 Kg/M3 - 102mm</t>
  </si>
  <si>
    <t>Hardwood</t>
  </si>
  <si>
    <t>Oak</t>
  </si>
  <si>
    <t>Birch</t>
  </si>
  <si>
    <t>Maple</t>
  </si>
  <si>
    <t>Ash</t>
  </si>
  <si>
    <t>Softwood</t>
  </si>
  <si>
    <t>Southern Pine</t>
  </si>
  <si>
    <t>Douglas Fir-Larch</t>
  </si>
  <si>
    <t>Southern Cypress</t>
  </si>
  <si>
    <t>Hem-Fir - Spruce-Pine-Fir</t>
  </si>
  <si>
    <t>West Coast Woods - Cedars</t>
  </si>
  <si>
    <t>California Redwood - 25mm</t>
  </si>
  <si>
    <t>Vaporseal - 2 Layers Of Mopped 0.73 Kg/M2 Felt</t>
  </si>
  <si>
    <t>Vaporseal - Plastic Film</t>
  </si>
  <si>
    <t>Carpet And Fibrous Pad</t>
  </si>
  <si>
    <t>Carpet And Rubber Pad</t>
  </si>
  <si>
    <t>Cork Tile - 3.2mm</t>
  </si>
  <si>
    <t>Terrazzo - 25mm</t>
  </si>
  <si>
    <t>Tile Asphalt - Linoleum - Vinyl - Rubber</t>
  </si>
  <si>
    <t>Tile Vinyl Asbestos</t>
  </si>
  <si>
    <t>Wood - Hardwood Finish - 19mm</t>
  </si>
  <si>
    <t>Acoustical Tile - 12.7mm</t>
  </si>
  <si>
    <t>Acoustical Tile - 19mm</t>
  </si>
  <si>
    <t>Asbestos-Cement Shingles</t>
  </si>
  <si>
    <t>Asphalt Roll Roofing</t>
  </si>
  <si>
    <t>Built-Up Roofing</t>
  </si>
  <si>
    <t>Slate</t>
  </si>
  <si>
    <t>Wood Shingles - Plain And Plastic Film Faced</t>
  </si>
  <si>
    <t>Cement Plaster Sand Aggregate - 10mm</t>
  </si>
  <si>
    <t>Cement Plaster Sand Aggregate - 20mm</t>
  </si>
  <si>
    <t>Gypsum Plaster Lightweight Aggregate - 13mm</t>
  </si>
  <si>
    <t>Gypsum Plaster Lightweight Aggregate - 16mm</t>
  </si>
  <si>
    <t>Gypsum Plaster Lightweight Aggregate On Metal Lath - 19mm</t>
  </si>
  <si>
    <t>Perlite Aggregate Plaster Sand Aggregate - 13mm</t>
  </si>
  <si>
    <t>Perlite Aggregate Plaster Sand Aggregate - 16mm</t>
  </si>
  <si>
    <t>Perlite Aggregate Plaster Sand Aggregate On Metal Lath - 19mm</t>
  </si>
  <si>
    <t>Gypsum Partition Tile 75 By 300 By 760mm - Solid</t>
  </si>
  <si>
    <t>Gypsum Partition Tile 75 By 300 By 760mm - 4 Cells</t>
  </si>
  <si>
    <t>Gypsum Partition Tile 100 By 300 By 760mm - 3 Cells</t>
  </si>
  <si>
    <t>Shingles Asbestos-Cement</t>
  </si>
  <si>
    <t>Shingles Wood 400mm - 190-Mm Exposure</t>
  </si>
  <si>
    <t>Shingles Wood -Double 400mm - 300-Mm Exposure</t>
  </si>
  <si>
    <t>Shingles Wood - Plus Insul. Backer Board</t>
  </si>
  <si>
    <t>Siding Asbestos-Cement 6.4mm</t>
  </si>
  <si>
    <t>Siding Asphalt Roll</t>
  </si>
  <si>
    <t>Siding Asphalt Insulating</t>
  </si>
  <si>
    <t>Siding Hardboard 11mm</t>
  </si>
  <si>
    <t>Siding Wood - Drop 20 By 200mm</t>
  </si>
  <si>
    <t>Siding Wood - Bevel 13 By 200mm - Lapped</t>
  </si>
  <si>
    <t>Siding Wood - Bevel 19 By 250mm - Lapped</t>
  </si>
  <si>
    <t>Siding Wood - Plywood 9.5mm - Lapped</t>
  </si>
  <si>
    <t>Siding Hollow-Backed</t>
  </si>
  <si>
    <t>Siding Insulating-Board Backed 9.5mm Nominal</t>
  </si>
  <si>
    <t>Siding Insulating-Board Backed 9.5mm Nominal - Foil Backed</t>
  </si>
  <si>
    <t>Siding Architectural (Soda-Lime Float) Glass</t>
  </si>
  <si>
    <t>Plaster Board with PCM</t>
  </si>
  <si>
    <t>Template_MA_SF_OLD</t>
  </si>
  <si>
    <t>Partition</t>
  </si>
  <si>
    <t>Template_MA_MF_NEW_roof</t>
  </si>
  <si>
    <t>Roof</t>
  </si>
  <si>
    <t>Facade</t>
  </si>
  <si>
    <t>ExteriorFloor</t>
  </si>
  <si>
    <t>GroundFloor</t>
  </si>
  <si>
    <t>InteriorFloor</t>
  </si>
  <si>
    <t>Type</t>
  </si>
  <si>
    <t>EmbodiedEnergy [MJ/m¬≤]</t>
  </si>
  <si>
    <t>EmbodiedCarbon [kgCO2eq/m¬≤]</t>
  </si>
  <si>
    <t>Cost [$/m¬≤]</t>
  </si>
  <si>
    <t>Types</t>
  </si>
  <si>
    <t>Description</t>
  </si>
  <si>
    <t>Thickness_1</t>
  </si>
  <si>
    <t>Material_2</t>
  </si>
  <si>
    <t>Thickness_2</t>
  </si>
  <si>
    <t>Material_3</t>
  </si>
  <si>
    <t>Thickness_3</t>
  </si>
  <si>
    <t>Thickness_4</t>
  </si>
  <si>
    <t>Variable</t>
  </si>
  <si>
    <t>Value</t>
  </si>
  <si>
    <t>Variable_naming</t>
  </si>
  <si>
    <t>Construction_variables</t>
  </si>
  <si>
    <t>Internal_gains</t>
  </si>
  <si>
    <t>Occupant_density</t>
  </si>
  <si>
    <t>Lighting_density</t>
  </si>
  <si>
    <t>Power_density</t>
  </si>
  <si>
    <t>Schedules</t>
  </si>
  <si>
    <t>Heating_distribution_fluid</t>
  </si>
  <si>
    <t>Cooling_distribution_fluid</t>
  </si>
  <si>
    <t>Heating_distribution_temperature</t>
  </si>
  <si>
    <t>Cooling_distribution_temperature</t>
  </si>
  <si>
    <t>Heating_energy_source</t>
  </si>
  <si>
    <t>Cooling_energy_source</t>
  </si>
  <si>
    <t>Heating_setpoints</t>
  </si>
  <si>
    <t>Cooling_setpoints</t>
  </si>
  <si>
    <t>Heating_setpoint_schedule</t>
  </si>
  <si>
    <t>Cooling_setpoint_schedule</t>
  </si>
  <si>
    <t>Minimum_fresh_air</t>
  </si>
  <si>
    <t>Heating_COP_penalty</t>
  </si>
  <si>
    <t>Cooling_COP_penalty</t>
  </si>
  <si>
    <t>HVAC</t>
  </si>
  <si>
    <t>DHW</t>
  </si>
  <si>
    <t>DHW_temperature</t>
  </si>
  <si>
    <t>DHW_energy_source</t>
  </si>
  <si>
    <t>Unit</t>
  </si>
  <si>
    <t>W/m2</t>
  </si>
  <si>
    <t>Occupancy_1</t>
  </si>
  <si>
    <t>Occupancy_2</t>
  </si>
  <si>
    <t>Power_1</t>
  </si>
  <si>
    <t>Power_2</t>
  </si>
  <si>
    <t>Lighting_1</t>
  </si>
  <si>
    <t>Lighting_2</t>
  </si>
  <si>
    <t>How to use this template builder</t>
  </si>
  <si>
    <t>Materials_choices</t>
  </si>
  <si>
    <t>Drop_downs</t>
  </si>
  <si>
    <t>Legend</t>
  </si>
  <si>
    <t>Fill out this tab</t>
  </si>
  <si>
    <t>Support tab</t>
  </si>
  <si>
    <t>Ready to upload to website?</t>
  </si>
  <si>
    <t>Water/air/heat carrier for the building</t>
  </si>
  <si>
    <t xml:space="preserve">Chosen temperature that the heating distribution system runs on </t>
  </si>
  <si>
    <t xml:space="preserve">Chosen temperature that the cooling distribution system runs on </t>
  </si>
  <si>
    <t>Material_1 (outermost material)</t>
  </si>
  <si>
    <t>Construction for the inner partitions/walls of the building</t>
  </si>
  <si>
    <t>MaterialThicknessList</t>
  </si>
  <si>
    <t>Construction for the outer and inner roofs of the building</t>
  </si>
  <si>
    <t>Construction for the outer walls/façade of the building</t>
  </si>
  <si>
    <t>Construction for the exterior floor of the building</t>
  </si>
  <si>
    <t>Construction for the ground floor (including the associated material of the basement, heated or unheated)</t>
  </si>
  <si>
    <t xml:space="preserve">Construction of the interior floor of the building </t>
  </si>
  <si>
    <t>Flow_rate_per_person</t>
  </si>
  <si>
    <t>DHW_COP</t>
  </si>
  <si>
    <t>ppl/m2</t>
  </si>
  <si>
    <t>BuildingTypeChoice</t>
  </si>
  <si>
    <t>ListChoice</t>
  </si>
  <si>
    <t>C</t>
  </si>
  <si>
    <t>SB_time</t>
  </si>
  <si>
    <t>L/S/m2</t>
  </si>
  <si>
    <t>Unitless</t>
  </si>
  <si>
    <t>m3/h/P</t>
  </si>
  <si>
    <t>Number of people in the space per area, averaged based on the schedule choice</t>
  </si>
  <si>
    <t>Lighting density per area, based on the identified bulb choices and expected lighting efficiency</t>
  </si>
  <si>
    <t>Power density based on the equipment commonly found in the space, normalized for the schedule chosen</t>
  </si>
  <si>
    <t>Lighting, power and occupant schedules, based on fraction of occupant, power and lighting peak usage per hour</t>
  </si>
  <si>
    <t>Fluid used to condition spaces throughout the building (e.g., hydronic vs. forced air). Choose from the provided options</t>
  </si>
  <si>
    <t xml:space="preserve">Temperatures of distribution systems (e.g., pipes) to heat space to given setpoints </t>
  </si>
  <si>
    <t xml:space="preserve">Temperatures of distribution systems (e.g., pipes) to cool space to given setpoints </t>
  </si>
  <si>
    <t>Base source of fuel for heating equipment. Choose from list provided</t>
  </si>
  <si>
    <t>Base source of fuel for cooling equipment. Choose from list provided</t>
  </si>
  <si>
    <t>Temperature of thermostat set in building to trigger heating equipment</t>
  </si>
  <si>
    <t>Temperature of thermostat set in building to trigger cooling equipment</t>
  </si>
  <si>
    <t>Thermostat schedule for heating</t>
  </si>
  <si>
    <t>Thermostat schedule for cooling</t>
  </si>
  <si>
    <t xml:space="preserve">Minimum required fresh air per area. Can use the occupancy assumption to calculation this from minimum fresh air per person </t>
  </si>
  <si>
    <t>%COPDIfference</t>
  </si>
  <si>
    <t>Efficiency reductions expected from the heating equipment vs. standard equipment efficiency for the chosen fueltype. Can be larger than 100% if there is a efficiency benefit</t>
  </si>
  <si>
    <t>Efficiency reductions expected from the cooling equipment vs. standard equipment efficiency for the chosen fueltype. Can be larger than 100% if there is a efficiency benefit</t>
  </si>
  <si>
    <t xml:space="preserve">Required flowrate of hot water through the space. Can use the occupancy assumption to calculate from the flow rate per area. </t>
  </si>
  <si>
    <t xml:space="preserve">Temperature of hot water distribution </t>
  </si>
  <si>
    <t>Performance of the DHW equipment to heat water</t>
  </si>
  <si>
    <t>Fuel type used to heat base DHW equipment</t>
  </si>
  <si>
    <t>Construction</t>
  </si>
  <si>
    <t>Fill in the name of your chosen construction. This can be anything, but should be recognizable to you top assign to a template</t>
  </si>
  <si>
    <t>Name your variable. This should be something to recognize for the template assignment</t>
  </si>
  <si>
    <t>Choose the metric you want to define from the dropdown</t>
  </si>
  <si>
    <t>Fill in the value for the chosen metric</t>
  </si>
  <si>
    <t>Template_assigned_to</t>
  </si>
  <si>
    <t>Retrofit_description</t>
  </si>
  <si>
    <t>Heating</t>
  </si>
  <si>
    <t>Equipment_upgrades</t>
  </si>
  <si>
    <t>Install EnergyStar certified clothes dryer, clothes washer, stove, refrigerator, etc,</t>
  </si>
  <si>
    <t>Lighting_upgrades</t>
  </si>
  <si>
    <t xml:space="preserve">Replace all interior and exterior lighting with LEDs </t>
  </si>
  <si>
    <t>Leak_sealing</t>
  </si>
  <si>
    <t>Reduce the infiltration to MA_SFH_post_2003 level</t>
  </si>
  <si>
    <t>Replace propane/natural gas system (AFUE = 85%) with A2A heat pump (COP = 3.1)</t>
  </si>
  <si>
    <t>Replace propane/natural gas system (AFUE = 80%) with HPWH (UEF = 4.07)</t>
  </si>
  <si>
    <t>Insulate walls (up to R-13 composite) and roof to constructions of MA_SFH_post_2003 template</t>
  </si>
  <si>
    <t>Windows</t>
  </si>
  <si>
    <t>Upgrade windows from single to double pane</t>
  </si>
  <si>
    <t>Guide</t>
  </si>
  <si>
    <t>%</t>
  </si>
  <si>
    <t>Choose which component is impacted by the retrofit by the dropdown</t>
  </si>
  <si>
    <t>Assign the chosen retrofit to the template of your choice</t>
  </si>
  <si>
    <t>Units</t>
  </si>
  <si>
    <t>Fill out here general information about the building stock for the location you are working on</t>
  </si>
  <si>
    <t>Location_type</t>
  </si>
  <si>
    <t>Location_description</t>
  </si>
  <si>
    <t>Location_name</t>
  </si>
  <si>
    <t>Existing_GIS_data_link</t>
  </si>
  <si>
    <t>1. Identify the location you are targeting for the templates and enter details in the Country_description tab</t>
  </si>
  <si>
    <t>Instructions (clickon each step to find the tab to fill in)</t>
  </si>
  <si>
    <t>3. Identify types of HVAC systems you want in the templates and fill out corresponding values.</t>
  </si>
  <si>
    <t>2. Identify  different internal gains packages and create regonizable names.</t>
  </si>
  <si>
    <t>General guidance</t>
  </si>
  <si>
    <t>Location_description_translated</t>
  </si>
  <si>
    <t>Location_primary_language</t>
  </si>
  <si>
    <t>Enter the type of location you are considering for this template assignment</t>
  </si>
  <si>
    <t xml:space="preserve">Share the name of the region in English </t>
  </si>
  <si>
    <t>Share the primary language spoken in this location in English</t>
  </si>
  <si>
    <t>Share a detailed description of the historical context of the building stock. This should include details around construction history, energy price environments, policies, etc. An Example is shared here for Massachusetts</t>
  </si>
  <si>
    <t>Bibliography</t>
  </si>
  <si>
    <t>Translated version of the description into primary language</t>
  </si>
  <si>
    <t>Example description for Massachusetts</t>
  </si>
  <si>
    <t xml:space="preserve">Overview
Massachusetts has a diverse residential building stock characterized by its relatively old age and building periods, as well as the strong differences between the east and west parts of the state. 
Average Costs
As of 2023, the median home price in Massachusetts is around $600,000 and $250-350 per sqft, with prices varying significantly based on location – for example, urban areas like Boston experience significantly higher costs at around $400-600 per sqft.  
Construction types (in order of commonality):
•	Single-Family Homes: These are usually 1-2 story buildings, wood-framed, with average age around 60 years. 
•	Multi-family Homes: These include duplexes and low-rise apartment buildings, often two to four stories, often wood-framed, with an average age of ~40 years. 
•	Medium to high-rise multi-family: These include high-rise apartment buildings upwards of 5 stories (70 ft above grade plane for high-rise in MA), steel-framed, and is around 30 years old. As zoning laws in major cities change and housing needs in increasingly dense areas increase, this is likely to become the largest growing category of residential units.
Construction history
It is common for residential units in Massachusetts to be wood-framed, with either 2x4 or 2x6 in. studs and OSB or plywood sheathing. Exterior finishes range from vinyl siding to wood clapboard, to brick, depending on the primary concerns or contexts of the area (e.g, fire safety). Vinyl siding was especially popular in newer homes, primarily due to its low maintenance and cost effectiveness.  
Older homes frequently have 2x4 in. wood studs, while homes built after 1975 are more likely to have 2x6 in. wood studs. 2x4 in. wood studs were a common choice due to the widespread availability of lumber, easier work for construction teams, and favorability in building codes at the time. Additionally, around the early to mid 1900s, a popular technique known as “balloon framing” arose, which is preferential towards 2x4 in. studs. Over time, as new construction techniques and material choices approaches, it was more common to use 2x6 in. studs, given the increased structural support they provide, building code evolution, and concerns about cavity space for electrical equipment or additional insulation.  
Average Age and Renovation Cycles
The average age of residential buildings in Massachusetts is around 60 years, with many homes built before 1970. Renovation cycles vary, but significant renovations often occur every 15-30 years, focusing on kitchen and bathroom updates, energy efficiency improvements, and heating system upgrades, with major upgrades (e.g., heating system replacements, floorplan changes, etc.)  occurring closer to the end range of this estimate. 
Heating Equipment
Common heating systems include:
•	Natural Gas Furnaces: Widely used due to the availability of cheap natural has gas in many areas and the US-specific preference for forced air based systems
•	Oil Boilers: Common in older homes, particularly in rural regions without direct connections to gas lines 
Energy cost environment
Massachusetts has a relatively clean grid when compared to other states in the US, with an average emissivity of XXX kgCO2e/MWh. 
This also comes at the price of elevated electricity rates at around 0.23 – 0.25 $/kWh. Most residential customers are on the fixed price system, paying a yearly averaged cost for electricity each month. Customers can also choose to move to variable price systems, where they pay surge rates in winter months and low rates in summer months, in line with the production costs the utility experiences. 
On the other side, natural gas costs are extremely low throughout Massachusetts. This makes it a very attractive market for natural gas based systems, and a very difficult market to cost-effectively transition to electrified alternatives like heat pumps without the proper incentive structures in place.  </t>
  </si>
  <si>
    <t>Guidance</t>
  </si>
  <si>
    <t>Parameter</t>
  </si>
  <si>
    <t>Define what part of the envelope this construction is associated with from the drop down</t>
  </si>
  <si>
    <t>Add the source for this construction</t>
  </si>
  <si>
    <t>(OPTIONAL) Add performance values for this construction</t>
  </si>
  <si>
    <t>Add a name for your construction - this should be recognizable to you for future assignment. Examples are provided here.</t>
  </si>
  <si>
    <t>Material_4</t>
  </si>
  <si>
    <t>Material_5</t>
  </si>
  <si>
    <t>Thickness_5</t>
  </si>
  <si>
    <t>Material_6</t>
  </si>
  <si>
    <t>Thickness_6</t>
  </si>
  <si>
    <t>Fill in your constructions material by material. The outermost material should be Material_1 and you can build inwards from there. Materials available will appear in the dropdown menu. Enter a thickness for each material in meters (m). You do not need to fill in values for all 6 materials, but need at least 1 material and thickness.</t>
  </si>
  <si>
    <t>Concat_column</t>
  </si>
  <si>
    <t>CONSTRUCTION OPTIONS</t>
  </si>
  <si>
    <t>Choose the specific construction for each of these features for your overall construction from the drop downs. If you don’t see a construction you created, then check you attributed the corect envelope component (e.g., roof, partition) to it.</t>
  </si>
  <si>
    <t>Variable_impacted</t>
  </si>
  <si>
    <t>Retrofit_package_name</t>
  </si>
  <si>
    <t>Example_energy_efficiency</t>
  </si>
  <si>
    <t>Example_deep_retrofit</t>
  </si>
  <si>
    <t>Choose a name for the retrofit package that will contain multiple actions you think would be included in this type of retrofit</t>
  </si>
  <si>
    <t xml:space="preserve">Define a description for the retrofit action. This should be provide enough information for people without a building science background to understand </t>
  </si>
  <si>
    <t>Identify the change in value for the retrofit.</t>
  </si>
  <si>
    <t>Retrofit_guidance</t>
  </si>
  <si>
    <t>Choose a new "retrofitted" construction from your generated Construction_components. This should be a feasible retrofit for the current state of the building(e.g., don't put a 6inch stud retrofit on a 4inch stud building)</t>
  </si>
  <si>
    <t>Use a % change or a numerical change for the value of the retrofit</t>
  </si>
  <si>
    <t>Change to an updated schedule name</t>
  </si>
  <si>
    <t xml:space="preserve">Change to a new fluid </t>
  </si>
  <si>
    <t xml:space="preserve">Set a new schedule using the standard SB unit </t>
  </si>
  <si>
    <t>Change to the new heating fuel source (e.g., Electricity, Propane, NaturalGas)</t>
  </si>
  <si>
    <t>Change to the new cooling fuel source (e.g., Electricity)</t>
  </si>
  <si>
    <t>Name the category of your retrofit (e.g., heat pump retrofit might be "heating"). This is for your tracking of naming conventions</t>
  </si>
  <si>
    <t>Read this description to ensure the retrofit option you are choosing fits into the right format</t>
  </si>
  <si>
    <t>Change_value</t>
  </si>
  <si>
    <t>Absolute based on unit</t>
  </si>
  <si>
    <t>Variable_unit</t>
  </si>
  <si>
    <t>Infiltration</t>
  </si>
  <si>
    <t>ACH_natural</t>
  </si>
  <si>
    <t>Current infiltration rate of the building (between 0-1)</t>
  </si>
  <si>
    <t>Change_unit_chosen</t>
  </si>
  <si>
    <t>Categorical</t>
  </si>
  <si>
    <t>Electricity</t>
  </si>
  <si>
    <t>Window</t>
  </si>
  <si>
    <t>Construction of the window including gases</t>
  </si>
  <si>
    <t>SinglePaneClr</t>
  </si>
  <si>
    <t>DoublePaneClr</t>
  </si>
  <si>
    <t>DoublePaneLoEe2</t>
  </si>
  <si>
    <t>DoublePaneLoEe3</t>
  </si>
  <si>
    <t>TriplePaneLoE</t>
  </si>
  <si>
    <t>Choose from existing window constructions or make your own in the construction_components</t>
  </si>
  <si>
    <r>
      <t xml:space="preserve"> </t>
    </r>
    <r>
      <rPr>
        <i/>
        <sz val="12"/>
        <color rgb="FF000000"/>
        <rFont val="Aptos"/>
      </rPr>
      <t>Install smart + programmable thermostat</t>
    </r>
  </si>
  <si>
    <t>Does not need to be filled in, will automatically populate</t>
  </si>
  <si>
    <r>
      <t xml:space="preserve">Follow the instructions in the </t>
    </r>
    <r>
      <rPr>
        <b/>
        <i/>
        <sz val="12"/>
        <color theme="6" tint="0.79998168889431442"/>
        <rFont val="Arial"/>
        <family val="2"/>
      </rPr>
      <t>green</t>
    </r>
    <r>
      <rPr>
        <i/>
        <sz val="12"/>
        <color theme="1"/>
        <rFont val="Arial"/>
        <family val="2"/>
      </rPr>
      <t xml:space="preserve"> highlighted text in each tab</t>
    </r>
  </si>
  <si>
    <t>PNNL</t>
  </si>
  <si>
    <t>Schedule_choices</t>
  </si>
  <si>
    <t>Residential</t>
  </si>
  <si>
    <t>Kitchen</t>
  </si>
  <si>
    <t>Office</t>
  </si>
  <si>
    <t>MeetingRoom</t>
  </si>
  <si>
    <t>HotelRoom</t>
  </si>
  <si>
    <t>ClassRoom</t>
  </si>
  <si>
    <t>Library</t>
  </si>
  <si>
    <t>LectureHall</t>
  </si>
  <si>
    <t>SuperMarket</t>
  </si>
  <si>
    <t>Shopping</t>
  </si>
  <si>
    <t>ScienceLab</t>
  </si>
  <si>
    <t>Residential_WFH</t>
  </si>
  <si>
    <r>
      <t>Add another unit</t>
    </r>
    <r>
      <rPr>
        <b/>
        <sz val="12"/>
        <color theme="1"/>
        <rFont val="Aptos Narrow"/>
        <scheme val="minor"/>
      </rPr>
      <t xml:space="preserve"> kWh per year/m2</t>
    </r>
  </si>
  <si>
    <t>Occupant_schedule</t>
  </si>
  <si>
    <t>Equipment_power_density</t>
  </si>
  <si>
    <t>Lighting_power_density</t>
  </si>
  <si>
    <t>Lighting_schedule</t>
  </si>
  <si>
    <t>Heating_setpoint</t>
  </si>
  <si>
    <t>Cooling_setpoint</t>
  </si>
  <si>
    <t>Setpoint_type</t>
  </si>
  <si>
    <t>Ventilation_type</t>
  </si>
  <si>
    <t>Min_fresh_air</t>
  </si>
  <si>
    <t>Cooling</t>
  </si>
  <si>
    <t>Ventilation</t>
  </si>
  <si>
    <t>Fuel</t>
  </si>
  <si>
    <t>COP</t>
  </si>
  <si>
    <t>In_use</t>
  </si>
  <si>
    <t>Conditioning_type</t>
  </si>
  <si>
    <t>Yes</t>
  </si>
  <si>
    <t>NaturalGas</t>
  </si>
  <si>
    <t>Air_handling_technology</t>
  </si>
  <si>
    <t>Conditioning</t>
  </si>
  <si>
    <t>Propane</t>
  </si>
  <si>
    <t>Flow_rate_units</t>
  </si>
  <si>
    <t>Natural</t>
  </si>
  <si>
    <t>Mechanical</t>
  </si>
  <si>
    <t>Economizer</t>
  </si>
  <si>
    <t>HRV</t>
  </si>
  <si>
    <t>All of the above</t>
  </si>
  <si>
    <t>None</t>
  </si>
  <si>
    <t>No</t>
  </si>
  <si>
    <t>FuelOil</t>
  </si>
  <si>
    <t>L/s/m2</t>
  </si>
  <si>
    <t>L/s/person</t>
  </si>
  <si>
    <t>m3/s/m2</t>
  </si>
  <si>
    <t>m3/s/person</t>
  </si>
  <si>
    <t>m3/h/person</t>
  </si>
  <si>
    <t>m3/h/m2</t>
  </si>
  <si>
    <t>Residential_busy</t>
  </si>
  <si>
    <t>Stepped</t>
  </si>
  <si>
    <t>Constant</t>
  </si>
  <si>
    <t>Dynamic</t>
  </si>
  <si>
    <t>Setpoint_units</t>
  </si>
  <si>
    <t>Flow_rate_unit</t>
  </si>
  <si>
    <t>Choose the specific construction for each of these features for your overall construction from the drop downs. If you don't see your construction generated, then check the names you attributed in the previous steps</t>
  </si>
  <si>
    <t>Generated value. Do not change</t>
  </si>
  <si>
    <t>Calculated value. Do not change</t>
  </si>
  <si>
    <t>WOOD SIDING</t>
  </si>
  <si>
    <t>R_value</t>
  </si>
  <si>
    <t>u_value_W_per_m2K</t>
  </si>
  <si>
    <t>4. Identify types of ventilation systems you want in the templates</t>
  </si>
  <si>
    <t xml:space="preserve">5. Identify types of DHW systems you want in the templates and fill out corresponding values. </t>
  </si>
  <si>
    <t>6. Create HVAC and DHW packages from your constructions</t>
  </si>
  <si>
    <t>7. Generate constructions based on the provided material lists for different building components</t>
  </si>
  <si>
    <t>8. Add together constructions to create a full envelope assembly, and assign a name to each assembly</t>
  </si>
  <si>
    <t>9. (OPTIONAL) Assign retrofit packages to each "template" for different internal components</t>
  </si>
  <si>
    <t>m3/s/p</t>
  </si>
  <si>
    <t>COP_equipment</t>
  </si>
  <si>
    <t>English_name</t>
  </si>
  <si>
    <t>Adobe 1500 Kg/M4</t>
  </si>
  <si>
    <t>Clinker brick 1400 Kg/M4</t>
  </si>
  <si>
    <t>Clinker brick 1600 Kg/M4</t>
  </si>
  <si>
    <t>Clinker brick 1800 Kg/M4</t>
  </si>
  <si>
    <t>Clinker brick 2000 Kg/M4</t>
  </si>
  <si>
    <t>Aerated concrete 350 Kg/M4</t>
  </si>
  <si>
    <t>Aerated concrete 500 Kg/M4</t>
  </si>
  <si>
    <t>Ytong block W PP 1.6-0.31</t>
  </si>
  <si>
    <t>Poroton Plan-T11</t>
  </si>
  <si>
    <t>Rigid foam  EPS 036</t>
  </si>
  <si>
    <t>Poroton T13</t>
  </si>
  <si>
    <t>Brick Fired Clay 2400 Kg/M4</t>
  </si>
  <si>
    <t>Brick Fired Clay 2240 Kg/M4</t>
  </si>
  <si>
    <t>Brick Fired Clay 2080 Kg/M4</t>
  </si>
  <si>
    <t>Brick Fired Clay 1920 Kg/M4</t>
  </si>
  <si>
    <t>Brick Fired Clay 1760 Kg/M4</t>
  </si>
  <si>
    <t>Brick Fired Clay 1600 Kg/M4</t>
  </si>
  <si>
    <t>Brick Fired Clay 1440 Kg/M4</t>
  </si>
  <si>
    <t>Brick Fired Clay 1280 Kg/M4</t>
  </si>
  <si>
    <t>Brick Fired Clay 1120 Kg/M4</t>
  </si>
  <si>
    <t>Quartzitic And Sandstone - 2880 Kg/M4</t>
  </si>
  <si>
    <t>Quartzitic And Sandstone - 2560 Kg/M4</t>
  </si>
  <si>
    <t>Quartzitic And Sandstone - 2240 Kg/M4</t>
  </si>
  <si>
    <t>Quartzitic And Sandstone - 1920 Kg/M4</t>
  </si>
  <si>
    <t>Hatch_pattern</t>
  </si>
  <si>
    <t>Material</t>
  </si>
  <si>
    <t>Thickness</t>
  </si>
  <si>
    <t>Wall1</t>
  </si>
  <si>
    <t>Wall2</t>
  </si>
  <si>
    <t>[]</t>
  </si>
  <si>
    <t>Occupant_units</t>
  </si>
  <si>
    <t>Equipment_power_density_unit</t>
  </si>
  <si>
    <t>Lighting_power_density_unit</t>
  </si>
  <si>
    <t>Fill in</t>
  </si>
  <si>
    <t>Drop down options</t>
  </si>
  <si>
    <t>Calculated column. Please check that you agree with this value, otherwise change the COP_equipment and/or Distribution_loss</t>
  </si>
  <si>
    <t>m3/day/person</t>
  </si>
  <si>
    <t>DHW_flow_rate</t>
  </si>
  <si>
    <t>Check the material list to determine if there is any material missing for your country. Include the materials you need here with the appropriate values in columns C - J. Please write the name in the local language in column A, and the english name in column B</t>
  </si>
  <si>
    <t xml:space="preserve"> </t>
  </si>
  <si>
    <t>Distribution_efficiency</t>
  </si>
  <si>
    <t>Schedule_type</t>
  </si>
  <si>
    <t>Fraction</t>
  </si>
  <si>
    <t>Hour1</t>
  </si>
  <si>
    <t>Hour2</t>
  </si>
  <si>
    <t>Hour3</t>
  </si>
  <si>
    <t>Hour4</t>
  </si>
  <si>
    <t>Hour5</t>
  </si>
  <si>
    <t>Hour6</t>
  </si>
  <si>
    <t>Hour7</t>
  </si>
  <si>
    <t>Hour8</t>
  </si>
  <si>
    <t>Hour9</t>
  </si>
  <si>
    <t>Hour10</t>
  </si>
  <si>
    <t>Hour11</t>
  </si>
  <si>
    <t>Hour12</t>
  </si>
  <si>
    <t>Hour13</t>
  </si>
  <si>
    <t>Hour14</t>
  </si>
  <si>
    <t>Hour15</t>
  </si>
  <si>
    <t>Hour16</t>
  </si>
  <si>
    <t>Hour17</t>
  </si>
  <si>
    <t>Hour18</t>
  </si>
  <si>
    <t>Hour19</t>
  </si>
  <si>
    <t>Hour20</t>
  </si>
  <si>
    <t>Hour21</t>
  </si>
  <si>
    <t>Hour22</t>
  </si>
  <si>
    <t>Hour23</t>
  </si>
  <si>
    <t>Hour24</t>
  </si>
  <si>
    <t>Hour0</t>
  </si>
  <si>
    <t>Day_schedule_name</t>
  </si>
  <si>
    <t>Week_schedules</t>
  </si>
  <si>
    <t>Mon</t>
  </si>
  <si>
    <t>Tue</t>
  </si>
  <si>
    <t>Wed</t>
  </si>
  <si>
    <t>Thur</t>
  </si>
  <si>
    <t>Fri</t>
  </si>
  <si>
    <t>Sat</t>
  </si>
  <si>
    <t>Sun</t>
  </si>
  <si>
    <t>Year_schedules</t>
  </si>
  <si>
    <t>Schedule_work_1</t>
  </si>
  <si>
    <t>Equipment_schedule_summer</t>
  </si>
  <si>
    <t>Jan</t>
  </si>
  <si>
    <t>Feb</t>
  </si>
  <si>
    <t>Mar</t>
  </si>
  <si>
    <t>Apr</t>
  </si>
  <si>
    <t>May</t>
  </si>
  <si>
    <t>Jun</t>
  </si>
  <si>
    <t>Jul</t>
  </si>
  <si>
    <t>Aug</t>
  </si>
  <si>
    <t>Sep</t>
  </si>
  <si>
    <t>Oct</t>
  </si>
  <si>
    <t>Nov</t>
  </si>
  <si>
    <t>Dec</t>
  </si>
  <si>
    <t>Equipment_schedule</t>
  </si>
  <si>
    <t>Schedule_work_2</t>
  </si>
  <si>
    <t>Retrofit_name</t>
  </si>
  <si>
    <t>Retrofit_package_type</t>
  </si>
  <si>
    <t>Enter the preferred name of the schedule. This needs to be recognizable</t>
  </si>
  <si>
    <t>Choose between a fractional (0-100%) schedule or a temperature schedule</t>
  </si>
  <si>
    <t>Assign values to each hour within a 24 hr cycle for the schedule</t>
  </si>
  <si>
    <t>Assign a "day schedule" you defined on the previous tab to each day of the week</t>
  </si>
  <si>
    <t>Determine the type of schedule that you are building</t>
  </si>
  <si>
    <t>Occupancy</t>
  </si>
  <si>
    <t>System_COP</t>
  </si>
  <si>
    <t>Latent</t>
  </si>
  <si>
    <t>Enthalpy</t>
  </si>
  <si>
    <t>DryBulb</t>
  </si>
  <si>
    <t>Sensible</t>
  </si>
  <si>
    <t>SolarThermal</t>
  </si>
  <si>
    <t>Enter the ACH_natural infiltration rate for this construction</t>
  </si>
  <si>
    <t>DCV</t>
  </si>
  <si>
    <t>Identify whether this is part of a "deep" or "shallow" retrofit (e.g., energy efficiency measure vs. gut retrofits)</t>
  </si>
  <si>
    <t>SHGF</t>
  </si>
  <si>
    <t>TVis</t>
  </si>
  <si>
    <t>Single</t>
  </si>
  <si>
    <t>Double</t>
  </si>
  <si>
    <t>Triple</t>
  </si>
  <si>
    <t>Cooling_schedule</t>
  </si>
  <si>
    <t>Heating_schedule</t>
  </si>
  <si>
    <t>Equipment</t>
  </si>
  <si>
    <t>Lighting</t>
  </si>
  <si>
    <t>Setpoints</t>
  </si>
  <si>
    <t>Setpoint</t>
  </si>
  <si>
    <t>Not_applicable</t>
  </si>
  <si>
    <t>Heat_pump_med_eff</t>
  </si>
  <si>
    <t>HVAC_assembly</t>
  </si>
  <si>
    <t>Construction_assembly</t>
  </si>
  <si>
    <t>Space_use_assembly</t>
  </si>
  <si>
    <t>Deep_retrofit_old_builds</t>
  </si>
  <si>
    <t xml:space="preserve">   </t>
  </si>
  <si>
    <t>Create a package from your generated space uses. Ensure that they fit within your semantic schema</t>
  </si>
  <si>
    <t>Number</t>
  </si>
  <si>
    <t>Peak</t>
  </si>
  <si>
    <t>Scenario_name</t>
  </si>
  <si>
    <t>Washer</t>
  </si>
  <si>
    <t>Dryer</t>
  </si>
  <si>
    <t>Dishwasher</t>
  </si>
  <si>
    <t xml:space="preserve">View sample schedules here and alter them </t>
  </si>
  <si>
    <t>Schedule</t>
  </si>
  <si>
    <t>Clothes washer</t>
  </si>
  <si>
    <t>Refrigerator</t>
  </si>
  <si>
    <t>Freezer</t>
  </si>
  <si>
    <t>Clothes dryer</t>
  </si>
  <si>
    <t xml:space="preserve">Schedule+type </t>
  </si>
  <si>
    <t>Building_loads</t>
  </si>
  <si>
    <t>Residential_WFH_equipment</t>
  </si>
  <si>
    <t>Residential_equipment</t>
  </si>
  <si>
    <t>Residential_busy_equipment</t>
  </si>
  <si>
    <t>Residential_WFH_occ</t>
  </si>
  <si>
    <t>Residential_occ</t>
  </si>
  <si>
    <t>Residential_busy_occ</t>
  </si>
  <si>
    <t>Residential_WFH_lighting</t>
  </si>
  <si>
    <t>Residential_light</t>
  </si>
  <si>
    <t>Residential_busy_light</t>
  </si>
  <si>
    <t>Res_heating</t>
  </si>
  <si>
    <t>Res_cooling</t>
  </si>
  <si>
    <t>Building features, Schedules, Building loads, etc.</t>
  </si>
  <si>
    <t>Building retrofits</t>
  </si>
  <si>
    <t>Roof, Walls, Windows, etc.</t>
  </si>
  <si>
    <t>Heating, Cooling, Ventilation, DHW</t>
  </si>
  <si>
    <t>OPTIONAL: Location of GIS data for 3d building footprints</t>
  </si>
  <si>
    <t>OPTIONAL: List of sources used as reference for all the information in this excel</t>
  </si>
  <si>
    <t>Equipment_type</t>
  </si>
  <si>
    <t>Loads_component_name</t>
  </si>
  <si>
    <t>Enter a preferred name for the loads schedule you are building</t>
  </si>
  <si>
    <t>Include this set of 5 different load types for each component name</t>
  </si>
  <si>
    <t>Choose number of household appliances for that specific component. This needs to be a integer.</t>
  </si>
  <si>
    <t>MA_low_income</t>
  </si>
  <si>
    <t>The occupancy schedule can be either self-designed in the three schedule tabs, or you can pick from the set of provided options</t>
  </si>
  <si>
    <t>Fill in this column with the occupant density per variable/type of building you choose.</t>
  </si>
  <si>
    <t>Fill in this column with the lighting density per variable/type of building you choose.</t>
  </si>
  <si>
    <t>The lighting schedule can be either self-designed in the three schedule tabs, or you can pick from the set of provided options</t>
  </si>
  <si>
    <t>Fill in this column with the equipment power density per variable/type of building you choose.</t>
  </si>
  <si>
    <t>The equipment schedule can be either self-designed in the three schedule tabs, or you can pick from the set of provided options</t>
  </si>
  <si>
    <t>Retrofit package design</t>
  </si>
  <si>
    <t>Material_assembly_generator</t>
  </si>
  <si>
    <t>Constructions_assmebly</t>
  </si>
  <si>
    <t>HVAC_options</t>
  </si>
  <si>
    <t>Guidance/Calculation tabs (no action needed)</t>
  </si>
  <si>
    <t>Save this excel and send to MIT team for next steps</t>
  </si>
  <si>
    <t xml:space="preserve">Tabs groups to fill out </t>
  </si>
  <si>
    <t>Tab group</t>
  </si>
  <si>
    <t>Included tabs to be filled out</t>
  </si>
  <si>
    <t>person/m2</t>
  </si>
  <si>
    <t>Temperature</t>
  </si>
  <si>
    <t>Source</t>
  </si>
  <si>
    <t>Sources</t>
  </si>
  <si>
    <t>Celsius</t>
  </si>
  <si>
    <t xml:space="preserve">Approximated value </t>
  </si>
  <si>
    <t>GSHP</t>
  </si>
  <si>
    <t>ASHP</t>
  </si>
  <si>
    <t>Electric_resistance</t>
  </si>
  <si>
    <t>NG_DHW</t>
  </si>
  <si>
    <t>Distribution_type</t>
  </si>
  <si>
    <t>MA_SFH</t>
  </si>
  <si>
    <t>MA_SFH_LED</t>
  </si>
  <si>
    <t>MA_MFH_LED</t>
  </si>
  <si>
    <t>Water</t>
  </si>
  <si>
    <t>TODO: Send field study for the cold climate heat pumps</t>
  </si>
  <si>
    <t>TAB NAMES</t>
  </si>
  <si>
    <t>DEEP RETROFITS</t>
  </si>
  <si>
    <t>SHALLOW RETROFITS</t>
  </si>
  <si>
    <t>Infiltration_unit</t>
  </si>
  <si>
    <t>Air</t>
  </si>
  <si>
    <t>MetabolicRate</t>
  </si>
  <si>
    <t>DimmingType</t>
  </si>
  <si>
    <t>No_system</t>
  </si>
  <si>
    <t>Water_schedule</t>
  </si>
  <si>
    <t>NREL</t>
  </si>
  <si>
    <t>WaterUse</t>
  </si>
  <si>
    <t>HPWH</t>
  </si>
  <si>
    <t>Tech_type</t>
  </si>
  <si>
    <t>Window_schedule</t>
  </si>
  <si>
    <t>Water_supply_temperature</t>
  </si>
  <si>
    <t>Water_temperature_inlet</t>
  </si>
  <si>
    <t>VisibleAbsorptance</t>
  </si>
  <si>
    <t>ThermalAbsorptance</t>
  </si>
  <si>
    <t>SolarAbsorptance</t>
  </si>
  <si>
    <t>TemperatureCoefficientThermalConductivity</t>
  </si>
  <si>
    <t>UValue</t>
  </si>
  <si>
    <t>Material_1</t>
  </si>
  <si>
    <t>Add additional window types</t>
  </si>
  <si>
    <t>Slab</t>
  </si>
  <si>
    <t>InternalMassFraction</t>
  </si>
  <si>
    <t>InternalMass</t>
  </si>
  <si>
    <t>ExternalFloor</t>
  </si>
  <si>
    <t>GroundWall</t>
  </si>
  <si>
    <t>Flow per exterior surface area</t>
  </si>
  <si>
    <t>AirChanges/Hour</t>
  </si>
  <si>
    <t>Off</t>
  </si>
  <si>
    <t>HeatingAndCooling</t>
  </si>
  <si>
    <t>VentilationTechType</t>
  </si>
  <si>
    <t>ERV</t>
  </si>
  <si>
    <t>Custom</t>
  </si>
  <si>
    <t>NoMechanicalVentilation</t>
  </si>
  <si>
    <t>MA_MFH</t>
  </si>
  <si>
    <t>MA_SFH_Occ_schedule</t>
  </si>
  <si>
    <t>MA_MFH_Occ_schedule</t>
  </si>
  <si>
    <t>MA_SFH_Eq_schedule</t>
  </si>
  <si>
    <t>MA_MFH_Eq_schedule</t>
  </si>
  <si>
    <t>MA_SFH_Setpoint</t>
  </si>
  <si>
    <t>MA_SFH_Lighting</t>
  </si>
  <si>
    <t>MA_MFH_Setpoint</t>
  </si>
  <si>
    <t>MA_MFH_Lighting</t>
  </si>
  <si>
    <t>Eq_MA_SFH</t>
  </si>
  <si>
    <t>Eq_MA_MFH</t>
  </si>
  <si>
    <t>Lighting_MA_SFH</t>
  </si>
  <si>
    <t>Lighting_MA_MFH</t>
  </si>
  <si>
    <t>Occupancy_MA_SFH</t>
  </si>
  <si>
    <t>Occupancy_MA_MFH</t>
  </si>
  <si>
    <t>MA_SFH_occupancy</t>
  </si>
  <si>
    <t>MA_SFH_equipment</t>
  </si>
  <si>
    <t>MA_SFH_lighting</t>
  </si>
  <si>
    <t>MA_SFH_water_weekend</t>
  </si>
  <si>
    <t>MA_SFH_water_week</t>
  </si>
  <si>
    <t>Water_schedule_MA_SFH</t>
  </si>
  <si>
    <t>MA_SFH_water_schedule</t>
  </si>
  <si>
    <t>MA_SFH_window</t>
  </si>
  <si>
    <t>Window_winter</t>
  </si>
  <si>
    <t>Window_summer</t>
  </si>
  <si>
    <t>Window_week_summer</t>
  </si>
  <si>
    <t>Window_week_winter</t>
  </si>
  <si>
    <t>EIA RECS</t>
  </si>
  <si>
    <t>SinglePaneStorm</t>
  </si>
  <si>
    <t>Wood siding</t>
  </si>
  <si>
    <t>Region</t>
  </si>
  <si>
    <t>Typology</t>
  </si>
  <si>
    <t>Age_bracket</t>
  </si>
  <si>
    <t>Power</t>
  </si>
  <si>
    <t>Water_flow</t>
  </si>
  <si>
    <t>Weatherization</t>
  </si>
  <si>
    <t>Attic</t>
  </si>
  <si>
    <t>Flat_roof</t>
  </si>
  <si>
    <t>Basement</t>
  </si>
  <si>
    <t>Wall</t>
  </si>
  <si>
    <t>Distribution</t>
  </si>
  <si>
    <t>MA</t>
  </si>
  <si>
    <t>SFH</t>
  </si>
  <si>
    <t>MFH</t>
  </si>
  <si>
    <t>pre_1975</t>
  </si>
  <si>
    <t>btw_1975_2003</t>
  </si>
  <si>
    <t>post_2003</t>
  </si>
  <si>
    <t>Occupied_uninsulated</t>
  </si>
  <si>
    <t>Unoccupied_uninsulated_floor</t>
  </si>
  <si>
    <t>Unoccupied_insulated_floor</t>
  </si>
  <si>
    <t>Limited_insulation_roof</t>
  </si>
  <si>
    <t>Insulation_roof</t>
  </si>
  <si>
    <t>Leaky_envelope</t>
  </si>
  <si>
    <t>Somewhat_leaky_envelope</t>
  </si>
  <si>
    <t>Uninsulated_ceiling_unoccupied</t>
  </si>
  <si>
    <t>Occupied_uninsulated_ceiling_uninsulated_floors</t>
  </si>
  <si>
    <t>Uninsulated_walls</t>
  </si>
  <si>
    <t>Some_wall_insulation</t>
  </si>
  <si>
    <t>SIP</t>
  </si>
  <si>
    <t>Single_pane</t>
  </si>
  <si>
    <t>Single_pane_storm_windows</t>
  </si>
  <si>
    <t>Oil_heating</t>
  </si>
  <si>
    <t>NG_heating</t>
  </si>
  <si>
    <t>NG_condensing_heating</t>
  </si>
  <si>
    <t>Steam</t>
  </si>
  <si>
    <t>Hot_water_uninsulated</t>
  </si>
  <si>
    <t>Air_ducts_uninsulated</t>
  </si>
  <si>
    <t>Air_ducts_conditioned_uninsulated</t>
  </si>
  <si>
    <t>Electric_resistance_DHW</t>
  </si>
  <si>
    <t>Heating_DHW_combo_NG</t>
  </si>
  <si>
    <t>AC_window</t>
  </si>
  <si>
    <t>Central_AC</t>
  </si>
  <si>
    <t>Natural_ventilation</t>
  </si>
  <si>
    <t>Thermostat</t>
  </si>
  <si>
    <t>Low_efficiency_equipment</t>
  </si>
  <si>
    <t>NoLED</t>
  </si>
  <si>
    <t>NoControls</t>
  </si>
  <si>
    <t>LED</t>
  </si>
  <si>
    <t>Controls</t>
  </si>
  <si>
    <t>Occupied_insulated</t>
  </si>
  <si>
    <t>Unoccupied_high_insulated_floor</t>
  </si>
  <si>
    <t>Occupied_insulated_walls_ceiling</t>
  </si>
  <si>
    <t>Tight_envelope_HRV</t>
  </si>
  <si>
    <t>Full_insulated_wall_cavity</t>
  </si>
  <si>
    <t>Full_insulated_wall_cavity_exterior</t>
  </si>
  <si>
    <t>Double_pane_lowE</t>
  </si>
  <si>
    <t>Triple_pane_lowE</t>
  </si>
  <si>
    <t>Hot_water_insulated</t>
  </si>
  <si>
    <t>Air_ducts_insulated</t>
  </si>
  <si>
    <t>Window_ASHP</t>
  </si>
  <si>
    <t>EnergyStar_equipment</t>
  </si>
  <si>
    <t>Y</t>
  </si>
  <si>
    <t>Conditioning_constructor</t>
  </si>
  <si>
    <t>Ventilation_constructor</t>
  </si>
  <si>
    <t>DHW_constructor</t>
  </si>
  <si>
    <t>Systems_assembly</t>
  </si>
  <si>
    <t>Envelope_assembly</t>
  </si>
  <si>
    <t>Construction_components</t>
  </si>
  <si>
    <t>Walls</t>
  </si>
  <si>
    <t>GroundWalls</t>
  </si>
  <si>
    <t xml:space="preserve">Slab </t>
  </si>
  <si>
    <t>Fresh_air_per_person</t>
  </si>
  <si>
    <t>Fresh_air_per_m2</t>
  </si>
  <si>
    <t>Fresh_air_per_unit</t>
  </si>
  <si>
    <t>Components</t>
  </si>
  <si>
    <t>MA_SFH_NoLED</t>
  </si>
  <si>
    <t>MA_MFH_NoLED</t>
  </si>
  <si>
    <t>MA_SFH_Low_efficiency_equipment</t>
  </si>
  <si>
    <t>MA_SFH_EnergyStar_equipment</t>
  </si>
  <si>
    <t>MA_MFH_Low_efficiency_equipment</t>
  </si>
  <si>
    <t>MA_MFH_EnergyStar_equipment</t>
  </si>
  <si>
    <t>MA_NoControls</t>
  </si>
  <si>
    <t>MA_Controls</t>
  </si>
  <si>
    <t>MA_SFH_Low_efficiency_equipment_NoControls_NoLED</t>
  </si>
  <si>
    <t>MA_SFH_Low_efficiency_equipment_NoControls_LED</t>
  </si>
  <si>
    <t>MA_SFH_Low_efficiency_equipment_Controls_NoLED</t>
  </si>
  <si>
    <t>MA_SFH_Low_efficiency_equipment_Controls_LED</t>
  </si>
  <si>
    <t>MA_SFH_EnergyStar_equipment_NoControls_NoLED</t>
  </si>
  <si>
    <t>MA_SFH_EnergyStar_equipment_NoControls_LED</t>
  </si>
  <si>
    <t>MA_SFH_EnergyStar_equipment_Controls_NoLED</t>
  </si>
  <si>
    <t>MA_SFH_EnergyStar_equipment_Controls_LED</t>
  </si>
  <si>
    <t>MA_MFH_Low_efficiency_equipment_NoControls_NoLED</t>
  </si>
  <si>
    <t>MA_MFH_Low_efficiency_equipment_NoControls_LED</t>
  </si>
  <si>
    <t>MA_MFH_Low_efficiency_equipment_Controls_NoLED</t>
  </si>
  <si>
    <t>MA_MFH_Low_efficiency_equipment_Controls_LED</t>
  </si>
  <si>
    <t>MA_MFH_EnergyStar_equipment_NoControls_NoLED</t>
  </si>
  <si>
    <t>MA_MFH_EnergyStar_equipment_NoControls_LED</t>
  </si>
  <si>
    <t>MA_MFH_EnergyStar_equipment_Controls_NoLED</t>
  </si>
  <si>
    <t>MA_MFH_EnergyStar_equipment_Controls_LED</t>
  </si>
  <si>
    <t>Electric_resistance_Steam</t>
  </si>
  <si>
    <t>Electric_resistance_Hot_water_uninsulated</t>
  </si>
  <si>
    <t>Electric_resistance_Air_ducts_uninsulated</t>
  </si>
  <si>
    <t>Electric_resistance_Air_ducts_conditioned_uninsulated</t>
  </si>
  <si>
    <t>Electric_resistance_Hot_water_insulated</t>
  </si>
  <si>
    <t>Electric_resistance_Air_ducts_insulated</t>
  </si>
  <si>
    <t>Oil_heating_Steam</t>
  </si>
  <si>
    <t>Oil_heating_Hot_water_uninsulated</t>
  </si>
  <si>
    <t>Oil_heating_Air_ducts_uninsulated</t>
  </si>
  <si>
    <t>Oil_heating_Air_ducts_conditioned_uninsulated</t>
  </si>
  <si>
    <t>Oil_heating_Hot_water_insulated</t>
  </si>
  <si>
    <t>Oil_heating_Air_ducts_insulated</t>
  </si>
  <si>
    <t>NG_heating_Steam</t>
  </si>
  <si>
    <t>NG_heating_Hot_water_uninsulated</t>
  </si>
  <si>
    <t>NG_heating_Air_ducts_uninsulated</t>
  </si>
  <si>
    <t>NG_heating_Air_ducts_conditioned_uninsulated</t>
  </si>
  <si>
    <t>NG_heating_Hot_water_insulated</t>
  </si>
  <si>
    <t>NG_heating_Air_ducts_insulated</t>
  </si>
  <si>
    <t>NG_condensing_heating_Steam</t>
  </si>
  <si>
    <t>NG_condensing_heating_Hot_water_uninsulated</t>
  </si>
  <si>
    <t>NG_condensing_heating_Air_ducts_uninsulated</t>
  </si>
  <si>
    <t>NG_condensing_heating_Air_ducts_conditioned_uninsulated</t>
  </si>
  <si>
    <t>NG_condensing_heating_Hot_water_insulated</t>
  </si>
  <si>
    <t>NG_condensing_heating_Air_ducts_insulated</t>
  </si>
  <si>
    <t>ASHP_Steam</t>
  </si>
  <si>
    <t>ASHP_Hot_water_uninsulated</t>
  </si>
  <si>
    <t>ASHP_Air_ducts_uninsulated</t>
  </si>
  <si>
    <t>ASHP_Air_ducts_conditioned_uninsulated</t>
  </si>
  <si>
    <t>ASHP_Hot_water_insulated</t>
  </si>
  <si>
    <t>ASHP_Air_ducts_insulated</t>
  </si>
  <si>
    <t>GSHP_Steam</t>
  </si>
  <si>
    <t>GSHP_Hot_water_uninsulated</t>
  </si>
  <si>
    <t>GSHP_Air_ducts_uninsulated</t>
  </si>
  <si>
    <t>GSHP_Air_ducts_conditioned_uninsulated</t>
  </si>
  <si>
    <t>GSHP_Hot_water_insulated</t>
  </si>
  <si>
    <t>GSHP_Air_ducts_insulated</t>
  </si>
  <si>
    <t>AC_window_Steam</t>
  </si>
  <si>
    <t>AC_window_Hot_water_uninsulated</t>
  </si>
  <si>
    <t>AC_window_Air_ducts_uninsulated</t>
  </si>
  <si>
    <t>AC_window_Air_ducts_conditioned_uninsulated</t>
  </si>
  <si>
    <t>AC_window_Hot_water_insulated</t>
  </si>
  <si>
    <t>AC_window_Air_ducts_insulated</t>
  </si>
  <si>
    <t>Central_AC_Steam</t>
  </si>
  <si>
    <t>Central_AC_Hot_water_uninsulated</t>
  </si>
  <si>
    <t>Central_AC_Air_ducts_uninsulated</t>
  </si>
  <si>
    <t>Central_AC_Air_ducts_conditioned_uninsulated</t>
  </si>
  <si>
    <t>Central_AC_Hot_water_insulated</t>
  </si>
  <si>
    <t>Central_AC_Air_ducts_insulated</t>
  </si>
  <si>
    <t>Natural_ventilation_Steam</t>
  </si>
  <si>
    <t>Natural_ventilation_Hot_water_uninsulated</t>
  </si>
  <si>
    <t>Natural_ventilation_Air_ducts_uninsulated</t>
  </si>
  <si>
    <t>Natural_ventilation_Air_ducts_conditioned_uninsulated</t>
  </si>
  <si>
    <t>Natural_ventilation_Hot_water_insulated</t>
  </si>
  <si>
    <t>Natural_ventilation_Air_ducts_insulated</t>
  </si>
  <si>
    <t>Window_ASHP_Steam</t>
  </si>
  <si>
    <t>Window_ASHP_Hot_water_uninsulated</t>
  </si>
  <si>
    <t>Window_ASHP_Air_ducts_uninsulated</t>
  </si>
  <si>
    <t>Window_ASHP_Air_ducts_conditioned_uninsulated</t>
  </si>
  <si>
    <t>Window_ASHP_Hot_water_insulated</t>
  </si>
  <si>
    <t>Window_ASHP_Air_ducts_insulated</t>
  </si>
  <si>
    <t>MA_Electric_resistance_DHW</t>
  </si>
  <si>
    <t>MA_NG_DHW</t>
  </si>
  <si>
    <t>MA_Heating_DHW_combo_NG</t>
  </si>
  <si>
    <t>MA_HPWH</t>
  </si>
  <si>
    <t>MA_SFH_Occupied_uninsulated</t>
  </si>
  <si>
    <t>MA_SFH_Unoccupied_uninsulated_floor</t>
  </si>
  <si>
    <t>MA_SFH_Unoccupied_insulated_floor</t>
  </si>
  <si>
    <t>MA_SFH_Limited_insulation_roof</t>
  </si>
  <si>
    <t>MA_SFH_Insulation_roof</t>
  </si>
  <si>
    <t>MA_SFH_Occupied_insulated</t>
  </si>
  <si>
    <t>MA_SFH_Unoccupied_high_insulated_floor</t>
  </si>
  <si>
    <t>MA_MFH_Occupied_uninsulated</t>
  </si>
  <si>
    <t>MA_MFH_Unoccupied_uninsulated_floor</t>
  </si>
  <si>
    <t>MA_MFH_Unoccupied_insulated_floor</t>
  </si>
  <si>
    <t>MA_MFH_Limited_insulation_roof</t>
  </si>
  <si>
    <t>MA_MFH_Insulation_roof</t>
  </si>
  <si>
    <t>MA_MFH_Occupied_insulated</t>
  </si>
  <si>
    <t>MA_MFH_Unoccupied_high_insulated_floor</t>
  </si>
  <si>
    <t>MA_pre_1975_Uninsulated_walls</t>
  </si>
  <si>
    <t>MA_pre_1975_Some_wall_insulation</t>
  </si>
  <si>
    <t>MA_pre_1975_SIP</t>
  </si>
  <si>
    <t>MA_pre_1975_Full_insulated_wall_cavity</t>
  </si>
  <si>
    <t>MA_pre_1975_Full_insulated_wall_cavity_exterior</t>
  </si>
  <si>
    <t>MA_btw_1975_2003_Uninsulated_walls</t>
  </si>
  <si>
    <t>MA_btw_1975_2003_Some_wall_insulation</t>
  </si>
  <si>
    <t>MA_btw_1975_2003_SIP</t>
  </si>
  <si>
    <t>MA_btw_1975_2003_Full_insulated_wall_cavity</t>
  </si>
  <si>
    <t>MA_btw_1975_2003_Full_insulated_wall_cavity_exterior</t>
  </si>
  <si>
    <t>MA_post_2003_Uninsulated_walls</t>
  </si>
  <si>
    <t>MA_post_2003_Some_wall_insulation</t>
  </si>
  <si>
    <t>MA_post_2003_SIP</t>
  </si>
  <si>
    <t>MA_post_2003_Full_insulated_wall_cavity</t>
  </si>
  <si>
    <t>MA_post_2003_Full_insulated_wall_cavity_exterior</t>
  </si>
  <si>
    <t>MA_pre_1975</t>
  </si>
  <si>
    <t>MA_btw_1975_2003</t>
  </si>
  <si>
    <t>MA_post_2003</t>
  </si>
  <si>
    <t>MA_Leaky_envelope</t>
  </si>
  <si>
    <t>MA_Somewhat_leaky_envelope</t>
  </si>
  <si>
    <t>MA_Tight_envelope_HRV</t>
  </si>
  <si>
    <t>MA_SFH_thermostat_heat</t>
  </si>
  <si>
    <t>MA_SFH_thermostat_cool</t>
  </si>
  <si>
    <t>Thermostat_heating</t>
  </si>
  <si>
    <t>Thermostat_cooling</t>
  </si>
  <si>
    <t>SFH_thermostat_heating</t>
  </si>
  <si>
    <t>SFH_thermostat_cooling</t>
  </si>
  <si>
    <t>MA_SFH_mechanical</t>
  </si>
  <si>
    <t>MA_MFH_mechanical</t>
  </si>
  <si>
    <t>MA_SFH_natural</t>
  </si>
  <si>
    <t>MA_MFH_natural</t>
  </si>
  <si>
    <t>MA_SFH_Electric_resistance_AC_window_Steam_Electric_resistance_DHW</t>
  </si>
  <si>
    <t>MA_SFH_Electric_resistance_AC_window_Steam_NG_DHW</t>
  </si>
  <si>
    <t>MA_SFH_Electric_resistance_AC_window_Steam_Heating_DHW_combo_NG</t>
  </si>
  <si>
    <t>MA_SFH_Electric_resistance_AC_window_Steam_HPWH</t>
  </si>
  <si>
    <t>MA_SFH_Electric_resistance_AC_window_Hot_water_uninsulated_Electric_resistance_DHW</t>
  </si>
  <si>
    <t>MA_SFH_Electric_resistance_AC_window_Hot_water_uninsulated_NG_DHW</t>
  </si>
  <si>
    <t>MA_SFH_Electric_resistance_AC_window_Hot_water_uninsulated_Heating_DHW_combo_NG</t>
  </si>
  <si>
    <t>MA_SFH_Electric_resistance_AC_window_Hot_water_uninsulated_HPWH</t>
  </si>
  <si>
    <t>MA_SFH_Electric_resistance_AC_window_Air_ducts_uninsulated_Electric_resistance_DHW</t>
  </si>
  <si>
    <t>MA_SFH_Electric_resistance_AC_window_Air_ducts_uninsulated_NG_DHW</t>
  </si>
  <si>
    <t>MA_SFH_Electric_resistance_AC_window_Air_ducts_uninsulated_Heating_DHW_combo_NG</t>
  </si>
  <si>
    <t>MA_SFH_Electric_resistance_AC_window_Air_ducts_uninsulated_HPWH</t>
  </si>
  <si>
    <t>MA_SFH_Electric_resistance_AC_window_Air_ducts_conditioned_uninsulated_Electric_resistance_DHW</t>
  </si>
  <si>
    <t>MA_SFH_Electric_resistance_AC_window_Air_ducts_conditioned_uninsulated_NG_DHW</t>
  </si>
  <si>
    <t>MA_SFH_Electric_resistance_AC_window_Air_ducts_conditioned_uninsulated_Heating_DHW_combo_NG</t>
  </si>
  <si>
    <t>MA_SFH_Electric_resistance_AC_window_Air_ducts_conditioned_uninsulated_HPWH</t>
  </si>
  <si>
    <t>MA_SFH_Electric_resistance_AC_window_Hot_water_insulated_Electric_resistance_DHW</t>
  </si>
  <si>
    <t>MA_SFH_Electric_resistance_AC_window_Hot_water_insulated_NG_DHW</t>
  </si>
  <si>
    <t>MA_SFH_Electric_resistance_AC_window_Hot_water_insulated_Heating_DHW_combo_NG</t>
  </si>
  <si>
    <t>MA_SFH_Electric_resistance_AC_window_Hot_water_insulated_HPWH</t>
  </si>
  <si>
    <t>MA_SFH_Electric_resistance_AC_window_Air_ducts_insulated_Electric_resistance_DHW</t>
  </si>
  <si>
    <t>MA_SFH_Electric_resistance_AC_window_Air_ducts_insulated_NG_DHW</t>
  </si>
  <si>
    <t>MA_SFH_Electric_resistance_AC_window_Air_ducts_insulated_Heating_DHW_combo_NG</t>
  </si>
  <si>
    <t>MA_SFH_Electric_resistance_AC_window_Air_ducts_insulated_HPWH</t>
  </si>
  <si>
    <t>MA_SFH_Electric_resistance_Central_AC_Steam_Electric_resistance_DHW</t>
  </si>
  <si>
    <t>MA_SFH_Electric_resistance_Central_AC_Steam_NG_DHW</t>
  </si>
  <si>
    <t>MA_SFH_Electric_resistance_Central_AC_Steam_Heating_DHW_combo_NG</t>
  </si>
  <si>
    <t>MA_SFH_Electric_resistance_Central_AC_Steam_HPWH</t>
  </si>
  <si>
    <t>MA_SFH_Electric_resistance_Central_AC_Hot_water_uninsulated_Electric_resistance_DHW</t>
  </si>
  <si>
    <t>MA_SFH_Electric_resistance_Central_AC_Hot_water_uninsulated_NG_DHW</t>
  </si>
  <si>
    <t>MA_SFH_Electric_resistance_Central_AC_Hot_water_uninsulated_Heating_DHW_combo_NG</t>
  </si>
  <si>
    <t>MA_SFH_Electric_resistance_Central_AC_Hot_water_uninsulated_HPWH</t>
  </si>
  <si>
    <t>MA_SFH_Electric_resistance_Central_AC_Air_ducts_uninsulated_Electric_resistance_DHW</t>
  </si>
  <si>
    <t>MA_SFH_Electric_resistance_Central_AC_Air_ducts_uninsulated_NG_DHW</t>
  </si>
  <si>
    <t>MA_SFH_Electric_resistance_Central_AC_Air_ducts_uninsulated_Heating_DHW_combo_NG</t>
  </si>
  <si>
    <t>MA_SFH_Electric_resistance_Central_AC_Air_ducts_uninsulated_HPWH</t>
  </si>
  <si>
    <t>MA_SFH_Electric_resistance_Central_AC_Air_ducts_conditioned_uninsulated_Electric_resistance_DHW</t>
  </si>
  <si>
    <t>MA_SFH_Electric_resistance_Central_AC_Air_ducts_conditioned_uninsulated_NG_DHW</t>
  </si>
  <si>
    <t>MA_SFH_Electric_resistance_Central_AC_Air_ducts_conditioned_uninsulated_Heating_DHW_combo_NG</t>
  </si>
  <si>
    <t>MA_SFH_Electric_resistance_Central_AC_Air_ducts_conditioned_uninsulated_HPWH</t>
  </si>
  <si>
    <t>MA_SFH_Electric_resistance_Central_AC_Hot_water_insulated_Electric_resistance_DHW</t>
  </si>
  <si>
    <t>MA_SFH_Electric_resistance_Central_AC_Hot_water_insulated_NG_DHW</t>
  </si>
  <si>
    <t>MA_SFH_Electric_resistance_Central_AC_Hot_water_insulated_Heating_DHW_combo_NG</t>
  </si>
  <si>
    <t>MA_SFH_Electric_resistance_Central_AC_Hot_water_insulated_HPWH</t>
  </si>
  <si>
    <t>MA_SFH_Electric_resistance_Central_AC_Air_ducts_insulated_Electric_resistance_DHW</t>
  </si>
  <si>
    <t>MA_SFH_Electric_resistance_Central_AC_Air_ducts_insulated_NG_DHW</t>
  </si>
  <si>
    <t>MA_SFH_Electric_resistance_Central_AC_Air_ducts_insulated_Heating_DHW_combo_NG</t>
  </si>
  <si>
    <t>MA_SFH_Electric_resistance_Central_AC_Air_ducts_insulated_HPWH</t>
  </si>
  <si>
    <t>MA_SFH_Electric_resistance_Natural_ventilation_Steam_Electric_resistance_DHW</t>
  </si>
  <si>
    <t>MA_SFH_Electric_resistance_Natural_ventilation_Steam_NG_DHW</t>
  </si>
  <si>
    <t>MA_SFH_Electric_resistance_Natural_ventilation_Steam_Heating_DHW_combo_NG</t>
  </si>
  <si>
    <t>MA_SFH_Electric_resistance_Natural_ventilation_Steam_HPWH</t>
  </si>
  <si>
    <t>MA_SFH_Electric_resistance_Natural_ventilation_Hot_water_uninsulated_Electric_resistance_DHW</t>
  </si>
  <si>
    <t>MA_SFH_Electric_resistance_Natural_ventilation_Hot_water_uninsulated_NG_DHW</t>
  </si>
  <si>
    <t>MA_SFH_Electric_resistance_Natural_ventilation_Hot_water_uninsulated_Heating_DHW_combo_NG</t>
  </si>
  <si>
    <t>MA_SFH_Electric_resistance_Natural_ventilation_Hot_water_uninsulated_HPWH</t>
  </si>
  <si>
    <t>MA_SFH_Electric_resistance_Natural_ventilation_Air_ducts_uninsulated_Electric_resistance_DHW</t>
  </si>
  <si>
    <t>MA_SFH_Electric_resistance_Natural_ventilation_Air_ducts_uninsulated_NG_DHW</t>
  </si>
  <si>
    <t>MA_SFH_Electric_resistance_Natural_ventilation_Air_ducts_uninsulated_Heating_DHW_combo_NG</t>
  </si>
  <si>
    <t>MA_SFH_Electric_resistance_Natural_ventilation_Air_ducts_uninsulated_HPWH</t>
  </si>
  <si>
    <t>MA_SFH_Electric_resistance_Natural_ventilation_Air_ducts_conditioned_uninsulated_Electric_resistance_DHW</t>
  </si>
  <si>
    <t>MA_SFH_Electric_resistance_Natural_ventilation_Air_ducts_conditioned_uninsulated_NG_DHW</t>
  </si>
  <si>
    <t>MA_SFH_Electric_resistance_Natural_ventilation_Air_ducts_conditioned_uninsulated_Heating_DHW_combo_NG</t>
  </si>
  <si>
    <t>MA_SFH_Electric_resistance_Natural_ventilation_Air_ducts_conditioned_uninsulated_HPWH</t>
  </si>
  <si>
    <t>MA_SFH_Electric_resistance_Natural_ventilation_Hot_water_insulated_Electric_resistance_DHW</t>
  </si>
  <si>
    <t>MA_SFH_Electric_resistance_Natural_ventilation_Hot_water_insulated_NG_DHW</t>
  </si>
  <si>
    <t>MA_SFH_Electric_resistance_Natural_ventilation_Hot_water_insulated_Heating_DHW_combo_NG</t>
  </si>
  <si>
    <t>MA_SFH_Electric_resistance_Natural_ventilation_Hot_water_insulated_HPWH</t>
  </si>
  <si>
    <t>MA_SFH_Electric_resistance_Natural_ventilation_Air_ducts_insulated_Electric_resistance_DHW</t>
  </si>
  <si>
    <t>MA_SFH_Electric_resistance_Natural_ventilation_Air_ducts_insulated_NG_DHW</t>
  </si>
  <si>
    <t>MA_SFH_Electric_resistance_Natural_ventilation_Air_ducts_insulated_Heating_DHW_combo_NG</t>
  </si>
  <si>
    <t>MA_SFH_Electric_resistance_Natural_ventilation_Air_ducts_insulated_HPWH</t>
  </si>
  <si>
    <t>MA_SFH_Electric_resistance_Window_ASHP_Steam_Electric_resistance_DHW</t>
  </si>
  <si>
    <t>MA_SFH_Electric_resistance_Window_ASHP_Steam_NG_DHW</t>
  </si>
  <si>
    <t>MA_SFH_Electric_resistance_Window_ASHP_Steam_Heating_DHW_combo_NG</t>
  </si>
  <si>
    <t>MA_SFH_Electric_resistance_Window_ASHP_Steam_HPWH</t>
  </si>
  <si>
    <t>MA_SFH_Electric_resistance_Window_ASHP_Hot_water_uninsulated_Electric_resistance_DHW</t>
  </si>
  <si>
    <t>MA_SFH_Electric_resistance_Window_ASHP_Hot_water_uninsulated_NG_DHW</t>
  </si>
  <si>
    <t>MA_SFH_Electric_resistance_Window_ASHP_Hot_water_uninsulated_Heating_DHW_combo_NG</t>
  </si>
  <si>
    <t>MA_SFH_Electric_resistance_Window_ASHP_Hot_water_uninsulated_HPWH</t>
  </si>
  <si>
    <t>MA_SFH_Electric_resistance_Window_ASHP_Air_ducts_uninsulated_Electric_resistance_DHW</t>
  </si>
  <si>
    <t>MA_SFH_Electric_resistance_Window_ASHP_Air_ducts_uninsulated_NG_DHW</t>
  </si>
  <si>
    <t>MA_SFH_Electric_resistance_Window_ASHP_Air_ducts_uninsulated_Heating_DHW_combo_NG</t>
  </si>
  <si>
    <t>MA_SFH_Electric_resistance_Window_ASHP_Air_ducts_uninsulated_HPWH</t>
  </si>
  <si>
    <t>MA_SFH_Electric_resistance_Window_ASHP_Air_ducts_conditioned_uninsulated_Electric_resistance_DHW</t>
  </si>
  <si>
    <t>MA_SFH_Electric_resistance_Window_ASHP_Air_ducts_conditioned_uninsulated_NG_DHW</t>
  </si>
  <si>
    <t>MA_SFH_Electric_resistance_Window_ASHP_Air_ducts_conditioned_uninsulated_Heating_DHW_combo_NG</t>
  </si>
  <si>
    <t>MA_SFH_Electric_resistance_Window_ASHP_Air_ducts_conditioned_uninsulated_HPWH</t>
  </si>
  <si>
    <t>MA_SFH_Electric_resistance_Window_ASHP_Hot_water_insulated_Electric_resistance_DHW</t>
  </si>
  <si>
    <t>MA_SFH_Electric_resistance_Window_ASHP_Hot_water_insulated_NG_DHW</t>
  </si>
  <si>
    <t>MA_SFH_Electric_resistance_Window_ASHP_Hot_water_insulated_Heating_DHW_combo_NG</t>
  </si>
  <si>
    <t>MA_SFH_Electric_resistance_Window_ASHP_Hot_water_insulated_HPWH</t>
  </si>
  <si>
    <t>MA_SFH_Electric_resistance_Window_ASHP_Air_ducts_insulated_Electric_resistance_DHW</t>
  </si>
  <si>
    <t>MA_SFH_Electric_resistance_Window_ASHP_Air_ducts_insulated_NG_DHW</t>
  </si>
  <si>
    <t>MA_SFH_Electric_resistance_Window_ASHP_Air_ducts_insulated_Heating_DHW_combo_NG</t>
  </si>
  <si>
    <t>MA_SFH_Electric_resistance_Window_ASHP_Air_ducts_insulated_HPWH</t>
  </si>
  <si>
    <t>MA_SFH_Electric_resistance_ASHP_Steam_Electric_resistance_DHW</t>
  </si>
  <si>
    <t>MA_SFH_Electric_resistance_ASHP_Steam_NG_DHW</t>
  </si>
  <si>
    <t>MA_SFH_Electric_resistance_ASHP_Steam_Heating_DHW_combo_NG</t>
  </si>
  <si>
    <t>MA_SFH_Electric_resistance_ASHP_Steam_HPWH</t>
  </si>
  <si>
    <t>MA_SFH_Electric_resistance_ASHP_Hot_water_uninsulated_Electric_resistance_DHW</t>
  </si>
  <si>
    <t>MA_SFH_Electric_resistance_ASHP_Hot_water_uninsulated_NG_DHW</t>
  </si>
  <si>
    <t>MA_SFH_Electric_resistance_ASHP_Hot_water_uninsulated_Heating_DHW_combo_NG</t>
  </si>
  <si>
    <t>MA_SFH_Electric_resistance_ASHP_Hot_water_uninsulated_HPWH</t>
  </si>
  <si>
    <t>MA_SFH_Electric_resistance_ASHP_Air_ducts_uninsulated_Electric_resistance_DHW</t>
  </si>
  <si>
    <t>MA_SFH_Electric_resistance_ASHP_Air_ducts_uninsulated_NG_DHW</t>
  </si>
  <si>
    <t>MA_SFH_Electric_resistance_ASHP_Air_ducts_uninsulated_Heating_DHW_combo_NG</t>
  </si>
  <si>
    <t>MA_SFH_Electric_resistance_ASHP_Air_ducts_uninsulated_HPWH</t>
  </si>
  <si>
    <t>MA_SFH_Electric_resistance_ASHP_Air_ducts_conditioned_uninsulated_Electric_resistance_DHW</t>
  </si>
  <si>
    <t>MA_SFH_Electric_resistance_ASHP_Air_ducts_conditioned_uninsulated_NG_DHW</t>
  </si>
  <si>
    <t>MA_SFH_Electric_resistance_ASHP_Air_ducts_conditioned_uninsulated_Heating_DHW_combo_NG</t>
  </si>
  <si>
    <t>MA_SFH_Electric_resistance_ASHP_Air_ducts_conditioned_uninsulated_HPWH</t>
  </si>
  <si>
    <t>MA_SFH_Electric_resistance_ASHP_Hot_water_insulated_Electric_resistance_DHW</t>
  </si>
  <si>
    <t>MA_SFH_Electric_resistance_ASHP_Hot_water_insulated_NG_DHW</t>
  </si>
  <si>
    <t>MA_SFH_Electric_resistance_ASHP_Hot_water_insulated_Heating_DHW_combo_NG</t>
  </si>
  <si>
    <t>MA_SFH_Electric_resistance_ASHP_Hot_water_insulated_HPWH</t>
  </si>
  <si>
    <t>MA_SFH_Electric_resistance_ASHP_Air_ducts_insulated_Electric_resistance_DHW</t>
  </si>
  <si>
    <t>MA_SFH_Electric_resistance_ASHP_Air_ducts_insulated_NG_DHW</t>
  </si>
  <si>
    <t>MA_SFH_Electric_resistance_ASHP_Air_ducts_insulated_Heating_DHW_combo_NG</t>
  </si>
  <si>
    <t>MA_SFH_Electric_resistance_ASHP_Air_ducts_insulated_HPWH</t>
  </si>
  <si>
    <t>MA_SFH_Electric_resistance_GSHP_Steam_Electric_resistance_DHW</t>
  </si>
  <si>
    <t>MA_SFH_Electric_resistance_GSHP_Steam_NG_DHW</t>
  </si>
  <si>
    <t>MA_SFH_Electric_resistance_GSHP_Steam_Heating_DHW_combo_NG</t>
  </si>
  <si>
    <t>MA_SFH_Electric_resistance_GSHP_Steam_HPWH</t>
  </si>
  <si>
    <t>MA_SFH_Electric_resistance_GSHP_Hot_water_uninsulated_Electric_resistance_DHW</t>
  </si>
  <si>
    <t>MA_SFH_Electric_resistance_GSHP_Hot_water_uninsulated_NG_DHW</t>
  </si>
  <si>
    <t>MA_SFH_Electric_resistance_GSHP_Hot_water_uninsulated_Heating_DHW_combo_NG</t>
  </si>
  <si>
    <t>MA_SFH_Electric_resistance_GSHP_Hot_water_uninsulated_HPWH</t>
  </si>
  <si>
    <t>MA_SFH_Electric_resistance_GSHP_Air_ducts_uninsulated_Electric_resistance_DHW</t>
  </si>
  <si>
    <t>MA_SFH_Electric_resistance_GSHP_Air_ducts_uninsulated_NG_DHW</t>
  </si>
  <si>
    <t>MA_SFH_Electric_resistance_GSHP_Air_ducts_uninsulated_Heating_DHW_combo_NG</t>
  </si>
  <si>
    <t>MA_SFH_Electric_resistance_GSHP_Air_ducts_uninsulated_HPWH</t>
  </si>
  <si>
    <t>MA_SFH_Electric_resistance_GSHP_Air_ducts_conditioned_uninsulated_Electric_resistance_DHW</t>
  </si>
  <si>
    <t>MA_SFH_Electric_resistance_GSHP_Air_ducts_conditioned_uninsulated_NG_DHW</t>
  </si>
  <si>
    <t>MA_SFH_Electric_resistance_GSHP_Air_ducts_conditioned_uninsulated_Heating_DHW_combo_NG</t>
  </si>
  <si>
    <t>MA_SFH_Electric_resistance_GSHP_Air_ducts_conditioned_uninsulated_HPWH</t>
  </si>
  <si>
    <t>MA_SFH_Electric_resistance_GSHP_Hot_water_insulated_Electric_resistance_DHW</t>
  </si>
  <si>
    <t>MA_SFH_Electric_resistance_GSHP_Hot_water_insulated_NG_DHW</t>
  </si>
  <si>
    <t>MA_SFH_Electric_resistance_GSHP_Hot_water_insulated_Heating_DHW_combo_NG</t>
  </si>
  <si>
    <t>MA_SFH_Electric_resistance_GSHP_Hot_water_insulated_HPWH</t>
  </si>
  <si>
    <t>MA_SFH_Electric_resistance_GSHP_Air_ducts_insulated_Electric_resistance_DHW</t>
  </si>
  <si>
    <t>MA_SFH_Electric_resistance_GSHP_Air_ducts_insulated_NG_DHW</t>
  </si>
  <si>
    <t>MA_SFH_Electric_resistance_GSHP_Air_ducts_insulated_Heating_DHW_combo_NG</t>
  </si>
  <si>
    <t>MA_SFH_Electric_resistance_GSHP_Air_ducts_insulated_HPWH</t>
  </si>
  <si>
    <t>MA_SFH_Oil_heating_AC_window_Steam_Electric_resistance_DHW</t>
  </si>
  <si>
    <t>MA_SFH_Oil_heating_AC_window_Steam_NG_DHW</t>
  </si>
  <si>
    <t>MA_SFH_Oil_heating_AC_window_Steam_Heating_DHW_combo_NG</t>
  </si>
  <si>
    <t>MA_SFH_Oil_heating_AC_window_Steam_HPWH</t>
  </si>
  <si>
    <t>MA_SFH_Oil_heating_AC_window_Hot_water_uninsulated_Electric_resistance_DHW</t>
  </si>
  <si>
    <t>MA_SFH_Oil_heating_AC_window_Hot_water_uninsulated_NG_DHW</t>
  </si>
  <si>
    <t>MA_SFH_Oil_heating_AC_window_Hot_water_uninsulated_Heating_DHW_combo_NG</t>
  </si>
  <si>
    <t>MA_SFH_Oil_heating_AC_window_Hot_water_uninsulated_HPWH</t>
  </si>
  <si>
    <t>MA_SFH_Oil_heating_AC_window_Air_ducts_uninsulated_Electric_resistance_DHW</t>
  </si>
  <si>
    <t>MA_SFH_Oil_heating_AC_window_Air_ducts_uninsulated_NG_DHW</t>
  </si>
  <si>
    <t>MA_SFH_Oil_heating_AC_window_Air_ducts_uninsulated_Heating_DHW_combo_NG</t>
  </si>
  <si>
    <t>MA_SFH_Oil_heating_AC_window_Air_ducts_uninsulated_HPWH</t>
  </si>
  <si>
    <t>MA_SFH_Oil_heating_AC_window_Air_ducts_conditioned_uninsulated_Electric_resistance_DHW</t>
  </si>
  <si>
    <t>MA_SFH_Oil_heating_AC_window_Air_ducts_conditioned_uninsulated_NG_DHW</t>
  </si>
  <si>
    <t>MA_SFH_Oil_heating_AC_window_Air_ducts_conditioned_uninsulated_Heating_DHW_combo_NG</t>
  </si>
  <si>
    <t>MA_SFH_Oil_heating_AC_window_Air_ducts_conditioned_uninsulated_HPWH</t>
  </si>
  <si>
    <t>MA_SFH_Oil_heating_AC_window_Hot_water_insulated_Electric_resistance_DHW</t>
  </si>
  <si>
    <t>MA_SFH_Oil_heating_AC_window_Hot_water_insulated_NG_DHW</t>
  </si>
  <si>
    <t>MA_SFH_Oil_heating_AC_window_Hot_water_insulated_Heating_DHW_combo_NG</t>
  </si>
  <si>
    <t>MA_SFH_Oil_heating_AC_window_Hot_water_insulated_HPWH</t>
  </si>
  <si>
    <t>MA_SFH_Oil_heating_AC_window_Air_ducts_insulated_Electric_resistance_DHW</t>
  </si>
  <si>
    <t>MA_SFH_Oil_heating_AC_window_Air_ducts_insulated_NG_DHW</t>
  </si>
  <si>
    <t>MA_SFH_Oil_heating_AC_window_Air_ducts_insulated_Heating_DHW_combo_NG</t>
  </si>
  <si>
    <t>MA_SFH_Oil_heating_AC_window_Air_ducts_insulated_HPWH</t>
  </si>
  <si>
    <t>MA_SFH_Oil_heating_Central_AC_Steam_Electric_resistance_DHW</t>
  </si>
  <si>
    <t>MA_SFH_Oil_heating_Central_AC_Steam_NG_DHW</t>
  </si>
  <si>
    <t>MA_SFH_Oil_heating_Central_AC_Steam_Heating_DHW_combo_NG</t>
  </si>
  <si>
    <t>MA_SFH_Oil_heating_Central_AC_Steam_HPWH</t>
  </si>
  <si>
    <t>MA_SFH_Oil_heating_Central_AC_Hot_water_uninsulated_Electric_resistance_DHW</t>
  </si>
  <si>
    <t>MA_SFH_Oil_heating_Central_AC_Hot_water_uninsulated_NG_DHW</t>
  </si>
  <si>
    <t>MA_SFH_Oil_heating_Central_AC_Hot_water_uninsulated_Heating_DHW_combo_NG</t>
  </si>
  <si>
    <t>MA_SFH_Oil_heating_Central_AC_Hot_water_uninsulated_HPWH</t>
  </si>
  <si>
    <t>MA_SFH_Oil_heating_Central_AC_Air_ducts_uninsulated_Electric_resistance_DHW</t>
  </si>
  <si>
    <t>MA_SFH_Oil_heating_Central_AC_Air_ducts_uninsulated_NG_DHW</t>
  </si>
  <si>
    <t>MA_SFH_Oil_heating_Central_AC_Air_ducts_uninsulated_Heating_DHW_combo_NG</t>
  </si>
  <si>
    <t>MA_SFH_Oil_heating_Central_AC_Air_ducts_uninsulated_HPWH</t>
  </si>
  <si>
    <t>MA_SFH_Oil_heating_Central_AC_Air_ducts_conditioned_uninsulated_Electric_resistance_DHW</t>
  </si>
  <si>
    <t>MA_SFH_Oil_heating_Central_AC_Air_ducts_conditioned_uninsulated_NG_DHW</t>
  </si>
  <si>
    <t>MA_SFH_Oil_heating_Central_AC_Air_ducts_conditioned_uninsulated_Heating_DHW_combo_NG</t>
  </si>
  <si>
    <t>MA_SFH_Oil_heating_Central_AC_Air_ducts_conditioned_uninsulated_HPWH</t>
  </si>
  <si>
    <t>MA_SFH_Oil_heating_Central_AC_Hot_water_insulated_Electric_resistance_DHW</t>
  </si>
  <si>
    <t>MA_SFH_Oil_heating_Central_AC_Hot_water_insulated_NG_DHW</t>
  </si>
  <si>
    <t>MA_SFH_Oil_heating_Central_AC_Hot_water_insulated_Heating_DHW_combo_NG</t>
  </si>
  <si>
    <t>MA_SFH_Oil_heating_Central_AC_Hot_water_insulated_HPWH</t>
  </si>
  <si>
    <t>MA_SFH_Oil_heating_Central_AC_Air_ducts_insulated_Electric_resistance_DHW</t>
  </si>
  <si>
    <t>MA_SFH_Oil_heating_Central_AC_Air_ducts_insulated_NG_DHW</t>
  </si>
  <si>
    <t>MA_SFH_Oil_heating_Central_AC_Air_ducts_insulated_Heating_DHW_combo_NG</t>
  </si>
  <si>
    <t>MA_SFH_Oil_heating_Central_AC_Air_ducts_insulated_HPWH</t>
  </si>
  <si>
    <t>MA_SFH_Oil_heating_Natural_ventilation_Steam_Electric_resistance_DHW</t>
  </si>
  <si>
    <t>MA_SFH_Oil_heating_Natural_ventilation_Steam_NG_DHW</t>
  </si>
  <si>
    <t>MA_SFH_Oil_heating_Natural_ventilation_Steam_Heating_DHW_combo_NG</t>
  </si>
  <si>
    <t>MA_SFH_Oil_heating_Natural_ventilation_Steam_HPWH</t>
  </si>
  <si>
    <t>MA_SFH_Oil_heating_Natural_ventilation_Hot_water_uninsulated_Electric_resistance_DHW</t>
  </si>
  <si>
    <t>MA_SFH_Oil_heating_Natural_ventilation_Hot_water_uninsulated_NG_DHW</t>
  </si>
  <si>
    <t>MA_SFH_Oil_heating_Natural_ventilation_Hot_water_uninsulated_Heating_DHW_combo_NG</t>
  </si>
  <si>
    <t>MA_SFH_Oil_heating_Natural_ventilation_Hot_water_uninsulated_HPWH</t>
  </si>
  <si>
    <t>MA_SFH_Oil_heating_Natural_ventilation_Air_ducts_uninsulated_Electric_resistance_DHW</t>
  </si>
  <si>
    <t>MA_SFH_Oil_heating_Natural_ventilation_Air_ducts_uninsulated_NG_DHW</t>
  </si>
  <si>
    <t>MA_SFH_Oil_heating_Natural_ventilation_Air_ducts_uninsulated_Heating_DHW_combo_NG</t>
  </si>
  <si>
    <t>MA_SFH_Oil_heating_Natural_ventilation_Air_ducts_uninsulated_HPWH</t>
  </si>
  <si>
    <t>MA_SFH_Oil_heating_Natural_ventilation_Air_ducts_conditioned_uninsulated_Electric_resistance_DHW</t>
  </si>
  <si>
    <t>MA_SFH_Oil_heating_Natural_ventilation_Air_ducts_conditioned_uninsulated_NG_DHW</t>
  </si>
  <si>
    <t>MA_SFH_Oil_heating_Natural_ventilation_Air_ducts_conditioned_uninsulated_Heating_DHW_combo_NG</t>
  </si>
  <si>
    <t>MA_SFH_Oil_heating_Natural_ventilation_Air_ducts_conditioned_uninsulated_HPWH</t>
  </si>
  <si>
    <t>MA_SFH_Oil_heating_Natural_ventilation_Hot_water_insulated_Electric_resistance_DHW</t>
  </si>
  <si>
    <t>MA_SFH_Oil_heating_Natural_ventilation_Hot_water_insulated_NG_DHW</t>
  </si>
  <si>
    <t>MA_SFH_Oil_heating_Natural_ventilation_Hot_water_insulated_Heating_DHW_combo_NG</t>
  </si>
  <si>
    <t>MA_SFH_Oil_heating_Natural_ventilation_Hot_water_insulated_HPWH</t>
  </si>
  <si>
    <t>MA_SFH_Oil_heating_Natural_ventilation_Air_ducts_insulated_Electric_resistance_DHW</t>
  </si>
  <si>
    <t>MA_SFH_Oil_heating_Natural_ventilation_Air_ducts_insulated_NG_DHW</t>
  </si>
  <si>
    <t>MA_SFH_Oil_heating_Natural_ventilation_Air_ducts_insulated_Heating_DHW_combo_NG</t>
  </si>
  <si>
    <t>MA_SFH_Oil_heating_Natural_ventilation_Air_ducts_insulated_HPWH</t>
  </si>
  <si>
    <t>MA_SFH_Oil_heating_Window_ASHP_Steam_Electric_resistance_DHW</t>
  </si>
  <si>
    <t>MA_SFH_Oil_heating_Window_ASHP_Steam_NG_DHW</t>
  </si>
  <si>
    <t>MA_SFH_Oil_heating_Window_ASHP_Steam_Heating_DHW_combo_NG</t>
  </si>
  <si>
    <t>MA_SFH_Oil_heating_Window_ASHP_Steam_HPWH</t>
  </si>
  <si>
    <t>MA_SFH_Oil_heating_Window_ASHP_Hot_water_uninsulated_Electric_resistance_DHW</t>
  </si>
  <si>
    <t>MA_SFH_Oil_heating_Window_ASHP_Hot_water_uninsulated_NG_DHW</t>
  </si>
  <si>
    <t>MA_SFH_Oil_heating_Window_ASHP_Hot_water_uninsulated_Heating_DHW_combo_NG</t>
  </si>
  <si>
    <t>MA_SFH_Oil_heating_Window_ASHP_Hot_water_uninsulated_HPWH</t>
  </si>
  <si>
    <t>MA_SFH_Oil_heating_Window_ASHP_Air_ducts_uninsulated_Electric_resistance_DHW</t>
  </si>
  <si>
    <t>MA_SFH_Oil_heating_Window_ASHP_Air_ducts_uninsulated_NG_DHW</t>
  </si>
  <si>
    <t>MA_SFH_Oil_heating_Window_ASHP_Air_ducts_uninsulated_Heating_DHW_combo_NG</t>
  </si>
  <si>
    <t>MA_SFH_Oil_heating_Window_ASHP_Air_ducts_uninsulated_HPWH</t>
  </si>
  <si>
    <t>MA_SFH_Oil_heating_Window_ASHP_Air_ducts_conditioned_uninsulated_Electric_resistance_DHW</t>
  </si>
  <si>
    <t>MA_SFH_Oil_heating_Window_ASHP_Air_ducts_conditioned_uninsulated_NG_DHW</t>
  </si>
  <si>
    <t>MA_SFH_Oil_heating_Window_ASHP_Air_ducts_conditioned_uninsulated_Heating_DHW_combo_NG</t>
  </si>
  <si>
    <t>MA_SFH_Oil_heating_Window_ASHP_Air_ducts_conditioned_uninsulated_HPWH</t>
  </si>
  <si>
    <t>MA_SFH_Oil_heating_Window_ASHP_Hot_water_insulated_Electric_resistance_DHW</t>
  </si>
  <si>
    <t>MA_SFH_Oil_heating_Window_ASHP_Hot_water_insulated_NG_DHW</t>
  </si>
  <si>
    <t>MA_SFH_Oil_heating_Window_ASHP_Hot_water_insulated_Heating_DHW_combo_NG</t>
  </si>
  <si>
    <t>MA_SFH_Oil_heating_Window_ASHP_Hot_water_insulated_HPWH</t>
  </si>
  <si>
    <t>MA_SFH_Oil_heating_Window_ASHP_Air_ducts_insulated_Electric_resistance_DHW</t>
  </si>
  <si>
    <t>MA_SFH_Oil_heating_Window_ASHP_Air_ducts_insulated_NG_DHW</t>
  </si>
  <si>
    <t>MA_SFH_Oil_heating_Window_ASHP_Air_ducts_insulated_Heating_DHW_combo_NG</t>
  </si>
  <si>
    <t>MA_SFH_Oil_heating_Window_ASHP_Air_ducts_insulated_HPWH</t>
  </si>
  <si>
    <t>MA_SFH_Oil_heating_ASHP_Steam_Electric_resistance_DHW</t>
  </si>
  <si>
    <t>MA_SFH_Oil_heating_ASHP_Steam_NG_DHW</t>
  </si>
  <si>
    <t>MA_SFH_Oil_heating_ASHP_Steam_Heating_DHW_combo_NG</t>
  </si>
  <si>
    <t>MA_SFH_Oil_heating_ASHP_Steam_HPWH</t>
  </si>
  <si>
    <t>MA_SFH_Oil_heating_ASHP_Hot_water_uninsulated_Electric_resistance_DHW</t>
  </si>
  <si>
    <t>MA_SFH_Oil_heating_ASHP_Hot_water_uninsulated_NG_DHW</t>
  </si>
  <si>
    <t>MA_SFH_Oil_heating_ASHP_Hot_water_uninsulated_Heating_DHW_combo_NG</t>
  </si>
  <si>
    <t>MA_SFH_Oil_heating_ASHP_Hot_water_uninsulated_HPWH</t>
  </si>
  <si>
    <t>MA_SFH_Oil_heating_ASHP_Air_ducts_uninsulated_Electric_resistance_DHW</t>
  </si>
  <si>
    <t>MA_SFH_Oil_heating_ASHP_Air_ducts_uninsulated_NG_DHW</t>
  </si>
  <si>
    <t>MA_SFH_Oil_heating_ASHP_Air_ducts_uninsulated_Heating_DHW_combo_NG</t>
  </si>
  <si>
    <t>MA_SFH_Oil_heating_ASHP_Air_ducts_uninsulated_HPWH</t>
  </si>
  <si>
    <t>MA_SFH_Oil_heating_ASHP_Air_ducts_conditioned_uninsulated_Electric_resistance_DHW</t>
  </si>
  <si>
    <t>MA_SFH_Oil_heating_ASHP_Air_ducts_conditioned_uninsulated_NG_DHW</t>
  </si>
  <si>
    <t>MA_SFH_Oil_heating_ASHP_Air_ducts_conditioned_uninsulated_Heating_DHW_combo_NG</t>
  </si>
  <si>
    <t>MA_SFH_Oil_heating_ASHP_Air_ducts_conditioned_uninsulated_HPWH</t>
  </si>
  <si>
    <t>MA_SFH_Oil_heating_ASHP_Hot_water_insulated_Electric_resistance_DHW</t>
  </si>
  <si>
    <t>MA_SFH_Oil_heating_ASHP_Hot_water_insulated_NG_DHW</t>
  </si>
  <si>
    <t>MA_SFH_Oil_heating_ASHP_Hot_water_insulated_Heating_DHW_combo_NG</t>
  </si>
  <si>
    <t>MA_SFH_Oil_heating_ASHP_Hot_water_insulated_HPWH</t>
  </si>
  <si>
    <t>MA_SFH_Oil_heating_ASHP_Air_ducts_insulated_Electric_resistance_DHW</t>
  </si>
  <si>
    <t>MA_SFH_Oil_heating_ASHP_Air_ducts_insulated_NG_DHW</t>
  </si>
  <si>
    <t>MA_SFH_Oil_heating_ASHP_Air_ducts_insulated_Heating_DHW_combo_NG</t>
  </si>
  <si>
    <t>MA_SFH_Oil_heating_ASHP_Air_ducts_insulated_HPWH</t>
  </si>
  <si>
    <t>MA_SFH_Oil_heating_GSHP_Steam_Electric_resistance_DHW</t>
  </si>
  <si>
    <t>MA_SFH_Oil_heating_GSHP_Steam_NG_DHW</t>
  </si>
  <si>
    <t>MA_SFH_Oil_heating_GSHP_Steam_Heating_DHW_combo_NG</t>
  </si>
  <si>
    <t>MA_SFH_Oil_heating_GSHP_Steam_HPWH</t>
  </si>
  <si>
    <t>MA_SFH_Oil_heating_GSHP_Hot_water_uninsulated_Electric_resistance_DHW</t>
  </si>
  <si>
    <t>MA_SFH_Oil_heating_GSHP_Hot_water_uninsulated_NG_DHW</t>
  </si>
  <si>
    <t>MA_SFH_Oil_heating_GSHP_Hot_water_uninsulated_Heating_DHW_combo_NG</t>
  </si>
  <si>
    <t>MA_SFH_Oil_heating_GSHP_Hot_water_uninsulated_HPWH</t>
  </si>
  <si>
    <t>MA_SFH_Oil_heating_GSHP_Air_ducts_uninsulated_Electric_resistance_DHW</t>
  </si>
  <si>
    <t>MA_SFH_Oil_heating_GSHP_Air_ducts_uninsulated_NG_DHW</t>
  </si>
  <si>
    <t>MA_SFH_Oil_heating_GSHP_Air_ducts_uninsulated_Heating_DHW_combo_NG</t>
  </si>
  <si>
    <t>MA_SFH_Oil_heating_GSHP_Air_ducts_uninsulated_HPWH</t>
  </si>
  <si>
    <t>MA_SFH_Oil_heating_GSHP_Air_ducts_conditioned_uninsulated_Electric_resistance_DHW</t>
  </si>
  <si>
    <t>MA_SFH_Oil_heating_GSHP_Air_ducts_conditioned_uninsulated_NG_DHW</t>
  </si>
  <si>
    <t>MA_SFH_Oil_heating_GSHP_Air_ducts_conditioned_uninsulated_Heating_DHW_combo_NG</t>
  </si>
  <si>
    <t>MA_SFH_Oil_heating_GSHP_Air_ducts_conditioned_uninsulated_HPWH</t>
  </si>
  <si>
    <t>MA_SFH_Oil_heating_GSHP_Hot_water_insulated_Electric_resistance_DHW</t>
  </si>
  <si>
    <t>MA_SFH_Oil_heating_GSHP_Hot_water_insulated_NG_DHW</t>
  </si>
  <si>
    <t>MA_SFH_Oil_heating_GSHP_Hot_water_insulated_Heating_DHW_combo_NG</t>
  </si>
  <si>
    <t>MA_SFH_Oil_heating_GSHP_Hot_water_insulated_HPWH</t>
  </si>
  <si>
    <t>MA_SFH_Oil_heating_GSHP_Air_ducts_insulated_Electric_resistance_DHW</t>
  </si>
  <si>
    <t>MA_SFH_Oil_heating_GSHP_Air_ducts_insulated_NG_DHW</t>
  </si>
  <si>
    <t>MA_SFH_Oil_heating_GSHP_Air_ducts_insulated_Heating_DHW_combo_NG</t>
  </si>
  <si>
    <t>MA_SFH_Oil_heating_GSHP_Air_ducts_insulated_HPWH</t>
  </si>
  <si>
    <t>MA_SFH_NG_heating_AC_window_Steam_Electric_resistance_DHW</t>
  </si>
  <si>
    <t>MA_SFH_NG_heating_AC_window_Steam_NG_DHW</t>
  </si>
  <si>
    <t>MA_SFH_NG_heating_AC_window_Steam_Heating_DHW_combo_NG</t>
  </si>
  <si>
    <t>MA_SFH_NG_heating_AC_window_Steam_HPWH</t>
  </si>
  <si>
    <t>MA_SFH_NG_heating_AC_window_Hot_water_uninsulated_Electric_resistance_DHW</t>
  </si>
  <si>
    <t>MA_SFH_NG_heating_AC_window_Hot_water_uninsulated_NG_DHW</t>
  </si>
  <si>
    <t>MA_SFH_NG_heating_AC_window_Hot_water_uninsulated_Heating_DHW_combo_NG</t>
  </si>
  <si>
    <t>MA_SFH_NG_heating_AC_window_Hot_water_uninsulated_HPWH</t>
  </si>
  <si>
    <t>MA_SFH_NG_heating_AC_window_Air_ducts_uninsulated_Electric_resistance_DHW</t>
  </si>
  <si>
    <t>MA_SFH_NG_heating_AC_window_Air_ducts_uninsulated_NG_DHW</t>
  </si>
  <si>
    <t>MA_SFH_NG_heating_AC_window_Air_ducts_uninsulated_Heating_DHW_combo_NG</t>
  </si>
  <si>
    <t>MA_SFH_NG_heating_AC_window_Air_ducts_uninsulated_HPWH</t>
  </si>
  <si>
    <t>MA_SFH_NG_heating_AC_window_Air_ducts_conditioned_uninsulated_Electric_resistance_DHW</t>
  </si>
  <si>
    <t>MA_SFH_NG_heating_AC_window_Air_ducts_conditioned_uninsulated_NG_DHW</t>
  </si>
  <si>
    <t>MA_SFH_NG_heating_AC_window_Air_ducts_conditioned_uninsulated_Heating_DHW_combo_NG</t>
  </si>
  <si>
    <t>MA_SFH_NG_heating_AC_window_Air_ducts_conditioned_uninsulated_HPWH</t>
  </si>
  <si>
    <t>MA_SFH_NG_heating_AC_window_Hot_water_insulated_Electric_resistance_DHW</t>
  </si>
  <si>
    <t>MA_SFH_NG_heating_AC_window_Hot_water_insulated_NG_DHW</t>
  </si>
  <si>
    <t>MA_SFH_NG_heating_AC_window_Hot_water_insulated_Heating_DHW_combo_NG</t>
  </si>
  <si>
    <t>MA_SFH_NG_heating_AC_window_Hot_water_insulated_HPWH</t>
  </si>
  <si>
    <t>MA_SFH_NG_heating_AC_window_Air_ducts_insulated_Electric_resistance_DHW</t>
  </si>
  <si>
    <t>MA_SFH_NG_heating_AC_window_Air_ducts_insulated_NG_DHW</t>
  </si>
  <si>
    <t>MA_SFH_NG_heating_AC_window_Air_ducts_insulated_Heating_DHW_combo_NG</t>
  </si>
  <si>
    <t>MA_SFH_NG_heating_AC_window_Air_ducts_insulated_HPWH</t>
  </si>
  <si>
    <t>MA_SFH_NG_heating_Central_AC_Steam_Electric_resistance_DHW</t>
  </si>
  <si>
    <t>MA_SFH_NG_heating_Central_AC_Steam_NG_DHW</t>
  </si>
  <si>
    <t>MA_SFH_NG_heating_Central_AC_Steam_Heating_DHW_combo_NG</t>
  </si>
  <si>
    <t>MA_SFH_NG_heating_Central_AC_Steam_HPWH</t>
  </si>
  <si>
    <t>MA_SFH_NG_heating_Central_AC_Hot_water_uninsulated_Electric_resistance_DHW</t>
  </si>
  <si>
    <t>MA_SFH_NG_heating_Central_AC_Hot_water_uninsulated_NG_DHW</t>
  </si>
  <si>
    <t>MA_SFH_NG_heating_Central_AC_Hot_water_uninsulated_Heating_DHW_combo_NG</t>
  </si>
  <si>
    <t>MA_SFH_NG_heating_Central_AC_Hot_water_uninsulated_HPWH</t>
  </si>
  <si>
    <t>MA_SFH_NG_heating_Central_AC_Air_ducts_uninsulated_Electric_resistance_DHW</t>
  </si>
  <si>
    <t>MA_SFH_NG_heating_Central_AC_Air_ducts_uninsulated_NG_DHW</t>
  </si>
  <si>
    <t>MA_SFH_NG_heating_Central_AC_Air_ducts_uninsulated_Heating_DHW_combo_NG</t>
  </si>
  <si>
    <t>MA_SFH_NG_heating_Central_AC_Air_ducts_uninsulated_HPWH</t>
  </si>
  <si>
    <t>MA_SFH_NG_heating_Central_AC_Air_ducts_conditioned_uninsulated_Electric_resistance_DHW</t>
  </si>
  <si>
    <t>MA_SFH_NG_heating_Central_AC_Air_ducts_conditioned_uninsulated_NG_DHW</t>
  </si>
  <si>
    <t>MA_SFH_NG_heating_Central_AC_Air_ducts_conditioned_uninsulated_Heating_DHW_combo_NG</t>
  </si>
  <si>
    <t>MA_SFH_NG_heating_Central_AC_Air_ducts_conditioned_uninsulated_HPWH</t>
  </si>
  <si>
    <t>MA_SFH_NG_heating_Central_AC_Hot_water_insulated_Electric_resistance_DHW</t>
  </si>
  <si>
    <t>MA_SFH_NG_heating_Central_AC_Hot_water_insulated_NG_DHW</t>
  </si>
  <si>
    <t>MA_SFH_NG_heating_Central_AC_Hot_water_insulated_Heating_DHW_combo_NG</t>
  </si>
  <si>
    <t>MA_SFH_NG_heating_Central_AC_Hot_water_insulated_HPWH</t>
  </si>
  <si>
    <t>MA_SFH_NG_heating_Central_AC_Air_ducts_insulated_Electric_resistance_DHW</t>
  </si>
  <si>
    <t>MA_SFH_NG_heating_Central_AC_Air_ducts_insulated_NG_DHW</t>
  </si>
  <si>
    <t>MA_SFH_NG_heating_Central_AC_Air_ducts_insulated_Heating_DHW_combo_NG</t>
  </si>
  <si>
    <t>MA_SFH_NG_heating_Central_AC_Air_ducts_insulated_HPWH</t>
  </si>
  <si>
    <t>MA_SFH_NG_heating_Natural_ventilation_Steam_Electric_resistance_DHW</t>
  </si>
  <si>
    <t>MA_SFH_NG_heating_Natural_ventilation_Steam_NG_DHW</t>
  </si>
  <si>
    <t>MA_SFH_NG_heating_Natural_ventilation_Steam_Heating_DHW_combo_NG</t>
  </si>
  <si>
    <t>MA_SFH_NG_heating_Natural_ventilation_Steam_HPWH</t>
  </si>
  <si>
    <t>MA_SFH_NG_heating_Natural_ventilation_Hot_water_uninsulated_Electric_resistance_DHW</t>
  </si>
  <si>
    <t>MA_SFH_NG_heating_Natural_ventilation_Hot_water_uninsulated_NG_DHW</t>
  </si>
  <si>
    <t>MA_SFH_NG_heating_Natural_ventilation_Hot_water_uninsulated_Heating_DHW_combo_NG</t>
  </si>
  <si>
    <t>MA_SFH_NG_heating_Natural_ventilation_Hot_water_uninsulated_HPWH</t>
  </si>
  <si>
    <t>MA_SFH_NG_heating_Natural_ventilation_Air_ducts_uninsulated_Electric_resistance_DHW</t>
  </si>
  <si>
    <t>MA_SFH_NG_heating_Natural_ventilation_Air_ducts_uninsulated_NG_DHW</t>
  </si>
  <si>
    <t>MA_SFH_NG_heating_Natural_ventilation_Air_ducts_uninsulated_Heating_DHW_combo_NG</t>
  </si>
  <si>
    <t>MA_SFH_NG_heating_Natural_ventilation_Air_ducts_uninsulated_HPWH</t>
  </si>
  <si>
    <t>MA_SFH_NG_heating_Natural_ventilation_Air_ducts_conditioned_uninsulated_Electric_resistance_DHW</t>
  </si>
  <si>
    <t>MA_SFH_NG_heating_Natural_ventilation_Air_ducts_conditioned_uninsulated_NG_DHW</t>
  </si>
  <si>
    <t>MA_SFH_NG_heating_Natural_ventilation_Air_ducts_conditioned_uninsulated_Heating_DHW_combo_NG</t>
  </si>
  <si>
    <t>MA_SFH_NG_heating_Natural_ventilation_Air_ducts_conditioned_uninsulated_HPWH</t>
  </si>
  <si>
    <t>MA_SFH_NG_heating_Natural_ventilation_Hot_water_insulated_Electric_resistance_DHW</t>
  </si>
  <si>
    <t>MA_SFH_NG_heating_Natural_ventilation_Hot_water_insulated_NG_DHW</t>
  </si>
  <si>
    <t>MA_SFH_NG_heating_Natural_ventilation_Hot_water_insulated_Heating_DHW_combo_NG</t>
  </si>
  <si>
    <t>MA_SFH_NG_heating_Natural_ventilation_Hot_water_insulated_HPWH</t>
  </si>
  <si>
    <t>MA_SFH_NG_heating_Natural_ventilation_Air_ducts_insulated_Electric_resistance_DHW</t>
  </si>
  <si>
    <t>MA_SFH_NG_heating_Natural_ventilation_Air_ducts_insulated_NG_DHW</t>
  </si>
  <si>
    <t>MA_SFH_NG_heating_Natural_ventilation_Air_ducts_insulated_Heating_DHW_combo_NG</t>
  </si>
  <si>
    <t>MA_SFH_NG_heating_Natural_ventilation_Air_ducts_insulated_HPWH</t>
  </si>
  <si>
    <t>MA_SFH_NG_heating_Window_ASHP_Steam_Electric_resistance_DHW</t>
  </si>
  <si>
    <t>MA_SFH_NG_heating_Window_ASHP_Steam_NG_DHW</t>
  </si>
  <si>
    <t>MA_SFH_NG_heating_Window_ASHP_Steam_Heating_DHW_combo_NG</t>
  </si>
  <si>
    <t>MA_SFH_NG_heating_Window_ASHP_Steam_HPWH</t>
  </si>
  <si>
    <t>MA_SFH_NG_heating_Window_ASHP_Hot_water_uninsulated_Electric_resistance_DHW</t>
  </si>
  <si>
    <t>MA_SFH_NG_heating_Window_ASHP_Hot_water_uninsulated_NG_DHW</t>
  </si>
  <si>
    <t>MA_SFH_NG_heating_Window_ASHP_Hot_water_uninsulated_Heating_DHW_combo_NG</t>
  </si>
  <si>
    <t>MA_SFH_NG_heating_Window_ASHP_Hot_water_uninsulated_HPWH</t>
  </si>
  <si>
    <t>MA_SFH_NG_heating_Window_ASHP_Air_ducts_uninsulated_Electric_resistance_DHW</t>
  </si>
  <si>
    <t>MA_SFH_NG_heating_Window_ASHP_Air_ducts_uninsulated_NG_DHW</t>
  </si>
  <si>
    <t>MA_SFH_NG_heating_Window_ASHP_Air_ducts_uninsulated_Heating_DHW_combo_NG</t>
  </si>
  <si>
    <t>MA_SFH_NG_heating_Window_ASHP_Air_ducts_uninsulated_HPWH</t>
  </si>
  <si>
    <t>MA_SFH_NG_heating_Window_ASHP_Air_ducts_conditioned_uninsulated_Electric_resistance_DHW</t>
  </si>
  <si>
    <t>MA_SFH_NG_heating_Window_ASHP_Air_ducts_conditioned_uninsulated_NG_DHW</t>
  </si>
  <si>
    <t>MA_SFH_NG_heating_Window_ASHP_Air_ducts_conditioned_uninsulated_Heating_DHW_combo_NG</t>
  </si>
  <si>
    <t>MA_SFH_NG_heating_Window_ASHP_Air_ducts_conditioned_uninsulated_HPWH</t>
  </si>
  <si>
    <t>MA_SFH_NG_heating_Window_ASHP_Hot_water_insulated_Electric_resistance_DHW</t>
  </si>
  <si>
    <t>MA_SFH_NG_heating_Window_ASHP_Hot_water_insulated_NG_DHW</t>
  </si>
  <si>
    <t>MA_SFH_NG_heating_Window_ASHP_Hot_water_insulated_Heating_DHW_combo_NG</t>
  </si>
  <si>
    <t>MA_SFH_NG_heating_Window_ASHP_Hot_water_insulated_HPWH</t>
  </si>
  <si>
    <t>MA_SFH_NG_heating_Window_ASHP_Air_ducts_insulated_Electric_resistance_DHW</t>
  </si>
  <si>
    <t>MA_SFH_NG_heating_Window_ASHP_Air_ducts_insulated_NG_DHW</t>
  </si>
  <si>
    <t>MA_SFH_NG_heating_Window_ASHP_Air_ducts_insulated_Heating_DHW_combo_NG</t>
  </si>
  <si>
    <t>MA_SFH_NG_heating_Window_ASHP_Air_ducts_insulated_HPWH</t>
  </si>
  <si>
    <t>MA_SFH_NG_heating_ASHP_Steam_Electric_resistance_DHW</t>
  </si>
  <si>
    <t>MA_SFH_NG_heating_ASHP_Steam_NG_DHW</t>
  </si>
  <si>
    <t>MA_SFH_NG_heating_ASHP_Steam_Heating_DHW_combo_NG</t>
  </si>
  <si>
    <t>MA_SFH_NG_heating_ASHP_Steam_HPWH</t>
  </si>
  <si>
    <t>MA_SFH_NG_heating_ASHP_Hot_water_uninsulated_Electric_resistance_DHW</t>
  </si>
  <si>
    <t>MA_SFH_NG_heating_ASHP_Hot_water_uninsulated_NG_DHW</t>
  </si>
  <si>
    <t>MA_SFH_NG_heating_ASHP_Hot_water_uninsulated_Heating_DHW_combo_NG</t>
  </si>
  <si>
    <t>MA_SFH_NG_heating_ASHP_Hot_water_uninsulated_HPWH</t>
  </si>
  <si>
    <t>MA_SFH_NG_heating_ASHP_Air_ducts_uninsulated_Electric_resistance_DHW</t>
  </si>
  <si>
    <t>MA_SFH_NG_heating_ASHP_Air_ducts_uninsulated_NG_DHW</t>
  </si>
  <si>
    <t>MA_SFH_NG_heating_ASHP_Air_ducts_uninsulated_Heating_DHW_combo_NG</t>
  </si>
  <si>
    <t>MA_SFH_NG_heating_ASHP_Air_ducts_uninsulated_HPWH</t>
  </si>
  <si>
    <t>MA_SFH_NG_heating_ASHP_Air_ducts_conditioned_uninsulated_Electric_resistance_DHW</t>
  </si>
  <si>
    <t>MA_SFH_NG_heating_ASHP_Air_ducts_conditioned_uninsulated_NG_DHW</t>
  </si>
  <si>
    <t>MA_SFH_NG_heating_ASHP_Air_ducts_conditioned_uninsulated_Heating_DHW_combo_NG</t>
  </si>
  <si>
    <t>MA_SFH_NG_heating_ASHP_Air_ducts_conditioned_uninsulated_HPWH</t>
  </si>
  <si>
    <t>MA_SFH_NG_heating_ASHP_Hot_water_insulated_Electric_resistance_DHW</t>
  </si>
  <si>
    <t>MA_SFH_NG_heating_ASHP_Hot_water_insulated_NG_DHW</t>
  </si>
  <si>
    <t>MA_SFH_NG_heating_ASHP_Hot_water_insulated_Heating_DHW_combo_NG</t>
  </si>
  <si>
    <t>MA_SFH_NG_heating_ASHP_Hot_water_insulated_HPWH</t>
  </si>
  <si>
    <t>MA_SFH_NG_heating_ASHP_Air_ducts_insulated_Electric_resistance_DHW</t>
  </si>
  <si>
    <t>MA_SFH_NG_heating_ASHP_Air_ducts_insulated_NG_DHW</t>
  </si>
  <si>
    <t>MA_SFH_NG_heating_ASHP_Air_ducts_insulated_Heating_DHW_combo_NG</t>
  </si>
  <si>
    <t>MA_SFH_NG_heating_ASHP_Air_ducts_insulated_HPWH</t>
  </si>
  <si>
    <t>MA_SFH_NG_heating_GSHP_Steam_Electric_resistance_DHW</t>
  </si>
  <si>
    <t>MA_SFH_NG_heating_GSHP_Steam_NG_DHW</t>
  </si>
  <si>
    <t>MA_SFH_NG_heating_GSHP_Steam_Heating_DHW_combo_NG</t>
  </si>
  <si>
    <t>MA_SFH_NG_heating_GSHP_Steam_HPWH</t>
  </si>
  <si>
    <t>MA_SFH_NG_heating_GSHP_Hot_water_uninsulated_Electric_resistance_DHW</t>
  </si>
  <si>
    <t>MA_SFH_NG_heating_GSHP_Hot_water_uninsulated_NG_DHW</t>
  </si>
  <si>
    <t>MA_SFH_NG_heating_GSHP_Hot_water_uninsulated_Heating_DHW_combo_NG</t>
  </si>
  <si>
    <t>MA_SFH_NG_heating_GSHP_Hot_water_uninsulated_HPWH</t>
  </si>
  <si>
    <t>MA_SFH_NG_heating_GSHP_Air_ducts_uninsulated_Electric_resistance_DHW</t>
  </si>
  <si>
    <t>MA_SFH_NG_heating_GSHP_Air_ducts_uninsulated_NG_DHW</t>
  </si>
  <si>
    <t>MA_SFH_NG_heating_GSHP_Air_ducts_uninsulated_Heating_DHW_combo_NG</t>
  </si>
  <si>
    <t>MA_SFH_NG_heating_GSHP_Air_ducts_uninsulated_HPWH</t>
  </si>
  <si>
    <t>MA_SFH_NG_heating_GSHP_Air_ducts_conditioned_uninsulated_Electric_resistance_DHW</t>
  </si>
  <si>
    <t>MA_SFH_NG_heating_GSHP_Air_ducts_conditioned_uninsulated_NG_DHW</t>
  </si>
  <si>
    <t>MA_SFH_NG_heating_GSHP_Air_ducts_conditioned_uninsulated_Heating_DHW_combo_NG</t>
  </si>
  <si>
    <t>MA_SFH_NG_heating_GSHP_Air_ducts_conditioned_uninsulated_HPWH</t>
  </si>
  <si>
    <t>MA_SFH_NG_heating_GSHP_Hot_water_insulated_Electric_resistance_DHW</t>
  </si>
  <si>
    <t>MA_SFH_NG_heating_GSHP_Hot_water_insulated_NG_DHW</t>
  </si>
  <si>
    <t>MA_SFH_NG_heating_GSHP_Hot_water_insulated_Heating_DHW_combo_NG</t>
  </si>
  <si>
    <t>MA_SFH_NG_heating_GSHP_Hot_water_insulated_HPWH</t>
  </si>
  <si>
    <t>MA_SFH_NG_heating_GSHP_Air_ducts_insulated_Electric_resistance_DHW</t>
  </si>
  <si>
    <t>MA_SFH_NG_heating_GSHP_Air_ducts_insulated_NG_DHW</t>
  </si>
  <si>
    <t>MA_SFH_NG_heating_GSHP_Air_ducts_insulated_Heating_DHW_combo_NG</t>
  </si>
  <si>
    <t>MA_SFH_NG_heating_GSHP_Air_ducts_insulated_HPWH</t>
  </si>
  <si>
    <t>MA_SFH_NG_condensing_heating_AC_window_Steam_Electric_resistance_DHW</t>
  </si>
  <si>
    <t>MA_SFH_NG_condensing_heating_AC_window_Steam_NG_DHW</t>
  </si>
  <si>
    <t>MA_SFH_NG_condensing_heating_AC_window_Steam_Heating_DHW_combo_NG</t>
  </si>
  <si>
    <t>MA_SFH_NG_condensing_heating_AC_window_Steam_HPWH</t>
  </si>
  <si>
    <t>MA_SFH_NG_condensing_heating_AC_window_Hot_water_uninsulated_Electric_resistance_DHW</t>
  </si>
  <si>
    <t>MA_SFH_NG_condensing_heating_AC_window_Hot_water_uninsulated_NG_DHW</t>
  </si>
  <si>
    <t>MA_SFH_NG_condensing_heating_AC_window_Hot_water_uninsulated_Heating_DHW_combo_NG</t>
  </si>
  <si>
    <t>MA_SFH_NG_condensing_heating_AC_window_Hot_water_uninsulated_HPWH</t>
  </si>
  <si>
    <t>MA_SFH_NG_condensing_heating_AC_window_Air_ducts_uninsulated_Electric_resistance_DHW</t>
  </si>
  <si>
    <t>MA_SFH_NG_condensing_heating_AC_window_Air_ducts_uninsulated_NG_DHW</t>
  </si>
  <si>
    <t>MA_SFH_NG_condensing_heating_AC_window_Air_ducts_uninsulated_Heating_DHW_combo_NG</t>
  </si>
  <si>
    <t>MA_SFH_NG_condensing_heating_AC_window_Air_ducts_uninsulated_HPWH</t>
  </si>
  <si>
    <t>MA_SFH_NG_condensing_heating_AC_window_Air_ducts_conditioned_uninsulated_Electric_resistance_DHW</t>
  </si>
  <si>
    <t>MA_SFH_NG_condensing_heating_AC_window_Air_ducts_conditioned_uninsulated_NG_DHW</t>
  </si>
  <si>
    <t>MA_SFH_NG_condensing_heating_AC_window_Air_ducts_conditioned_uninsulated_Heating_DHW_combo_NG</t>
  </si>
  <si>
    <t>MA_SFH_NG_condensing_heating_AC_window_Air_ducts_conditioned_uninsulated_HPWH</t>
  </si>
  <si>
    <t>MA_SFH_NG_condensing_heating_AC_window_Hot_water_insulated_Electric_resistance_DHW</t>
  </si>
  <si>
    <t>MA_SFH_NG_condensing_heating_AC_window_Hot_water_insulated_NG_DHW</t>
  </si>
  <si>
    <t>MA_SFH_NG_condensing_heating_AC_window_Hot_water_insulated_Heating_DHW_combo_NG</t>
  </si>
  <si>
    <t>MA_SFH_NG_condensing_heating_AC_window_Hot_water_insulated_HPWH</t>
  </si>
  <si>
    <t>MA_SFH_NG_condensing_heating_AC_window_Air_ducts_insulated_Electric_resistance_DHW</t>
  </si>
  <si>
    <t>MA_SFH_NG_condensing_heating_AC_window_Air_ducts_insulated_NG_DHW</t>
  </si>
  <si>
    <t>MA_SFH_NG_condensing_heating_AC_window_Air_ducts_insulated_Heating_DHW_combo_NG</t>
  </si>
  <si>
    <t>MA_SFH_NG_condensing_heating_AC_window_Air_ducts_insulated_HPWH</t>
  </si>
  <si>
    <t>MA_SFH_NG_condensing_heating_Central_AC_Steam_Electric_resistance_DHW</t>
  </si>
  <si>
    <t>MA_SFH_NG_condensing_heating_Central_AC_Steam_NG_DHW</t>
  </si>
  <si>
    <t>MA_SFH_NG_condensing_heating_Central_AC_Steam_Heating_DHW_combo_NG</t>
  </si>
  <si>
    <t>MA_SFH_NG_condensing_heating_Central_AC_Steam_HPWH</t>
  </si>
  <si>
    <t>MA_SFH_NG_condensing_heating_Central_AC_Hot_water_uninsulated_Electric_resistance_DHW</t>
  </si>
  <si>
    <t>MA_SFH_NG_condensing_heating_Central_AC_Hot_water_uninsulated_NG_DHW</t>
  </si>
  <si>
    <t>MA_SFH_NG_condensing_heating_Central_AC_Hot_water_uninsulated_Heating_DHW_combo_NG</t>
  </si>
  <si>
    <t>MA_SFH_NG_condensing_heating_Central_AC_Hot_water_uninsulated_HPWH</t>
  </si>
  <si>
    <t>MA_SFH_NG_condensing_heating_Central_AC_Air_ducts_uninsulated_Electric_resistance_DHW</t>
  </si>
  <si>
    <t>MA_SFH_NG_condensing_heating_Central_AC_Air_ducts_uninsulated_NG_DHW</t>
  </si>
  <si>
    <t>MA_SFH_NG_condensing_heating_Central_AC_Air_ducts_uninsulated_Heating_DHW_combo_NG</t>
  </si>
  <si>
    <t>MA_SFH_NG_condensing_heating_Central_AC_Air_ducts_uninsulated_HPWH</t>
  </si>
  <si>
    <t>MA_SFH_NG_condensing_heating_Central_AC_Air_ducts_conditioned_uninsulated_Electric_resistance_DHW</t>
  </si>
  <si>
    <t>MA_SFH_NG_condensing_heating_Central_AC_Air_ducts_conditioned_uninsulated_NG_DHW</t>
  </si>
  <si>
    <t>MA_SFH_NG_condensing_heating_Central_AC_Air_ducts_conditioned_uninsulated_Heating_DHW_combo_NG</t>
  </si>
  <si>
    <t>MA_SFH_NG_condensing_heating_Central_AC_Air_ducts_conditioned_uninsulated_HPWH</t>
  </si>
  <si>
    <t>MA_SFH_NG_condensing_heating_Central_AC_Hot_water_insulated_Electric_resistance_DHW</t>
  </si>
  <si>
    <t>MA_SFH_NG_condensing_heating_Central_AC_Hot_water_insulated_NG_DHW</t>
  </si>
  <si>
    <t>MA_SFH_NG_condensing_heating_Central_AC_Hot_water_insulated_Heating_DHW_combo_NG</t>
  </si>
  <si>
    <t>MA_SFH_NG_condensing_heating_Central_AC_Hot_water_insulated_HPWH</t>
  </si>
  <si>
    <t>MA_SFH_NG_condensing_heating_Central_AC_Air_ducts_insulated_Electric_resistance_DHW</t>
  </si>
  <si>
    <t>MA_SFH_NG_condensing_heating_Central_AC_Air_ducts_insulated_NG_DHW</t>
  </si>
  <si>
    <t>MA_SFH_NG_condensing_heating_Central_AC_Air_ducts_insulated_Heating_DHW_combo_NG</t>
  </si>
  <si>
    <t>MA_SFH_NG_condensing_heating_Central_AC_Air_ducts_insulated_HPWH</t>
  </si>
  <si>
    <t>MA_SFH_NG_condensing_heating_Natural_ventilation_Steam_Electric_resistance_DHW</t>
  </si>
  <si>
    <t>MA_SFH_NG_condensing_heating_Natural_ventilation_Steam_NG_DHW</t>
  </si>
  <si>
    <t>MA_SFH_NG_condensing_heating_Natural_ventilation_Steam_Heating_DHW_combo_NG</t>
  </si>
  <si>
    <t>MA_SFH_NG_condensing_heating_Natural_ventilation_Steam_HPWH</t>
  </si>
  <si>
    <t>MA_SFH_NG_condensing_heating_Natural_ventilation_Hot_water_uninsulated_Electric_resistance_DHW</t>
  </si>
  <si>
    <t>MA_SFH_NG_condensing_heating_Natural_ventilation_Hot_water_uninsulated_NG_DHW</t>
  </si>
  <si>
    <t>MA_SFH_NG_condensing_heating_Natural_ventilation_Hot_water_uninsulated_Heating_DHW_combo_NG</t>
  </si>
  <si>
    <t>MA_SFH_NG_condensing_heating_Natural_ventilation_Hot_water_uninsulated_HPWH</t>
  </si>
  <si>
    <t>MA_SFH_NG_condensing_heating_Natural_ventilation_Air_ducts_uninsulated_Electric_resistance_DHW</t>
  </si>
  <si>
    <t>MA_SFH_NG_condensing_heating_Natural_ventilation_Air_ducts_uninsulated_NG_DHW</t>
  </si>
  <si>
    <t>MA_SFH_NG_condensing_heating_Natural_ventilation_Air_ducts_uninsulated_Heating_DHW_combo_NG</t>
  </si>
  <si>
    <t>MA_SFH_NG_condensing_heating_Natural_ventilation_Air_ducts_uninsulated_HPWH</t>
  </si>
  <si>
    <t>MA_SFH_NG_condensing_heating_Natural_ventilation_Air_ducts_conditioned_uninsulated_Electric_resistance_DHW</t>
  </si>
  <si>
    <t>MA_SFH_NG_condensing_heating_Natural_ventilation_Air_ducts_conditioned_uninsulated_NG_DHW</t>
  </si>
  <si>
    <t>MA_SFH_NG_condensing_heating_Natural_ventilation_Air_ducts_conditioned_uninsulated_Heating_DHW_combo_NG</t>
  </si>
  <si>
    <t>MA_SFH_NG_condensing_heating_Natural_ventilation_Air_ducts_conditioned_uninsulated_HPWH</t>
  </si>
  <si>
    <t>MA_SFH_NG_condensing_heating_Natural_ventilation_Hot_water_insulated_Electric_resistance_DHW</t>
  </si>
  <si>
    <t>MA_SFH_NG_condensing_heating_Natural_ventilation_Hot_water_insulated_NG_DHW</t>
  </si>
  <si>
    <t>MA_SFH_NG_condensing_heating_Natural_ventilation_Hot_water_insulated_Heating_DHW_combo_NG</t>
  </si>
  <si>
    <t>MA_SFH_NG_condensing_heating_Natural_ventilation_Hot_water_insulated_HPWH</t>
  </si>
  <si>
    <t>MA_SFH_NG_condensing_heating_Natural_ventilation_Air_ducts_insulated_Electric_resistance_DHW</t>
  </si>
  <si>
    <t>MA_SFH_NG_condensing_heating_Natural_ventilation_Air_ducts_insulated_NG_DHW</t>
  </si>
  <si>
    <t>MA_SFH_NG_condensing_heating_Natural_ventilation_Air_ducts_insulated_Heating_DHW_combo_NG</t>
  </si>
  <si>
    <t>MA_SFH_NG_condensing_heating_Natural_ventilation_Air_ducts_insulated_HPWH</t>
  </si>
  <si>
    <t>MA_SFH_NG_condensing_heating_Window_ASHP_Steam_Electric_resistance_DHW</t>
  </si>
  <si>
    <t>MA_SFH_NG_condensing_heating_Window_ASHP_Steam_NG_DHW</t>
  </si>
  <si>
    <t>MA_SFH_NG_condensing_heating_Window_ASHP_Steam_Heating_DHW_combo_NG</t>
  </si>
  <si>
    <t>MA_SFH_NG_condensing_heating_Window_ASHP_Steam_HPWH</t>
  </si>
  <si>
    <t>MA_SFH_NG_condensing_heating_Window_ASHP_Hot_water_uninsulated_Electric_resistance_DHW</t>
  </si>
  <si>
    <t>MA_SFH_NG_condensing_heating_Window_ASHP_Hot_water_uninsulated_NG_DHW</t>
  </si>
  <si>
    <t>MA_SFH_NG_condensing_heating_Window_ASHP_Hot_water_uninsulated_Heating_DHW_combo_NG</t>
  </si>
  <si>
    <t>MA_SFH_NG_condensing_heating_Window_ASHP_Hot_water_uninsulated_HPWH</t>
  </si>
  <si>
    <t>MA_SFH_NG_condensing_heating_Window_ASHP_Air_ducts_uninsulated_Electric_resistance_DHW</t>
  </si>
  <si>
    <t>MA_SFH_NG_condensing_heating_Window_ASHP_Air_ducts_uninsulated_NG_DHW</t>
  </si>
  <si>
    <t>MA_SFH_NG_condensing_heating_Window_ASHP_Air_ducts_uninsulated_Heating_DHW_combo_NG</t>
  </si>
  <si>
    <t>MA_SFH_NG_condensing_heating_Window_ASHP_Air_ducts_uninsulated_HPWH</t>
  </si>
  <si>
    <t>MA_SFH_NG_condensing_heating_Window_ASHP_Air_ducts_conditioned_uninsulated_Electric_resistance_DHW</t>
  </si>
  <si>
    <t>MA_SFH_NG_condensing_heating_Window_ASHP_Air_ducts_conditioned_uninsulated_NG_DHW</t>
  </si>
  <si>
    <t>MA_SFH_NG_condensing_heating_Window_ASHP_Air_ducts_conditioned_uninsulated_Heating_DHW_combo_NG</t>
  </si>
  <si>
    <t>MA_SFH_NG_condensing_heating_Window_ASHP_Air_ducts_conditioned_uninsulated_HPWH</t>
  </si>
  <si>
    <t>MA_SFH_NG_condensing_heating_Window_ASHP_Hot_water_insulated_Electric_resistance_DHW</t>
  </si>
  <si>
    <t>MA_SFH_NG_condensing_heating_Window_ASHP_Hot_water_insulated_NG_DHW</t>
  </si>
  <si>
    <t>MA_SFH_NG_condensing_heating_Window_ASHP_Hot_water_insulated_Heating_DHW_combo_NG</t>
  </si>
  <si>
    <t>MA_SFH_NG_condensing_heating_Window_ASHP_Hot_water_insulated_HPWH</t>
  </si>
  <si>
    <t>MA_SFH_NG_condensing_heating_Window_ASHP_Air_ducts_insulated_Electric_resistance_DHW</t>
  </si>
  <si>
    <t>MA_SFH_NG_condensing_heating_Window_ASHP_Air_ducts_insulated_NG_DHW</t>
  </si>
  <si>
    <t>MA_SFH_NG_condensing_heating_Window_ASHP_Air_ducts_insulated_Heating_DHW_combo_NG</t>
  </si>
  <si>
    <t>MA_SFH_NG_condensing_heating_Window_ASHP_Air_ducts_insulated_HPWH</t>
  </si>
  <si>
    <t>MA_SFH_NG_condensing_heating_ASHP_Steam_Electric_resistance_DHW</t>
  </si>
  <si>
    <t>MA_SFH_NG_condensing_heating_ASHP_Steam_NG_DHW</t>
  </si>
  <si>
    <t>MA_SFH_NG_condensing_heating_ASHP_Steam_Heating_DHW_combo_NG</t>
  </si>
  <si>
    <t>MA_SFH_NG_condensing_heating_ASHP_Steam_HPWH</t>
  </si>
  <si>
    <t>MA_SFH_NG_condensing_heating_ASHP_Hot_water_uninsulated_Electric_resistance_DHW</t>
  </si>
  <si>
    <t>MA_SFH_NG_condensing_heating_ASHP_Hot_water_uninsulated_NG_DHW</t>
  </si>
  <si>
    <t>MA_SFH_NG_condensing_heating_ASHP_Hot_water_uninsulated_Heating_DHW_combo_NG</t>
  </si>
  <si>
    <t>MA_SFH_NG_condensing_heating_ASHP_Hot_water_uninsulated_HPWH</t>
  </si>
  <si>
    <t>MA_SFH_NG_condensing_heating_ASHP_Air_ducts_uninsulated_Electric_resistance_DHW</t>
  </si>
  <si>
    <t>MA_SFH_NG_condensing_heating_ASHP_Air_ducts_uninsulated_NG_DHW</t>
  </si>
  <si>
    <t>MA_SFH_NG_condensing_heating_ASHP_Air_ducts_uninsulated_Heating_DHW_combo_NG</t>
  </si>
  <si>
    <t>MA_SFH_NG_condensing_heating_ASHP_Air_ducts_uninsulated_HPWH</t>
  </si>
  <si>
    <t>MA_SFH_NG_condensing_heating_ASHP_Air_ducts_conditioned_uninsulated_Electric_resistance_DHW</t>
  </si>
  <si>
    <t>MA_SFH_NG_condensing_heating_ASHP_Air_ducts_conditioned_uninsulated_NG_DHW</t>
  </si>
  <si>
    <t>MA_SFH_NG_condensing_heating_ASHP_Air_ducts_conditioned_uninsulated_Heating_DHW_combo_NG</t>
  </si>
  <si>
    <t>MA_SFH_NG_condensing_heating_ASHP_Air_ducts_conditioned_uninsulated_HPWH</t>
  </si>
  <si>
    <t>MA_SFH_NG_condensing_heating_ASHP_Hot_water_insulated_Electric_resistance_DHW</t>
  </si>
  <si>
    <t>MA_SFH_NG_condensing_heating_ASHP_Hot_water_insulated_NG_DHW</t>
  </si>
  <si>
    <t>MA_SFH_NG_condensing_heating_ASHP_Hot_water_insulated_Heating_DHW_combo_NG</t>
  </si>
  <si>
    <t>MA_SFH_NG_condensing_heating_ASHP_Hot_water_insulated_HPWH</t>
  </si>
  <si>
    <t>MA_SFH_NG_condensing_heating_ASHP_Air_ducts_insulated_Electric_resistance_DHW</t>
  </si>
  <si>
    <t>MA_SFH_NG_condensing_heating_ASHP_Air_ducts_insulated_NG_DHW</t>
  </si>
  <si>
    <t>MA_SFH_NG_condensing_heating_ASHP_Air_ducts_insulated_Heating_DHW_combo_NG</t>
  </si>
  <si>
    <t>MA_SFH_NG_condensing_heating_ASHP_Air_ducts_insulated_HPWH</t>
  </si>
  <si>
    <t>MA_SFH_NG_condensing_heating_GSHP_Steam_Electric_resistance_DHW</t>
  </si>
  <si>
    <t>MA_SFH_NG_condensing_heating_GSHP_Steam_NG_DHW</t>
  </si>
  <si>
    <t>MA_SFH_NG_condensing_heating_GSHP_Steam_Heating_DHW_combo_NG</t>
  </si>
  <si>
    <t>MA_SFH_NG_condensing_heating_GSHP_Steam_HPWH</t>
  </si>
  <si>
    <t>MA_SFH_NG_condensing_heating_GSHP_Hot_water_uninsulated_Electric_resistance_DHW</t>
  </si>
  <si>
    <t>MA_SFH_NG_condensing_heating_GSHP_Hot_water_uninsulated_NG_DHW</t>
  </si>
  <si>
    <t>MA_SFH_NG_condensing_heating_GSHP_Hot_water_uninsulated_Heating_DHW_combo_NG</t>
  </si>
  <si>
    <t>MA_SFH_NG_condensing_heating_GSHP_Hot_water_uninsulated_HPWH</t>
  </si>
  <si>
    <t>MA_SFH_NG_condensing_heating_GSHP_Air_ducts_uninsulated_Electric_resistance_DHW</t>
  </si>
  <si>
    <t>MA_SFH_NG_condensing_heating_GSHP_Air_ducts_uninsulated_NG_DHW</t>
  </si>
  <si>
    <t>MA_SFH_NG_condensing_heating_GSHP_Air_ducts_uninsulated_Heating_DHW_combo_NG</t>
  </si>
  <si>
    <t>MA_SFH_NG_condensing_heating_GSHP_Air_ducts_uninsulated_HPWH</t>
  </si>
  <si>
    <t>MA_SFH_NG_condensing_heating_GSHP_Air_ducts_conditioned_uninsulated_Electric_resistance_DHW</t>
  </si>
  <si>
    <t>MA_SFH_NG_condensing_heating_GSHP_Air_ducts_conditioned_uninsulated_NG_DHW</t>
  </si>
  <si>
    <t>MA_SFH_NG_condensing_heating_GSHP_Air_ducts_conditioned_uninsulated_Heating_DHW_combo_NG</t>
  </si>
  <si>
    <t>MA_SFH_NG_condensing_heating_GSHP_Air_ducts_conditioned_uninsulated_HPWH</t>
  </si>
  <si>
    <t>MA_SFH_NG_condensing_heating_GSHP_Hot_water_insulated_Electric_resistance_DHW</t>
  </si>
  <si>
    <t>MA_SFH_NG_condensing_heating_GSHP_Hot_water_insulated_NG_DHW</t>
  </si>
  <si>
    <t>MA_SFH_NG_condensing_heating_GSHP_Hot_water_insulated_Heating_DHW_combo_NG</t>
  </si>
  <si>
    <t>MA_SFH_NG_condensing_heating_GSHP_Hot_water_insulated_HPWH</t>
  </si>
  <si>
    <t>MA_SFH_NG_condensing_heating_GSHP_Air_ducts_insulated_Electric_resistance_DHW</t>
  </si>
  <si>
    <t>MA_SFH_NG_condensing_heating_GSHP_Air_ducts_insulated_NG_DHW</t>
  </si>
  <si>
    <t>MA_SFH_NG_condensing_heating_GSHP_Air_ducts_insulated_Heating_DHW_combo_NG</t>
  </si>
  <si>
    <t>MA_SFH_NG_condensing_heating_GSHP_Air_ducts_insulated_HPWH</t>
  </si>
  <si>
    <t>MA_SFH_ASHP_AC_window_Steam_Electric_resistance_DHW</t>
  </si>
  <si>
    <t>MA_SFH_ASHP_AC_window_Steam_NG_DHW</t>
  </si>
  <si>
    <t>MA_SFH_ASHP_AC_window_Steam_Heating_DHW_combo_NG</t>
  </si>
  <si>
    <t>MA_SFH_ASHP_AC_window_Steam_HPWH</t>
  </si>
  <si>
    <t>MA_SFH_ASHP_AC_window_Hot_water_uninsulated_Electric_resistance_DHW</t>
  </si>
  <si>
    <t>MA_SFH_ASHP_AC_window_Hot_water_uninsulated_NG_DHW</t>
  </si>
  <si>
    <t>MA_SFH_ASHP_AC_window_Hot_water_uninsulated_Heating_DHW_combo_NG</t>
  </si>
  <si>
    <t>MA_SFH_ASHP_AC_window_Hot_water_uninsulated_HPWH</t>
  </si>
  <si>
    <t>MA_SFH_ASHP_AC_window_Air_ducts_uninsulated_Electric_resistance_DHW</t>
  </si>
  <si>
    <t>MA_SFH_ASHP_AC_window_Air_ducts_uninsulated_NG_DHW</t>
  </si>
  <si>
    <t>MA_SFH_ASHP_AC_window_Air_ducts_uninsulated_Heating_DHW_combo_NG</t>
  </si>
  <si>
    <t>MA_SFH_ASHP_AC_window_Air_ducts_uninsulated_HPWH</t>
  </si>
  <si>
    <t>MA_SFH_ASHP_AC_window_Air_ducts_conditioned_uninsulated_Electric_resistance_DHW</t>
  </si>
  <si>
    <t>MA_SFH_ASHP_AC_window_Air_ducts_conditioned_uninsulated_NG_DHW</t>
  </si>
  <si>
    <t>MA_SFH_ASHP_AC_window_Air_ducts_conditioned_uninsulated_Heating_DHW_combo_NG</t>
  </si>
  <si>
    <t>MA_SFH_ASHP_AC_window_Air_ducts_conditioned_uninsulated_HPWH</t>
  </si>
  <si>
    <t>MA_SFH_ASHP_AC_window_Hot_water_insulated_Electric_resistance_DHW</t>
  </si>
  <si>
    <t>MA_SFH_ASHP_AC_window_Hot_water_insulated_NG_DHW</t>
  </si>
  <si>
    <t>MA_SFH_ASHP_AC_window_Hot_water_insulated_Heating_DHW_combo_NG</t>
  </si>
  <si>
    <t>MA_SFH_ASHP_AC_window_Hot_water_insulated_HPWH</t>
  </si>
  <si>
    <t>MA_SFH_ASHP_AC_window_Air_ducts_insulated_Electric_resistance_DHW</t>
  </si>
  <si>
    <t>MA_SFH_ASHP_AC_window_Air_ducts_insulated_NG_DHW</t>
  </si>
  <si>
    <t>MA_SFH_ASHP_AC_window_Air_ducts_insulated_Heating_DHW_combo_NG</t>
  </si>
  <si>
    <t>MA_SFH_ASHP_AC_window_Air_ducts_insulated_HPWH</t>
  </si>
  <si>
    <t>MA_SFH_ASHP_Central_AC_Steam_Electric_resistance_DHW</t>
  </si>
  <si>
    <t>MA_SFH_ASHP_Central_AC_Steam_NG_DHW</t>
  </si>
  <si>
    <t>MA_SFH_ASHP_Central_AC_Steam_Heating_DHW_combo_NG</t>
  </si>
  <si>
    <t>MA_SFH_ASHP_Central_AC_Steam_HPWH</t>
  </si>
  <si>
    <t>MA_SFH_ASHP_Central_AC_Hot_water_uninsulated_Electric_resistance_DHW</t>
  </si>
  <si>
    <t>MA_SFH_ASHP_Central_AC_Hot_water_uninsulated_NG_DHW</t>
  </si>
  <si>
    <t>MA_SFH_ASHP_Central_AC_Hot_water_uninsulated_Heating_DHW_combo_NG</t>
  </si>
  <si>
    <t>MA_SFH_ASHP_Central_AC_Hot_water_uninsulated_HPWH</t>
  </si>
  <si>
    <t>MA_SFH_ASHP_Central_AC_Air_ducts_uninsulated_Electric_resistance_DHW</t>
  </si>
  <si>
    <t>MA_SFH_ASHP_Central_AC_Air_ducts_uninsulated_NG_DHW</t>
  </si>
  <si>
    <t>MA_SFH_ASHP_Central_AC_Air_ducts_uninsulated_Heating_DHW_combo_NG</t>
  </si>
  <si>
    <t>MA_SFH_ASHP_Central_AC_Air_ducts_uninsulated_HPWH</t>
  </si>
  <si>
    <t>MA_SFH_ASHP_Central_AC_Air_ducts_conditioned_uninsulated_Electric_resistance_DHW</t>
  </si>
  <si>
    <t>MA_SFH_ASHP_Central_AC_Air_ducts_conditioned_uninsulated_NG_DHW</t>
  </si>
  <si>
    <t>MA_SFH_ASHP_Central_AC_Air_ducts_conditioned_uninsulated_Heating_DHW_combo_NG</t>
  </si>
  <si>
    <t>MA_SFH_ASHP_Central_AC_Air_ducts_conditioned_uninsulated_HPWH</t>
  </si>
  <si>
    <t>MA_SFH_ASHP_Central_AC_Hot_water_insulated_Electric_resistance_DHW</t>
  </si>
  <si>
    <t>MA_SFH_ASHP_Central_AC_Hot_water_insulated_NG_DHW</t>
  </si>
  <si>
    <t>MA_SFH_ASHP_Central_AC_Hot_water_insulated_Heating_DHW_combo_NG</t>
  </si>
  <si>
    <t>MA_SFH_ASHP_Central_AC_Hot_water_insulated_HPWH</t>
  </si>
  <si>
    <t>MA_SFH_ASHP_Central_AC_Air_ducts_insulated_Electric_resistance_DHW</t>
  </si>
  <si>
    <t>MA_SFH_ASHP_Central_AC_Air_ducts_insulated_NG_DHW</t>
  </si>
  <si>
    <t>MA_SFH_ASHP_Central_AC_Air_ducts_insulated_Heating_DHW_combo_NG</t>
  </si>
  <si>
    <t>MA_SFH_ASHP_Central_AC_Air_ducts_insulated_HPWH</t>
  </si>
  <si>
    <t>MA_SFH_ASHP_Natural_ventilation_Steam_Electric_resistance_DHW</t>
  </si>
  <si>
    <t>MA_SFH_ASHP_Natural_ventilation_Steam_NG_DHW</t>
  </si>
  <si>
    <t>MA_SFH_ASHP_Natural_ventilation_Steam_Heating_DHW_combo_NG</t>
  </si>
  <si>
    <t>MA_SFH_ASHP_Natural_ventilation_Steam_HPWH</t>
  </si>
  <si>
    <t>MA_SFH_ASHP_Natural_ventilation_Hot_water_uninsulated_Electric_resistance_DHW</t>
  </si>
  <si>
    <t>MA_SFH_ASHP_Natural_ventilation_Hot_water_uninsulated_NG_DHW</t>
  </si>
  <si>
    <t>MA_SFH_ASHP_Natural_ventilation_Hot_water_uninsulated_Heating_DHW_combo_NG</t>
  </si>
  <si>
    <t>MA_SFH_ASHP_Natural_ventilation_Hot_water_uninsulated_HPWH</t>
  </si>
  <si>
    <t>MA_SFH_ASHP_Natural_ventilation_Air_ducts_uninsulated_Electric_resistance_DHW</t>
  </si>
  <si>
    <t>MA_SFH_ASHP_Natural_ventilation_Air_ducts_uninsulated_NG_DHW</t>
  </si>
  <si>
    <t>MA_SFH_ASHP_Natural_ventilation_Air_ducts_uninsulated_Heating_DHW_combo_NG</t>
  </si>
  <si>
    <t>MA_SFH_ASHP_Natural_ventilation_Air_ducts_uninsulated_HPWH</t>
  </si>
  <si>
    <t>MA_SFH_ASHP_Natural_ventilation_Air_ducts_conditioned_uninsulated_Electric_resistance_DHW</t>
  </si>
  <si>
    <t>MA_SFH_ASHP_Natural_ventilation_Air_ducts_conditioned_uninsulated_NG_DHW</t>
  </si>
  <si>
    <t>MA_SFH_ASHP_Natural_ventilation_Air_ducts_conditioned_uninsulated_Heating_DHW_combo_NG</t>
  </si>
  <si>
    <t>MA_SFH_ASHP_Natural_ventilation_Air_ducts_conditioned_uninsulated_HPWH</t>
  </si>
  <si>
    <t>MA_SFH_ASHP_Natural_ventilation_Hot_water_insulated_Electric_resistance_DHW</t>
  </si>
  <si>
    <t>MA_SFH_ASHP_Natural_ventilation_Hot_water_insulated_NG_DHW</t>
  </si>
  <si>
    <t>MA_SFH_ASHP_Natural_ventilation_Hot_water_insulated_Heating_DHW_combo_NG</t>
  </si>
  <si>
    <t>MA_SFH_ASHP_Natural_ventilation_Hot_water_insulated_HPWH</t>
  </si>
  <si>
    <t>MA_SFH_ASHP_Natural_ventilation_Air_ducts_insulated_Electric_resistance_DHW</t>
  </si>
  <si>
    <t>MA_SFH_ASHP_Natural_ventilation_Air_ducts_insulated_NG_DHW</t>
  </si>
  <si>
    <t>MA_SFH_ASHP_Natural_ventilation_Air_ducts_insulated_Heating_DHW_combo_NG</t>
  </si>
  <si>
    <t>MA_SFH_ASHP_Natural_ventilation_Air_ducts_insulated_HPWH</t>
  </si>
  <si>
    <t>MA_SFH_ASHP_Window_ASHP_Steam_Electric_resistance_DHW</t>
  </si>
  <si>
    <t>MA_SFH_ASHP_Window_ASHP_Steam_NG_DHW</t>
  </si>
  <si>
    <t>MA_SFH_ASHP_Window_ASHP_Steam_Heating_DHW_combo_NG</t>
  </si>
  <si>
    <t>MA_SFH_ASHP_Window_ASHP_Steam_HPWH</t>
  </si>
  <si>
    <t>MA_SFH_ASHP_Window_ASHP_Hot_water_uninsulated_Electric_resistance_DHW</t>
  </si>
  <si>
    <t>MA_SFH_ASHP_Window_ASHP_Hot_water_uninsulated_NG_DHW</t>
  </si>
  <si>
    <t>MA_SFH_ASHP_Window_ASHP_Hot_water_uninsulated_Heating_DHW_combo_NG</t>
  </si>
  <si>
    <t>MA_SFH_ASHP_Window_ASHP_Hot_water_uninsulated_HPWH</t>
  </si>
  <si>
    <t>MA_SFH_ASHP_Window_ASHP_Air_ducts_uninsulated_Electric_resistance_DHW</t>
  </si>
  <si>
    <t>MA_SFH_ASHP_Window_ASHP_Air_ducts_uninsulated_NG_DHW</t>
  </si>
  <si>
    <t>MA_SFH_ASHP_Window_ASHP_Air_ducts_uninsulated_Heating_DHW_combo_NG</t>
  </si>
  <si>
    <t>MA_SFH_ASHP_Window_ASHP_Air_ducts_uninsulated_HPWH</t>
  </si>
  <si>
    <t>MA_SFH_ASHP_Window_ASHP_Air_ducts_conditioned_uninsulated_Electric_resistance_DHW</t>
  </si>
  <si>
    <t>MA_SFH_ASHP_Window_ASHP_Air_ducts_conditioned_uninsulated_NG_DHW</t>
  </si>
  <si>
    <t>MA_SFH_ASHP_Window_ASHP_Air_ducts_conditioned_uninsulated_Heating_DHW_combo_NG</t>
  </si>
  <si>
    <t>MA_SFH_ASHP_Window_ASHP_Air_ducts_conditioned_uninsulated_HPWH</t>
  </si>
  <si>
    <t>MA_SFH_ASHP_Window_ASHP_Hot_water_insulated_Electric_resistance_DHW</t>
  </si>
  <si>
    <t>MA_SFH_ASHP_Window_ASHP_Hot_water_insulated_NG_DHW</t>
  </si>
  <si>
    <t>MA_SFH_ASHP_Window_ASHP_Hot_water_insulated_Heating_DHW_combo_NG</t>
  </si>
  <si>
    <t>MA_SFH_ASHP_Window_ASHP_Hot_water_insulated_HPWH</t>
  </si>
  <si>
    <t>MA_SFH_ASHP_Window_ASHP_Air_ducts_insulated_Electric_resistance_DHW</t>
  </si>
  <si>
    <t>MA_SFH_ASHP_Window_ASHP_Air_ducts_insulated_NG_DHW</t>
  </si>
  <si>
    <t>MA_SFH_ASHP_Window_ASHP_Air_ducts_insulated_Heating_DHW_combo_NG</t>
  </si>
  <si>
    <t>MA_SFH_ASHP_Window_ASHP_Air_ducts_insulated_HPWH</t>
  </si>
  <si>
    <t>MA_SFH_ASHP_ASHP_Steam_Electric_resistance_DHW</t>
  </si>
  <si>
    <t>MA_SFH_ASHP_ASHP_Steam_NG_DHW</t>
  </si>
  <si>
    <t>MA_SFH_ASHP_ASHP_Steam_Heating_DHW_combo_NG</t>
  </si>
  <si>
    <t>MA_SFH_ASHP_ASHP_Steam_HPWH</t>
  </si>
  <si>
    <t>MA_SFH_ASHP_ASHP_Hot_water_uninsulated_Electric_resistance_DHW</t>
  </si>
  <si>
    <t>MA_SFH_ASHP_ASHP_Hot_water_uninsulated_NG_DHW</t>
  </si>
  <si>
    <t>MA_SFH_ASHP_ASHP_Hot_water_uninsulated_Heating_DHW_combo_NG</t>
  </si>
  <si>
    <t>MA_SFH_ASHP_ASHP_Hot_water_uninsulated_HPWH</t>
  </si>
  <si>
    <t>MA_SFH_ASHP_ASHP_Air_ducts_uninsulated_Electric_resistance_DHW</t>
  </si>
  <si>
    <t>MA_SFH_ASHP_ASHP_Air_ducts_uninsulated_NG_DHW</t>
  </si>
  <si>
    <t>MA_SFH_ASHP_ASHP_Air_ducts_uninsulated_Heating_DHW_combo_NG</t>
  </si>
  <si>
    <t>MA_SFH_ASHP_ASHP_Air_ducts_uninsulated_HPWH</t>
  </si>
  <si>
    <t>MA_SFH_ASHP_ASHP_Air_ducts_conditioned_uninsulated_Electric_resistance_DHW</t>
  </si>
  <si>
    <t>MA_SFH_ASHP_ASHP_Air_ducts_conditioned_uninsulated_NG_DHW</t>
  </si>
  <si>
    <t>MA_SFH_ASHP_ASHP_Air_ducts_conditioned_uninsulated_Heating_DHW_combo_NG</t>
  </si>
  <si>
    <t>MA_SFH_ASHP_ASHP_Air_ducts_conditioned_uninsulated_HPWH</t>
  </si>
  <si>
    <t>MA_SFH_ASHP_ASHP_Hot_water_insulated_Electric_resistance_DHW</t>
  </si>
  <si>
    <t>MA_SFH_ASHP_ASHP_Hot_water_insulated_NG_DHW</t>
  </si>
  <si>
    <t>MA_SFH_ASHP_ASHP_Hot_water_insulated_Heating_DHW_combo_NG</t>
  </si>
  <si>
    <t>MA_SFH_ASHP_ASHP_Hot_water_insulated_HPWH</t>
  </si>
  <si>
    <t>MA_SFH_ASHP_ASHP_Air_ducts_insulated_Electric_resistance_DHW</t>
  </si>
  <si>
    <t>MA_SFH_ASHP_ASHP_Air_ducts_insulated_NG_DHW</t>
  </si>
  <si>
    <t>MA_SFH_ASHP_ASHP_Air_ducts_insulated_Heating_DHW_combo_NG</t>
  </si>
  <si>
    <t>MA_SFH_ASHP_ASHP_Air_ducts_insulated_HPWH</t>
  </si>
  <si>
    <t>MA_SFH_ASHP_GSHP_Steam_Electric_resistance_DHW</t>
  </si>
  <si>
    <t>MA_SFH_ASHP_GSHP_Steam_NG_DHW</t>
  </si>
  <si>
    <t>MA_SFH_ASHP_GSHP_Steam_Heating_DHW_combo_NG</t>
  </si>
  <si>
    <t>MA_SFH_ASHP_GSHP_Steam_HPWH</t>
  </si>
  <si>
    <t>MA_SFH_ASHP_GSHP_Hot_water_uninsulated_Electric_resistance_DHW</t>
  </si>
  <si>
    <t>MA_SFH_ASHP_GSHP_Hot_water_uninsulated_NG_DHW</t>
  </si>
  <si>
    <t>MA_SFH_ASHP_GSHP_Hot_water_uninsulated_Heating_DHW_combo_NG</t>
  </si>
  <si>
    <t>MA_SFH_ASHP_GSHP_Hot_water_uninsulated_HPWH</t>
  </si>
  <si>
    <t>MA_SFH_ASHP_GSHP_Air_ducts_uninsulated_Electric_resistance_DHW</t>
  </si>
  <si>
    <t>MA_SFH_ASHP_GSHP_Air_ducts_uninsulated_NG_DHW</t>
  </si>
  <si>
    <t>MA_SFH_ASHP_GSHP_Air_ducts_uninsulated_Heating_DHW_combo_NG</t>
  </si>
  <si>
    <t>MA_SFH_ASHP_GSHP_Air_ducts_uninsulated_HPWH</t>
  </si>
  <si>
    <t>MA_SFH_ASHP_GSHP_Air_ducts_conditioned_uninsulated_Electric_resistance_DHW</t>
  </si>
  <si>
    <t>MA_SFH_ASHP_GSHP_Air_ducts_conditioned_uninsulated_NG_DHW</t>
  </si>
  <si>
    <t>MA_SFH_ASHP_GSHP_Air_ducts_conditioned_uninsulated_Heating_DHW_combo_NG</t>
  </si>
  <si>
    <t>MA_SFH_ASHP_GSHP_Air_ducts_conditioned_uninsulated_HPWH</t>
  </si>
  <si>
    <t>MA_SFH_ASHP_GSHP_Hot_water_insulated_Electric_resistance_DHW</t>
  </si>
  <si>
    <t>MA_SFH_ASHP_GSHP_Hot_water_insulated_NG_DHW</t>
  </si>
  <si>
    <t>MA_SFH_ASHP_GSHP_Hot_water_insulated_Heating_DHW_combo_NG</t>
  </si>
  <si>
    <t>MA_SFH_ASHP_GSHP_Hot_water_insulated_HPWH</t>
  </si>
  <si>
    <t>MA_SFH_ASHP_GSHP_Air_ducts_insulated_Electric_resistance_DHW</t>
  </si>
  <si>
    <t>MA_SFH_ASHP_GSHP_Air_ducts_insulated_NG_DHW</t>
  </si>
  <si>
    <t>MA_SFH_ASHP_GSHP_Air_ducts_insulated_Heating_DHW_combo_NG</t>
  </si>
  <si>
    <t>MA_SFH_ASHP_GSHP_Air_ducts_insulated_HPWH</t>
  </si>
  <si>
    <t>MA_SFH_GSHP_AC_window_Steam_Electric_resistance_DHW</t>
  </si>
  <si>
    <t>MA_SFH_GSHP_AC_window_Steam_NG_DHW</t>
  </si>
  <si>
    <t>MA_SFH_GSHP_AC_window_Steam_Heating_DHW_combo_NG</t>
  </si>
  <si>
    <t>MA_SFH_GSHP_AC_window_Steam_HPWH</t>
  </si>
  <si>
    <t>MA_SFH_GSHP_AC_window_Hot_water_uninsulated_Electric_resistance_DHW</t>
  </si>
  <si>
    <t>MA_SFH_GSHP_AC_window_Hot_water_uninsulated_NG_DHW</t>
  </si>
  <si>
    <t>MA_SFH_GSHP_AC_window_Hot_water_uninsulated_Heating_DHW_combo_NG</t>
  </si>
  <si>
    <t>MA_SFH_GSHP_AC_window_Hot_water_uninsulated_HPWH</t>
  </si>
  <si>
    <t>MA_SFH_GSHP_AC_window_Air_ducts_uninsulated_Electric_resistance_DHW</t>
  </si>
  <si>
    <t>MA_SFH_GSHP_AC_window_Air_ducts_uninsulated_NG_DHW</t>
  </si>
  <si>
    <t>MA_SFH_GSHP_AC_window_Air_ducts_uninsulated_Heating_DHW_combo_NG</t>
  </si>
  <si>
    <t>MA_SFH_GSHP_AC_window_Air_ducts_uninsulated_HPWH</t>
  </si>
  <si>
    <t>MA_SFH_GSHP_AC_window_Air_ducts_conditioned_uninsulated_Electric_resistance_DHW</t>
  </si>
  <si>
    <t>MA_SFH_GSHP_AC_window_Air_ducts_conditioned_uninsulated_NG_DHW</t>
  </si>
  <si>
    <t>MA_SFH_GSHP_AC_window_Air_ducts_conditioned_uninsulated_Heating_DHW_combo_NG</t>
  </si>
  <si>
    <t>MA_SFH_GSHP_AC_window_Air_ducts_conditioned_uninsulated_HPWH</t>
  </si>
  <si>
    <t>MA_SFH_GSHP_AC_window_Hot_water_insulated_Electric_resistance_DHW</t>
  </si>
  <si>
    <t>MA_SFH_GSHP_AC_window_Hot_water_insulated_NG_DHW</t>
  </si>
  <si>
    <t>MA_SFH_GSHP_AC_window_Hot_water_insulated_Heating_DHW_combo_NG</t>
  </si>
  <si>
    <t>MA_SFH_GSHP_AC_window_Hot_water_insulated_HPWH</t>
  </si>
  <si>
    <t>MA_SFH_GSHP_AC_window_Air_ducts_insulated_Electric_resistance_DHW</t>
  </si>
  <si>
    <t>MA_SFH_GSHP_AC_window_Air_ducts_insulated_NG_DHW</t>
  </si>
  <si>
    <t>MA_SFH_GSHP_AC_window_Air_ducts_insulated_Heating_DHW_combo_NG</t>
  </si>
  <si>
    <t>MA_SFH_GSHP_AC_window_Air_ducts_insulated_HPWH</t>
  </si>
  <si>
    <t>MA_SFH_GSHP_Central_AC_Steam_Electric_resistance_DHW</t>
  </si>
  <si>
    <t>MA_SFH_GSHP_Central_AC_Steam_NG_DHW</t>
  </si>
  <si>
    <t>MA_SFH_GSHP_Central_AC_Steam_Heating_DHW_combo_NG</t>
  </si>
  <si>
    <t>MA_SFH_GSHP_Central_AC_Steam_HPWH</t>
  </si>
  <si>
    <t>MA_SFH_GSHP_Central_AC_Hot_water_uninsulated_Electric_resistance_DHW</t>
  </si>
  <si>
    <t>MA_SFH_GSHP_Central_AC_Hot_water_uninsulated_NG_DHW</t>
  </si>
  <si>
    <t>MA_SFH_GSHP_Central_AC_Hot_water_uninsulated_Heating_DHW_combo_NG</t>
  </si>
  <si>
    <t>MA_SFH_GSHP_Central_AC_Hot_water_uninsulated_HPWH</t>
  </si>
  <si>
    <t>MA_SFH_GSHP_Central_AC_Air_ducts_uninsulated_Electric_resistance_DHW</t>
  </si>
  <si>
    <t>MA_SFH_GSHP_Central_AC_Air_ducts_uninsulated_NG_DHW</t>
  </si>
  <si>
    <t>MA_SFH_GSHP_Central_AC_Air_ducts_uninsulated_Heating_DHW_combo_NG</t>
  </si>
  <si>
    <t>MA_SFH_GSHP_Central_AC_Air_ducts_uninsulated_HPWH</t>
  </si>
  <si>
    <t>MA_SFH_GSHP_Central_AC_Air_ducts_conditioned_uninsulated_Electric_resistance_DHW</t>
  </si>
  <si>
    <t>MA_SFH_GSHP_Central_AC_Air_ducts_conditioned_uninsulated_NG_DHW</t>
  </si>
  <si>
    <t>MA_SFH_GSHP_Central_AC_Air_ducts_conditioned_uninsulated_Heating_DHW_combo_NG</t>
  </si>
  <si>
    <t>MA_SFH_GSHP_Central_AC_Air_ducts_conditioned_uninsulated_HPWH</t>
  </si>
  <si>
    <t>MA_SFH_GSHP_Central_AC_Hot_water_insulated_Electric_resistance_DHW</t>
  </si>
  <si>
    <t>MA_SFH_GSHP_Central_AC_Hot_water_insulated_NG_DHW</t>
  </si>
  <si>
    <t>MA_SFH_GSHP_Central_AC_Hot_water_insulated_Heating_DHW_combo_NG</t>
  </si>
  <si>
    <t>MA_SFH_GSHP_Central_AC_Hot_water_insulated_HPWH</t>
  </si>
  <si>
    <t>MA_SFH_GSHP_Central_AC_Air_ducts_insulated_Electric_resistance_DHW</t>
  </si>
  <si>
    <t>MA_SFH_GSHP_Central_AC_Air_ducts_insulated_NG_DHW</t>
  </si>
  <si>
    <t>MA_SFH_GSHP_Central_AC_Air_ducts_insulated_Heating_DHW_combo_NG</t>
  </si>
  <si>
    <t>MA_SFH_GSHP_Central_AC_Air_ducts_insulated_HPWH</t>
  </si>
  <si>
    <t>MA_SFH_GSHP_Natural_ventilation_Steam_Electric_resistance_DHW</t>
  </si>
  <si>
    <t>MA_SFH_GSHP_Natural_ventilation_Steam_NG_DHW</t>
  </si>
  <si>
    <t>MA_SFH_GSHP_Natural_ventilation_Steam_Heating_DHW_combo_NG</t>
  </si>
  <si>
    <t>MA_SFH_GSHP_Natural_ventilation_Steam_HPWH</t>
  </si>
  <si>
    <t>MA_SFH_GSHP_Natural_ventilation_Hot_water_uninsulated_Electric_resistance_DHW</t>
  </si>
  <si>
    <t>MA_SFH_GSHP_Natural_ventilation_Hot_water_uninsulated_NG_DHW</t>
  </si>
  <si>
    <t>MA_SFH_GSHP_Natural_ventilation_Hot_water_uninsulated_Heating_DHW_combo_NG</t>
  </si>
  <si>
    <t>MA_SFH_GSHP_Natural_ventilation_Hot_water_uninsulated_HPWH</t>
  </si>
  <si>
    <t>MA_SFH_GSHP_Natural_ventilation_Air_ducts_uninsulated_Electric_resistance_DHW</t>
  </si>
  <si>
    <t>MA_SFH_GSHP_Natural_ventilation_Air_ducts_uninsulated_NG_DHW</t>
  </si>
  <si>
    <t>MA_SFH_GSHP_Natural_ventilation_Air_ducts_uninsulated_Heating_DHW_combo_NG</t>
  </si>
  <si>
    <t>MA_SFH_GSHP_Natural_ventilation_Air_ducts_uninsulated_HPWH</t>
  </si>
  <si>
    <t>MA_SFH_GSHP_Natural_ventilation_Air_ducts_conditioned_uninsulated_Electric_resistance_DHW</t>
  </si>
  <si>
    <t>MA_SFH_GSHP_Natural_ventilation_Air_ducts_conditioned_uninsulated_NG_DHW</t>
  </si>
  <si>
    <t>MA_SFH_GSHP_Natural_ventilation_Air_ducts_conditioned_uninsulated_Heating_DHW_combo_NG</t>
  </si>
  <si>
    <t>MA_SFH_GSHP_Natural_ventilation_Air_ducts_conditioned_uninsulated_HPWH</t>
  </si>
  <si>
    <t>MA_SFH_GSHP_Natural_ventilation_Hot_water_insulated_Electric_resistance_DHW</t>
  </si>
  <si>
    <t>MA_SFH_GSHP_Natural_ventilation_Hot_water_insulated_NG_DHW</t>
  </si>
  <si>
    <t>MA_SFH_GSHP_Natural_ventilation_Hot_water_insulated_Heating_DHW_combo_NG</t>
  </si>
  <si>
    <t>MA_SFH_GSHP_Natural_ventilation_Hot_water_insulated_HPWH</t>
  </si>
  <si>
    <t>MA_SFH_GSHP_Natural_ventilation_Air_ducts_insulated_Electric_resistance_DHW</t>
  </si>
  <si>
    <t>MA_SFH_GSHP_Natural_ventilation_Air_ducts_insulated_NG_DHW</t>
  </si>
  <si>
    <t>MA_SFH_GSHP_Natural_ventilation_Air_ducts_insulated_Heating_DHW_combo_NG</t>
  </si>
  <si>
    <t>MA_SFH_GSHP_Natural_ventilation_Air_ducts_insulated_HPWH</t>
  </si>
  <si>
    <t>MA_SFH_GSHP_Window_ASHP_Steam_Electric_resistance_DHW</t>
  </si>
  <si>
    <t>MA_SFH_GSHP_Window_ASHP_Steam_NG_DHW</t>
  </si>
  <si>
    <t>MA_SFH_GSHP_Window_ASHP_Steam_Heating_DHW_combo_NG</t>
  </si>
  <si>
    <t>MA_SFH_GSHP_Window_ASHP_Steam_HPWH</t>
  </si>
  <si>
    <t>MA_SFH_GSHP_Window_ASHP_Hot_water_uninsulated_Electric_resistance_DHW</t>
  </si>
  <si>
    <t>MA_SFH_GSHP_Window_ASHP_Hot_water_uninsulated_NG_DHW</t>
  </si>
  <si>
    <t>MA_SFH_GSHP_Window_ASHP_Hot_water_uninsulated_Heating_DHW_combo_NG</t>
  </si>
  <si>
    <t>MA_SFH_GSHP_Window_ASHP_Hot_water_uninsulated_HPWH</t>
  </si>
  <si>
    <t>MA_SFH_GSHP_Window_ASHP_Air_ducts_uninsulated_Electric_resistance_DHW</t>
  </si>
  <si>
    <t>MA_SFH_GSHP_Window_ASHP_Air_ducts_uninsulated_NG_DHW</t>
  </si>
  <si>
    <t>MA_SFH_GSHP_Window_ASHP_Air_ducts_uninsulated_Heating_DHW_combo_NG</t>
  </si>
  <si>
    <t>MA_SFH_GSHP_Window_ASHP_Air_ducts_uninsulated_HPWH</t>
  </si>
  <si>
    <t>MA_SFH_GSHP_Window_ASHP_Air_ducts_conditioned_uninsulated_Electric_resistance_DHW</t>
  </si>
  <si>
    <t>MA_SFH_GSHP_Window_ASHP_Air_ducts_conditioned_uninsulated_NG_DHW</t>
  </si>
  <si>
    <t>MA_SFH_GSHP_Window_ASHP_Air_ducts_conditioned_uninsulated_Heating_DHW_combo_NG</t>
  </si>
  <si>
    <t>MA_SFH_GSHP_Window_ASHP_Air_ducts_conditioned_uninsulated_HPWH</t>
  </si>
  <si>
    <t>MA_SFH_GSHP_Window_ASHP_Hot_water_insulated_Electric_resistance_DHW</t>
  </si>
  <si>
    <t>MA_SFH_GSHP_Window_ASHP_Hot_water_insulated_NG_DHW</t>
  </si>
  <si>
    <t>MA_SFH_GSHP_Window_ASHP_Hot_water_insulated_Heating_DHW_combo_NG</t>
  </si>
  <si>
    <t>MA_SFH_GSHP_Window_ASHP_Hot_water_insulated_HPWH</t>
  </si>
  <si>
    <t>MA_SFH_GSHP_Window_ASHP_Air_ducts_insulated_Electric_resistance_DHW</t>
  </si>
  <si>
    <t>MA_SFH_GSHP_Window_ASHP_Air_ducts_insulated_NG_DHW</t>
  </si>
  <si>
    <t>MA_SFH_GSHP_Window_ASHP_Air_ducts_insulated_Heating_DHW_combo_NG</t>
  </si>
  <si>
    <t>MA_SFH_GSHP_Window_ASHP_Air_ducts_insulated_HPWH</t>
  </si>
  <si>
    <t>MA_SFH_GSHP_ASHP_Steam_Electric_resistance_DHW</t>
  </si>
  <si>
    <t>MA_SFH_GSHP_ASHP_Steam_NG_DHW</t>
  </si>
  <si>
    <t>MA_SFH_GSHP_ASHP_Steam_Heating_DHW_combo_NG</t>
  </si>
  <si>
    <t>MA_SFH_GSHP_ASHP_Steam_HPWH</t>
  </si>
  <si>
    <t>MA_SFH_GSHP_ASHP_Hot_water_uninsulated_Electric_resistance_DHW</t>
  </si>
  <si>
    <t>MA_SFH_GSHP_ASHP_Hot_water_uninsulated_NG_DHW</t>
  </si>
  <si>
    <t>MA_SFH_GSHP_ASHP_Hot_water_uninsulated_Heating_DHW_combo_NG</t>
  </si>
  <si>
    <t>MA_SFH_GSHP_ASHP_Hot_water_uninsulated_HPWH</t>
  </si>
  <si>
    <t>MA_SFH_GSHP_ASHP_Air_ducts_uninsulated_Electric_resistance_DHW</t>
  </si>
  <si>
    <t>MA_SFH_GSHP_ASHP_Air_ducts_uninsulated_NG_DHW</t>
  </si>
  <si>
    <t>MA_SFH_GSHP_ASHP_Air_ducts_uninsulated_Heating_DHW_combo_NG</t>
  </si>
  <si>
    <t>MA_SFH_GSHP_ASHP_Air_ducts_uninsulated_HPWH</t>
  </si>
  <si>
    <t>MA_SFH_GSHP_ASHP_Air_ducts_conditioned_uninsulated_Electric_resistance_DHW</t>
  </si>
  <si>
    <t>MA_SFH_GSHP_ASHP_Air_ducts_conditioned_uninsulated_NG_DHW</t>
  </si>
  <si>
    <t>MA_SFH_GSHP_ASHP_Air_ducts_conditioned_uninsulated_Heating_DHW_combo_NG</t>
  </si>
  <si>
    <t>MA_SFH_GSHP_ASHP_Air_ducts_conditioned_uninsulated_HPWH</t>
  </si>
  <si>
    <t>MA_SFH_GSHP_ASHP_Hot_water_insulated_Electric_resistance_DHW</t>
  </si>
  <si>
    <t>MA_SFH_GSHP_ASHP_Hot_water_insulated_NG_DHW</t>
  </si>
  <si>
    <t>MA_SFH_GSHP_ASHP_Hot_water_insulated_Heating_DHW_combo_NG</t>
  </si>
  <si>
    <t>MA_SFH_GSHP_ASHP_Hot_water_insulated_HPWH</t>
  </si>
  <si>
    <t>MA_SFH_GSHP_ASHP_Air_ducts_insulated_Electric_resistance_DHW</t>
  </si>
  <si>
    <t>MA_SFH_GSHP_ASHP_Air_ducts_insulated_NG_DHW</t>
  </si>
  <si>
    <t>MA_SFH_GSHP_ASHP_Air_ducts_insulated_Heating_DHW_combo_NG</t>
  </si>
  <si>
    <t>MA_SFH_GSHP_ASHP_Air_ducts_insulated_HPWH</t>
  </si>
  <si>
    <t>MA_SFH_GSHP_GSHP_Steam_Electric_resistance_DHW</t>
  </si>
  <si>
    <t>MA_SFH_GSHP_GSHP_Steam_NG_DHW</t>
  </si>
  <si>
    <t>MA_SFH_GSHP_GSHP_Steam_Heating_DHW_combo_NG</t>
  </si>
  <si>
    <t>MA_SFH_GSHP_GSHP_Steam_HPWH</t>
  </si>
  <si>
    <t>MA_SFH_GSHP_GSHP_Hot_water_uninsulated_Electric_resistance_DHW</t>
  </si>
  <si>
    <t>MA_SFH_GSHP_GSHP_Hot_water_uninsulated_NG_DHW</t>
  </si>
  <si>
    <t>MA_SFH_GSHP_GSHP_Hot_water_uninsulated_Heating_DHW_combo_NG</t>
  </si>
  <si>
    <t>MA_SFH_GSHP_GSHP_Hot_water_uninsulated_HPWH</t>
  </si>
  <si>
    <t>MA_SFH_GSHP_GSHP_Air_ducts_uninsulated_Electric_resistance_DHW</t>
  </si>
  <si>
    <t>MA_SFH_GSHP_GSHP_Air_ducts_uninsulated_NG_DHW</t>
  </si>
  <si>
    <t>MA_SFH_GSHP_GSHP_Air_ducts_uninsulated_Heating_DHW_combo_NG</t>
  </si>
  <si>
    <t>MA_SFH_GSHP_GSHP_Air_ducts_uninsulated_HPWH</t>
  </si>
  <si>
    <t>MA_SFH_GSHP_GSHP_Air_ducts_conditioned_uninsulated_Electric_resistance_DHW</t>
  </si>
  <si>
    <t>MA_SFH_GSHP_GSHP_Air_ducts_conditioned_uninsulated_NG_DHW</t>
  </si>
  <si>
    <t>MA_SFH_GSHP_GSHP_Air_ducts_conditioned_uninsulated_Heating_DHW_combo_NG</t>
  </si>
  <si>
    <t>MA_SFH_GSHP_GSHP_Air_ducts_conditioned_uninsulated_HPWH</t>
  </si>
  <si>
    <t>MA_SFH_GSHP_GSHP_Hot_water_insulated_Electric_resistance_DHW</t>
  </si>
  <si>
    <t>MA_SFH_GSHP_GSHP_Hot_water_insulated_NG_DHW</t>
  </si>
  <si>
    <t>MA_SFH_GSHP_GSHP_Hot_water_insulated_Heating_DHW_combo_NG</t>
  </si>
  <si>
    <t>MA_SFH_GSHP_GSHP_Hot_water_insulated_HPWH</t>
  </si>
  <si>
    <t>MA_SFH_GSHP_GSHP_Air_ducts_insulated_Electric_resistance_DHW</t>
  </si>
  <si>
    <t>MA_SFH_GSHP_GSHP_Air_ducts_insulated_NG_DHW</t>
  </si>
  <si>
    <t>MA_SFH_GSHP_GSHP_Air_ducts_insulated_Heating_DHW_combo_NG</t>
  </si>
  <si>
    <t>MA_SFH_GSHP_GSHP_Air_ducts_insulated_HPWH</t>
  </si>
  <si>
    <t>MA_MFH_Electric_resistance_AC_window_Steam_Electric_resistance_DHW</t>
  </si>
  <si>
    <t>MA_MFH_Electric_resistance_AC_window_Steam_NG_DHW</t>
  </si>
  <si>
    <t>MA_MFH_Electric_resistance_AC_window_Steam_Heating_DHW_combo_NG</t>
  </si>
  <si>
    <t>MA_MFH_Electric_resistance_AC_window_Steam_HPWH</t>
  </si>
  <si>
    <t>MA_MFH_Electric_resistance_AC_window_Hot_water_uninsulated_Electric_resistance_DHW</t>
  </si>
  <si>
    <t>MA_MFH_Electric_resistance_AC_window_Hot_water_uninsulated_NG_DHW</t>
  </si>
  <si>
    <t>MA_MFH_Electric_resistance_AC_window_Hot_water_uninsulated_Heating_DHW_combo_NG</t>
  </si>
  <si>
    <t>MA_MFH_Electric_resistance_AC_window_Hot_water_uninsulated_HPWH</t>
  </si>
  <si>
    <t>MA_MFH_Electric_resistance_AC_window_Air_ducts_uninsulated_Electric_resistance_DHW</t>
  </si>
  <si>
    <t>MA_MFH_Electric_resistance_AC_window_Air_ducts_uninsulated_NG_DHW</t>
  </si>
  <si>
    <t>MA_MFH_Electric_resistance_AC_window_Air_ducts_uninsulated_Heating_DHW_combo_NG</t>
  </si>
  <si>
    <t>MA_MFH_Electric_resistance_AC_window_Air_ducts_uninsulated_HPWH</t>
  </si>
  <si>
    <t>MA_MFH_Electric_resistance_AC_window_Air_ducts_conditioned_uninsulated_Electric_resistance_DHW</t>
  </si>
  <si>
    <t>MA_MFH_Electric_resistance_AC_window_Air_ducts_conditioned_uninsulated_NG_DHW</t>
  </si>
  <si>
    <t>MA_MFH_Electric_resistance_AC_window_Air_ducts_conditioned_uninsulated_Heating_DHW_combo_NG</t>
  </si>
  <si>
    <t>MA_MFH_Electric_resistance_AC_window_Air_ducts_conditioned_uninsulated_HPWH</t>
  </si>
  <si>
    <t>MA_MFH_Electric_resistance_AC_window_Hot_water_insulated_Electric_resistance_DHW</t>
  </si>
  <si>
    <t>MA_MFH_Electric_resistance_AC_window_Hot_water_insulated_NG_DHW</t>
  </si>
  <si>
    <t>MA_MFH_Electric_resistance_AC_window_Hot_water_insulated_Heating_DHW_combo_NG</t>
  </si>
  <si>
    <t>MA_MFH_Electric_resistance_AC_window_Hot_water_insulated_HPWH</t>
  </si>
  <si>
    <t>MA_MFH_Electric_resistance_AC_window_Air_ducts_insulated_Electric_resistance_DHW</t>
  </si>
  <si>
    <t>MA_MFH_Electric_resistance_AC_window_Air_ducts_insulated_NG_DHW</t>
  </si>
  <si>
    <t>MA_MFH_Electric_resistance_AC_window_Air_ducts_insulated_Heating_DHW_combo_NG</t>
  </si>
  <si>
    <t>MA_MFH_Electric_resistance_AC_window_Air_ducts_insulated_HPWH</t>
  </si>
  <si>
    <t>MA_MFH_Electric_resistance_Central_AC_Steam_Electric_resistance_DHW</t>
  </si>
  <si>
    <t>MA_MFH_Electric_resistance_Central_AC_Steam_NG_DHW</t>
  </si>
  <si>
    <t>MA_MFH_Electric_resistance_Central_AC_Steam_Heating_DHW_combo_NG</t>
  </si>
  <si>
    <t>MA_MFH_Electric_resistance_Central_AC_Steam_HPWH</t>
  </si>
  <si>
    <t>MA_MFH_Electric_resistance_Central_AC_Hot_water_uninsulated_Electric_resistance_DHW</t>
  </si>
  <si>
    <t>MA_MFH_Electric_resistance_Central_AC_Hot_water_uninsulated_NG_DHW</t>
  </si>
  <si>
    <t>MA_MFH_Electric_resistance_Central_AC_Hot_water_uninsulated_Heating_DHW_combo_NG</t>
  </si>
  <si>
    <t>MA_MFH_Electric_resistance_Central_AC_Hot_water_uninsulated_HPWH</t>
  </si>
  <si>
    <t>MA_MFH_Electric_resistance_Central_AC_Air_ducts_uninsulated_Electric_resistance_DHW</t>
  </si>
  <si>
    <t>MA_MFH_Electric_resistance_Central_AC_Air_ducts_uninsulated_NG_DHW</t>
  </si>
  <si>
    <t>MA_MFH_Electric_resistance_Central_AC_Air_ducts_uninsulated_Heating_DHW_combo_NG</t>
  </si>
  <si>
    <t>MA_MFH_Electric_resistance_Central_AC_Air_ducts_uninsulated_HPWH</t>
  </si>
  <si>
    <t>MA_MFH_Electric_resistance_Central_AC_Air_ducts_conditioned_uninsulated_Electric_resistance_DHW</t>
  </si>
  <si>
    <t>MA_MFH_Electric_resistance_Central_AC_Air_ducts_conditioned_uninsulated_NG_DHW</t>
  </si>
  <si>
    <t>MA_MFH_Electric_resistance_Central_AC_Air_ducts_conditioned_uninsulated_Heating_DHW_combo_NG</t>
  </si>
  <si>
    <t>MA_MFH_Electric_resistance_Central_AC_Air_ducts_conditioned_uninsulated_HPWH</t>
  </si>
  <si>
    <t>MA_MFH_Electric_resistance_Central_AC_Hot_water_insulated_Electric_resistance_DHW</t>
  </si>
  <si>
    <t>MA_MFH_Electric_resistance_Central_AC_Hot_water_insulated_NG_DHW</t>
  </si>
  <si>
    <t>MA_MFH_Electric_resistance_Central_AC_Hot_water_insulated_Heating_DHW_combo_NG</t>
  </si>
  <si>
    <t>MA_MFH_Electric_resistance_Central_AC_Hot_water_insulated_HPWH</t>
  </si>
  <si>
    <t>MA_MFH_Electric_resistance_Central_AC_Air_ducts_insulated_Electric_resistance_DHW</t>
  </si>
  <si>
    <t>MA_MFH_Electric_resistance_Central_AC_Air_ducts_insulated_NG_DHW</t>
  </si>
  <si>
    <t>MA_MFH_Electric_resistance_Central_AC_Air_ducts_insulated_Heating_DHW_combo_NG</t>
  </si>
  <si>
    <t>MA_MFH_Electric_resistance_Central_AC_Air_ducts_insulated_HPWH</t>
  </si>
  <si>
    <t>MA_MFH_Electric_resistance_Natural_ventilation_Steam_Electric_resistance_DHW</t>
  </si>
  <si>
    <t>MA_MFH_Electric_resistance_Natural_ventilation_Steam_NG_DHW</t>
  </si>
  <si>
    <t>MA_MFH_Electric_resistance_Natural_ventilation_Steam_Heating_DHW_combo_NG</t>
  </si>
  <si>
    <t>MA_MFH_Electric_resistance_Natural_ventilation_Steam_HPWH</t>
  </si>
  <si>
    <t>MA_MFH_Electric_resistance_Natural_ventilation_Hot_water_uninsulated_Electric_resistance_DHW</t>
  </si>
  <si>
    <t>MA_MFH_Electric_resistance_Natural_ventilation_Hot_water_uninsulated_NG_DHW</t>
  </si>
  <si>
    <t>MA_MFH_Electric_resistance_Natural_ventilation_Hot_water_uninsulated_Heating_DHW_combo_NG</t>
  </si>
  <si>
    <t>MA_MFH_Electric_resistance_Natural_ventilation_Hot_water_uninsulated_HPWH</t>
  </si>
  <si>
    <t>MA_MFH_Electric_resistance_Natural_ventilation_Air_ducts_uninsulated_Electric_resistance_DHW</t>
  </si>
  <si>
    <t>MA_MFH_Electric_resistance_Natural_ventilation_Air_ducts_uninsulated_NG_DHW</t>
  </si>
  <si>
    <t>MA_MFH_Electric_resistance_Natural_ventilation_Air_ducts_uninsulated_Heating_DHW_combo_NG</t>
  </si>
  <si>
    <t>MA_MFH_Electric_resistance_Natural_ventilation_Air_ducts_uninsulated_HPWH</t>
  </si>
  <si>
    <t>MA_MFH_Electric_resistance_Natural_ventilation_Air_ducts_conditioned_uninsulated_Electric_resistance_DHW</t>
  </si>
  <si>
    <t>MA_MFH_Electric_resistance_Natural_ventilation_Air_ducts_conditioned_uninsulated_NG_DHW</t>
  </si>
  <si>
    <t>MA_MFH_Electric_resistance_Natural_ventilation_Air_ducts_conditioned_uninsulated_Heating_DHW_combo_NG</t>
  </si>
  <si>
    <t>MA_MFH_Electric_resistance_Natural_ventilation_Air_ducts_conditioned_uninsulated_HPWH</t>
  </si>
  <si>
    <t>MA_MFH_Electric_resistance_Natural_ventilation_Hot_water_insulated_Electric_resistance_DHW</t>
  </si>
  <si>
    <t>MA_MFH_Electric_resistance_Natural_ventilation_Hot_water_insulated_NG_DHW</t>
  </si>
  <si>
    <t>MA_MFH_Electric_resistance_Natural_ventilation_Hot_water_insulated_Heating_DHW_combo_NG</t>
  </si>
  <si>
    <t>MA_MFH_Electric_resistance_Natural_ventilation_Hot_water_insulated_HPWH</t>
  </si>
  <si>
    <t>MA_MFH_Electric_resistance_Natural_ventilation_Air_ducts_insulated_Electric_resistance_DHW</t>
  </si>
  <si>
    <t>MA_MFH_Electric_resistance_Natural_ventilation_Air_ducts_insulated_NG_DHW</t>
  </si>
  <si>
    <t>MA_MFH_Electric_resistance_Natural_ventilation_Air_ducts_insulated_Heating_DHW_combo_NG</t>
  </si>
  <si>
    <t>MA_MFH_Electric_resistance_Natural_ventilation_Air_ducts_insulated_HPWH</t>
  </si>
  <si>
    <t>MA_MFH_Electric_resistance_Window_ASHP_Steam_Electric_resistance_DHW</t>
  </si>
  <si>
    <t>MA_MFH_Electric_resistance_Window_ASHP_Steam_NG_DHW</t>
  </si>
  <si>
    <t>MA_MFH_Electric_resistance_Window_ASHP_Steam_Heating_DHW_combo_NG</t>
  </si>
  <si>
    <t>MA_MFH_Electric_resistance_Window_ASHP_Steam_HPWH</t>
  </si>
  <si>
    <t>MA_MFH_Electric_resistance_Window_ASHP_Hot_water_uninsulated_Electric_resistance_DHW</t>
  </si>
  <si>
    <t>MA_MFH_Electric_resistance_Window_ASHP_Hot_water_uninsulated_NG_DHW</t>
  </si>
  <si>
    <t>MA_MFH_Electric_resistance_Window_ASHP_Hot_water_uninsulated_Heating_DHW_combo_NG</t>
  </si>
  <si>
    <t>MA_MFH_Electric_resistance_Window_ASHP_Hot_water_uninsulated_HPWH</t>
  </si>
  <si>
    <t>MA_MFH_Electric_resistance_Window_ASHP_Air_ducts_uninsulated_Electric_resistance_DHW</t>
  </si>
  <si>
    <t>MA_MFH_Electric_resistance_Window_ASHP_Air_ducts_uninsulated_NG_DHW</t>
  </si>
  <si>
    <t>MA_MFH_Electric_resistance_Window_ASHP_Air_ducts_uninsulated_Heating_DHW_combo_NG</t>
  </si>
  <si>
    <t>MA_MFH_Electric_resistance_Window_ASHP_Air_ducts_uninsulated_HPWH</t>
  </si>
  <si>
    <t>MA_MFH_Electric_resistance_Window_ASHP_Air_ducts_conditioned_uninsulated_Electric_resistance_DHW</t>
  </si>
  <si>
    <t>MA_MFH_Electric_resistance_Window_ASHP_Air_ducts_conditioned_uninsulated_NG_DHW</t>
  </si>
  <si>
    <t>MA_MFH_Electric_resistance_Window_ASHP_Air_ducts_conditioned_uninsulated_Heating_DHW_combo_NG</t>
  </si>
  <si>
    <t>MA_MFH_Electric_resistance_Window_ASHP_Air_ducts_conditioned_uninsulated_HPWH</t>
  </si>
  <si>
    <t>MA_MFH_Electric_resistance_Window_ASHP_Hot_water_insulated_Electric_resistance_DHW</t>
  </si>
  <si>
    <t>MA_MFH_Electric_resistance_Window_ASHP_Hot_water_insulated_NG_DHW</t>
  </si>
  <si>
    <t>MA_MFH_Electric_resistance_Window_ASHP_Hot_water_insulated_Heating_DHW_combo_NG</t>
  </si>
  <si>
    <t>MA_MFH_Electric_resistance_Window_ASHP_Hot_water_insulated_HPWH</t>
  </si>
  <si>
    <t>MA_MFH_Electric_resistance_Window_ASHP_Air_ducts_insulated_Electric_resistance_DHW</t>
  </si>
  <si>
    <t>MA_MFH_Electric_resistance_Window_ASHP_Air_ducts_insulated_NG_DHW</t>
  </si>
  <si>
    <t>MA_MFH_Electric_resistance_Window_ASHP_Air_ducts_insulated_Heating_DHW_combo_NG</t>
  </si>
  <si>
    <t>MA_MFH_Electric_resistance_Window_ASHP_Air_ducts_insulated_HPWH</t>
  </si>
  <si>
    <t>MA_MFH_Electric_resistance_ASHP_Steam_Electric_resistance_DHW</t>
  </si>
  <si>
    <t>MA_MFH_Electric_resistance_ASHP_Steam_NG_DHW</t>
  </si>
  <si>
    <t>MA_MFH_Electric_resistance_ASHP_Steam_Heating_DHW_combo_NG</t>
  </si>
  <si>
    <t>MA_MFH_Electric_resistance_ASHP_Steam_HPWH</t>
  </si>
  <si>
    <t>MA_MFH_Electric_resistance_ASHP_Hot_water_uninsulated_Electric_resistance_DHW</t>
  </si>
  <si>
    <t>MA_MFH_Electric_resistance_ASHP_Hot_water_uninsulated_NG_DHW</t>
  </si>
  <si>
    <t>MA_MFH_Electric_resistance_ASHP_Hot_water_uninsulated_Heating_DHW_combo_NG</t>
  </si>
  <si>
    <t>MA_MFH_Electric_resistance_ASHP_Hot_water_uninsulated_HPWH</t>
  </si>
  <si>
    <t>MA_MFH_Electric_resistance_ASHP_Air_ducts_uninsulated_Electric_resistance_DHW</t>
  </si>
  <si>
    <t>MA_MFH_Electric_resistance_ASHP_Air_ducts_uninsulated_NG_DHW</t>
  </si>
  <si>
    <t>MA_MFH_Electric_resistance_ASHP_Air_ducts_uninsulated_Heating_DHW_combo_NG</t>
  </si>
  <si>
    <t>MA_MFH_Electric_resistance_ASHP_Air_ducts_uninsulated_HPWH</t>
  </si>
  <si>
    <t>MA_MFH_Electric_resistance_ASHP_Air_ducts_conditioned_uninsulated_Electric_resistance_DHW</t>
  </si>
  <si>
    <t>MA_MFH_Electric_resistance_ASHP_Air_ducts_conditioned_uninsulated_NG_DHW</t>
  </si>
  <si>
    <t>MA_MFH_Electric_resistance_ASHP_Air_ducts_conditioned_uninsulated_Heating_DHW_combo_NG</t>
  </si>
  <si>
    <t>MA_MFH_Electric_resistance_ASHP_Air_ducts_conditioned_uninsulated_HPWH</t>
  </si>
  <si>
    <t>MA_MFH_Electric_resistance_ASHP_Hot_water_insulated_Electric_resistance_DHW</t>
  </si>
  <si>
    <t>MA_MFH_Electric_resistance_ASHP_Hot_water_insulated_NG_DHW</t>
  </si>
  <si>
    <t>MA_MFH_Electric_resistance_ASHP_Hot_water_insulated_Heating_DHW_combo_NG</t>
  </si>
  <si>
    <t>MA_MFH_Electric_resistance_ASHP_Hot_water_insulated_HPWH</t>
  </si>
  <si>
    <t>MA_MFH_Electric_resistance_ASHP_Air_ducts_insulated_Electric_resistance_DHW</t>
  </si>
  <si>
    <t>MA_MFH_Electric_resistance_ASHP_Air_ducts_insulated_NG_DHW</t>
  </si>
  <si>
    <t>MA_MFH_Electric_resistance_ASHP_Air_ducts_insulated_Heating_DHW_combo_NG</t>
  </si>
  <si>
    <t>MA_MFH_Electric_resistance_ASHP_Air_ducts_insulated_HPWH</t>
  </si>
  <si>
    <t>MA_MFH_Electric_resistance_GSHP_Steam_Electric_resistance_DHW</t>
  </si>
  <si>
    <t>MA_MFH_Electric_resistance_GSHP_Steam_NG_DHW</t>
  </si>
  <si>
    <t>MA_MFH_Electric_resistance_GSHP_Steam_Heating_DHW_combo_NG</t>
  </si>
  <si>
    <t>MA_MFH_Electric_resistance_GSHP_Steam_HPWH</t>
  </si>
  <si>
    <t>MA_MFH_Electric_resistance_GSHP_Hot_water_uninsulated_Electric_resistance_DHW</t>
  </si>
  <si>
    <t>MA_MFH_Electric_resistance_GSHP_Hot_water_uninsulated_NG_DHW</t>
  </si>
  <si>
    <t>MA_MFH_Electric_resistance_GSHP_Hot_water_uninsulated_Heating_DHW_combo_NG</t>
  </si>
  <si>
    <t>MA_MFH_Electric_resistance_GSHP_Hot_water_uninsulated_HPWH</t>
  </si>
  <si>
    <t>MA_MFH_Electric_resistance_GSHP_Air_ducts_uninsulated_Electric_resistance_DHW</t>
  </si>
  <si>
    <t>MA_MFH_Electric_resistance_GSHP_Air_ducts_uninsulated_NG_DHW</t>
  </si>
  <si>
    <t>MA_MFH_Electric_resistance_GSHP_Air_ducts_uninsulated_Heating_DHW_combo_NG</t>
  </si>
  <si>
    <t>MA_MFH_Electric_resistance_GSHP_Air_ducts_uninsulated_HPWH</t>
  </si>
  <si>
    <t>MA_MFH_Electric_resistance_GSHP_Air_ducts_conditioned_uninsulated_Electric_resistance_DHW</t>
  </si>
  <si>
    <t>MA_MFH_Electric_resistance_GSHP_Air_ducts_conditioned_uninsulated_NG_DHW</t>
  </si>
  <si>
    <t>MA_MFH_Electric_resistance_GSHP_Air_ducts_conditioned_uninsulated_Heating_DHW_combo_NG</t>
  </si>
  <si>
    <t>MA_MFH_Electric_resistance_GSHP_Air_ducts_conditioned_uninsulated_HPWH</t>
  </si>
  <si>
    <t>MA_MFH_Electric_resistance_GSHP_Hot_water_insulated_Electric_resistance_DHW</t>
  </si>
  <si>
    <t>MA_MFH_Electric_resistance_GSHP_Hot_water_insulated_NG_DHW</t>
  </si>
  <si>
    <t>MA_MFH_Electric_resistance_GSHP_Hot_water_insulated_Heating_DHW_combo_NG</t>
  </si>
  <si>
    <t>MA_MFH_Electric_resistance_GSHP_Hot_water_insulated_HPWH</t>
  </si>
  <si>
    <t>MA_MFH_Electric_resistance_GSHP_Air_ducts_insulated_Electric_resistance_DHW</t>
  </si>
  <si>
    <t>MA_MFH_Electric_resistance_GSHP_Air_ducts_insulated_NG_DHW</t>
  </si>
  <si>
    <t>MA_MFH_Electric_resistance_GSHP_Air_ducts_insulated_Heating_DHW_combo_NG</t>
  </si>
  <si>
    <t>MA_MFH_Electric_resistance_GSHP_Air_ducts_insulated_HPWH</t>
  </si>
  <si>
    <t>MA_MFH_Oil_heating_AC_window_Steam_Electric_resistance_DHW</t>
  </si>
  <si>
    <t>MA_MFH_Oil_heating_AC_window_Steam_NG_DHW</t>
  </si>
  <si>
    <t>MA_MFH_Oil_heating_AC_window_Steam_Heating_DHW_combo_NG</t>
  </si>
  <si>
    <t>MA_MFH_Oil_heating_AC_window_Steam_HPWH</t>
  </si>
  <si>
    <t>MA_MFH_Oil_heating_AC_window_Hot_water_uninsulated_Electric_resistance_DHW</t>
  </si>
  <si>
    <t>MA_MFH_Oil_heating_AC_window_Hot_water_uninsulated_NG_DHW</t>
  </si>
  <si>
    <t>MA_MFH_Oil_heating_AC_window_Hot_water_uninsulated_Heating_DHW_combo_NG</t>
  </si>
  <si>
    <t>MA_MFH_Oil_heating_AC_window_Hot_water_uninsulated_HPWH</t>
  </si>
  <si>
    <t>MA_MFH_Oil_heating_AC_window_Air_ducts_uninsulated_Electric_resistance_DHW</t>
  </si>
  <si>
    <t>MA_MFH_Oil_heating_AC_window_Air_ducts_uninsulated_NG_DHW</t>
  </si>
  <si>
    <t>MA_MFH_Oil_heating_AC_window_Air_ducts_uninsulated_Heating_DHW_combo_NG</t>
  </si>
  <si>
    <t>MA_MFH_Oil_heating_AC_window_Air_ducts_uninsulated_HPWH</t>
  </si>
  <si>
    <t>MA_MFH_Oil_heating_AC_window_Air_ducts_conditioned_uninsulated_Electric_resistance_DHW</t>
  </si>
  <si>
    <t>MA_MFH_Oil_heating_AC_window_Air_ducts_conditioned_uninsulated_NG_DHW</t>
  </si>
  <si>
    <t>MA_MFH_Oil_heating_AC_window_Air_ducts_conditioned_uninsulated_Heating_DHW_combo_NG</t>
  </si>
  <si>
    <t>MA_MFH_Oil_heating_AC_window_Air_ducts_conditioned_uninsulated_HPWH</t>
  </si>
  <si>
    <t>MA_MFH_Oil_heating_AC_window_Hot_water_insulated_Electric_resistance_DHW</t>
  </si>
  <si>
    <t>MA_MFH_Oil_heating_AC_window_Hot_water_insulated_NG_DHW</t>
  </si>
  <si>
    <t>MA_MFH_Oil_heating_AC_window_Hot_water_insulated_Heating_DHW_combo_NG</t>
  </si>
  <si>
    <t>MA_MFH_Oil_heating_AC_window_Hot_water_insulated_HPWH</t>
  </si>
  <si>
    <t>MA_MFH_Oil_heating_AC_window_Air_ducts_insulated_Electric_resistance_DHW</t>
  </si>
  <si>
    <t>MA_MFH_Oil_heating_AC_window_Air_ducts_insulated_NG_DHW</t>
  </si>
  <si>
    <t>MA_MFH_Oil_heating_AC_window_Air_ducts_insulated_Heating_DHW_combo_NG</t>
  </si>
  <si>
    <t>MA_MFH_Oil_heating_AC_window_Air_ducts_insulated_HPWH</t>
  </si>
  <si>
    <t>MA_MFH_Oil_heating_Central_AC_Steam_Electric_resistance_DHW</t>
  </si>
  <si>
    <t>MA_MFH_Oil_heating_Central_AC_Steam_NG_DHW</t>
  </si>
  <si>
    <t>MA_MFH_Oil_heating_Central_AC_Steam_Heating_DHW_combo_NG</t>
  </si>
  <si>
    <t>MA_MFH_Oil_heating_Central_AC_Steam_HPWH</t>
  </si>
  <si>
    <t>MA_MFH_Oil_heating_Central_AC_Hot_water_uninsulated_Electric_resistance_DHW</t>
  </si>
  <si>
    <t>MA_MFH_Oil_heating_Central_AC_Hot_water_uninsulated_NG_DHW</t>
  </si>
  <si>
    <t>MA_MFH_Oil_heating_Central_AC_Hot_water_uninsulated_Heating_DHW_combo_NG</t>
  </si>
  <si>
    <t>MA_MFH_Oil_heating_Central_AC_Hot_water_uninsulated_HPWH</t>
  </si>
  <si>
    <t>MA_MFH_Oil_heating_Central_AC_Air_ducts_uninsulated_Electric_resistance_DHW</t>
  </si>
  <si>
    <t>MA_MFH_Oil_heating_Central_AC_Air_ducts_uninsulated_NG_DHW</t>
  </si>
  <si>
    <t>MA_MFH_Oil_heating_Central_AC_Air_ducts_uninsulated_Heating_DHW_combo_NG</t>
  </si>
  <si>
    <t>MA_MFH_Oil_heating_Central_AC_Air_ducts_uninsulated_HPWH</t>
  </si>
  <si>
    <t>MA_MFH_Oil_heating_Central_AC_Air_ducts_conditioned_uninsulated_Electric_resistance_DHW</t>
  </si>
  <si>
    <t>MA_MFH_Oil_heating_Central_AC_Air_ducts_conditioned_uninsulated_NG_DHW</t>
  </si>
  <si>
    <t>MA_MFH_Oil_heating_Central_AC_Air_ducts_conditioned_uninsulated_Heating_DHW_combo_NG</t>
  </si>
  <si>
    <t>MA_MFH_Oil_heating_Central_AC_Air_ducts_conditioned_uninsulated_HPWH</t>
  </si>
  <si>
    <t>MA_MFH_Oil_heating_Central_AC_Hot_water_insulated_Electric_resistance_DHW</t>
  </si>
  <si>
    <t>MA_MFH_Oil_heating_Central_AC_Hot_water_insulated_NG_DHW</t>
  </si>
  <si>
    <t>MA_MFH_Oil_heating_Central_AC_Hot_water_insulated_Heating_DHW_combo_NG</t>
  </si>
  <si>
    <t>MA_MFH_Oil_heating_Central_AC_Hot_water_insulated_HPWH</t>
  </si>
  <si>
    <t>MA_MFH_Oil_heating_Central_AC_Air_ducts_insulated_Electric_resistance_DHW</t>
  </si>
  <si>
    <t>MA_MFH_Oil_heating_Central_AC_Air_ducts_insulated_NG_DHW</t>
  </si>
  <si>
    <t>MA_MFH_Oil_heating_Central_AC_Air_ducts_insulated_Heating_DHW_combo_NG</t>
  </si>
  <si>
    <t>MA_MFH_Oil_heating_Central_AC_Air_ducts_insulated_HPWH</t>
  </si>
  <si>
    <t>MA_MFH_Oil_heating_Natural_ventilation_Steam_Electric_resistance_DHW</t>
  </si>
  <si>
    <t>MA_MFH_Oil_heating_Natural_ventilation_Steam_NG_DHW</t>
  </si>
  <si>
    <t>MA_MFH_Oil_heating_Natural_ventilation_Steam_Heating_DHW_combo_NG</t>
  </si>
  <si>
    <t>MA_MFH_Oil_heating_Natural_ventilation_Steam_HPWH</t>
  </si>
  <si>
    <t>MA_MFH_Oil_heating_Natural_ventilation_Hot_water_uninsulated_Electric_resistance_DHW</t>
  </si>
  <si>
    <t>MA_MFH_Oil_heating_Natural_ventilation_Hot_water_uninsulated_NG_DHW</t>
  </si>
  <si>
    <t>MA_MFH_Oil_heating_Natural_ventilation_Hot_water_uninsulated_Heating_DHW_combo_NG</t>
  </si>
  <si>
    <t>MA_MFH_Oil_heating_Natural_ventilation_Hot_water_uninsulated_HPWH</t>
  </si>
  <si>
    <t>MA_MFH_Oil_heating_Natural_ventilation_Air_ducts_uninsulated_Electric_resistance_DHW</t>
  </si>
  <si>
    <t>MA_MFH_Oil_heating_Natural_ventilation_Air_ducts_uninsulated_NG_DHW</t>
  </si>
  <si>
    <t>MA_MFH_Oil_heating_Natural_ventilation_Air_ducts_uninsulated_Heating_DHW_combo_NG</t>
  </si>
  <si>
    <t>MA_MFH_Oil_heating_Natural_ventilation_Air_ducts_uninsulated_HPWH</t>
  </si>
  <si>
    <t>MA_MFH_Oil_heating_Natural_ventilation_Air_ducts_conditioned_uninsulated_Electric_resistance_DHW</t>
  </si>
  <si>
    <t>MA_MFH_Oil_heating_Natural_ventilation_Air_ducts_conditioned_uninsulated_NG_DHW</t>
  </si>
  <si>
    <t>MA_MFH_Oil_heating_Natural_ventilation_Air_ducts_conditioned_uninsulated_Heating_DHW_combo_NG</t>
  </si>
  <si>
    <t>MA_MFH_Oil_heating_Natural_ventilation_Air_ducts_conditioned_uninsulated_HPWH</t>
  </si>
  <si>
    <t>MA_MFH_Oil_heating_Natural_ventilation_Hot_water_insulated_Electric_resistance_DHW</t>
  </si>
  <si>
    <t>MA_MFH_Oil_heating_Natural_ventilation_Hot_water_insulated_NG_DHW</t>
  </si>
  <si>
    <t>MA_MFH_Oil_heating_Natural_ventilation_Hot_water_insulated_Heating_DHW_combo_NG</t>
  </si>
  <si>
    <t>MA_MFH_Oil_heating_Natural_ventilation_Hot_water_insulated_HPWH</t>
  </si>
  <si>
    <t>MA_MFH_Oil_heating_Natural_ventilation_Air_ducts_insulated_Electric_resistance_DHW</t>
  </si>
  <si>
    <t>MA_MFH_Oil_heating_Natural_ventilation_Air_ducts_insulated_NG_DHW</t>
  </si>
  <si>
    <t>MA_MFH_Oil_heating_Natural_ventilation_Air_ducts_insulated_Heating_DHW_combo_NG</t>
  </si>
  <si>
    <t>MA_MFH_Oil_heating_Natural_ventilation_Air_ducts_insulated_HPWH</t>
  </si>
  <si>
    <t>MA_MFH_Oil_heating_Window_ASHP_Steam_Electric_resistance_DHW</t>
  </si>
  <si>
    <t>MA_MFH_Oil_heating_Window_ASHP_Steam_NG_DHW</t>
  </si>
  <si>
    <t>MA_MFH_Oil_heating_Window_ASHP_Steam_Heating_DHW_combo_NG</t>
  </si>
  <si>
    <t>MA_MFH_Oil_heating_Window_ASHP_Steam_HPWH</t>
  </si>
  <si>
    <t>MA_MFH_Oil_heating_Window_ASHP_Hot_water_uninsulated_Electric_resistance_DHW</t>
  </si>
  <si>
    <t>MA_MFH_Oil_heating_Window_ASHP_Hot_water_uninsulated_NG_DHW</t>
  </si>
  <si>
    <t>MA_MFH_Oil_heating_Window_ASHP_Hot_water_uninsulated_Heating_DHW_combo_NG</t>
  </si>
  <si>
    <t>MA_MFH_Oil_heating_Window_ASHP_Hot_water_uninsulated_HPWH</t>
  </si>
  <si>
    <t>MA_MFH_Oil_heating_Window_ASHP_Air_ducts_uninsulated_Electric_resistance_DHW</t>
  </si>
  <si>
    <t>MA_MFH_Oil_heating_Window_ASHP_Air_ducts_uninsulated_NG_DHW</t>
  </si>
  <si>
    <t>MA_MFH_Oil_heating_Window_ASHP_Air_ducts_uninsulated_Heating_DHW_combo_NG</t>
  </si>
  <si>
    <t>MA_MFH_Oil_heating_Window_ASHP_Air_ducts_uninsulated_HPWH</t>
  </si>
  <si>
    <t>MA_MFH_Oil_heating_Window_ASHP_Air_ducts_conditioned_uninsulated_Electric_resistance_DHW</t>
  </si>
  <si>
    <t>MA_MFH_Oil_heating_Window_ASHP_Air_ducts_conditioned_uninsulated_NG_DHW</t>
  </si>
  <si>
    <t>MA_MFH_Oil_heating_Window_ASHP_Air_ducts_conditioned_uninsulated_Heating_DHW_combo_NG</t>
  </si>
  <si>
    <t>MA_MFH_Oil_heating_Window_ASHP_Air_ducts_conditioned_uninsulated_HPWH</t>
  </si>
  <si>
    <t>MA_MFH_Oil_heating_Window_ASHP_Hot_water_insulated_Electric_resistance_DHW</t>
  </si>
  <si>
    <t>MA_MFH_Oil_heating_Window_ASHP_Hot_water_insulated_NG_DHW</t>
  </si>
  <si>
    <t>MA_MFH_Oil_heating_Window_ASHP_Hot_water_insulated_Heating_DHW_combo_NG</t>
  </si>
  <si>
    <t>MA_MFH_Oil_heating_Window_ASHP_Hot_water_insulated_HPWH</t>
  </si>
  <si>
    <t>MA_MFH_Oil_heating_Window_ASHP_Air_ducts_insulated_Electric_resistance_DHW</t>
  </si>
  <si>
    <t>MA_MFH_Oil_heating_Window_ASHP_Air_ducts_insulated_NG_DHW</t>
  </si>
  <si>
    <t>MA_MFH_Oil_heating_Window_ASHP_Air_ducts_insulated_Heating_DHW_combo_NG</t>
  </si>
  <si>
    <t>MA_MFH_Oil_heating_Window_ASHP_Air_ducts_insulated_HPWH</t>
  </si>
  <si>
    <t>MA_MFH_Oil_heating_ASHP_Steam_Electric_resistance_DHW</t>
  </si>
  <si>
    <t>MA_MFH_Oil_heating_ASHP_Steam_NG_DHW</t>
  </si>
  <si>
    <t>MA_MFH_Oil_heating_ASHP_Steam_Heating_DHW_combo_NG</t>
  </si>
  <si>
    <t>MA_MFH_Oil_heating_ASHP_Steam_HPWH</t>
  </si>
  <si>
    <t>MA_MFH_Oil_heating_ASHP_Hot_water_uninsulated_Electric_resistance_DHW</t>
  </si>
  <si>
    <t>MA_MFH_Oil_heating_ASHP_Hot_water_uninsulated_NG_DHW</t>
  </si>
  <si>
    <t>MA_MFH_Oil_heating_ASHP_Hot_water_uninsulated_Heating_DHW_combo_NG</t>
  </si>
  <si>
    <t>MA_MFH_Oil_heating_ASHP_Hot_water_uninsulated_HPWH</t>
  </si>
  <si>
    <t>MA_MFH_Oil_heating_ASHP_Air_ducts_uninsulated_Electric_resistance_DHW</t>
  </si>
  <si>
    <t>MA_MFH_Oil_heating_ASHP_Air_ducts_uninsulated_NG_DHW</t>
  </si>
  <si>
    <t>MA_MFH_Oil_heating_ASHP_Air_ducts_uninsulated_Heating_DHW_combo_NG</t>
  </si>
  <si>
    <t>MA_MFH_Oil_heating_ASHP_Air_ducts_uninsulated_HPWH</t>
  </si>
  <si>
    <t>MA_MFH_Oil_heating_ASHP_Air_ducts_conditioned_uninsulated_Electric_resistance_DHW</t>
  </si>
  <si>
    <t>MA_MFH_Oil_heating_ASHP_Air_ducts_conditioned_uninsulated_NG_DHW</t>
  </si>
  <si>
    <t>MA_MFH_Oil_heating_ASHP_Air_ducts_conditioned_uninsulated_Heating_DHW_combo_NG</t>
  </si>
  <si>
    <t>MA_MFH_Oil_heating_ASHP_Air_ducts_conditioned_uninsulated_HPWH</t>
  </si>
  <si>
    <t>MA_MFH_Oil_heating_ASHP_Hot_water_insulated_Electric_resistance_DHW</t>
  </si>
  <si>
    <t>MA_MFH_Oil_heating_ASHP_Hot_water_insulated_NG_DHW</t>
  </si>
  <si>
    <t>MA_MFH_Oil_heating_ASHP_Hot_water_insulated_Heating_DHW_combo_NG</t>
  </si>
  <si>
    <t>MA_MFH_Oil_heating_ASHP_Hot_water_insulated_HPWH</t>
  </si>
  <si>
    <t>MA_MFH_Oil_heating_ASHP_Air_ducts_insulated_Electric_resistance_DHW</t>
  </si>
  <si>
    <t>MA_MFH_Oil_heating_ASHP_Air_ducts_insulated_NG_DHW</t>
  </si>
  <si>
    <t>MA_MFH_Oil_heating_ASHP_Air_ducts_insulated_Heating_DHW_combo_NG</t>
  </si>
  <si>
    <t>MA_MFH_Oil_heating_ASHP_Air_ducts_insulated_HPWH</t>
  </si>
  <si>
    <t>MA_MFH_Oil_heating_GSHP_Steam_Electric_resistance_DHW</t>
  </si>
  <si>
    <t>MA_MFH_Oil_heating_GSHP_Steam_NG_DHW</t>
  </si>
  <si>
    <t>MA_MFH_Oil_heating_GSHP_Steam_Heating_DHW_combo_NG</t>
  </si>
  <si>
    <t>MA_MFH_Oil_heating_GSHP_Steam_HPWH</t>
  </si>
  <si>
    <t>MA_MFH_Oil_heating_GSHP_Hot_water_uninsulated_Electric_resistance_DHW</t>
  </si>
  <si>
    <t>MA_MFH_Oil_heating_GSHP_Hot_water_uninsulated_NG_DHW</t>
  </si>
  <si>
    <t>MA_MFH_Oil_heating_GSHP_Hot_water_uninsulated_Heating_DHW_combo_NG</t>
  </si>
  <si>
    <t>MA_MFH_Oil_heating_GSHP_Hot_water_uninsulated_HPWH</t>
  </si>
  <si>
    <t>MA_MFH_Oil_heating_GSHP_Air_ducts_uninsulated_Electric_resistance_DHW</t>
  </si>
  <si>
    <t>MA_MFH_Oil_heating_GSHP_Air_ducts_uninsulated_NG_DHW</t>
  </si>
  <si>
    <t>MA_MFH_Oil_heating_GSHP_Air_ducts_uninsulated_Heating_DHW_combo_NG</t>
  </si>
  <si>
    <t>MA_MFH_Oil_heating_GSHP_Air_ducts_uninsulated_HPWH</t>
  </si>
  <si>
    <t>MA_MFH_Oil_heating_GSHP_Air_ducts_conditioned_uninsulated_Electric_resistance_DHW</t>
  </si>
  <si>
    <t>MA_MFH_Oil_heating_GSHP_Air_ducts_conditioned_uninsulated_NG_DHW</t>
  </si>
  <si>
    <t>MA_MFH_Oil_heating_GSHP_Air_ducts_conditioned_uninsulated_Heating_DHW_combo_NG</t>
  </si>
  <si>
    <t>MA_MFH_Oil_heating_GSHP_Air_ducts_conditioned_uninsulated_HPWH</t>
  </si>
  <si>
    <t>MA_MFH_Oil_heating_GSHP_Hot_water_insulated_Electric_resistance_DHW</t>
  </si>
  <si>
    <t>MA_MFH_Oil_heating_GSHP_Hot_water_insulated_NG_DHW</t>
  </si>
  <si>
    <t>MA_MFH_Oil_heating_GSHP_Hot_water_insulated_Heating_DHW_combo_NG</t>
  </si>
  <si>
    <t>MA_MFH_Oil_heating_GSHP_Hot_water_insulated_HPWH</t>
  </si>
  <si>
    <t>MA_MFH_Oil_heating_GSHP_Air_ducts_insulated_Electric_resistance_DHW</t>
  </si>
  <si>
    <t>MA_MFH_Oil_heating_GSHP_Air_ducts_insulated_NG_DHW</t>
  </si>
  <si>
    <t>MA_MFH_Oil_heating_GSHP_Air_ducts_insulated_Heating_DHW_combo_NG</t>
  </si>
  <si>
    <t>MA_MFH_Oil_heating_GSHP_Air_ducts_insulated_HPWH</t>
  </si>
  <si>
    <t>MA_MFH_NG_heating_AC_window_Steam_Electric_resistance_DHW</t>
  </si>
  <si>
    <t>MA_MFH_NG_heating_AC_window_Steam_NG_DHW</t>
  </si>
  <si>
    <t>MA_MFH_NG_heating_AC_window_Steam_Heating_DHW_combo_NG</t>
  </si>
  <si>
    <t>MA_MFH_NG_heating_AC_window_Steam_HPWH</t>
  </si>
  <si>
    <t>MA_MFH_NG_heating_AC_window_Hot_water_uninsulated_Electric_resistance_DHW</t>
  </si>
  <si>
    <t>MA_MFH_NG_heating_AC_window_Hot_water_uninsulated_NG_DHW</t>
  </si>
  <si>
    <t>MA_MFH_NG_heating_AC_window_Hot_water_uninsulated_Heating_DHW_combo_NG</t>
  </si>
  <si>
    <t>MA_MFH_NG_heating_AC_window_Hot_water_uninsulated_HPWH</t>
  </si>
  <si>
    <t>MA_MFH_NG_heating_AC_window_Air_ducts_uninsulated_Electric_resistance_DHW</t>
  </si>
  <si>
    <t>MA_MFH_NG_heating_AC_window_Air_ducts_uninsulated_NG_DHW</t>
  </si>
  <si>
    <t>MA_MFH_NG_heating_AC_window_Air_ducts_uninsulated_Heating_DHW_combo_NG</t>
  </si>
  <si>
    <t>MA_MFH_NG_heating_AC_window_Air_ducts_uninsulated_HPWH</t>
  </si>
  <si>
    <t>MA_MFH_NG_heating_AC_window_Air_ducts_conditioned_uninsulated_Electric_resistance_DHW</t>
  </si>
  <si>
    <t>MA_MFH_NG_heating_AC_window_Air_ducts_conditioned_uninsulated_NG_DHW</t>
  </si>
  <si>
    <t>MA_MFH_NG_heating_AC_window_Air_ducts_conditioned_uninsulated_Heating_DHW_combo_NG</t>
  </si>
  <si>
    <t>MA_MFH_NG_heating_AC_window_Air_ducts_conditioned_uninsulated_HPWH</t>
  </si>
  <si>
    <t>MA_MFH_NG_heating_AC_window_Hot_water_insulated_Electric_resistance_DHW</t>
  </si>
  <si>
    <t>MA_MFH_NG_heating_AC_window_Hot_water_insulated_NG_DHW</t>
  </si>
  <si>
    <t>MA_MFH_NG_heating_AC_window_Hot_water_insulated_Heating_DHW_combo_NG</t>
  </si>
  <si>
    <t>MA_MFH_NG_heating_AC_window_Hot_water_insulated_HPWH</t>
  </si>
  <si>
    <t>MA_MFH_NG_heating_AC_window_Air_ducts_insulated_Electric_resistance_DHW</t>
  </si>
  <si>
    <t>MA_MFH_NG_heating_AC_window_Air_ducts_insulated_NG_DHW</t>
  </si>
  <si>
    <t>MA_MFH_NG_heating_AC_window_Air_ducts_insulated_Heating_DHW_combo_NG</t>
  </si>
  <si>
    <t>MA_MFH_NG_heating_AC_window_Air_ducts_insulated_HPWH</t>
  </si>
  <si>
    <t>MA_MFH_NG_heating_Central_AC_Steam_Electric_resistance_DHW</t>
  </si>
  <si>
    <t>MA_MFH_NG_heating_Central_AC_Steam_NG_DHW</t>
  </si>
  <si>
    <t>MA_MFH_NG_heating_Central_AC_Steam_Heating_DHW_combo_NG</t>
  </si>
  <si>
    <t>MA_MFH_NG_heating_Central_AC_Steam_HPWH</t>
  </si>
  <si>
    <t>MA_MFH_NG_heating_Central_AC_Hot_water_uninsulated_Electric_resistance_DHW</t>
  </si>
  <si>
    <t>MA_MFH_NG_heating_Central_AC_Hot_water_uninsulated_NG_DHW</t>
  </si>
  <si>
    <t>MA_MFH_NG_heating_Central_AC_Hot_water_uninsulated_Heating_DHW_combo_NG</t>
  </si>
  <si>
    <t>MA_MFH_NG_heating_Central_AC_Hot_water_uninsulated_HPWH</t>
  </si>
  <si>
    <t>MA_MFH_NG_heating_Central_AC_Air_ducts_uninsulated_Electric_resistance_DHW</t>
  </si>
  <si>
    <t>MA_MFH_NG_heating_Central_AC_Air_ducts_uninsulated_NG_DHW</t>
  </si>
  <si>
    <t>MA_MFH_NG_heating_Central_AC_Air_ducts_uninsulated_Heating_DHW_combo_NG</t>
  </si>
  <si>
    <t>MA_MFH_NG_heating_Central_AC_Air_ducts_uninsulated_HPWH</t>
  </si>
  <si>
    <t>MA_MFH_NG_heating_Central_AC_Air_ducts_conditioned_uninsulated_Electric_resistance_DHW</t>
  </si>
  <si>
    <t>MA_MFH_NG_heating_Central_AC_Air_ducts_conditioned_uninsulated_NG_DHW</t>
  </si>
  <si>
    <t>MA_MFH_NG_heating_Central_AC_Air_ducts_conditioned_uninsulated_Heating_DHW_combo_NG</t>
  </si>
  <si>
    <t>MA_MFH_NG_heating_Central_AC_Air_ducts_conditioned_uninsulated_HPWH</t>
  </si>
  <si>
    <t>MA_MFH_NG_heating_Central_AC_Hot_water_insulated_Electric_resistance_DHW</t>
  </si>
  <si>
    <t>MA_MFH_NG_heating_Central_AC_Hot_water_insulated_NG_DHW</t>
  </si>
  <si>
    <t>MA_MFH_NG_heating_Central_AC_Hot_water_insulated_Heating_DHW_combo_NG</t>
  </si>
  <si>
    <t>MA_MFH_NG_heating_Central_AC_Hot_water_insulated_HPWH</t>
  </si>
  <si>
    <t>MA_MFH_NG_heating_Central_AC_Air_ducts_insulated_Electric_resistance_DHW</t>
  </si>
  <si>
    <t>MA_MFH_NG_heating_Central_AC_Air_ducts_insulated_NG_DHW</t>
  </si>
  <si>
    <t>MA_MFH_NG_heating_Central_AC_Air_ducts_insulated_Heating_DHW_combo_NG</t>
  </si>
  <si>
    <t>MA_MFH_NG_heating_Central_AC_Air_ducts_insulated_HPWH</t>
  </si>
  <si>
    <t>MA_MFH_NG_heating_Natural_ventilation_Steam_Electric_resistance_DHW</t>
  </si>
  <si>
    <t>MA_MFH_NG_heating_Natural_ventilation_Steam_NG_DHW</t>
  </si>
  <si>
    <t>MA_MFH_NG_heating_Natural_ventilation_Steam_Heating_DHW_combo_NG</t>
  </si>
  <si>
    <t>MA_MFH_NG_heating_Natural_ventilation_Steam_HPWH</t>
  </si>
  <si>
    <t>MA_MFH_NG_heating_Natural_ventilation_Hot_water_uninsulated_Electric_resistance_DHW</t>
  </si>
  <si>
    <t>MA_MFH_NG_heating_Natural_ventilation_Hot_water_uninsulated_NG_DHW</t>
  </si>
  <si>
    <t>MA_MFH_NG_heating_Natural_ventilation_Hot_water_uninsulated_Heating_DHW_combo_NG</t>
  </si>
  <si>
    <t>MA_MFH_NG_heating_Natural_ventilation_Hot_water_uninsulated_HPWH</t>
  </si>
  <si>
    <t>MA_MFH_NG_heating_Natural_ventilation_Air_ducts_uninsulated_Electric_resistance_DHW</t>
  </si>
  <si>
    <t>MA_MFH_NG_heating_Natural_ventilation_Air_ducts_uninsulated_NG_DHW</t>
  </si>
  <si>
    <t>MA_MFH_NG_heating_Natural_ventilation_Air_ducts_uninsulated_Heating_DHW_combo_NG</t>
  </si>
  <si>
    <t>MA_MFH_NG_heating_Natural_ventilation_Air_ducts_uninsulated_HPWH</t>
  </si>
  <si>
    <t>MA_MFH_NG_heating_Natural_ventilation_Air_ducts_conditioned_uninsulated_Electric_resistance_DHW</t>
  </si>
  <si>
    <t>MA_MFH_NG_heating_Natural_ventilation_Air_ducts_conditioned_uninsulated_NG_DHW</t>
  </si>
  <si>
    <t>MA_MFH_NG_heating_Natural_ventilation_Air_ducts_conditioned_uninsulated_Heating_DHW_combo_NG</t>
  </si>
  <si>
    <t>MA_MFH_NG_heating_Natural_ventilation_Air_ducts_conditioned_uninsulated_HPWH</t>
  </si>
  <si>
    <t>MA_MFH_NG_heating_Natural_ventilation_Hot_water_insulated_Electric_resistance_DHW</t>
  </si>
  <si>
    <t>MA_MFH_NG_heating_Natural_ventilation_Hot_water_insulated_NG_DHW</t>
  </si>
  <si>
    <t>MA_MFH_NG_heating_Natural_ventilation_Hot_water_insulated_Heating_DHW_combo_NG</t>
  </si>
  <si>
    <t>MA_MFH_NG_heating_Natural_ventilation_Hot_water_insulated_HPWH</t>
  </si>
  <si>
    <t>MA_MFH_NG_heating_Natural_ventilation_Air_ducts_insulated_Electric_resistance_DHW</t>
  </si>
  <si>
    <t>MA_MFH_NG_heating_Natural_ventilation_Air_ducts_insulated_NG_DHW</t>
  </si>
  <si>
    <t>MA_MFH_NG_heating_Natural_ventilation_Air_ducts_insulated_Heating_DHW_combo_NG</t>
  </si>
  <si>
    <t>MA_MFH_NG_heating_Natural_ventilation_Air_ducts_insulated_HPWH</t>
  </si>
  <si>
    <t>MA_MFH_NG_heating_Window_ASHP_Steam_Electric_resistance_DHW</t>
  </si>
  <si>
    <t>MA_MFH_NG_heating_Window_ASHP_Steam_NG_DHW</t>
  </si>
  <si>
    <t>MA_MFH_NG_heating_Window_ASHP_Steam_Heating_DHW_combo_NG</t>
  </si>
  <si>
    <t>MA_MFH_NG_heating_Window_ASHP_Steam_HPWH</t>
  </si>
  <si>
    <t>MA_MFH_NG_heating_Window_ASHP_Hot_water_uninsulated_Electric_resistance_DHW</t>
  </si>
  <si>
    <t>MA_MFH_NG_heating_Window_ASHP_Hot_water_uninsulated_NG_DHW</t>
  </si>
  <si>
    <t>MA_MFH_NG_heating_Window_ASHP_Hot_water_uninsulated_Heating_DHW_combo_NG</t>
  </si>
  <si>
    <t>MA_MFH_NG_heating_Window_ASHP_Hot_water_uninsulated_HPWH</t>
  </si>
  <si>
    <t>MA_MFH_NG_heating_Window_ASHP_Air_ducts_uninsulated_Electric_resistance_DHW</t>
  </si>
  <si>
    <t>MA_MFH_NG_heating_Window_ASHP_Air_ducts_uninsulated_NG_DHW</t>
  </si>
  <si>
    <t>MA_MFH_NG_heating_Window_ASHP_Air_ducts_uninsulated_Heating_DHW_combo_NG</t>
  </si>
  <si>
    <t>MA_MFH_NG_heating_Window_ASHP_Air_ducts_uninsulated_HPWH</t>
  </si>
  <si>
    <t>MA_MFH_NG_heating_Window_ASHP_Air_ducts_conditioned_uninsulated_Electric_resistance_DHW</t>
  </si>
  <si>
    <t>MA_MFH_NG_heating_Window_ASHP_Air_ducts_conditioned_uninsulated_NG_DHW</t>
  </si>
  <si>
    <t>MA_MFH_NG_heating_Window_ASHP_Air_ducts_conditioned_uninsulated_Heating_DHW_combo_NG</t>
  </si>
  <si>
    <t>MA_MFH_NG_heating_Window_ASHP_Air_ducts_conditioned_uninsulated_HPWH</t>
  </si>
  <si>
    <t>MA_MFH_NG_heating_Window_ASHP_Hot_water_insulated_Electric_resistance_DHW</t>
  </si>
  <si>
    <t>MA_MFH_NG_heating_Window_ASHP_Hot_water_insulated_NG_DHW</t>
  </si>
  <si>
    <t>MA_MFH_NG_heating_Window_ASHP_Hot_water_insulated_Heating_DHW_combo_NG</t>
  </si>
  <si>
    <t>MA_MFH_NG_heating_Window_ASHP_Hot_water_insulated_HPWH</t>
  </si>
  <si>
    <t>MA_MFH_NG_heating_Window_ASHP_Air_ducts_insulated_Electric_resistance_DHW</t>
  </si>
  <si>
    <t>MA_MFH_NG_heating_Window_ASHP_Air_ducts_insulated_NG_DHW</t>
  </si>
  <si>
    <t>MA_MFH_NG_heating_Window_ASHP_Air_ducts_insulated_Heating_DHW_combo_NG</t>
  </si>
  <si>
    <t>MA_MFH_NG_heating_Window_ASHP_Air_ducts_insulated_HPWH</t>
  </si>
  <si>
    <t>MA_MFH_NG_heating_ASHP_Steam_Electric_resistance_DHW</t>
  </si>
  <si>
    <t>MA_MFH_NG_heating_ASHP_Steam_NG_DHW</t>
  </si>
  <si>
    <t>MA_MFH_NG_heating_ASHP_Steam_Heating_DHW_combo_NG</t>
  </si>
  <si>
    <t>MA_MFH_NG_heating_ASHP_Steam_HPWH</t>
  </si>
  <si>
    <t>MA_MFH_NG_heating_ASHP_Hot_water_uninsulated_Electric_resistance_DHW</t>
  </si>
  <si>
    <t>MA_MFH_NG_heating_ASHP_Hot_water_uninsulated_NG_DHW</t>
  </si>
  <si>
    <t>MA_MFH_NG_heating_ASHP_Hot_water_uninsulated_Heating_DHW_combo_NG</t>
  </si>
  <si>
    <t>MA_MFH_NG_heating_ASHP_Hot_water_uninsulated_HPWH</t>
  </si>
  <si>
    <t>MA_MFH_NG_heating_ASHP_Air_ducts_uninsulated_Electric_resistance_DHW</t>
  </si>
  <si>
    <t>MA_MFH_NG_heating_ASHP_Air_ducts_uninsulated_NG_DHW</t>
  </si>
  <si>
    <t>MA_MFH_NG_heating_ASHP_Air_ducts_uninsulated_Heating_DHW_combo_NG</t>
  </si>
  <si>
    <t>MA_MFH_NG_heating_ASHP_Air_ducts_uninsulated_HPWH</t>
  </si>
  <si>
    <t>MA_MFH_NG_heating_ASHP_Air_ducts_conditioned_uninsulated_Electric_resistance_DHW</t>
  </si>
  <si>
    <t>MA_MFH_NG_heating_ASHP_Air_ducts_conditioned_uninsulated_NG_DHW</t>
  </si>
  <si>
    <t>MA_MFH_NG_heating_ASHP_Air_ducts_conditioned_uninsulated_Heating_DHW_combo_NG</t>
  </si>
  <si>
    <t>MA_MFH_NG_heating_ASHP_Air_ducts_conditioned_uninsulated_HPWH</t>
  </si>
  <si>
    <t>MA_MFH_NG_heating_ASHP_Hot_water_insulated_Electric_resistance_DHW</t>
  </si>
  <si>
    <t>MA_MFH_NG_heating_ASHP_Hot_water_insulated_NG_DHW</t>
  </si>
  <si>
    <t>MA_MFH_NG_heating_ASHP_Hot_water_insulated_Heating_DHW_combo_NG</t>
  </si>
  <si>
    <t>MA_MFH_NG_heating_ASHP_Hot_water_insulated_HPWH</t>
  </si>
  <si>
    <t>MA_MFH_NG_heating_ASHP_Air_ducts_insulated_Electric_resistance_DHW</t>
  </si>
  <si>
    <t>MA_MFH_NG_heating_ASHP_Air_ducts_insulated_NG_DHW</t>
  </si>
  <si>
    <t>MA_MFH_NG_heating_ASHP_Air_ducts_insulated_Heating_DHW_combo_NG</t>
  </si>
  <si>
    <t>MA_MFH_NG_heating_ASHP_Air_ducts_insulated_HPWH</t>
  </si>
  <si>
    <t>MA_MFH_NG_heating_GSHP_Steam_Electric_resistance_DHW</t>
  </si>
  <si>
    <t>MA_MFH_NG_heating_GSHP_Steam_NG_DHW</t>
  </si>
  <si>
    <t>MA_MFH_NG_heating_GSHP_Steam_Heating_DHW_combo_NG</t>
  </si>
  <si>
    <t>MA_MFH_NG_heating_GSHP_Steam_HPWH</t>
  </si>
  <si>
    <t>MA_MFH_NG_heating_GSHP_Hot_water_uninsulated_Electric_resistance_DHW</t>
  </si>
  <si>
    <t>MA_MFH_NG_heating_GSHP_Hot_water_uninsulated_NG_DHW</t>
  </si>
  <si>
    <t>MA_MFH_NG_heating_GSHP_Hot_water_uninsulated_Heating_DHW_combo_NG</t>
  </si>
  <si>
    <t>MA_MFH_NG_heating_GSHP_Hot_water_uninsulated_HPWH</t>
  </si>
  <si>
    <t>MA_MFH_NG_heating_GSHP_Air_ducts_uninsulated_Electric_resistance_DHW</t>
  </si>
  <si>
    <t>MA_MFH_NG_heating_GSHP_Air_ducts_uninsulated_NG_DHW</t>
  </si>
  <si>
    <t>MA_MFH_NG_heating_GSHP_Air_ducts_uninsulated_Heating_DHW_combo_NG</t>
  </si>
  <si>
    <t>MA_MFH_NG_heating_GSHP_Air_ducts_uninsulated_HPWH</t>
  </si>
  <si>
    <t>MA_MFH_NG_heating_GSHP_Air_ducts_conditioned_uninsulated_Electric_resistance_DHW</t>
  </si>
  <si>
    <t>MA_MFH_NG_heating_GSHP_Air_ducts_conditioned_uninsulated_NG_DHW</t>
  </si>
  <si>
    <t>MA_MFH_NG_heating_GSHP_Air_ducts_conditioned_uninsulated_Heating_DHW_combo_NG</t>
  </si>
  <si>
    <t>MA_MFH_NG_heating_GSHP_Air_ducts_conditioned_uninsulated_HPWH</t>
  </si>
  <si>
    <t>MA_MFH_NG_heating_GSHP_Hot_water_insulated_Electric_resistance_DHW</t>
  </si>
  <si>
    <t>MA_MFH_NG_heating_GSHP_Hot_water_insulated_NG_DHW</t>
  </si>
  <si>
    <t>MA_MFH_NG_heating_GSHP_Hot_water_insulated_Heating_DHW_combo_NG</t>
  </si>
  <si>
    <t>MA_MFH_NG_heating_GSHP_Hot_water_insulated_HPWH</t>
  </si>
  <si>
    <t>MA_MFH_NG_heating_GSHP_Air_ducts_insulated_Electric_resistance_DHW</t>
  </si>
  <si>
    <t>MA_MFH_NG_heating_GSHP_Air_ducts_insulated_NG_DHW</t>
  </si>
  <si>
    <t>MA_MFH_NG_heating_GSHP_Air_ducts_insulated_Heating_DHW_combo_NG</t>
  </si>
  <si>
    <t>MA_MFH_NG_heating_GSHP_Air_ducts_insulated_HPWH</t>
  </si>
  <si>
    <t>MA_MFH_NG_condensing_heating_AC_window_Steam_Electric_resistance_DHW</t>
  </si>
  <si>
    <t>MA_MFH_NG_condensing_heating_AC_window_Steam_NG_DHW</t>
  </si>
  <si>
    <t>MA_MFH_NG_condensing_heating_AC_window_Steam_Heating_DHW_combo_NG</t>
  </si>
  <si>
    <t>MA_MFH_NG_condensing_heating_AC_window_Steam_HPWH</t>
  </si>
  <si>
    <t>MA_MFH_NG_condensing_heating_AC_window_Hot_water_uninsulated_Electric_resistance_DHW</t>
  </si>
  <si>
    <t>MA_MFH_NG_condensing_heating_AC_window_Hot_water_uninsulated_NG_DHW</t>
  </si>
  <si>
    <t>MA_MFH_NG_condensing_heating_AC_window_Hot_water_uninsulated_Heating_DHW_combo_NG</t>
  </si>
  <si>
    <t>MA_MFH_NG_condensing_heating_AC_window_Hot_water_uninsulated_HPWH</t>
  </si>
  <si>
    <t>MA_MFH_NG_condensing_heating_AC_window_Air_ducts_uninsulated_Electric_resistance_DHW</t>
  </si>
  <si>
    <t>MA_MFH_NG_condensing_heating_AC_window_Air_ducts_uninsulated_NG_DHW</t>
  </si>
  <si>
    <t>MA_MFH_NG_condensing_heating_AC_window_Air_ducts_uninsulated_Heating_DHW_combo_NG</t>
  </si>
  <si>
    <t>MA_MFH_NG_condensing_heating_AC_window_Air_ducts_uninsulated_HPWH</t>
  </si>
  <si>
    <t>MA_MFH_NG_condensing_heating_AC_window_Air_ducts_conditioned_uninsulated_Electric_resistance_DHW</t>
  </si>
  <si>
    <t>MA_MFH_NG_condensing_heating_AC_window_Air_ducts_conditioned_uninsulated_NG_DHW</t>
  </si>
  <si>
    <t>MA_MFH_NG_condensing_heating_AC_window_Air_ducts_conditioned_uninsulated_Heating_DHW_combo_NG</t>
  </si>
  <si>
    <t>MA_MFH_NG_condensing_heating_AC_window_Air_ducts_conditioned_uninsulated_HPWH</t>
  </si>
  <si>
    <t>MA_MFH_NG_condensing_heating_AC_window_Hot_water_insulated_Electric_resistance_DHW</t>
  </si>
  <si>
    <t>MA_MFH_NG_condensing_heating_AC_window_Hot_water_insulated_NG_DHW</t>
  </si>
  <si>
    <t>MA_MFH_NG_condensing_heating_AC_window_Hot_water_insulated_Heating_DHW_combo_NG</t>
  </si>
  <si>
    <t>MA_MFH_NG_condensing_heating_AC_window_Hot_water_insulated_HPWH</t>
  </si>
  <si>
    <t>MA_MFH_NG_condensing_heating_AC_window_Air_ducts_insulated_Electric_resistance_DHW</t>
  </si>
  <si>
    <t>MA_MFH_NG_condensing_heating_AC_window_Air_ducts_insulated_NG_DHW</t>
  </si>
  <si>
    <t>MA_MFH_NG_condensing_heating_AC_window_Air_ducts_insulated_Heating_DHW_combo_NG</t>
  </si>
  <si>
    <t>MA_MFH_NG_condensing_heating_AC_window_Air_ducts_insulated_HPWH</t>
  </si>
  <si>
    <t>MA_MFH_NG_condensing_heating_Central_AC_Steam_Electric_resistance_DHW</t>
  </si>
  <si>
    <t>MA_MFH_NG_condensing_heating_Central_AC_Steam_NG_DHW</t>
  </si>
  <si>
    <t>MA_MFH_NG_condensing_heating_Central_AC_Steam_Heating_DHW_combo_NG</t>
  </si>
  <si>
    <t>MA_MFH_NG_condensing_heating_Central_AC_Steam_HPWH</t>
  </si>
  <si>
    <t>MA_MFH_NG_condensing_heating_Central_AC_Hot_water_uninsulated_Electric_resistance_DHW</t>
  </si>
  <si>
    <t>MA_MFH_NG_condensing_heating_Central_AC_Hot_water_uninsulated_NG_DHW</t>
  </si>
  <si>
    <t>MA_MFH_NG_condensing_heating_Central_AC_Hot_water_uninsulated_Heating_DHW_combo_NG</t>
  </si>
  <si>
    <t>MA_MFH_NG_condensing_heating_Central_AC_Hot_water_uninsulated_HPWH</t>
  </si>
  <si>
    <t>MA_MFH_NG_condensing_heating_Central_AC_Air_ducts_uninsulated_Electric_resistance_DHW</t>
  </si>
  <si>
    <t>MA_MFH_NG_condensing_heating_Central_AC_Air_ducts_uninsulated_NG_DHW</t>
  </si>
  <si>
    <t>MA_MFH_NG_condensing_heating_Central_AC_Air_ducts_uninsulated_Heating_DHW_combo_NG</t>
  </si>
  <si>
    <t>MA_MFH_NG_condensing_heating_Central_AC_Air_ducts_uninsulated_HPWH</t>
  </si>
  <si>
    <t>MA_MFH_NG_condensing_heating_Central_AC_Air_ducts_conditioned_uninsulated_Electric_resistance_DHW</t>
  </si>
  <si>
    <t>MA_MFH_NG_condensing_heating_Central_AC_Air_ducts_conditioned_uninsulated_NG_DHW</t>
  </si>
  <si>
    <t>MA_MFH_NG_condensing_heating_Central_AC_Air_ducts_conditioned_uninsulated_Heating_DHW_combo_NG</t>
  </si>
  <si>
    <t>MA_MFH_NG_condensing_heating_Central_AC_Air_ducts_conditioned_uninsulated_HPWH</t>
  </si>
  <si>
    <t>MA_MFH_NG_condensing_heating_Central_AC_Hot_water_insulated_Electric_resistance_DHW</t>
  </si>
  <si>
    <t>MA_MFH_NG_condensing_heating_Central_AC_Hot_water_insulated_NG_DHW</t>
  </si>
  <si>
    <t>MA_MFH_NG_condensing_heating_Central_AC_Hot_water_insulated_Heating_DHW_combo_NG</t>
  </si>
  <si>
    <t>MA_MFH_NG_condensing_heating_Central_AC_Hot_water_insulated_HPWH</t>
  </si>
  <si>
    <t>MA_MFH_NG_condensing_heating_Central_AC_Air_ducts_insulated_Electric_resistance_DHW</t>
  </si>
  <si>
    <t>MA_MFH_NG_condensing_heating_Central_AC_Air_ducts_insulated_NG_DHW</t>
  </si>
  <si>
    <t>MA_MFH_NG_condensing_heating_Central_AC_Air_ducts_insulated_Heating_DHW_combo_NG</t>
  </si>
  <si>
    <t>MA_MFH_NG_condensing_heating_Central_AC_Air_ducts_insulated_HPWH</t>
  </si>
  <si>
    <t>MA_MFH_NG_condensing_heating_Natural_ventilation_Steam_Electric_resistance_DHW</t>
  </si>
  <si>
    <t>MA_MFH_NG_condensing_heating_Natural_ventilation_Steam_NG_DHW</t>
  </si>
  <si>
    <t>MA_MFH_NG_condensing_heating_Natural_ventilation_Steam_Heating_DHW_combo_NG</t>
  </si>
  <si>
    <t>MA_MFH_NG_condensing_heating_Natural_ventilation_Steam_HPWH</t>
  </si>
  <si>
    <t>MA_MFH_NG_condensing_heating_Natural_ventilation_Hot_water_uninsulated_Electric_resistance_DHW</t>
  </si>
  <si>
    <t>MA_MFH_NG_condensing_heating_Natural_ventilation_Hot_water_uninsulated_NG_DHW</t>
  </si>
  <si>
    <t>MA_MFH_NG_condensing_heating_Natural_ventilation_Hot_water_uninsulated_Heating_DHW_combo_NG</t>
  </si>
  <si>
    <t>MA_MFH_NG_condensing_heating_Natural_ventilation_Hot_water_uninsulated_HPWH</t>
  </si>
  <si>
    <t>MA_MFH_NG_condensing_heating_Natural_ventilation_Air_ducts_uninsulated_Electric_resistance_DHW</t>
  </si>
  <si>
    <t>MA_MFH_NG_condensing_heating_Natural_ventilation_Air_ducts_uninsulated_NG_DHW</t>
  </si>
  <si>
    <t>MA_MFH_NG_condensing_heating_Natural_ventilation_Air_ducts_uninsulated_Heating_DHW_combo_NG</t>
  </si>
  <si>
    <t>MA_MFH_NG_condensing_heating_Natural_ventilation_Air_ducts_uninsulated_HPWH</t>
  </si>
  <si>
    <t>MA_MFH_NG_condensing_heating_Natural_ventilation_Air_ducts_conditioned_uninsulated_Electric_resistance_DHW</t>
  </si>
  <si>
    <t>MA_MFH_NG_condensing_heating_Natural_ventilation_Air_ducts_conditioned_uninsulated_NG_DHW</t>
  </si>
  <si>
    <t>MA_MFH_NG_condensing_heating_Natural_ventilation_Air_ducts_conditioned_uninsulated_Heating_DHW_combo_NG</t>
  </si>
  <si>
    <t>MA_MFH_NG_condensing_heating_Natural_ventilation_Air_ducts_conditioned_uninsulated_HPWH</t>
  </si>
  <si>
    <t>MA_MFH_NG_condensing_heating_Natural_ventilation_Hot_water_insulated_Electric_resistance_DHW</t>
  </si>
  <si>
    <t>MA_MFH_NG_condensing_heating_Natural_ventilation_Hot_water_insulated_NG_DHW</t>
  </si>
  <si>
    <t>MA_MFH_NG_condensing_heating_Natural_ventilation_Hot_water_insulated_Heating_DHW_combo_NG</t>
  </si>
  <si>
    <t>MA_MFH_NG_condensing_heating_Natural_ventilation_Hot_water_insulated_HPWH</t>
  </si>
  <si>
    <t>MA_MFH_NG_condensing_heating_Natural_ventilation_Air_ducts_insulated_Electric_resistance_DHW</t>
  </si>
  <si>
    <t>MA_MFH_NG_condensing_heating_Natural_ventilation_Air_ducts_insulated_NG_DHW</t>
  </si>
  <si>
    <t>MA_MFH_NG_condensing_heating_Natural_ventilation_Air_ducts_insulated_Heating_DHW_combo_NG</t>
  </si>
  <si>
    <t>MA_MFH_NG_condensing_heating_Natural_ventilation_Air_ducts_insulated_HPWH</t>
  </si>
  <si>
    <t>MA_MFH_NG_condensing_heating_Window_ASHP_Steam_Electric_resistance_DHW</t>
  </si>
  <si>
    <t>MA_MFH_NG_condensing_heating_Window_ASHP_Steam_NG_DHW</t>
  </si>
  <si>
    <t>MA_MFH_NG_condensing_heating_Window_ASHP_Steam_Heating_DHW_combo_NG</t>
  </si>
  <si>
    <t>MA_MFH_NG_condensing_heating_Window_ASHP_Steam_HPWH</t>
  </si>
  <si>
    <t>MA_MFH_NG_condensing_heating_Window_ASHP_Hot_water_uninsulated_Electric_resistance_DHW</t>
  </si>
  <si>
    <t>MA_MFH_NG_condensing_heating_Window_ASHP_Hot_water_uninsulated_NG_DHW</t>
  </si>
  <si>
    <t>MA_MFH_NG_condensing_heating_Window_ASHP_Hot_water_uninsulated_Heating_DHW_combo_NG</t>
  </si>
  <si>
    <t>MA_MFH_NG_condensing_heating_Window_ASHP_Hot_water_uninsulated_HPWH</t>
  </si>
  <si>
    <t>MA_MFH_NG_condensing_heating_Window_ASHP_Air_ducts_uninsulated_Electric_resistance_DHW</t>
  </si>
  <si>
    <t>MA_MFH_NG_condensing_heating_Window_ASHP_Air_ducts_uninsulated_NG_DHW</t>
  </si>
  <si>
    <t>MA_MFH_NG_condensing_heating_Window_ASHP_Air_ducts_uninsulated_Heating_DHW_combo_NG</t>
  </si>
  <si>
    <t>MA_MFH_NG_condensing_heating_Window_ASHP_Air_ducts_uninsulated_HPWH</t>
  </si>
  <si>
    <t>MA_MFH_NG_condensing_heating_Window_ASHP_Air_ducts_conditioned_uninsulated_Electric_resistance_DHW</t>
  </si>
  <si>
    <t>MA_MFH_NG_condensing_heating_Window_ASHP_Air_ducts_conditioned_uninsulated_NG_DHW</t>
  </si>
  <si>
    <t>MA_MFH_NG_condensing_heating_Window_ASHP_Air_ducts_conditioned_uninsulated_Heating_DHW_combo_NG</t>
  </si>
  <si>
    <t>MA_MFH_NG_condensing_heating_Window_ASHP_Air_ducts_conditioned_uninsulated_HPWH</t>
  </si>
  <si>
    <t>MA_MFH_NG_condensing_heating_Window_ASHP_Hot_water_insulated_Electric_resistance_DHW</t>
  </si>
  <si>
    <t>MA_MFH_NG_condensing_heating_Window_ASHP_Hot_water_insulated_NG_DHW</t>
  </si>
  <si>
    <t>MA_MFH_NG_condensing_heating_Window_ASHP_Hot_water_insulated_Heating_DHW_combo_NG</t>
  </si>
  <si>
    <t>MA_MFH_NG_condensing_heating_Window_ASHP_Hot_water_insulated_HPWH</t>
  </si>
  <si>
    <t>MA_MFH_NG_condensing_heating_Window_ASHP_Air_ducts_insulated_Electric_resistance_DHW</t>
  </si>
  <si>
    <t>MA_MFH_NG_condensing_heating_Window_ASHP_Air_ducts_insulated_NG_DHW</t>
  </si>
  <si>
    <t>MA_MFH_NG_condensing_heating_Window_ASHP_Air_ducts_insulated_Heating_DHW_combo_NG</t>
  </si>
  <si>
    <t>MA_MFH_NG_condensing_heating_Window_ASHP_Air_ducts_insulated_HPWH</t>
  </si>
  <si>
    <t>MA_MFH_NG_condensing_heating_ASHP_Steam_Electric_resistance_DHW</t>
  </si>
  <si>
    <t>MA_MFH_NG_condensing_heating_ASHP_Steam_NG_DHW</t>
  </si>
  <si>
    <t>MA_MFH_NG_condensing_heating_ASHP_Steam_Heating_DHW_combo_NG</t>
  </si>
  <si>
    <t>MA_MFH_NG_condensing_heating_ASHP_Steam_HPWH</t>
  </si>
  <si>
    <t>MA_MFH_NG_condensing_heating_ASHP_Hot_water_uninsulated_Electric_resistance_DHW</t>
  </si>
  <si>
    <t>MA_MFH_NG_condensing_heating_ASHP_Hot_water_uninsulated_NG_DHW</t>
  </si>
  <si>
    <t>MA_MFH_NG_condensing_heating_ASHP_Hot_water_uninsulated_Heating_DHW_combo_NG</t>
  </si>
  <si>
    <t>MA_MFH_NG_condensing_heating_ASHP_Hot_water_uninsulated_HPWH</t>
  </si>
  <si>
    <t>MA_MFH_NG_condensing_heating_ASHP_Air_ducts_uninsulated_Electric_resistance_DHW</t>
  </si>
  <si>
    <t>MA_MFH_NG_condensing_heating_ASHP_Air_ducts_uninsulated_NG_DHW</t>
  </si>
  <si>
    <t>MA_MFH_NG_condensing_heating_ASHP_Air_ducts_uninsulated_Heating_DHW_combo_NG</t>
  </si>
  <si>
    <t>MA_MFH_NG_condensing_heating_ASHP_Air_ducts_uninsulated_HPWH</t>
  </si>
  <si>
    <t>MA_MFH_NG_condensing_heating_ASHP_Air_ducts_conditioned_uninsulated_Electric_resistance_DHW</t>
  </si>
  <si>
    <t>MA_MFH_NG_condensing_heating_ASHP_Air_ducts_conditioned_uninsulated_NG_DHW</t>
  </si>
  <si>
    <t>MA_MFH_NG_condensing_heating_ASHP_Air_ducts_conditioned_uninsulated_Heating_DHW_combo_NG</t>
  </si>
  <si>
    <t>MA_MFH_NG_condensing_heating_ASHP_Air_ducts_conditioned_uninsulated_HPWH</t>
  </si>
  <si>
    <t>MA_MFH_NG_condensing_heating_ASHP_Hot_water_insulated_Electric_resistance_DHW</t>
  </si>
  <si>
    <t>MA_MFH_NG_condensing_heating_ASHP_Hot_water_insulated_NG_DHW</t>
  </si>
  <si>
    <t>MA_MFH_NG_condensing_heating_ASHP_Hot_water_insulated_Heating_DHW_combo_NG</t>
  </si>
  <si>
    <t>MA_MFH_NG_condensing_heating_ASHP_Hot_water_insulated_HPWH</t>
  </si>
  <si>
    <t>MA_MFH_NG_condensing_heating_ASHP_Air_ducts_insulated_Electric_resistance_DHW</t>
  </si>
  <si>
    <t>MA_MFH_NG_condensing_heating_ASHP_Air_ducts_insulated_NG_DHW</t>
  </si>
  <si>
    <t>MA_MFH_NG_condensing_heating_ASHP_Air_ducts_insulated_Heating_DHW_combo_NG</t>
  </si>
  <si>
    <t>MA_MFH_NG_condensing_heating_ASHP_Air_ducts_insulated_HPWH</t>
  </si>
  <si>
    <t>MA_MFH_NG_condensing_heating_GSHP_Steam_Electric_resistance_DHW</t>
  </si>
  <si>
    <t>MA_MFH_NG_condensing_heating_GSHP_Steam_NG_DHW</t>
  </si>
  <si>
    <t>MA_MFH_NG_condensing_heating_GSHP_Steam_Heating_DHW_combo_NG</t>
  </si>
  <si>
    <t>MA_MFH_NG_condensing_heating_GSHP_Steam_HPWH</t>
  </si>
  <si>
    <t>MA_MFH_NG_condensing_heating_GSHP_Hot_water_uninsulated_Electric_resistance_DHW</t>
  </si>
  <si>
    <t>MA_MFH_NG_condensing_heating_GSHP_Hot_water_uninsulated_NG_DHW</t>
  </si>
  <si>
    <t>MA_MFH_NG_condensing_heating_GSHP_Hot_water_uninsulated_Heating_DHW_combo_NG</t>
  </si>
  <si>
    <t>MA_MFH_NG_condensing_heating_GSHP_Hot_water_uninsulated_HPWH</t>
  </si>
  <si>
    <t>MA_MFH_NG_condensing_heating_GSHP_Air_ducts_uninsulated_Electric_resistance_DHW</t>
  </si>
  <si>
    <t>MA_MFH_NG_condensing_heating_GSHP_Air_ducts_uninsulated_NG_DHW</t>
  </si>
  <si>
    <t>MA_MFH_NG_condensing_heating_GSHP_Air_ducts_uninsulated_Heating_DHW_combo_NG</t>
  </si>
  <si>
    <t>MA_MFH_NG_condensing_heating_GSHP_Air_ducts_uninsulated_HPWH</t>
  </si>
  <si>
    <t>MA_MFH_NG_condensing_heating_GSHP_Air_ducts_conditioned_uninsulated_Electric_resistance_DHW</t>
  </si>
  <si>
    <t>MA_MFH_NG_condensing_heating_GSHP_Air_ducts_conditioned_uninsulated_NG_DHW</t>
  </si>
  <si>
    <t>MA_MFH_NG_condensing_heating_GSHP_Air_ducts_conditioned_uninsulated_Heating_DHW_combo_NG</t>
  </si>
  <si>
    <t>MA_MFH_NG_condensing_heating_GSHP_Air_ducts_conditioned_uninsulated_HPWH</t>
  </si>
  <si>
    <t>MA_MFH_NG_condensing_heating_GSHP_Hot_water_insulated_Electric_resistance_DHW</t>
  </si>
  <si>
    <t>MA_MFH_NG_condensing_heating_GSHP_Hot_water_insulated_NG_DHW</t>
  </si>
  <si>
    <t>MA_MFH_NG_condensing_heating_GSHP_Hot_water_insulated_Heating_DHW_combo_NG</t>
  </si>
  <si>
    <t>MA_MFH_NG_condensing_heating_GSHP_Hot_water_insulated_HPWH</t>
  </si>
  <si>
    <t>MA_MFH_NG_condensing_heating_GSHP_Air_ducts_insulated_Electric_resistance_DHW</t>
  </si>
  <si>
    <t>MA_MFH_NG_condensing_heating_GSHP_Air_ducts_insulated_NG_DHW</t>
  </si>
  <si>
    <t>MA_MFH_NG_condensing_heating_GSHP_Air_ducts_insulated_Heating_DHW_combo_NG</t>
  </si>
  <si>
    <t>MA_MFH_NG_condensing_heating_GSHP_Air_ducts_insulated_HPWH</t>
  </si>
  <si>
    <t>MA_MFH_ASHP_AC_window_Steam_Electric_resistance_DHW</t>
  </si>
  <si>
    <t>MA_MFH_ASHP_AC_window_Steam_NG_DHW</t>
  </si>
  <si>
    <t>MA_MFH_ASHP_AC_window_Steam_Heating_DHW_combo_NG</t>
  </si>
  <si>
    <t>MA_MFH_ASHP_AC_window_Steam_HPWH</t>
  </si>
  <si>
    <t>MA_MFH_ASHP_AC_window_Hot_water_uninsulated_Electric_resistance_DHW</t>
  </si>
  <si>
    <t>MA_MFH_ASHP_AC_window_Hot_water_uninsulated_NG_DHW</t>
  </si>
  <si>
    <t>MA_MFH_ASHP_AC_window_Hot_water_uninsulated_Heating_DHW_combo_NG</t>
  </si>
  <si>
    <t>MA_MFH_ASHP_AC_window_Hot_water_uninsulated_HPWH</t>
  </si>
  <si>
    <t>MA_MFH_ASHP_AC_window_Air_ducts_uninsulated_Electric_resistance_DHW</t>
  </si>
  <si>
    <t>MA_MFH_ASHP_AC_window_Air_ducts_uninsulated_NG_DHW</t>
  </si>
  <si>
    <t>MA_MFH_ASHP_AC_window_Air_ducts_uninsulated_Heating_DHW_combo_NG</t>
  </si>
  <si>
    <t>MA_MFH_ASHP_AC_window_Air_ducts_uninsulated_HPWH</t>
  </si>
  <si>
    <t>MA_MFH_ASHP_AC_window_Air_ducts_conditioned_uninsulated_Electric_resistance_DHW</t>
  </si>
  <si>
    <t>MA_MFH_ASHP_AC_window_Air_ducts_conditioned_uninsulated_NG_DHW</t>
  </si>
  <si>
    <t>MA_MFH_ASHP_AC_window_Air_ducts_conditioned_uninsulated_Heating_DHW_combo_NG</t>
  </si>
  <si>
    <t>MA_MFH_ASHP_AC_window_Air_ducts_conditioned_uninsulated_HPWH</t>
  </si>
  <si>
    <t>MA_MFH_ASHP_AC_window_Hot_water_insulated_Electric_resistance_DHW</t>
  </si>
  <si>
    <t>MA_MFH_ASHP_AC_window_Hot_water_insulated_NG_DHW</t>
  </si>
  <si>
    <t>MA_MFH_ASHP_AC_window_Hot_water_insulated_Heating_DHW_combo_NG</t>
  </si>
  <si>
    <t>MA_MFH_ASHP_AC_window_Hot_water_insulated_HPWH</t>
  </si>
  <si>
    <t>MA_MFH_ASHP_AC_window_Air_ducts_insulated_Electric_resistance_DHW</t>
  </si>
  <si>
    <t>MA_MFH_ASHP_AC_window_Air_ducts_insulated_NG_DHW</t>
  </si>
  <si>
    <t>MA_MFH_ASHP_AC_window_Air_ducts_insulated_Heating_DHW_combo_NG</t>
  </si>
  <si>
    <t>MA_MFH_ASHP_AC_window_Air_ducts_insulated_HPWH</t>
  </si>
  <si>
    <t>MA_MFH_ASHP_Central_AC_Steam_Electric_resistance_DHW</t>
  </si>
  <si>
    <t>MA_MFH_ASHP_Central_AC_Steam_NG_DHW</t>
  </si>
  <si>
    <t>MA_MFH_ASHP_Central_AC_Steam_Heating_DHW_combo_NG</t>
  </si>
  <si>
    <t>MA_MFH_ASHP_Central_AC_Steam_HPWH</t>
  </si>
  <si>
    <t>MA_MFH_ASHP_Central_AC_Hot_water_uninsulated_Electric_resistance_DHW</t>
  </si>
  <si>
    <t>MA_MFH_ASHP_Central_AC_Hot_water_uninsulated_NG_DHW</t>
  </si>
  <si>
    <t>MA_MFH_ASHP_Central_AC_Hot_water_uninsulated_Heating_DHW_combo_NG</t>
  </si>
  <si>
    <t>MA_MFH_ASHP_Central_AC_Hot_water_uninsulated_HPWH</t>
  </si>
  <si>
    <t>MA_MFH_ASHP_Central_AC_Air_ducts_uninsulated_Electric_resistance_DHW</t>
  </si>
  <si>
    <t>MA_MFH_ASHP_Central_AC_Air_ducts_uninsulated_NG_DHW</t>
  </si>
  <si>
    <t>MA_MFH_ASHP_Central_AC_Air_ducts_uninsulated_Heating_DHW_combo_NG</t>
  </si>
  <si>
    <t>MA_MFH_ASHP_Central_AC_Air_ducts_uninsulated_HPWH</t>
  </si>
  <si>
    <t>MA_MFH_ASHP_Central_AC_Air_ducts_conditioned_uninsulated_Electric_resistance_DHW</t>
  </si>
  <si>
    <t>MA_MFH_ASHP_Central_AC_Air_ducts_conditioned_uninsulated_NG_DHW</t>
  </si>
  <si>
    <t>MA_MFH_ASHP_Central_AC_Air_ducts_conditioned_uninsulated_Heating_DHW_combo_NG</t>
  </si>
  <si>
    <t>MA_MFH_ASHP_Central_AC_Air_ducts_conditioned_uninsulated_HPWH</t>
  </si>
  <si>
    <t>MA_MFH_ASHP_Central_AC_Hot_water_insulated_Electric_resistance_DHW</t>
  </si>
  <si>
    <t>MA_MFH_ASHP_Central_AC_Hot_water_insulated_NG_DHW</t>
  </si>
  <si>
    <t>MA_MFH_ASHP_Central_AC_Hot_water_insulated_Heating_DHW_combo_NG</t>
  </si>
  <si>
    <t>MA_MFH_ASHP_Central_AC_Hot_water_insulated_HPWH</t>
  </si>
  <si>
    <t>MA_MFH_ASHP_Central_AC_Air_ducts_insulated_Electric_resistance_DHW</t>
  </si>
  <si>
    <t>MA_MFH_ASHP_Central_AC_Air_ducts_insulated_NG_DHW</t>
  </si>
  <si>
    <t>MA_MFH_ASHP_Central_AC_Air_ducts_insulated_Heating_DHW_combo_NG</t>
  </si>
  <si>
    <t>MA_MFH_ASHP_Central_AC_Air_ducts_insulated_HPWH</t>
  </si>
  <si>
    <t>MA_MFH_ASHP_Natural_ventilation_Steam_Electric_resistance_DHW</t>
  </si>
  <si>
    <t>MA_MFH_ASHP_Natural_ventilation_Steam_NG_DHW</t>
  </si>
  <si>
    <t>MA_MFH_ASHP_Natural_ventilation_Steam_Heating_DHW_combo_NG</t>
  </si>
  <si>
    <t>MA_MFH_ASHP_Natural_ventilation_Steam_HPWH</t>
  </si>
  <si>
    <t>MA_MFH_ASHP_Natural_ventilation_Hot_water_uninsulated_Electric_resistance_DHW</t>
  </si>
  <si>
    <t>MA_MFH_ASHP_Natural_ventilation_Hot_water_uninsulated_NG_DHW</t>
  </si>
  <si>
    <t>MA_MFH_ASHP_Natural_ventilation_Hot_water_uninsulated_Heating_DHW_combo_NG</t>
  </si>
  <si>
    <t>MA_MFH_ASHP_Natural_ventilation_Hot_water_uninsulated_HPWH</t>
  </si>
  <si>
    <t>MA_MFH_ASHP_Natural_ventilation_Air_ducts_uninsulated_Electric_resistance_DHW</t>
  </si>
  <si>
    <t>MA_MFH_ASHP_Natural_ventilation_Air_ducts_uninsulated_NG_DHW</t>
  </si>
  <si>
    <t>MA_MFH_ASHP_Natural_ventilation_Air_ducts_uninsulated_Heating_DHW_combo_NG</t>
  </si>
  <si>
    <t>MA_MFH_ASHP_Natural_ventilation_Air_ducts_uninsulated_HPWH</t>
  </si>
  <si>
    <t>MA_MFH_ASHP_Natural_ventilation_Air_ducts_conditioned_uninsulated_Electric_resistance_DHW</t>
  </si>
  <si>
    <t>MA_MFH_ASHP_Natural_ventilation_Air_ducts_conditioned_uninsulated_NG_DHW</t>
  </si>
  <si>
    <t>MA_MFH_ASHP_Natural_ventilation_Air_ducts_conditioned_uninsulated_Heating_DHW_combo_NG</t>
  </si>
  <si>
    <t>MA_MFH_ASHP_Natural_ventilation_Air_ducts_conditioned_uninsulated_HPWH</t>
  </si>
  <si>
    <t>MA_MFH_ASHP_Natural_ventilation_Hot_water_insulated_Electric_resistance_DHW</t>
  </si>
  <si>
    <t>MA_MFH_ASHP_Natural_ventilation_Hot_water_insulated_NG_DHW</t>
  </si>
  <si>
    <t>MA_MFH_ASHP_Natural_ventilation_Hot_water_insulated_Heating_DHW_combo_NG</t>
  </si>
  <si>
    <t>MA_MFH_ASHP_Natural_ventilation_Hot_water_insulated_HPWH</t>
  </si>
  <si>
    <t>MA_MFH_ASHP_Natural_ventilation_Air_ducts_insulated_Electric_resistance_DHW</t>
  </si>
  <si>
    <t>MA_MFH_ASHP_Natural_ventilation_Air_ducts_insulated_NG_DHW</t>
  </si>
  <si>
    <t>MA_MFH_ASHP_Natural_ventilation_Air_ducts_insulated_Heating_DHW_combo_NG</t>
  </si>
  <si>
    <t>MA_MFH_ASHP_Natural_ventilation_Air_ducts_insulated_HPWH</t>
  </si>
  <si>
    <t>MA_MFH_ASHP_Window_ASHP_Steam_Electric_resistance_DHW</t>
  </si>
  <si>
    <t>MA_MFH_ASHP_Window_ASHP_Steam_NG_DHW</t>
  </si>
  <si>
    <t>MA_MFH_ASHP_Window_ASHP_Steam_Heating_DHW_combo_NG</t>
  </si>
  <si>
    <t>MA_MFH_ASHP_Window_ASHP_Steam_HPWH</t>
  </si>
  <si>
    <t>MA_MFH_ASHP_Window_ASHP_Hot_water_uninsulated_Electric_resistance_DHW</t>
  </si>
  <si>
    <t>MA_MFH_ASHP_Window_ASHP_Hot_water_uninsulated_NG_DHW</t>
  </si>
  <si>
    <t>MA_MFH_ASHP_Window_ASHP_Hot_water_uninsulated_Heating_DHW_combo_NG</t>
  </si>
  <si>
    <t>MA_MFH_ASHP_Window_ASHP_Hot_water_uninsulated_HPWH</t>
  </si>
  <si>
    <t>MA_MFH_ASHP_Window_ASHP_Air_ducts_uninsulated_Electric_resistance_DHW</t>
  </si>
  <si>
    <t>MA_MFH_ASHP_Window_ASHP_Air_ducts_uninsulated_NG_DHW</t>
  </si>
  <si>
    <t>MA_MFH_ASHP_Window_ASHP_Air_ducts_uninsulated_Heating_DHW_combo_NG</t>
  </si>
  <si>
    <t>MA_MFH_ASHP_Window_ASHP_Air_ducts_uninsulated_HPWH</t>
  </si>
  <si>
    <t>MA_MFH_ASHP_Window_ASHP_Air_ducts_conditioned_uninsulated_Electric_resistance_DHW</t>
  </si>
  <si>
    <t>MA_MFH_ASHP_Window_ASHP_Air_ducts_conditioned_uninsulated_NG_DHW</t>
  </si>
  <si>
    <t>MA_MFH_ASHP_Window_ASHP_Air_ducts_conditioned_uninsulated_Heating_DHW_combo_NG</t>
  </si>
  <si>
    <t>MA_MFH_ASHP_Window_ASHP_Air_ducts_conditioned_uninsulated_HPWH</t>
  </si>
  <si>
    <t>MA_MFH_ASHP_Window_ASHP_Hot_water_insulated_Electric_resistance_DHW</t>
  </si>
  <si>
    <t>MA_MFH_ASHP_Window_ASHP_Hot_water_insulated_NG_DHW</t>
  </si>
  <si>
    <t>MA_MFH_ASHP_Window_ASHP_Hot_water_insulated_Heating_DHW_combo_NG</t>
  </si>
  <si>
    <t>MA_MFH_ASHP_Window_ASHP_Hot_water_insulated_HPWH</t>
  </si>
  <si>
    <t>MA_MFH_ASHP_Window_ASHP_Air_ducts_insulated_Electric_resistance_DHW</t>
  </si>
  <si>
    <t>MA_MFH_ASHP_Window_ASHP_Air_ducts_insulated_NG_DHW</t>
  </si>
  <si>
    <t>MA_MFH_ASHP_Window_ASHP_Air_ducts_insulated_Heating_DHW_combo_NG</t>
  </si>
  <si>
    <t>MA_MFH_ASHP_Window_ASHP_Air_ducts_insulated_HPWH</t>
  </si>
  <si>
    <t>MA_MFH_ASHP_ASHP_Steam_Electric_resistance_DHW</t>
  </si>
  <si>
    <t>MA_MFH_ASHP_ASHP_Steam_NG_DHW</t>
  </si>
  <si>
    <t>MA_MFH_ASHP_ASHP_Steam_Heating_DHW_combo_NG</t>
  </si>
  <si>
    <t>MA_MFH_ASHP_ASHP_Steam_HPWH</t>
  </si>
  <si>
    <t>MA_MFH_ASHP_ASHP_Hot_water_uninsulated_Electric_resistance_DHW</t>
  </si>
  <si>
    <t>MA_MFH_ASHP_ASHP_Hot_water_uninsulated_NG_DHW</t>
  </si>
  <si>
    <t>MA_MFH_ASHP_ASHP_Hot_water_uninsulated_Heating_DHW_combo_NG</t>
  </si>
  <si>
    <t>MA_MFH_ASHP_ASHP_Hot_water_uninsulated_HPWH</t>
  </si>
  <si>
    <t>MA_MFH_ASHP_ASHP_Air_ducts_uninsulated_Electric_resistance_DHW</t>
  </si>
  <si>
    <t>MA_MFH_ASHP_ASHP_Air_ducts_uninsulated_NG_DHW</t>
  </si>
  <si>
    <t>MA_MFH_ASHP_ASHP_Air_ducts_uninsulated_Heating_DHW_combo_NG</t>
  </si>
  <si>
    <t>MA_MFH_ASHP_ASHP_Air_ducts_uninsulated_HPWH</t>
  </si>
  <si>
    <t>MA_MFH_ASHP_ASHP_Air_ducts_conditioned_uninsulated_Electric_resistance_DHW</t>
  </si>
  <si>
    <t>MA_MFH_ASHP_ASHP_Air_ducts_conditioned_uninsulated_NG_DHW</t>
  </si>
  <si>
    <t>MA_MFH_ASHP_ASHP_Air_ducts_conditioned_uninsulated_Heating_DHW_combo_NG</t>
  </si>
  <si>
    <t>MA_MFH_ASHP_ASHP_Air_ducts_conditioned_uninsulated_HPWH</t>
  </si>
  <si>
    <t>MA_MFH_ASHP_ASHP_Hot_water_insulated_Electric_resistance_DHW</t>
  </si>
  <si>
    <t>MA_MFH_ASHP_ASHP_Hot_water_insulated_NG_DHW</t>
  </si>
  <si>
    <t>MA_MFH_ASHP_ASHP_Hot_water_insulated_Heating_DHW_combo_NG</t>
  </si>
  <si>
    <t>MA_MFH_ASHP_ASHP_Hot_water_insulated_HPWH</t>
  </si>
  <si>
    <t>MA_MFH_ASHP_ASHP_Air_ducts_insulated_Electric_resistance_DHW</t>
  </si>
  <si>
    <t>MA_MFH_ASHP_ASHP_Air_ducts_insulated_NG_DHW</t>
  </si>
  <si>
    <t>MA_MFH_ASHP_ASHP_Air_ducts_insulated_Heating_DHW_combo_NG</t>
  </si>
  <si>
    <t>MA_MFH_ASHP_ASHP_Air_ducts_insulated_HPWH</t>
  </si>
  <si>
    <t>MA_MFH_ASHP_GSHP_Steam_Electric_resistance_DHW</t>
  </si>
  <si>
    <t>MA_MFH_ASHP_GSHP_Steam_NG_DHW</t>
  </si>
  <si>
    <t>MA_MFH_ASHP_GSHP_Steam_Heating_DHW_combo_NG</t>
  </si>
  <si>
    <t>MA_MFH_ASHP_GSHP_Steam_HPWH</t>
  </si>
  <si>
    <t>MA_MFH_ASHP_GSHP_Hot_water_uninsulated_Electric_resistance_DHW</t>
  </si>
  <si>
    <t>MA_MFH_ASHP_GSHP_Hot_water_uninsulated_NG_DHW</t>
  </si>
  <si>
    <t>MA_MFH_ASHP_GSHP_Hot_water_uninsulated_Heating_DHW_combo_NG</t>
  </si>
  <si>
    <t>MA_MFH_ASHP_GSHP_Hot_water_uninsulated_HPWH</t>
  </si>
  <si>
    <t>MA_MFH_ASHP_GSHP_Air_ducts_uninsulated_Electric_resistance_DHW</t>
  </si>
  <si>
    <t>MA_MFH_ASHP_GSHP_Air_ducts_uninsulated_NG_DHW</t>
  </si>
  <si>
    <t>MA_MFH_ASHP_GSHP_Air_ducts_uninsulated_Heating_DHW_combo_NG</t>
  </si>
  <si>
    <t>MA_MFH_ASHP_GSHP_Air_ducts_uninsulated_HPWH</t>
  </si>
  <si>
    <t>MA_MFH_ASHP_GSHP_Air_ducts_conditioned_uninsulated_Electric_resistance_DHW</t>
  </si>
  <si>
    <t>MA_MFH_ASHP_GSHP_Air_ducts_conditioned_uninsulated_NG_DHW</t>
  </si>
  <si>
    <t>MA_MFH_ASHP_GSHP_Air_ducts_conditioned_uninsulated_Heating_DHW_combo_NG</t>
  </si>
  <si>
    <t>MA_MFH_ASHP_GSHP_Air_ducts_conditioned_uninsulated_HPWH</t>
  </si>
  <si>
    <t>MA_MFH_ASHP_GSHP_Hot_water_insulated_Electric_resistance_DHW</t>
  </si>
  <si>
    <t>MA_MFH_ASHP_GSHP_Hot_water_insulated_NG_DHW</t>
  </si>
  <si>
    <t>MA_MFH_ASHP_GSHP_Hot_water_insulated_Heating_DHW_combo_NG</t>
  </si>
  <si>
    <t>MA_MFH_ASHP_GSHP_Hot_water_insulated_HPWH</t>
  </si>
  <si>
    <t>MA_MFH_ASHP_GSHP_Air_ducts_insulated_Electric_resistance_DHW</t>
  </si>
  <si>
    <t>MA_MFH_ASHP_GSHP_Air_ducts_insulated_NG_DHW</t>
  </si>
  <si>
    <t>MA_MFH_ASHP_GSHP_Air_ducts_insulated_Heating_DHW_combo_NG</t>
  </si>
  <si>
    <t>MA_MFH_ASHP_GSHP_Air_ducts_insulated_HPWH</t>
  </si>
  <si>
    <t>MA_MFH_GSHP_AC_window_Steam_Electric_resistance_DHW</t>
  </si>
  <si>
    <t>MA_MFH_GSHP_AC_window_Steam_NG_DHW</t>
  </si>
  <si>
    <t>MA_MFH_GSHP_AC_window_Steam_Heating_DHW_combo_NG</t>
  </si>
  <si>
    <t>MA_MFH_GSHP_AC_window_Steam_HPWH</t>
  </si>
  <si>
    <t>MA_MFH_GSHP_AC_window_Hot_water_uninsulated_Electric_resistance_DHW</t>
  </si>
  <si>
    <t>MA_MFH_GSHP_AC_window_Hot_water_uninsulated_NG_DHW</t>
  </si>
  <si>
    <t>MA_MFH_GSHP_AC_window_Hot_water_uninsulated_Heating_DHW_combo_NG</t>
  </si>
  <si>
    <t>MA_MFH_GSHP_AC_window_Hot_water_uninsulated_HPWH</t>
  </si>
  <si>
    <t>MA_MFH_GSHP_AC_window_Air_ducts_uninsulated_Electric_resistance_DHW</t>
  </si>
  <si>
    <t>MA_MFH_GSHP_AC_window_Air_ducts_uninsulated_NG_DHW</t>
  </si>
  <si>
    <t>MA_MFH_GSHP_AC_window_Air_ducts_uninsulated_Heating_DHW_combo_NG</t>
  </si>
  <si>
    <t>MA_MFH_GSHP_AC_window_Air_ducts_uninsulated_HPWH</t>
  </si>
  <si>
    <t>MA_MFH_GSHP_AC_window_Air_ducts_conditioned_uninsulated_Electric_resistance_DHW</t>
  </si>
  <si>
    <t>MA_MFH_GSHP_AC_window_Air_ducts_conditioned_uninsulated_NG_DHW</t>
  </si>
  <si>
    <t>MA_MFH_GSHP_AC_window_Air_ducts_conditioned_uninsulated_Heating_DHW_combo_NG</t>
  </si>
  <si>
    <t>MA_MFH_GSHP_AC_window_Air_ducts_conditioned_uninsulated_HPWH</t>
  </si>
  <si>
    <t>MA_MFH_GSHP_AC_window_Hot_water_insulated_Electric_resistance_DHW</t>
  </si>
  <si>
    <t>MA_MFH_GSHP_AC_window_Hot_water_insulated_NG_DHW</t>
  </si>
  <si>
    <t>MA_MFH_GSHP_AC_window_Hot_water_insulated_Heating_DHW_combo_NG</t>
  </si>
  <si>
    <t>MA_MFH_GSHP_AC_window_Hot_water_insulated_HPWH</t>
  </si>
  <si>
    <t>MA_MFH_GSHP_AC_window_Air_ducts_insulated_Electric_resistance_DHW</t>
  </si>
  <si>
    <t>MA_MFH_GSHP_AC_window_Air_ducts_insulated_NG_DHW</t>
  </si>
  <si>
    <t>MA_MFH_GSHP_AC_window_Air_ducts_insulated_Heating_DHW_combo_NG</t>
  </si>
  <si>
    <t>MA_MFH_GSHP_AC_window_Air_ducts_insulated_HPWH</t>
  </si>
  <si>
    <t>MA_MFH_GSHP_Central_AC_Steam_Electric_resistance_DHW</t>
  </si>
  <si>
    <t>MA_MFH_GSHP_Central_AC_Steam_NG_DHW</t>
  </si>
  <si>
    <t>MA_MFH_GSHP_Central_AC_Steam_Heating_DHW_combo_NG</t>
  </si>
  <si>
    <t>MA_MFH_GSHP_Central_AC_Steam_HPWH</t>
  </si>
  <si>
    <t>MA_MFH_GSHP_Central_AC_Hot_water_uninsulated_Electric_resistance_DHW</t>
  </si>
  <si>
    <t>MA_MFH_GSHP_Central_AC_Hot_water_uninsulated_NG_DHW</t>
  </si>
  <si>
    <t>MA_MFH_GSHP_Central_AC_Hot_water_uninsulated_Heating_DHW_combo_NG</t>
  </si>
  <si>
    <t>MA_MFH_GSHP_Central_AC_Hot_water_uninsulated_HPWH</t>
  </si>
  <si>
    <t>MA_MFH_GSHP_Central_AC_Air_ducts_uninsulated_Electric_resistance_DHW</t>
  </si>
  <si>
    <t>MA_MFH_GSHP_Central_AC_Air_ducts_uninsulated_NG_DHW</t>
  </si>
  <si>
    <t>MA_MFH_GSHP_Central_AC_Air_ducts_uninsulated_Heating_DHW_combo_NG</t>
  </si>
  <si>
    <t>MA_MFH_GSHP_Central_AC_Air_ducts_uninsulated_HPWH</t>
  </si>
  <si>
    <t>MA_MFH_GSHP_Central_AC_Air_ducts_conditioned_uninsulated_Electric_resistance_DHW</t>
  </si>
  <si>
    <t>MA_MFH_GSHP_Central_AC_Air_ducts_conditioned_uninsulated_NG_DHW</t>
  </si>
  <si>
    <t>MA_MFH_GSHP_Central_AC_Air_ducts_conditioned_uninsulated_Heating_DHW_combo_NG</t>
  </si>
  <si>
    <t>MA_MFH_GSHP_Central_AC_Air_ducts_conditioned_uninsulated_HPWH</t>
  </si>
  <si>
    <t>MA_MFH_GSHP_Central_AC_Hot_water_insulated_Electric_resistance_DHW</t>
  </si>
  <si>
    <t>MA_MFH_GSHP_Central_AC_Hot_water_insulated_NG_DHW</t>
  </si>
  <si>
    <t>MA_MFH_GSHP_Central_AC_Hot_water_insulated_Heating_DHW_combo_NG</t>
  </si>
  <si>
    <t>MA_MFH_GSHP_Central_AC_Hot_water_insulated_HPWH</t>
  </si>
  <si>
    <t>MA_MFH_GSHP_Central_AC_Air_ducts_insulated_Electric_resistance_DHW</t>
  </si>
  <si>
    <t>MA_MFH_GSHP_Central_AC_Air_ducts_insulated_NG_DHW</t>
  </si>
  <si>
    <t>MA_MFH_GSHP_Central_AC_Air_ducts_insulated_Heating_DHW_combo_NG</t>
  </si>
  <si>
    <t>MA_MFH_GSHP_Central_AC_Air_ducts_insulated_HPWH</t>
  </si>
  <si>
    <t>MA_MFH_GSHP_Natural_ventilation_Steam_Electric_resistance_DHW</t>
  </si>
  <si>
    <t>MA_MFH_GSHP_Natural_ventilation_Steam_NG_DHW</t>
  </si>
  <si>
    <t>MA_MFH_GSHP_Natural_ventilation_Steam_Heating_DHW_combo_NG</t>
  </si>
  <si>
    <t>MA_MFH_GSHP_Natural_ventilation_Steam_HPWH</t>
  </si>
  <si>
    <t>MA_MFH_GSHP_Natural_ventilation_Hot_water_uninsulated_Electric_resistance_DHW</t>
  </si>
  <si>
    <t>MA_MFH_GSHP_Natural_ventilation_Hot_water_uninsulated_NG_DHW</t>
  </si>
  <si>
    <t>MA_MFH_GSHP_Natural_ventilation_Hot_water_uninsulated_Heating_DHW_combo_NG</t>
  </si>
  <si>
    <t>MA_MFH_GSHP_Natural_ventilation_Hot_water_uninsulated_HPWH</t>
  </si>
  <si>
    <t>MA_MFH_GSHP_Natural_ventilation_Air_ducts_uninsulated_Electric_resistance_DHW</t>
  </si>
  <si>
    <t>MA_MFH_GSHP_Natural_ventilation_Air_ducts_uninsulated_NG_DHW</t>
  </si>
  <si>
    <t>MA_MFH_GSHP_Natural_ventilation_Air_ducts_uninsulated_Heating_DHW_combo_NG</t>
  </si>
  <si>
    <t>MA_MFH_GSHP_Natural_ventilation_Air_ducts_uninsulated_HPWH</t>
  </si>
  <si>
    <t>MA_MFH_GSHP_Natural_ventilation_Air_ducts_conditioned_uninsulated_Electric_resistance_DHW</t>
  </si>
  <si>
    <t>MA_MFH_GSHP_Natural_ventilation_Air_ducts_conditioned_uninsulated_NG_DHW</t>
  </si>
  <si>
    <t>MA_MFH_GSHP_Natural_ventilation_Air_ducts_conditioned_uninsulated_Heating_DHW_combo_NG</t>
  </si>
  <si>
    <t>MA_MFH_GSHP_Natural_ventilation_Air_ducts_conditioned_uninsulated_HPWH</t>
  </si>
  <si>
    <t>MA_MFH_GSHP_Natural_ventilation_Hot_water_insulated_Electric_resistance_DHW</t>
  </si>
  <si>
    <t>MA_MFH_GSHP_Natural_ventilation_Hot_water_insulated_NG_DHW</t>
  </si>
  <si>
    <t>MA_MFH_GSHP_Natural_ventilation_Hot_water_insulated_Heating_DHW_combo_NG</t>
  </si>
  <si>
    <t>MA_MFH_GSHP_Natural_ventilation_Hot_water_insulated_HPWH</t>
  </si>
  <si>
    <t>MA_MFH_GSHP_Natural_ventilation_Air_ducts_insulated_Electric_resistance_DHW</t>
  </si>
  <si>
    <t>MA_MFH_GSHP_Natural_ventilation_Air_ducts_insulated_NG_DHW</t>
  </si>
  <si>
    <t>MA_MFH_GSHP_Natural_ventilation_Air_ducts_insulated_Heating_DHW_combo_NG</t>
  </si>
  <si>
    <t>MA_MFH_GSHP_Natural_ventilation_Air_ducts_insulated_HPWH</t>
  </si>
  <si>
    <t>MA_MFH_GSHP_Window_ASHP_Steam_Electric_resistance_DHW</t>
  </si>
  <si>
    <t>MA_MFH_GSHP_Window_ASHP_Steam_NG_DHW</t>
  </si>
  <si>
    <t>MA_MFH_GSHP_Window_ASHP_Steam_Heating_DHW_combo_NG</t>
  </si>
  <si>
    <t>MA_MFH_GSHP_Window_ASHP_Steam_HPWH</t>
  </si>
  <si>
    <t>MA_MFH_GSHP_Window_ASHP_Hot_water_uninsulated_Electric_resistance_DHW</t>
  </si>
  <si>
    <t>MA_MFH_GSHP_Window_ASHP_Hot_water_uninsulated_NG_DHW</t>
  </si>
  <si>
    <t>MA_MFH_GSHP_Window_ASHP_Hot_water_uninsulated_Heating_DHW_combo_NG</t>
  </si>
  <si>
    <t>MA_MFH_GSHP_Window_ASHP_Hot_water_uninsulated_HPWH</t>
  </si>
  <si>
    <t>MA_MFH_GSHP_Window_ASHP_Air_ducts_uninsulated_Electric_resistance_DHW</t>
  </si>
  <si>
    <t>MA_MFH_GSHP_Window_ASHP_Air_ducts_uninsulated_NG_DHW</t>
  </si>
  <si>
    <t>MA_MFH_GSHP_Window_ASHP_Air_ducts_uninsulated_Heating_DHW_combo_NG</t>
  </si>
  <si>
    <t>MA_MFH_GSHP_Window_ASHP_Air_ducts_uninsulated_HPWH</t>
  </si>
  <si>
    <t>MA_MFH_GSHP_Window_ASHP_Air_ducts_conditioned_uninsulated_Electric_resistance_DHW</t>
  </si>
  <si>
    <t>MA_MFH_GSHP_Window_ASHP_Air_ducts_conditioned_uninsulated_NG_DHW</t>
  </si>
  <si>
    <t>MA_MFH_GSHP_Window_ASHP_Air_ducts_conditioned_uninsulated_Heating_DHW_combo_NG</t>
  </si>
  <si>
    <t>MA_MFH_GSHP_Window_ASHP_Air_ducts_conditioned_uninsulated_HPWH</t>
  </si>
  <si>
    <t>MA_MFH_GSHP_Window_ASHP_Hot_water_insulated_Electric_resistance_DHW</t>
  </si>
  <si>
    <t>MA_MFH_GSHP_Window_ASHP_Hot_water_insulated_NG_DHW</t>
  </si>
  <si>
    <t>MA_MFH_GSHP_Window_ASHP_Hot_water_insulated_Heating_DHW_combo_NG</t>
  </si>
  <si>
    <t>MA_MFH_GSHP_Window_ASHP_Hot_water_insulated_HPWH</t>
  </si>
  <si>
    <t>MA_MFH_GSHP_Window_ASHP_Air_ducts_insulated_Electric_resistance_DHW</t>
  </si>
  <si>
    <t>MA_MFH_GSHP_Window_ASHP_Air_ducts_insulated_NG_DHW</t>
  </si>
  <si>
    <t>MA_MFH_GSHP_Window_ASHP_Air_ducts_insulated_Heating_DHW_combo_NG</t>
  </si>
  <si>
    <t>MA_MFH_GSHP_Window_ASHP_Air_ducts_insulated_HPWH</t>
  </si>
  <si>
    <t>MA_MFH_GSHP_ASHP_Steam_Electric_resistance_DHW</t>
  </si>
  <si>
    <t>MA_MFH_GSHP_ASHP_Steam_NG_DHW</t>
  </si>
  <si>
    <t>MA_MFH_GSHP_ASHP_Steam_Heating_DHW_combo_NG</t>
  </si>
  <si>
    <t>MA_MFH_GSHP_ASHP_Steam_HPWH</t>
  </si>
  <si>
    <t>MA_MFH_GSHP_ASHP_Hot_water_uninsulated_Electric_resistance_DHW</t>
  </si>
  <si>
    <t>MA_MFH_GSHP_ASHP_Hot_water_uninsulated_NG_DHW</t>
  </si>
  <si>
    <t>MA_MFH_GSHP_ASHP_Hot_water_uninsulated_Heating_DHW_combo_NG</t>
  </si>
  <si>
    <t>MA_MFH_GSHP_ASHP_Hot_water_uninsulated_HPWH</t>
  </si>
  <si>
    <t>MA_MFH_GSHP_ASHP_Air_ducts_uninsulated_Electric_resistance_DHW</t>
  </si>
  <si>
    <t>MA_MFH_GSHP_ASHP_Air_ducts_uninsulated_NG_DHW</t>
  </si>
  <si>
    <t>MA_MFH_GSHP_ASHP_Air_ducts_uninsulated_Heating_DHW_combo_NG</t>
  </si>
  <si>
    <t>MA_MFH_GSHP_ASHP_Air_ducts_uninsulated_HPWH</t>
  </si>
  <si>
    <t>MA_MFH_GSHP_ASHP_Air_ducts_conditioned_uninsulated_Electric_resistance_DHW</t>
  </si>
  <si>
    <t>MA_MFH_GSHP_ASHP_Air_ducts_conditioned_uninsulated_NG_DHW</t>
  </si>
  <si>
    <t>MA_MFH_GSHP_ASHP_Air_ducts_conditioned_uninsulated_Heating_DHW_combo_NG</t>
  </si>
  <si>
    <t>MA_MFH_GSHP_ASHP_Air_ducts_conditioned_uninsulated_HPWH</t>
  </si>
  <si>
    <t>MA_MFH_GSHP_ASHP_Hot_water_insulated_Electric_resistance_DHW</t>
  </si>
  <si>
    <t>MA_MFH_GSHP_ASHP_Hot_water_insulated_NG_DHW</t>
  </si>
  <si>
    <t>MA_MFH_GSHP_ASHP_Hot_water_insulated_Heating_DHW_combo_NG</t>
  </si>
  <si>
    <t>MA_MFH_GSHP_ASHP_Hot_water_insulated_HPWH</t>
  </si>
  <si>
    <t>MA_MFH_GSHP_ASHP_Air_ducts_insulated_Electric_resistance_DHW</t>
  </si>
  <si>
    <t>MA_MFH_GSHP_ASHP_Air_ducts_insulated_NG_DHW</t>
  </si>
  <si>
    <t>MA_MFH_GSHP_ASHP_Air_ducts_insulated_Heating_DHW_combo_NG</t>
  </si>
  <si>
    <t>MA_MFH_GSHP_ASHP_Air_ducts_insulated_HPWH</t>
  </si>
  <si>
    <t>MA_MFH_GSHP_GSHP_Steam_Electric_resistance_DHW</t>
  </si>
  <si>
    <t>MA_MFH_GSHP_GSHP_Steam_NG_DHW</t>
  </si>
  <si>
    <t>MA_MFH_GSHP_GSHP_Steam_Heating_DHW_combo_NG</t>
  </si>
  <si>
    <t>MA_MFH_GSHP_GSHP_Steam_HPWH</t>
  </si>
  <si>
    <t>MA_MFH_GSHP_GSHP_Hot_water_uninsulated_Electric_resistance_DHW</t>
  </si>
  <si>
    <t>MA_MFH_GSHP_GSHP_Hot_water_uninsulated_NG_DHW</t>
  </si>
  <si>
    <t>MA_MFH_GSHP_GSHP_Hot_water_uninsulated_Heating_DHW_combo_NG</t>
  </si>
  <si>
    <t>MA_MFH_GSHP_GSHP_Hot_water_uninsulated_HPWH</t>
  </si>
  <si>
    <t>MA_MFH_GSHP_GSHP_Air_ducts_uninsulated_Electric_resistance_DHW</t>
  </si>
  <si>
    <t>MA_MFH_GSHP_GSHP_Air_ducts_uninsulated_NG_DHW</t>
  </si>
  <si>
    <t>MA_MFH_GSHP_GSHP_Air_ducts_uninsulated_Heating_DHW_combo_NG</t>
  </si>
  <si>
    <t>MA_MFH_GSHP_GSHP_Air_ducts_uninsulated_HPWH</t>
  </si>
  <si>
    <t>MA_MFH_GSHP_GSHP_Air_ducts_conditioned_uninsulated_Electric_resistance_DHW</t>
  </si>
  <si>
    <t>MA_MFH_GSHP_GSHP_Air_ducts_conditioned_uninsulated_NG_DHW</t>
  </si>
  <si>
    <t>MA_MFH_GSHP_GSHP_Air_ducts_conditioned_uninsulated_Heating_DHW_combo_NG</t>
  </si>
  <si>
    <t>MA_MFH_GSHP_GSHP_Air_ducts_conditioned_uninsulated_HPWH</t>
  </si>
  <si>
    <t>MA_MFH_GSHP_GSHP_Hot_water_insulated_Electric_resistance_DHW</t>
  </si>
  <si>
    <t>MA_MFH_GSHP_GSHP_Hot_water_insulated_NG_DHW</t>
  </si>
  <si>
    <t>MA_MFH_GSHP_GSHP_Hot_water_insulated_Heating_DHW_combo_NG</t>
  </si>
  <si>
    <t>MA_MFH_GSHP_GSHP_Hot_water_insulated_HPWH</t>
  </si>
  <si>
    <t>MA_MFH_GSHP_GSHP_Air_ducts_insulated_Electric_resistance_DHW</t>
  </si>
  <si>
    <t>MA_MFH_GSHP_GSHP_Air_ducts_insulated_NG_DHW</t>
  </si>
  <si>
    <t>MA_MFH_GSHP_GSHP_Air_ducts_insulated_Heating_DHW_combo_NG</t>
  </si>
  <si>
    <t>MA_MFH_GSHP_GSHP_Air_ducts_insulated_HPWH</t>
  </si>
  <si>
    <t>MA_SFH_pre_1975_Occupied_uninsulated_Leaky_envelope_Uninsulated_walls_Single_pane</t>
  </si>
  <si>
    <t>MA_SFH_pre_1975_Occupied_uninsulated_Leaky_envelope_Uninsulated_walls_Single_pane_storm_windows</t>
  </si>
  <si>
    <t>MA_SFH_pre_1975_Occupied_uninsulated_Leaky_envelope_Uninsulated_walls_Double_pane_lowE</t>
  </si>
  <si>
    <t>MA_SFH_pre_1975_Occupied_uninsulated_Leaky_envelope_Uninsulated_walls_Triple_pane_lowE</t>
  </si>
  <si>
    <t>MA_SFH_pre_1975_Occupied_uninsulated_Leaky_envelope_Some_wall_insulation_Single_pane</t>
  </si>
  <si>
    <t>MA_SFH_pre_1975_Occupied_uninsulated_Leaky_envelope_Some_wall_insulation_Single_pane_storm_windows</t>
  </si>
  <si>
    <t>MA_SFH_pre_1975_Occupied_uninsulated_Leaky_envelope_Some_wall_insulation_Double_pane_lowE</t>
  </si>
  <si>
    <t>MA_SFH_pre_1975_Occupied_uninsulated_Leaky_envelope_Some_wall_insulation_Triple_pane_lowE</t>
  </si>
  <si>
    <t>MA_SFH_pre_1975_Occupied_uninsulated_Leaky_envelope_SIP_Single_pane</t>
  </si>
  <si>
    <t>MA_SFH_pre_1975_Occupied_uninsulated_Leaky_envelope_SIP_Single_pane_storm_windows</t>
  </si>
  <si>
    <t>MA_SFH_pre_1975_Occupied_uninsulated_Leaky_envelope_SIP_Double_pane_lowE</t>
  </si>
  <si>
    <t>MA_SFH_pre_1975_Occupied_uninsulated_Leaky_envelope_SIP_Triple_pane_lowE</t>
  </si>
  <si>
    <t>MA_SFH_pre_1975_Occupied_uninsulated_Leaky_envelope_Full_insulated_wall_cavity_Single_pane</t>
  </si>
  <si>
    <t>MA_SFH_pre_1975_Occupied_uninsulated_Leaky_envelope_Full_insulated_wall_cavity_Single_pane_storm_windows</t>
  </si>
  <si>
    <t>MA_SFH_pre_1975_Occupied_uninsulated_Leaky_envelope_Full_insulated_wall_cavity_Double_pane_lowE</t>
  </si>
  <si>
    <t>MA_SFH_pre_1975_Occupied_uninsulated_Leaky_envelope_Full_insulated_wall_cavity_Triple_pane_lowE</t>
  </si>
  <si>
    <t>MA_SFH_pre_1975_Occupied_uninsulated_Leaky_envelope_Full_insulated_wall_cavity_exterior_Single_pane</t>
  </si>
  <si>
    <t>MA_SFH_pre_1975_Occupied_uninsulated_Leaky_envelope_Full_insulated_wall_cavity_exterior_Single_pane_storm_windows</t>
  </si>
  <si>
    <t>MA_SFH_pre_1975_Occupied_uninsulated_Leaky_envelope_Full_insulated_wall_cavity_exterior_Double_pane_lowE</t>
  </si>
  <si>
    <t>MA_SFH_pre_1975_Occupied_uninsulated_Leaky_envelope_Full_insulated_wall_cavity_exterior_Triple_pane_lowE</t>
  </si>
  <si>
    <t>MA_SFH_pre_1975_Occupied_uninsulated_Somewhat_leaky_envelope_Uninsulated_walls_Single_pane</t>
  </si>
  <si>
    <t>MA_SFH_pre_1975_Occupied_uninsulated_Somewhat_leaky_envelope_Uninsulated_walls_Single_pane_storm_windows</t>
  </si>
  <si>
    <t>MA_SFH_pre_1975_Occupied_uninsulated_Somewhat_leaky_envelope_Uninsulated_walls_Double_pane_lowE</t>
  </si>
  <si>
    <t>MA_SFH_pre_1975_Occupied_uninsulated_Somewhat_leaky_envelope_Uninsulated_walls_Triple_pane_lowE</t>
  </si>
  <si>
    <t>MA_SFH_pre_1975_Occupied_uninsulated_Somewhat_leaky_envelope_Some_wall_insulation_Single_pane</t>
  </si>
  <si>
    <t>MA_SFH_pre_1975_Occupied_uninsulated_Somewhat_leaky_envelope_Some_wall_insulation_Single_pane_storm_windows</t>
  </si>
  <si>
    <t>MA_SFH_pre_1975_Occupied_uninsulated_Somewhat_leaky_envelope_Some_wall_insulation_Double_pane_lowE</t>
  </si>
  <si>
    <t>MA_SFH_pre_1975_Occupied_uninsulated_Somewhat_leaky_envelope_Some_wall_insulation_Triple_pane_lowE</t>
  </si>
  <si>
    <t>MA_SFH_pre_1975_Occupied_uninsulated_Somewhat_leaky_envelope_SIP_Single_pane</t>
  </si>
  <si>
    <t>MA_SFH_pre_1975_Occupied_uninsulated_Somewhat_leaky_envelope_SIP_Single_pane_storm_windows</t>
  </si>
  <si>
    <t>MA_SFH_pre_1975_Occupied_uninsulated_Somewhat_leaky_envelope_SIP_Double_pane_lowE</t>
  </si>
  <si>
    <t>MA_SFH_pre_1975_Occupied_uninsulated_Somewhat_leaky_envelope_SIP_Triple_pane_lowE</t>
  </si>
  <si>
    <t>MA_SFH_pre_1975_Occupied_uninsulated_Somewhat_leaky_envelope_Full_insulated_wall_cavity_Single_pane</t>
  </si>
  <si>
    <t>MA_SFH_pre_1975_Occupied_uninsulated_Somewhat_leaky_envelope_Full_insulated_wall_cavity_Single_pane_storm_windows</t>
  </si>
  <si>
    <t>MA_SFH_pre_1975_Occupied_uninsulated_Somewhat_leaky_envelope_Full_insulated_wall_cavity_Double_pane_lowE</t>
  </si>
  <si>
    <t>MA_SFH_pre_1975_Occupied_uninsulated_Somewhat_leaky_envelope_Full_insulated_wall_cavity_Triple_pane_lowE</t>
  </si>
  <si>
    <t>MA_SFH_pre_1975_Occupied_uninsulated_Somewhat_leaky_envelope_Full_insulated_wall_cavity_exterior_Single_pane</t>
  </si>
  <si>
    <t>MA_SFH_pre_1975_Occupied_uninsulated_Somewhat_leaky_envelope_Full_insulated_wall_cavity_exterior_Single_pane_storm_windows</t>
  </si>
  <si>
    <t>MA_SFH_pre_1975_Occupied_uninsulated_Somewhat_leaky_envelope_Full_insulated_wall_cavity_exterior_Double_pane_lowE</t>
  </si>
  <si>
    <t>MA_SFH_pre_1975_Occupied_uninsulated_Somewhat_leaky_envelope_Full_insulated_wall_cavity_exterior_Triple_pane_lowE</t>
  </si>
  <si>
    <t>MA_SFH_pre_1975_Occupied_uninsulated_Tight_envelope_HRV_Uninsulated_walls_Single_pane</t>
  </si>
  <si>
    <t>MA_SFH_pre_1975_Occupied_uninsulated_Tight_envelope_HRV_Uninsulated_walls_Single_pane_storm_windows</t>
  </si>
  <si>
    <t>MA_SFH_pre_1975_Occupied_uninsulated_Tight_envelope_HRV_Uninsulated_walls_Double_pane_lowE</t>
  </si>
  <si>
    <t>MA_SFH_pre_1975_Occupied_uninsulated_Tight_envelope_HRV_Uninsulated_walls_Triple_pane_lowE</t>
  </si>
  <si>
    <t>MA_SFH_pre_1975_Occupied_uninsulated_Tight_envelope_HRV_Some_wall_insulation_Single_pane</t>
  </si>
  <si>
    <t>MA_SFH_pre_1975_Occupied_uninsulated_Tight_envelope_HRV_Some_wall_insulation_Single_pane_storm_windows</t>
  </si>
  <si>
    <t>MA_SFH_pre_1975_Occupied_uninsulated_Tight_envelope_HRV_Some_wall_insulation_Double_pane_lowE</t>
  </si>
  <si>
    <t>MA_SFH_pre_1975_Occupied_uninsulated_Tight_envelope_HRV_Some_wall_insulation_Triple_pane_lowE</t>
  </si>
  <si>
    <t>MA_SFH_pre_1975_Occupied_uninsulated_Tight_envelope_HRV_SIP_Single_pane</t>
  </si>
  <si>
    <t>MA_SFH_pre_1975_Occupied_uninsulated_Tight_envelope_HRV_SIP_Single_pane_storm_windows</t>
  </si>
  <si>
    <t>MA_SFH_pre_1975_Occupied_uninsulated_Tight_envelope_HRV_SIP_Double_pane_lowE</t>
  </si>
  <si>
    <t>MA_SFH_pre_1975_Occupied_uninsulated_Tight_envelope_HRV_SIP_Triple_pane_lowE</t>
  </si>
  <si>
    <t>MA_SFH_pre_1975_Occupied_uninsulated_Tight_envelope_HRV_Full_insulated_wall_cavity_Single_pane</t>
  </si>
  <si>
    <t>MA_SFH_pre_1975_Occupied_uninsulated_Tight_envelope_HRV_Full_insulated_wall_cavity_Single_pane_storm_windows</t>
  </si>
  <si>
    <t>MA_SFH_pre_1975_Occupied_uninsulated_Tight_envelope_HRV_Full_insulated_wall_cavity_Double_pane_lowE</t>
  </si>
  <si>
    <t>MA_SFH_pre_1975_Occupied_uninsulated_Tight_envelope_HRV_Full_insulated_wall_cavity_Triple_pane_lowE</t>
  </si>
  <si>
    <t>MA_SFH_pre_1975_Occupied_uninsulated_Tight_envelope_HRV_Full_insulated_wall_cavity_exterior_Single_pane</t>
  </si>
  <si>
    <t>MA_SFH_pre_1975_Occupied_uninsulated_Tight_envelope_HRV_Full_insulated_wall_cavity_exterior_Single_pane_storm_windows</t>
  </si>
  <si>
    <t>MA_SFH_pre_1975_Occupied_uninsulated_Tight_envelope_HRV_Full_insulated_wall_cavity_exterior_Double_pane_lowE</t>
  </si>
  <si>
    <t>MA_SFH_pre_1975_Occupied_uninsulated_Tight_envelope_HRV_Full_insulated_wall_cavity_exterior_Triple_pane_lowE</t>
  </si>
  <si>
    <t>MA_SFH_pre_1975_Unoccupied_uninsulated_floor_Leaky_envelope_Uninsulated_walls_Single_pane</t>
  </si>
  <si>
    <t>MA_SFH_pre_1975_Unoccupied_uninsulated_floor_Leaky_envelope_Uninsulated_walls_Single_pane_storm_windows</t>
  </si>
  <si>
    <t>MA_SFH_pre_1975_Unoccupied_uninsulated_floor_Leaky_envelope_Uninsulated_walls_Double_pane_lowE</t>
  </si>
  <si>
    <t>MA_SFH_pre_1975_Unoccupied_uninsulated_floor_Leaky_envelope_Uninsulated_walls_Triple_pane_lowE</t>
  </si>
  <si>
    <t>MA_SFH_pre_1975_Unoccupied_uninsulated_floor_Leaky_envelope_Some_wall_insulation_Single_pane</t>
  </si>
  <si>
    <t>MA_SFH_pre_1975_Unoccupied_uninsulated_floor_Leaky_envelope_Some_wall_insulation_Single_pane_storm_windows</t>
  </si>
  <si>
    <t>MA_SFH_pre_1975_Unoccupied_uninsulated_floor_Leaky_envelope_Some_wall_insulation_Double_pane_lowE</t>
  </si>
  <si>
    <t>MA_SFH_pre_1975_Unoccupied_uninsulated_floor_Leaky_envelope_Some_wall_insulation_Triple_pane_lowE</t>
  </si>
  <si>
    <t>MA_SFH_pre_1975_Unoccupied_uninsulated_floor_Leaky_envelope_SIP_Single_pane</t>
  </si>
  <si>
    <t>MA_SFH_pre_1975_Unoccupied_uninsulated_floor_Leaky_envelope_SIP_Single_pane_storm_windows</t>
  </si>
  <si>
    <t>MA_SFH_pre_1975_Unoccupied_uninsulated_floor_Leaky_envelope_SIP_Double_pane_lowE</t>
  </si>
  <si>
    <t>MA_SFH_pre_1975_Unoccupied_uninsulated_floor_Leaky_envelope_SIP_Triple_pane_lowE</t>
  </si>
  <si>
    <t>MA_SFH_pre_1975_Unoccupied_uninsulated_floor_Leaky_envelope_Full_insulated_wall_cavity_Single_pane</t>
  </si>
  <si>
    <t>MA_SFH_pre_1975_Unoccupied_uninsulated_floor_Leaky_envelope_Full_insulated_wall_cavity_Single_pane_storm_windows</t>
  </si>
  <si>
    <t>MA_SFH_pre_1975_Unoccupied_uninsulated_floor_Leaky_envelope_Full_insulated_wall_cavity_Double_pane_lowE</t>
  </si>
  <si>
    <t>MA_SFH_pre_1975_Unoccupied_uninsulated_floor_Leaky_envelope_Full_insulated_wall_cavity_Triple_pane_lowE</t>
  </si>
  <si>
    <t>MA_SFH_pre_1975_Unoccupied_uninsulated_floor_Leaky_envelope_Full_insulated_wall_cavity_exterior_Single_pane</t>
  </si>
  <si>
    <t>MA_SFH_pre_1975_Unoccupied_uninsulated_floor_Leaky_envelope_Full_insulated_wall_cavity_exterior_Single_pane_storm_windows</t>
  </si>
  <si>
    <t>MA_SFH_pre_1975_Unoccupied_uninsulated_floor_Leaky_envelope_Full_insulated_wall_cavity_exterior_Double_pane_lowE</t>
  </si>
  <si>
    <t>MA_SFH_pre_1975_Unoccupied_uninsulated_floor_Leaky_envelope_Full_insulated_wall_cavity_exterior_Triple_pane_lowE</t>
  </si>
  <si>
    <t>MA_SFH_pre_1975_Unoccupied_uninsulated_floor_Somewhat_leaky_envelope_Uninsulated_walls_Single_pane</t>
  </si>
  <si>
    <t>MA_SFH_pre_1975_Unoccupied_uninsulated_floor_Somewhat_leaky_envelope_Uninsulated_walls_Single_pane_storm_windows</t>
  </si>
  <si>
    <t>MA_SFH_pre_1975_Unoccupied_uninsulated_floor_Somewhat_leaky_envelope_Uninsulated_walls_Double_pane_lowE</t>
  </si>
  <si>
    <t>MA_SFH_pre_1975_Unoccupied_uninsulated_floor_Somewhat_leaky_envelope_Uninsulated_walls_Triple_pane_lowE</t>
  </si>
  <si>
    <t>MA_SFH_pre_1975_Unoccupied_uninsulated_floor_Somewhat_leaky_envelope_Some_wall_insulation_Single_pane</t>
  </si>
  <si>
    <t>MA_SFH_pre_1975_Unoccupied_uninsulated_floor_Somewhat_leaky_envelope_Some_wall_insulation_Single_pane_storm_windows</t>
  </si>
  <si>
    <t>MA_SFH_pre_1975_Unoccupied_uninsulated_floor_Somewhat_leaky_envelope_Some_wall_insulation_Double_pane_lowE</t>
  </si>
  <si>
    <t>MA_SFH_pre_1975_Unoccupied_uninsulated_floor_Somewhat_leaky_envelope_Some_wall_insulation_Triple_pane_lowE</t>
  </si>
  <si>
    <t>MA_SFH_pre_1975_Unoccupied_uninsulated_floor_Somewhat_leaky_envelope_SIP_Single_pane</t>
  </si>
  <si>
    <t>MA_SFH_pre_1975_Unoccupied_uninsulated_floor_Somewhat_leaky_envelope_SIP_Single_pane_storm_windows</t>
  </si>
  <si>
    <t>MA_SFH_pre_1975_Unoccupied_uninsulated_floor_Somewhat_leaky_envelope_SIP_Double_pane_lowE</t>
  </si>
  <si>
    <t>MA_SFH_pre_1975_Unoccupied_uninsulated_floor_Somewhat_leaky_envelope_SIP_Triple_pane_lowE</t>
  </si>
  <si>
    <t>MA_SFH_pre_1975_Unoccupied_uninsulated_floor_Somewhat_leaky_envelope_Full_insulated_wall_cavity_Single_pane</t>
  </si>
  <si>
    <t>MA_SFH_pre_1975_Unoccupied_uninsulated_floor_Somewhat_leaky_envelope_Full_insulated_wall_cavity_Single_pane_storm_windows</t>
  </si>
  <si>
    <t>MA_SFH_pre_1975_Unoccupied_uninsulated_floor_Somewhat_leaky_envelope_Full_insulated_wall_cavity_Double_pane_lowE</t>
  </si>
  <si>
    <t>MA_SFH_pre_1975_Unoccupied_uninsulated_floor_Somewhat_leaky_envelope_Full_insulated_wall_cavity_Triple_pane_lowE</t>
  </si>
  <si>
    <t>MA_SFH_pre_1975_Unoccupied_uninsulated_floor_Somewhat_leaky_envelope_Full_insulated_wall_cavity_exterior_Single_pane</t>
  </si>
  <si>
    <t>MA_SFH_pre_1975_Unoccupied_uninsulated_floor_Somewhat_leaky_envelope_Full_insulated_wall_cavity_exterior_Single_pane_storm_windows</t>
  </si>
  <si>
    <t>MA_SFH_pre_1975_Unoccupied_uninsulated_floor_Somewhat_leaky_envelope_Full_insulated_wall_cavity_exterior_Double_pane_lowE</t>
  </si>
  <si>
    <t>MA_SFH_pre_1975_Unoccupied_uninsulated_floor_Somewhat_leaky_envelope_Full_insulated_wall_cavity_exterior_Triple_pane_lowE</t>
  </si>
  <si>
    <t>MA_SFH_pre_1975_Unoccupied_uninsulated_floor_Tight_envelope_HRV_Uninsulated_walls_Single_pane</t>
  </si>
  <si>
    <t>MA_SFH_pre_1975_Unoccupied_uninsulated_floor_Tight_envelope_HRV_Uninsulated_walls_Single_pane_storm_windows</t>
  </si>
  <si>
    <t>MA_SFH_pre_1975_Unoccupied_uninsulated_floor_Tight_envelope_HRV_Uninsulated_walls_Double_pane_lowE</t>
  </si>
  <si>
    <t>MA_SFH_pre_1975_Unoccupied_uninsulated_floor_Tight_envelope_HRV_Uninsulated_walls_Triple_pane_lowE</t>
  </si>
  <si>
    <t>MA_SFH_pre_1975_Unoccupied_uninsulated_floor_Tight_envelope_HRV_Some_wall_insulation_Single_pane</t>
  </si>
  <si>
    <t>MA_SFH_pre_1975_Unoccupied_uninsulated_floor_Tight_envelope_HRV_Some_wall_insulation_Single_pane_storm_windows</t>
  </si>
  <si>
    <t>MA_SFH_pre_1975_Unoccupied_uninsulated_floor_Tight_envelope_HRV_Some_wall_insulation_Double_pane_lowE</t>
  </si>
  <si>
    <t>MA_SFH_pre_1975_Unoccupied_uninsulated_floor_Tight_envelope_HRV_Some_wall_insulation_Triple_pane_lowE</t>
  </si>
  <si>
    <t>MA_SFH_pre_1975_Unoccupied_uninsulated_floor_Tight_envelope_HRV_SIP_Single_pane</t>
  </si>
  <si>
    <t>MA_SFH_pre_1975_Unoccupied_uninsulated_floor_Tight_envelope_HRV_SIP_Single_pane_storm_windows</t>
  </si>
  <si>
    <t>MA_SFH_pre_1975_Unoccupied_uninsulated_floor_Tight_envelope_HRV_SIP_Double_pane_lowE</t>
  </si>
  <si>
    <t>MA_SFH_pre_1975_Unoccupied_uninsulated_floor_Tight_envelope_HRV_SIP_Triple_pane_lowE</t>
  </si>
  <si>
    <t>MA_SFH_pre_1975_Unoccupied_uninsulated_floor_Tight_envelope_HRV_Full_insulated_wall_cavity_Single_pane</t>
  </si>
  <si>
    <t>MA_SFH_pre_1975_Unoccupied_uninsulated_floor_Tight_envelope_HRV_Full_insulated_wall_cavity_Single_pane_storm_windows</t>
  </si>
  <si>
    <t>MA_SFH_pre_1975_Unoccupied_uninsulated_floor_Tight_envelope_HRV_Full_insulated_wall_cavity_Double_pane_lowE</t>
  </si>
  <si>
    <t>MA_SFH_pre_1975_Unoccupied_uninsulated_floor_Tight_envelope_HRV_Full_insulated_wall_cavity_Triple_pane_lowE</t>
  </si>
  <si>
    <t>MA_SFH_pre_1975_Unoccupied_uninsulated_floor_Tight_envelope_HRV_Full_insulated_wall_cavity_exterior_Single_pane</t>
  </si>
  <si>
    <t>MA_SFH_pre_1975_Unoccupied_uninsulated_floor_Tight_envelope_HRV_Full_insulated_wall_cavity_exterior_Single_pane_storm_windows</t>
  </si>
  <si>
    <t>MA_SFH_pre_1975_Unoccupied_uninsulated_floor_Tight_envelope_HRV_Full_insulated_wall_cavity_exterior_Double_pane_lowE</t>
  </si>
  <si>
    <t>MA_SFH_pre_1975_Unoccupied_uninsulated_floor_Tight_envelope_HRV_Full_insulated_wall_cavity_exterior_Triple_pane_lowE</t>
  </si>
  <si>
    <t>MA_SFH_pre_1975_Unoccupied_insulated_floor_Leaky_envelope_Uninsulated_walls_Single_pane</t>
  </si>
  <si>
    <t>MA_SFH_pre_1975_Unoccupied_insulated_floor_Leaky_envelope_Uninsulated_walls_Single_pane_storm_windows</t>
  </si>
  <si>
    <t>MA_SFH_pre_1975_Unoccupied_insulated_floor_Leaky_envelope_Uninsulated_walls_Double_pane_lowE</t>
  </si>
  <si>
    <t>MA_SFH_pre_1975_Unoccupied_insulated_floor_Leaky_envelope_Uninsulated_walls_Triple_pane_lowE</t>
  </si>
  <si>
    <t>MA_SFH_pre_1975_Unoccupied_insulated_floor_Leaky_envelope_Some_wall_insulation_Single_pane</t>
  </si>
  <si>
    <t>MA_SFH_pre_1975_Unoccupied_insulated_floor_Leaky_envelope_Some_wall_insulation_Single_pane_storm_windows</t>
  </si>
  <si>
    <t>MA_SFH_pre_1975_Unoccupied_insulated_floor_Leaky_envelope_Some_wall_insulation_Double_pane_lowE</t>
  </si>
  <si>
    <t>MA_SFH_pre_1975_Unoccupied_insulated_floor_Leaky_envelope_Some_wall_insulation_Triple_pane_lowE</t>
  </si>
  <si>
    <t>MA_SFH_pre_1975_Unoccupied_insulated_floor_Leaky_envelope_SIP_Single_pane</t>
  </si>
  <si>
    <t>MA_SFH_pre_1975_Unoccupied_insulated_floor_Leaky_envelope_SIP_Single_pane_storm_windows</t>
  </si>
  <si>
    <t>MA_SFH_pre_1975_Unoccupied_insulated_floor_Leaky_envelope_SIP_Double_pane_lowE</t>
  </si>
  <si>
    <t>MA_SFH_pre_1975_Unoccupied_insulated_floor_Leaky_envelope_SIP_Triple_pane_lowE</t>
  </si>
  <si>
    <t>MA_SFH_pre_1975_Unoccupied_insulated_floor_Leaky_envelope_Full_insulated_wall_cavity_Single_pane</t>
  </si>
  <si>
    <t>MA_SFH_pre_1975_Unoccupied_insulated_floor_Leaky_envelope_Full_insulated_wall_cavity_Single_pane_storm_windows</t>
  </si>
  <si>
    <t>MA_SFH_pre_1975_Unoccupied_insulated_floor_Leaky_envelope_Full_insulated_wall_cavity_Double_pane_lowE</t>
  </si>
  <si>
    <t>MA_SFH_pre_1975_Unoccupied_insulated_floor_Leaky_envelope_Full_insulated_wall_cavity_Triple_pane_lowE</t>
  </si>
  <si>
    <t>MA_SFH_pre_1975_Unoccupied_insulated_floor_Leaky_envelope_Full_insulated_wall_cavity_exterior_Single_pane</t>
  </si>
  <si>
    <t>MA_SFH_pre_1975_Unoccupied_insulated_floor_Leaky_envelope_Full_insulated_wall_cavity_exterior_Single_pane_storm_windows</t>
  </si>
  <si>
    <t>MA_SFH_pre_1975_Unoccupied_insulated_floor_Leaky_envelope_Full_insulated_wall_cavity_exterior_Double_pane_lowE</t>
  </si>
  <si>
    <t>MA_SFH_pre_1975_Unoccupied_insulated_floor_Leaky_envelope_Full_insulated_wall_cavity_exterior_Triple_pane_lowE</t>
  </si>
  <si>
    <t>MA_SFH_pre_1975_Unoccupied_insulated_floor_Somewhat_leaky_envelope_Uninsulated_walls_Single_pane</t>
  </si>
  <si>
    <t>MA_SFH_pre_1975_Unoccupied_insulated_floor_Somewhat_leaky_envelope_Uninsulated_walls_Single_pane_storm_windows</t>
  </si>
  <si>
    <t>MA_SFH_pre_1975_Unoccupied_insulated_floor_Somewhat_leaky_envelope_Uninsulated_walls_Double_pane_lowE</t>
  </si>
  <si>
    <t>MA_SFH_pre_1975_Unoccupied_insulated_floor_Somewhat_leaky_envelope_Uninsulated_walls_Triple_pane_lowE</t>
  </si>
  <si>
    <t>MA_SFH_pre_1975_Unoccupied_insulated_floor_Somewhat_leaky_envelope_Some_wall_insulation_Single_pane</t>
  </si>
  <si>
    <t>MA_SFH_pre_1975_Unoccupied_insulated_floor_Somewhat_leaky_envelope_Some_wall_insulation_Single_pane_storm_windows</t>
  </si>
  <si>
    <t>MA_SFH_pre_1975_Unoccupied_insulated_floor_Somewhat_leaky_envelope_Some_wall_insulation_Double_pane_lowE</t>
  </si>
  <si>
    <t>MA_SFH_pre_1975_Unoccupied_insulated_floor_Somewhat_leaky_envelope_Some_wall_insulation_Triple_pane_lowE</t>
  </si>
  <si>
    <t>MA_SFH_pre_1975_Unoccupied_insulated_floor_Somewhat_leaky_envelope_SIP_Single_pane</t>
  </si>
  <si>
    <t>MA_SFH_pre_1975_Unoccupied_insulated_floor_Somewhat_leaky_envelope_SIP_Single_pane_storm_windows</t>
  </si>
  <si>
    <t>MA_SFH_pre_1975_Unoccupied_insulated_floor_Somewhat_leaky_envelope_SIP_Double_pane_lowE</t>
  </si>
  <si>
    <t>MA_SFH_pre_1975_Unoccupied_insulated_floor_Somewhat_leaky_envelope_SIP_Triple_pane_lowE</t>
  </si>
  <si>
    <t>MA_SFH_pre_1975_Unoccupied_insulated_floor_Somewhat_leaky_envelope_Full_insulated_wall_cavity_Single_pane</t>
  </si>
  <si>
    <t>MA_SFH_pre_1975_Unoccupied_insulated_floor_Somewhat_leaky_envelope_Full_insulated_wall_cavity_Single_pane_storm_windows</t>
  </si>
  <si>
    <t>MA_SFH_pre_1975_Unoccupied_insulated_floor_Somewhat_leaky_envelope_Full_insulated_wall_cavity_Double_pane_lowE</t>
  </si>
  <si>
    <t>MA_SFH_pre_1975_Unoccupied_insulated_floor_Somewhat_leaky_envelope_Full_insulated_wall_cavity_Triple_pane_lowE</t>
  </si>
  <si>
    <t>MA_SFH_pre_1975_Unoccupied_insulated_floor_Somewhat_leaky_envelope_Full_insulated_wall_cavity_exterior_Single_pane</t>
  </si>
  <si>
    <t>MA_SFH_pre_1975_Unoccupied_insulated_floor_Somewhat_leaky_envelope_Full_insulated_wall_cavity_exterior_Single_pane_storm_windows</t>
  </si>
  <si>
    <t>MA_SFH_pre_1975_Unoccupied_insulated_floor_Somewhat_leaky_envelope_Full_insulated_wall_cavity_exterior_Double_pane_lowE</t>
  </si>
  <si>
    <t>MA_SFH_pre_1975_Unoccupied_insulated_floor_Somewhat_leaky_envelope_Full_insulated_wall_cavity_exterior_Triple_pane_lowE</t>
  </si>
  <si>
    <t>MA_SFH_pre_1975_Unoccupied_insulated_floor_Tight_envelope_HRV_Uninsulated_walls_Single_pane</t>
  </si>
  <si>
    <t>MA_SFH_pre_1975_Unoccupied_insulated_floor_Tight_envelope_HRV_Uninsulated_walls_Single_pane_storm_windows</t>
  </si>
  <si>
    <t>MA_SFH_pre_1975_Unoccupied_insulated_floor_Tight_envelope_HRV_Uninsulated_walls_Double_pane_lowE</t>
  </si>
  <si>
    <t>MA_SFH_pre_1975_Unoccupied_insulated_floor_Tight_envelope_HRV_Uninsulated_walls_Triple_pane_lowE</t>
  </si>
  <si>
    <t>MA_SFH_pre_1975_Unoccupied_insulated_floor_Tight_envelope_HRV_Some_wall_insulation_Single_pane</t>
  </si>
  <si>
    <t>MA_SFH_pre_1975_Unoccupied_insulated_floor_Tight_envelope_HRV_Some_wall_insulation_Single_pane_storm_windows</t>
  </si>
  <si>
    <t>MA_SFH_pre_1975_Unoccupied_insulated_floor_Tight_envelope_HRV_Some_wall_insulation_Double_pane_lowE</t>
  </si>
  <si>
    <t>MA_SFH_pre_1975_Unoccupied_insulated_floor_Tight_envelope_HRV_Some_wall_insulation_Triple_pane_lowE</t>
  </si>
  <si>
    <t>MA_SFH_pre_1975_Unoccupied_insulated_floor_Tight_envelope_HRV_SIP_Single_pane</t>
  </si>
  <si>
    <t>MA_SFH_pre_1975_Unoccupied_insulated_floor_Tight_envelope_HRV_SIP_Single_pane_storm_windows</t>
  </si>
  <si>
    <t>MA_SFH_pre_1975_Unoccupied_insulated_floor_Tight_envelope_HRV_SIP_Double_pane_lowE</t>
  </si>
  <si>
    <t>MA_SFH_pre_1975_Unoccupied_insulated_floor_Tight_envelope_HRV_SIP_Triple_pane_lowE</t>
  </si>
  <si>
    <t>MA_SFH_pre_1975_Unoccupied_insulated_floor_Tight_envelope_HRV_Full_insulated_wall_cavity_Single_pane</t>
  </si>
  <si>
    <t>MA_SFH_pre_1975_Unoccupied_insulated_floor_Tight_envelope_HRV_Full_insulated_wall_cavity_Single_pane_storm_windows</t>
  </si>
  <si>
    <t>MA_SFH_pre_1975_Unoccupied_insulated_floor_Tight_envelope_HRV_Full_insulated_wall_cavity_Double_pane_lowE</t>
  </si>
  <si>
    <t>MA_SFH_pre_1975_Unoccupied_insulated_floor_Tight_envelope_HRV_Full_insulated_wall_cavity_Triple_pane_lowE</t>
  </si>
  <si>
    <t>MA_SFH_pre_1975_Unoccupied_insulated_floor_Tight_envelope_HRV_Full_insulated_wall_cavity_exterior_Single_pane</t>
  </si>
  <si>
    <t>MA_SFH_pre_1975_Unoccupied_insulated_floor_Tight_envelope_HRV_Full_insulated_wall_cavity_exterior_Single_pane_storm_windows</t>
  </si>
  <si>
    <t>MA_SFH_pre_1975_Unoccupied_insulated_floor_Tight_envelope_HRV_Full_insulated_wall_cavity_exterior_Double_pane_lowE</t>
  </si>
  <si>
    <t>MA_SFH_pre_1975_Unoccupied_insulated_floor_Tight_envelope_HRV_Full_insulated_wall_cavity_exterior_Triple_pane_lowE</t>
  </si>
  <si>
    <t>MA_SFH_pre_1975_Limited_insulation_roof_Leaky_envelope_Uninsulated_walls_Single_pane</t>
  </si>
  <si>
    <t>MA_SFH_pre_1975_Limited_insulation_roof_Leaky_envelope_Uninsulated_walls_Single_pane_storm_windows</t>
  </si>
  <si>
    <t>MA_SFH_pre_1975_Limited_insulation_roof_Leaky_envelope_Uninsulated_walls_Double_pane_lowE</t>
  </si>
  <si>
    <t>MA_SFH_pre_1975_Limited_insulation_roof_Leaky_envelope_Uninsulated_walls_Triple_pane_lowE</t>
  </si>
  <si>
    <t>MA_SFH_pre_1975_Limited_insulation_roof_Leaky_envelope_Some_wall_insulation_Single_pane</t>
  </si>
  <si>
    <t>MA_SFH_pre_1975_Limited_insulation_roof_Leaky_envelope_Some_wall_insulation_Single_pane_storm_windows</t>
  </si>
  <si>
    <t>MA_SFH_pre_1975_Limited_insulation_roof_Leaky_envelope_Some_wall_insulation_Double_pane_lowE</t>
  </si>
  <si>
    <t>MA_SFH_pre_1975_Limited_insulation_roof_Leaky_envelope_Some_wall_insulation_Triple_pane_lowE</t>
  </si>
  <si>
    <t>MA_SFH_pre_1975_Limited_insulation_roof_Leaky_envelope_SIP_Single_pane</t>
  </si>
  <si>
    <t>MA_SFH_pre_1975_Limited_insulation_roof_Leaky_envelope_SIP_Single_pane_storm_windows</t>
  </si>
  <si>
    <t>MA_SFH_pre_1975_Limited_insulation_roof_Leaky_envelope_SIP_Double_pane_lowE</t>
  </si>
  <si>
    <t>MA_SFH_pre_1975_Limited_insulation_roof_Leaky_envelope_SIP_Triple_pane_lowE</t>
  </si>
  <si>
    <t>MA_SFH_pre_1975_Limited_insulation_roof_Leaky_envelope_Full_insulated_wall_cavity_Single_pane</t>
  </si>
  <si>
    <t>MA_SFH_pre_1975_Limited_insulation_roof_Leaky_envelope_Full_insulated_wall_cavity_Single_pane_storm_windows</t>
  </si>
  <si>
    <t>MA_SFH_pre_1975_Limited_insulation_roof_Leaky_envelope_Full_insulated_wall_cavity_Double_pane_lowE</t>
  </si>
  <si>
    <t>MA_SFH_pre_1975_Limited_insulation_roof_Leaky_envelope_Full_insulated_wall_cavity_Triple_pane_lowE</t>
  </si>
  <si>
    <t>MA_SFH_pre_1975_Limited_insulation_roof_Leaky_envelope_Full_insulated_wall_cavity_exterior_Single_pane</t>
  </si>
  <si>
    <t>MA_SFH_pre_1975_Limited_insulation_roof_Leaky_envelope_Full_insulated_wall_cavity_exterior_Single_pane_storm_windows</t>
  </si>
  <si>
    <t>MA_SFH_pre_1975_Limited_insulation_roof_Leaky_envelope_Full_insulated_wall_cavity_exterior_Double_pane_lowE</t>
  </si>
  <si>
    <t>MA_SFH_pre_1975_Limited_insulation_roof_Leaky_envelope_Full_insulated_wall_cavity_exterior_Triple_pane_lowE</t>
  </si>
  <si>
    <t>MA_SFH_pre_1975_Limited_insulation_roof_Somewhat_leaky_envelope_Uninsulated_walls_Single_pane</t>
  </si>
  <si>
    <t>MA_SFH_pre_1975_Limited_insulation_roof_Somewhat_leaky_envelope_Uninsulated_walls_Single_pane_storm_windows</t>
  </si>
  <si>
    <t>MA_SFH_pre_1975_Limited_insulation_roof_Somewhat_leaky_envelope_Uninsulated_walls_Double_pane_lowE</t>
  </si>
  <si>
    <t>MA_SFH_pre_1975_Limited_insulation_roof_Somewhat_leaky_envelope_Uninsulated_walls_Triple_pane_lowE</t>
  </si>
  <si>
    <t>MA_SFH_pre_1975_Limited_insulation_roof_Somewhat_leaky_envelope_Some_wall_insulation_Single_pane</t>
  </si>
  <si>
    <t>MA_SFH_pre_1975_Limited_insulation_roof_Somewhat_leaky_envelope_Some_wall_insulation_Single_pane_storm_windows</t>
  </si>
  <si>
    <t>MA_SFH_pre_1975_Limited_insulation_roof_Somewhat_leaky_envelope_Some_wall_insulation_Double_pane_lowE</t>
  </si>
  <si>
    <t>MA_SFH_pre_1975_Limited_insulation_roof_Somewhat_leaky_envelope_Some_wall_insulation_Triple_pane_lowE</t>
  </si>
  <si>
    <t>MA_SFH_pre_1975_Limited_insulation_roof_Somewhat_leaky_envelope_SIP_Single_pane</t>
  </si>
  <si>
    <t>MA_SFH_pre_1975_Limited_insulation_roof_Somewhat_leaky_envelope_SIP_Single_pane_storm_windows</t>
  </si>
  <si>
    <t>MA_SFH_pre_1975_Limited_insulation_roof_Somewhat_leaky_envelope_SIP_Double_pane_lowE</t>
  </si>
  <si>
    <t>MA_SFH_pre_1975_Limited_insulation_roof_Somewhat_leaky_envelope_SIP_Triple_pane_lowE</t>
  </si>
  <si>
    <t>MA_SFH_pre_1975_Limited_insulation_roof_Somewhat_leaky_envelope_Full_insulated_wall_cavity_Single_pane</t>
  </si>
  <si>
    <t>MA_SFH_pre_1975_Limited_insulation_roof_Somewhat_leaky_envelope_Full_insulated_wall_cavity_Single_pane_storm_windows</t>
  </si>
  <si>
    <t>MA_SFH_pre_1975_Limited_insulation_roof_Somewhat_leaky_envelope_Full_insulated_wall_cavity_Double_pane_lowE</t>
  </si>
  <si>
    <t>MA_SFH_pre_1975_Limited_insulation_roof_Somewhat_leaky_envelope_Full_insulated_wall_cavity_Triple_pane_lowE</t>
  </si>
  <si>
    <t>MA_SFH_pre_1975_Limited_insulation_roof_Somewhat_leaky_envelope_Full_insulated_wall_cavity_exterior_Single_pane</t>
  </si>
  <si>
    <t>MA_SFH_pre_1975_Limited_insulation_roof_Somewhat_leaky_envelope_Full_insulated_wall_cavity_exterior_Single_pane_storm_windows</t>
  </si>
  <si>
    <t>MA_SFH_pre_1975_Limited_insulation_roof_Somewhat_leaky_envelope_Full_insulated_wall_cavity_exterior_Double_pane_lowE</t>
  </si>
  <si>
    <t>MA_SFH_pre_1975_Limited_insulation_roof_Somewhat_leaky_envelope_Full_insulated_wall_cavity_exterior_Triple_pane_lowE</t>
  </si>
  <si>
    <t>MA_SFH_pre_1975_Limited_insulation_roof_Tight_envelope_HRV_Uninsulated_walls_Single_pane</t>
  </si>
  <si>
    <t>MA_SFH_pre_1975_Limited_insulation_roof_Tight_envelope_HRV_Uninsulated_walls_Single_pane_storm_windows</t>
  </si>
  <si>
    <t>MA_SFH_pre_1975_Limited_insulation_roof_Tight_envelope_HRV_Uninsulated_walls_Double_pane_lowE</t>
  </si>
  <si>
    <t>MA_SFH_pre_1975_Limited_insulation_roof_Tight_envelope_HRV_Uninsulated_walls_Triple_pane_lowE</t>
  </si>
  <si>
    <t>MA_SFH_pre_1975_Limited_insulation_roof_Tight_envelope_HRV_Some_wall_insulation_Single_pane</t>
  </si>
  <si>
    <t>MA_SFH_pre_1975_Limited_insulation_roof_Tight_envelope_HRV_Some_wall_insulation_Single_pane_storm_windows</t>
  </si>
  <si>
    <t>MA_SFH_pre_1975_Limited_insulation_roof_Tight_envelope_HRV_Some_wall_insulation_Double_pane_lowE</t>
  </si>
  <si>
    <t>MA_SFH_pre_1975_Limited_insulation_roof_Tight_envelope_HRV_Some_wall_insulation_Triple_pane_lowE</t>
  </si>
  <si>
    <t>MA_SFH_pre_1975_Limited_insulation_roof_Tight_envelope_HRV_SIP_Single_pane</t>
  </si>
  <si>
    <t>MA_SFH_pre_1975_Limited_insulation_roof_Tight_envelope_HRV_SIP_Single_pane_storm_windows</t>
  </si>
  <si>
    <t>MA_SFH_pre_1975_Limited_insulation_roof_Tight_envelope_HRV_SIP_Double_pane_lowE</t>
  </si>
  <si>
    <t>MA_SFH_pre_1975_Limited_insulation_roof_Tight_envelope_HRV_SIP_Triple_pane_lowE</t>
  </si>
  <si>
    <t>MA_SFH_pre_1975_Limited_insulation_roof_Tight_envelope_HRV_Full_insulated_wall_cavity_Single_pane</t>
  </si>
  <si>
    <t>MA_SFH_pre_1975_Limited_insulation_roof_Tight_envelope_HRV_Full_insulated_wall_cavity_Single_pane_storm_windows</t>
  </si>
  <si>
    <t>MA_SFH_pre_1975_Limited_insulation_roof_Tight_envelope_HRV_Full_insulated_wall_cavity_Double_pane_lowE</t>
  </si>
  <si>
    <t>MA_SFH_pre_1975_Limited_insulation_roof_Tight_envelope_HRV_Full_insulated_wall_cavity_Triple_pane_lowE</t>
  </si>
  <si>
    <t>MA_SFH_pre_1975_Limited_insulation_roof_Tight_envelope_HRV_Full_insulated_wall_cavity_exterior_Single_pane</t>
  </si>
  <si>
    <t>MA_SFH_pre_1975_Limited_insulation_roof_Tight_envelope_HRV_Full_insulated_wall_cavity_exterior_Single_pane_storm_windows</t>
  </si>
  <si>
    <t>MA_SFH_pre_1975_Limited_insulation_roof_Tight_envelope_HRV_Full_insulated_wall_cavity_exterior_Double_pane_lowE</t>
  </si>
  <si>
    <t>MA_SFH_pre_1975_Limited_insulation_roof_Tight_envelope_HRV_Full_insulated_wall_cavity_exterior_Triple_pane_lowE</t>
  </si>
  <si>
    <t>MA_SFH_pre_1975_Insulation_roof_Leaky_envelope_Uninsulated_walls_Single_pane</t>
  </si>
  <si>
    <t>MA_SFH_pre_1975_Insulation_roof_Leaky_envelope_Uninsulated_walls_Single_pane_storm_windows</t>
  </si>
  <si>
    <t>MA_SFH_pre_1975_Insulation_roof_Leaky_envelope_Uninsulated_walls_Double_pane_lowE</t>
  </si>
  <si>
    <t>MA_SFH_pre_1975_Insulation_roof_Leaky_envelope_Uninsulated_walls_Triple_pane_lowE</t>
  </si>
  <si>
    <t>MA_SFH_pre_1975_Insulation_roof_Leaky_envelope_Some_wall_insulation_Single_pane</t>
  </si>
  <si>
    <t>MA_SFH_pre_1975_Insulation_roof_Leaky_envelope_Some_wall_insulation_Single_pane_storm_windows</t>
  </si>
  <si>
    <t>MA_SFH_pre_1975_Insulation_roof_Leaky_envelope_Some_wall_insulation_Double_pane_lowE</t>
  </si>
  <si>
    <t>MA_SFH_pre_1975_Insulation_roof_Leaky_envelope_Some_wall_insulation_Triple_pane_lowE</t>
  </si>
  <si>
    <t>MA_SFH_pre_1975_Insulation_roof_Leaky_envelope_SIP_Single_pane</t>
  </si>
  <si>
    <t>MA_SFH_pre_1975_Insulation_roof_Leaky_envelope_SIP_Single_pane_storm_windows</t>
  </si>
  <si>
    <t>MA_SFH_pre_1975_Insulation_roof_Leaky_envelope_SIP_Double_pane_lowE</t>
  </si>
  <si>
    <t>MA_SFH_pre_1975_Insulation_roof_Leaky_envelope_SIP_Triple_pane_lowE</t>
  </si>
  <si>
    <t>MA_SFH_pre_1975_Insulation_roof_Leaky_envelope_Full_insulated_wall_cavity_Single_pane</t>
  </si>
  <si>
    <t>MA_SFH_pre_1975_Insulation_roof_Leaky_envelope_Full_insulated_wall_cavity_Single_pane_storm_windows</t>
  </si>
  <si>
    <t>MA_SFH_pre_1975_Insulation_roof_Leaky_envelope_Full_insulated_wall_cavity_Double_pane_lowE</t>
  </si>
  <si>
    <t>MA_SFH_pre_1975_Insulation_roof_Leaky_envelope_Full_insulated_wall_cavity_Triple_pane_lowE</t>
  </si>
  <si>
    <t>MA_SFH_pre_1975_Insulation_roof_Leaky_envelope_Full_insulated_wall_cavity_exterior_Single_pane</t>
  </si>
  <si>
    <t>MA_SFH_pre_1975_Insulation_roof_Leaky_envelope_Full_insulated_wall_cavity_exterior_Single_pane_storm_windows</t>
  </si>
  <si>
    <t>MA_SFH_pre_1975_Insulation_roof_Leaky_envelope_Full_insulated_wall_cavity_exterior_Double_pane_lowE</t>
  </si>
  <si>
    <t>MA_SFH_pre_1975_Insulation_roof_Leaky_envelope_Full_insulated_wall_cavity_exterior_Triple_pane_lowE</t>
  </si>
  <si>
    <t>MA_SFH_pre_1975_Insulation_roof_Somewhat_leaky_envelope_Uninsulated_walls_Single_pane</t>
  </si>
  <si>
    <t>MA_SFH_pre_1975_Insulation_roof_Somewhat_leaky_envelope_Uninsulated_walls_Single_pane_storm_windows</t>
  </si>
  <si>
    <t>MA_SFH_pre_1975_Insulation_roof_Somewhat_leaky_envelope_Uninsulated_walls_Double_pane_lowE</t>
  </si>
  <si>
    <t>MA_SFH_pre_1975_Insulation_roof_Somewhat_leaky_envelope_Uninsulated_walls_Triple_pane_lowE</t>
  </si>
  <si>
    <t>MA_SFH_pre_1975_Insulation_roof_Somewhat_leaky_envelope_Some_wall_insulation_Single_pane</t>
  </si>
  <si>
    <t>MA_SFH_pre_1975_Insulation_roof_Somewhat_leaky_envelope_Some_wall_insulation_Single_pane_storm_windows</t>
  </si>
  <si>
    <t>MA_SFH_pre_1975_Insulation_roof_Somewhat_leaky_envelope_Some_wall_insulation_Double_pane_lowE</t>
  </si>
  <si>
    <t>MA_SFH_pre_1975_Insulation_roof_Somewhat_leaky_envelope_Some_wall_insulation_Triple_pane_lowE</t>
  </si>
  <si>
    <t>MA_SFH_pre_1975_Insulation_roof_Somewhat_leaky_envelope_SIP_Single_pane</t>
  </si>
  <si>
    <t>MA_SFH_pre_1975_Insulation_roof_Somewhat_leaky_envelope_SIP_Single_pane_storm_windows</t>
  </si>
  <si>
    <t>MA_SFH_pre_1975_Insulation_roof_Somewhat_leaky_envelope_SIP_Double_pane_lowE</t>
  </si>
  <si>
    <t>MA_SFH_pre_1975_Insulation_roof_Somewhat_leaky_envelope_SIP_Triple_pane_lowE</t>
  </si>
  <si>
    <t>MA_SFH_pre_1975_Insulation_roof_Somewhat_leaky_envelope_Full_insulated_wall_cavity_Single_pane</t>
  </si>
  <si>
    <t>MA_SFH_pre_1975_Insulation_roof_Somewhat_leaky_envelope_Full_insulated_wall_cavity_Single_pane_storm_windows</t>
  </si>
  <si>
    <t>MA_SFH_pre_1975_Insulation_roof_Somewhat_leaky_envelope_Full_insulated_wall_cavity_Double_pane_lowE</t>
  </si>
  <si>
    <t>MA_SFH_pre_1975_Insulation_roof_Somewhat_leaky_envelope_Full_insulated_wall_cavity_Triple_pane_lowE</t>
  </si>
  <si>
    <t>MA_SFH_pre_1975_Insulation_roof_Somewhat_leaky_envelope_Full_insulated_wall_cavity_exterior_Single_pane</t>
  </si>
  <si>
    <t>MA_SFH_pre_1975_Insulation_roof_Somewhat_leaky_envelope_Full_insulated_wall_cavity_exterior_Single_pane_storm_windows</t>
  </si>
  <si>
    <t>MA_SFH_pre_1975_Insulation_roof_Somewhat_leaky_envelope_Full_insulated_wall_cavity_exterior_Double_pane_lowE</t>
  </si>
  <si>
    <t>MA_SFH_pre_1975_Insulation_roof_Somewhat_leaky_envelope_Full_insulated_wall_cavity_exterior_Triple_pane_lowE</t>
  </si>
  <si>
    <t>MA_SFH_pre_1975_Insulation_roof_Tight_envelope_HRV_Uninsulated_walls_Single_pane</t>
  </si>
  <si>
    <t>MA_SFH_pre_1975_Insulation_roof_Tight_envelope_HRV_Uninsulated_walls_Single_pane_storm_windows</t>
  </si>
  <si>
    <t>MA_SFH_pre_1975_Insulation_roof_Tight_envelope_HRV_Uninsulated_walls_Double_pane_lowE</t>
  </si>
  <si>
    <t>MA_SFH_pre_1975_Insulation_roof_Tight_envelope_HRV_Uninsulated_walls_Triple_pane_lowE</t>
  </si>
  <si>
    <t>MA_SFH_pre_1975_Insulation_roof_Tight_envelope_HRV_Some_wall_insulation_Single_pane</t>
  </si>
  <si>
    <t>MA_SFH_pre_1975_Insulation_roof_Tight_envelope_HRV_Some_wall_insulation_Single_pane_storm_windows</t>
  </si>
  <si>
    <t>MA_SFH_pre_1975_Insulation_roof_Tight_envelope_HRV_Some_wall_insulation_Double_pane_lowE</t>
  </si>
  <si>
    <t>MA_SFH_pre_1975_Insulation_roof_Tight_envelope_HRV_Some_wall_insulation_Triple_pane_lowE</t>
  </si>
  <si>
    <t>MA_SFH_pre_1975_Insulation_roof_Tight_envelope_HRV_SIP_Single_pane</t>
  </si>
  <si>
    <t>MA_SFH_pre_1975_Insulation_roof_Tight_envelope_HRV_SIP_Single_pane_storm_windows</t>
  </si>
  <si>
    <t>MA_SFH_pre_1975_Insulation_roof_Tight_envelope_HRV_SIP_Double_pane_lowE</t>
  </si>
  <si>
    <t>MA_SFH_pre_1975_Insulation_roof_Tight_envelope_HRV_SIP_Triple_pane_lowE</t>
  </si>
  <si>
    <t>MA_SFH_pre_1975_Insulation_roof_Tight_envelope_HRV_Full_insulated_wall_cavity_Single_pane</t>
  </si>
  <si>
    <t>MA_SFH_pre_1975_Insulation_roof_Tight_envelope_HRV_Full_insulated_wall_cavity_Single_pane_storm_windows</t>
  </si>
  <si>
    <t>MA_SFH_pre_1975_Insulation_roof_Tight_envelope_HRV_Full_insulated_wall_cavity_Double_pane_lowE</t>
  </si>
  <si>
    <t>MA_SFH_pre_1975_Insulation_roof_Tight_envelope_HRV_Full_insulated_wall_cavity_Triple_pane_lowE</t>
  </si>
  <si>
    <t>MA_SFH_pre_1975_Insulation_roof_Tight_envelope_HRV_Full_insulated_wall_cavity_exterior_Single_pane</t>
  </si>
  <si>
    <t>MA_SFH_pre_1975_Insulation_roof_Tight_envelope_HRV_Full_insulated_wall_cavity_exterior_Single_pane_storm_windows</t>
  </si>
  <si>
    <t>MA_SFH_pre_1975_Insulation_roof_Tight_envelope_HRV_Full_insulated_wall_cavity_exterior_Double_pane_lowE</t>
  </si>
  <si>
    <t>MA_SFH_pre_1975_Insulation_roof_Tight_envelope_HRV_Full_insulated_wall_cavity_exterior_Triple_pane_lowE</t>
  </si>
  <si>
    <t>MA_SFH_pre_1975_Occupied_insulated_Leaky_envelope_Uninsulated_walls_Single_pane</t>
  </si>
  <si>
    <t>MA_SFH_pre_1975_Occupied_insulated_Leaky_envelope_Uninsulated_walls_Single_pane_storm_windows</t>
  </si>
  <si>
    <t>MA_SFH_pre_1975_Occupied_insulated_Leaky_envelope_Uninsulated_walls_Double_pane_lowE</t>
  </si>
  <si>
    <t>MA_SFH_pre_1975_Occupied_insulated_Leaky_envelope_Uninsulated_walls_Triple_pane_lowE</t>
  </si>
  <si>
    <t>MA_SFH_pre_1975_Occupied_insulated_Leaky_envelope_Some_wall_insulation_Single_pane</t>
  </si>
  <si>
    <t>MA_SFH_pre_1975_Occupied_insulated_Leaky_envelope_Some_wall_insulation_Single_pane_storm_windows</t>
  </si>
  <si>
    <t>MA_SFH_pre_1975_Occupied_insulated_Leaky_envelope_Some_wall_insulation_Double_pane_lowE</t>
  </si>
  <si>
    <t>MA_SFH_pre_1975_Occupied_insulated_Leaky_envelope_Some_wall_insulation_Triple_pane_lowE</t>
  </si>
  <si>
    <t>MA_SFH_pre_1975_Occupied_insulated_Leaky_envelope_SIP_Single_pane</t>
  </si>
  <si>
    <t>MA_SFH_pre_1975_Occupied_insulated_Leaky_envelope_SIP_Single_pane_storm_windows</t>
  </si>
  <si>
    <t>MA_SFH_pre_1975_Occupied_insulated_Leaky_envelope_SIP_Double_pane_lowE</t>
  </si>
  <si>
    <t>MA_SFH_pre_1975_Occupied_insulated_Leaky_envelope_SIP_Triple_pane_lowE</t>
  </si>
  <si>
    <t>MA_SFH_pre_1975_Occupied_insulated_Leaky_envelope_Full_insulated_wall_cavity_Single_pane</t>
  </si>
  <si>
    <t>MA_SFH_pre_1975_Occupied_insulated_Leaky_envelope_Full_insulated_wall_cavity_Single_pane_storm_windows</t>
  </si>
  <si>
    <t>MA_SFH_pre_1975_Occupied_insulated_Leaky_envelope_Full_insulated_wall_cavity_Double_pane_lowE</t>
  </si>
  <si>
    <t>MA_SFH_pre_1975_Occupied_insulated_Leaky_envelope_Full_insulated_wall_cavity_Triple_pane_lowE</t>
  </si>
  <si>
    <t>MA_SFH_pre_1975_Occupied_insulated_Leaky_envelope_Full_insulated_wall_cavity_exterior_Single_pane</t>
  </si>
  <si>
    <t>MA_SFH_pre_1975_Occupied_insulated_Leaky_envelope_Full_insulated_wall_cavity_exterior_Single_pane_storm_windows</t>
  </si>
  <si>
    <t>MA_SFH_pre_1975_Occupied_insulated_Leaky_envelope_Full_insulated_wall_cavity_exterior_Double_pane_lowE</t>
  </si>
  <si>
    <t>MA_SFH_pre_1975_Occupied_insulated_Leaky_envelope_Full_insulated_wall_cavity_exterior_Triple_pane_lowE</t>
  </si>
  <si>
    <t>MA_SFH_pre_1975_Occupied_insulated_Somewhat_leaky_envelope_Uninsulated_walls_Single_pane</t>
  </si>
  <si>
    <t>MA_SFH_pre_1975_Occupied_insulated_Somewhat_leaky_envelope_Uninsulated_walls_Single_pane_storm_windows</t>
  </si>
  <si>
    <t>MA_SFH_pre_1975_Occupied_insulated_Somewhat_leaky_envelope_Uninsulated_walls_Double_pane_lowE</t>
  </si>
  <si>
    <t>MA_SFH_pre_1975_Occupied_insulated_Somewhat_leaky_envelope_Uninsulated_walls_Triple_pane_lowE</t>
  </si>
  <si>
    <t>MA_SFH_pre_1975_Occupied_insulated_Somewhat_leaky_envelope_Some_wall_insulation_Single_pane</t>
  </si>
  <si>
    <t>MA_SFH_pre_1975_Occupied_insulated_Somewhat_leaky_envelope_Some_wall_insulation_Single_pane_storm_windows</t>
  </si>
  <si>
    <t>MA_SFH_pre_1975_Occupied_insulated_Somewhat_leaky_envelope_Some_wall_insulation_Double_pane_lowE</t>
  </si>
  <si>
    <t>MA_SFH_pre_1975_Occupied_insulated_Somewhat_leaky_envelope_Some_wall_insulation_Triple_pane_lowE</t>
  </si>
  <si>
    <t>MA_SFH_pre_1975_Occupied_insulated_Somewhat_leaky_envelope_SIP_Single_pane</t>
  </si>
  <si>
    <t>MA_SFH_pre_1975_Occupied_insulated_Somewhat_leaky_envelope_SIP_Single_pane_storm_windows</t>
  </si>
  <si>
    <t>MA_SFH_pre_1975_Occupied_insulated_Somewhat_leaky_envelope_SIP_Double_pane_lowE</t>
  </si>
  <si>
    <t>MA_SFH_pre_1975_Occupied_insulated_Somewhat_leaky_envelope_SIP_Triple_pane_lowE</t>
  </si>
  <si>
    <t>MA_SFH_pre_1975_Occupied_insulated_Somewhat_leaky_envelope_Full_insulated_wall_cavity_Single_pane</t>
  </si>
  <si>
    <t>MA_SFH_pre_1975_Occupied_insulated_Somewhat_leaky_envelope_Full_insulated_wall_cavity_Single_pane_storm_windows</t>
  </si>
  <si>
    <t>MA_SFH_pre_1975_Occupied_insulated_Somewhat_leaky_envelope_Full_insulated_wall_cavity_Double_pane_lowE</t>
  </si>
  <si>
    <t>MA_SFH_pre_1975_Occupied_insulated_Somewhat_leaky_envelope_Full_insulated_wall_cavity_Triple_pane_lowE</t>
  </si>
  <si>
    <t>MA_SFH_pre_1975_Occupied_insulated_Somewhat_leaky_envelope_Full_insulated_wall_cavity_exterior_Single_pane</t>
  </si>
  <si>
    <t>MA_SFH_pre_1975_Occupied_insulated_Somewhat_leaky_envelope_Full_insulated_wall_cavity_exterior_Single_pane_storm_windows</t>
  </si>
  <si>
    <t>MA_SFH_pre_1975_Occupied_insulated_Somewhat_leaky_envelope_Full_insulated_wall_cavity_exterior_Double_pane_lowE</t>
  </si>
  <si>
    <t>MA_SFH_pre_1975_Occupied_insulated_Somewhat_leaky_envelope_Full_insulated_wall_cavity_exterior_Triple_pane_lowE</t>
  </si>
  <si>
    <t>MA_SFH_pre_1975_Occupied_insulated_Tight_envelope_HRV_Uninsulated_walls_Single_pane</t>
  </si>
  <si>
    <t>MA_SFH_pre_1975_Occupied_insulated_Tight_envelope_HRV_Uninsulated_walls_Single_pane_storm_windows</t>
  </si>
  <si>
    <t>MA_SFH_pre_1975_Occupied_insulated_Tight_envelope_HRV_Uninsulated_walls_Double_pane_lowE</t>
  </si>
  <si>
    <t>MA_SFH_pre_1975_Occupied_insulated_Tight_envelope_HRV_Uninsulated_walls_Triple_pane_lowE</t>
  </si>
  <si>
    <t>MA_SFH_pre_1975_Occupied_insulated_Tight_envelope_HRV_Some_wall_insulation_Single_pane</t>
  </si>
  <si>
    <t>MA_SFH_pre_1975_Occupied_insulated_Tight_envelope_HRV_Some_wall_insulation_Single_pane_storm_windows</t>
  </si>
  <si>
    <t>MA_SFH_pre_1975_Occupied_insulated_Tight_envelope_HRV_Some_wall_insulation_Double_pane_lowE</t>
  </si>
  <si>
    <t>MA_SFH_pre_1975_Occupied_insulated_Tight_envelope_HRV_Some_wall_insulation_Triple_pane_lowE</t>
  </si>
  <si>
    <t>MA_SFH_pre_1975_Occupied_insulated_Tight_envelope_HRV_SIP_Single_pane</t>
  </si>
  <si>
    <t>MA_SFH_pre_1975_Occupied_insulated_Tight_envelope_HRV_SIP_Single_pane_storm_windows</t>
  </si>
  <si>
    <t>MA_SFH_pre_1975_Occupied_insulated_Tight_envelope_HRV_SIP_Double_pane_lowE</t>
  </si>
  <si>
    <t>MA_SFH_pre_1975_Occupied_insulated_Tight_envelope_HRV_SIP_Triple_pane_lowE</t>
  </si>
  <si>
    <t>MA_SFH_pre_1975_Occupied_insulated_Tight_envelope_HRV_Full_insulated_wall_cavity_Single_pane</t>
  </si>
  <si>
    <t>MA_SFH_pre_1975_Occupied_insulated_Tight_envelope_HRV_Full_insulated_wall_cavity_Single_pane_storm_windows</t>
  </si>
  <si>
    <t>MA_SFH_pre_1975_Occupied_insulated_Tight_envelope_HRV_Full_insulated_wall_cavity_Double_pane_lowE</t>
  </si>
  <si>
    <t>MA_SFH_pre_1975_Occupied_insulated_Tight_envelope_HRV_Full_insulated_wall_cavity_Triple_pane_lowE</t>
  </si>
  <si>
    <t>MA_SFH_pre_1975_Occupied_insulated_Tight_envelope_HRV_Full_insulated_wall_cavity_exterior_Single_pane</t>
  </si>
  <si>
    <t>MA_SFH_pre_1975_Occupied_insulated_Tight_envelope_HRV_Full_insulated_wall_cavity_exterior_Single_pane_storm_windows</t>
  </si>
  <si>
    <t>MA_SFH_pre_1975_Occupied_insulated_Tight_envelope_HRV_Full_insulated_wall_cavity_exterior_Double_pane_lowE</t>
  </si>
  <si>
    <t>MA_SFH_pre_1975_Occupied_insulated_Tight_envelope_HRV_Full_insulated_wall_cavity_exterior_Triple_pane_lowE</t>
  </si>
  <si>
    <t>MA_SFH_pre_1975_Unoccupied_high_insulated_floor_Leaky_envelope_Uninsulated_walls_Single_pane</t>
  </si>
  <si>
    <t>MA_SFH_pre_1975_Unoccupied_high_insulated_floor_Leaky_envelope_Uninsulated_walls_Single_pane_storm_windows</t>
  </si>
  <si>
    <t>MA_SFH_pre_1975_Unoccupied_high_insulated_floor_Leaky_envelope_Uninsulated_walls_Double_pane_lowE</t>
  </si>
  <si>
    <t>MA_SFH_pre_1975_Unoccupied_high_insulated_floor_Leaky_envelope_Uninsulated_walls_Triple_pane_lowE</t>
  </si>
  <si>
    <t>MA_SFH_pre_1975_Unoccupied_high_insulated_floor_Leaky_envelope_Some_wall_insulation_Single_pane</t>
  </si>
  <si>
    <t>MA_SFH_pre_1975_Unoccupied_high_insulated_floor_Leaky_envelope_Some_wall_insulation_Single_pane_storm_windows</t>
  </si>
  <si>
    <t>MA_SFH_pre_1975_Unoccupied_high_insulated_floor_Leaky_envelope_Some_wall_insulation_Double_pane_lowE</t>
  </si>
  <si>
    <t>MA_SFH_pre_1975_Unoccupied_high_insulated_floor_Leaky_envelope_Some_wall_insulation_Triple_pane_lowE</t>
  </si>
  <si>
    <t>MA_SFH_pre_1975_Unoccupied_high_insulated_floor_Leaky_envelope_SIP_Single_pane</t>
  </si>
  <si>
    <t>MA_SFH_pre_1975_Unoccupied_high_insulated_floor_Leaky_envelope_SIP_Single_pane_storm_windows</t>
  </si>
  <si>
    <t>MA_SFH_pre_1975_Unoccupied_high_insulated_floor_Leaky_envelope_SIP_Double_pane_lowE</t>
  </si>
  <si>
    <t>MA_SFH_pre_1975_Unoccupied_high_insulated_floor_Leaky_envelope_SIP_Triple_pane_lowE</t>
  </si>
  <si>
    <t>MA_SFH_pre_1975_Unoccupied_high_insulated_floor_Leaky_envelope_Full_insulated_wall_cavity_Single_pane</t>
  </si>
  <si>
    <t>MA_SFH_pre_1975_Unoccupied_high_insulated_floor_Leaky_envelope_Full_insulated_wall_cavity_Single_pane_storm_windows</t>
  </si>
  <si>
    <t>MA_SFH_pre_1975_Unoccupied_high_insulated_floor_Leaky_envelope_Full_insulated_wall_cavity_Double_pane_lowE</t>
  </si>
  <si>
    <t>MA_SFH_pre_1975_Unoccupied_high_insulated_floor_Leaky_envelope_Full_insulated_wall_cavity_Triple_pane_lowE</t>
  </si>
  <si>
    <t>MA_SFH_pre_1975_Unoccupied_high_insulated_floor_Leaky_envelope_Full_insulated_wall_cavity_exterior_Single_pane</t>
  </si>
  <si>
    <t>MA_SFH_pre_1975_Unoccupied_high_insulated_floor_Leaky_envelope_Full_insulated_wall_cavity_exterior_Single_pane_storm_windows</t>
  </si>
  <si>
    <t>MA_SFH_pre_1975_Unoccupied_high_insulated_floor_Leaky_envelope_Full_insulated_wall_cavity_exterior_Double_pane_lowE</t>
  </si>
  <si>
    <t>MA_SFH_pre_1975_Unoccupied_high_insulated_floor_Leaky_envelope_Full_insulated_wall_cavity_exterior_Triple_pane_lowE</t>
  </si>
  <si>
    <t>MA_SFH_pre_1975_Unoccupied_high_insulated_floor_Somewhat_leaky_envelope_Uninsulated_walls_Single_pane</t>
  </si>
  <si>
    <t>MA_SFH_pre_1975_Unoccupied_high_insulated_floor_Somewhat_leaky_envelope_Uninsulated_walls_Single_pane_storm_windows</t>
  </si>
  <si>
    <t>MA_SFH_pre_1975_Unoccupied_high_insulated_floor_Somewhat_leaky_envelope_Uninsulated_walls_Double_pane_lowE</t>
  </si>
  <si>
    <t>MA_SFH_pre_1975_Unoccupied_high_insulated_floor_Somewhat_leaky_envelope_Uninsulated_walls_Triple_pane_lowE</t>
  </si>
  <si>
    <t>MA_SFH_pre_1975_Unoccupied_high_insulated_floor_Somewhat_leaky_envelope_Some_wall_insulation_Single_pane</t>
  </si>
  <si>
    <t>MA_SFH_pre_1975_Unoccupied_high_insulated_floor_Somewhat_leaky_envelope_Some_wall_insulation_Single_pane_storm_windows</t>
  </si>
  <si>
    <t>MA_SFH_pre_1975_Unoccupied_high_insulated_floor_Somewhat_leaky_envelope_Some_wall_insulation_Double_pane_lowE</t>
  </si>
  <si>
    <t>MA_SFH_pre_1975_Unoccupied_high_insulated_floor_Somewhat_leaky_envelope_Some_wall_insulation_Triple_pane_lowE</t>
  </si>
  <si>
    <t>MA_SFH_pre_1975_Unoccupied_high_insulated_floor_Somewhat_leaky_envelope_SIP_Single_pane</t>
  </si>
  <si>
    <t>MA_SFH_pre_1975_Unoccupied_high_insulated_floor_Somewhat_leaky_envelope_SIP_Single_pane_storm_windows</t>
  </si>
  <si>
    <t>MA_SFH_pre_1975_Unoccupied_high_insulated_floor_Somewhat_leaky_envelope_SIP_Double_pane_lowE</t>
  </si>
  <si>
    <t>MA_SFH_pre_1975_Unoccupied_high_insulated_floor_Somewhat_leaky_envelope_SIP_Triple_pane_lowE</t>
  </si>
  <si>
    <t>MA_SFH_pre_1975_Unoccupied_high_insulated_floor_Somewhat_leaky_envelope_Full_insulated_wall_cavity_Single_pane</t>
  </si>
  <si>
    <t>MA_SFH_pre_1975_Unoccupied_high_insulated_floor_Somewhat_leaky_envelope_Full_insulated_wall_cavity_Single_pane_storm_windows</t>
  </si>
  <si>
    <t>MA_SFH_pre_1975_Unoccupied_high_insulated_floor_Somewhat_leaky_envelope_Full_insulated_wall_cavity_Double_pane_lowE</t>
  </si>
  <si>
    <t>MA_SFH_pre_1975_Unoccupied_high_insulated_floor_Somewhat_leaky_envelope_Full_insulated_wall_cavity_Triple_pane_lowE</t>
  </si>
  <si>
    <t>MA_SFH_pre_1975_Unoccupied_high_insulated_floor_Somewhat_leaky_envelope_Full_insulated_wall_cavity_exterior_Single_pane</t>
  </si>
  <si>
    <t>MA_SFH_pre_1975_Unoccupied_high_insulated_floor_Somewhat_leaky_envelope_Full_insulated_wall_cavity_exterior_Single_pane_storm_windows</t>
  </si>
  <si>
    <t>MA_SFH_pre_1975_Unoccupied_high_insulated_floor_Somewhat_leaky_envelope_Full_insulated_wall_cavity_exterior_Double_pane_lowE</t>
  </si>
  <si>
    <t>MA_SFH_pre_1975_Unoccupied_high_insulated_floor_Somewhat_leaky_envelope_Full_insulated_wall_cavity_exterior_Triple_pane_lowE</t>
  </si>
  <si>
    <t>MA_SFH_pre_1975_Unoccupied_high_insulated_floor_Tight_envelope_HRV_Uninsulated_walls_Single_pane</t>
  </si>
  <si>
    <t>MA_SFH_pre_1975_Unoccupied_high_insulated_floor_Tight_envelope_HRV_Uninsulated_walls_Single_pane_storm_windows</t>
  </si>
  <si>
    <t>MA_SFH_pre_1975_Unoccupied_high_insulated_floor_Tight_envelope_HRV_Uninsulated_walls_Double_pane_lowE</t>
  </si>
  <si>
    <t>MA_SFH_pre_1975_Unoccupied_high_insulated_floor_Tight_envelope_HRV_Uninsulated_walls_Triple_pane_lowE</t>
  </si>
  <si>
    <t>MA_SFH_pre_1975_Unoccupied_high_insulated_floor_Tight_envelope_HRV_Some_wall_insulation_Single_pane</t>
  </si>
  <si>
    <t>MA_SFH_pre_1975_Unoccupied_high_insulated_floor_Tight_envelope_HRV_Some_wall_insulation_Single_pane_storm_windows</t>
  </si>
  <si>
    <t>MA_SFH_pre_1975_Unoccupied_high_insulated_floor_Tight_envelope_HRV_Some_wall_insulation_Double_pane_lowE</t>
  </si>
  <si>
    <t>MA_SFH_pre_1975_Unoccupied_high_insulated_floor_Tight_envelope_HRV_Some_wall_insulation_Triple_pane_lowE</t>
  </si>
  <si>
    <t>MA_SFH_pre_1975_Unoccupied_high_insulated_floor_Tight_envelope_HRV_SIP_Single_pane</t>
  </si>
  <si>
    <t>MA_SFH_pre_1975_Unoccupied_high_insulated_floor_Tight_envelope_HRV_SIP_Single_pane_storm_windows</t>
  </si>
  <si>
    <t>MA_SFH_pre_1975_Unoccupied_high_insulated_floor_Tight_envelope_HRV_SIP_Double_pane_lowE</t>
  </si>
  <si>
    <t>MA_SFH_pre_1975_Unoccupied_high_insulated_floor_Tight_envelope_HRV_SIP_Triple_pane_lowE</t>
  </si>
  <si>
    <t>MA_SFH_pre_1975_Unoccupied_high_insulated_floor_Tight_envelope_HRV_Full_insulated_wall_cavity_Single_pane</t>
  </si>
  <si>
    <t>MA_SFH_pre_1975_Unoccupied_high_insulated_floor_Tight_envelope_HRV_Full_insulated_wall_cavity_Single_pane_storm_windows</t>
  </si>
  <si>
    <t>MA_SFH_pre_1975_Unoccupied_high_insulated_floor_Tight_envelope_HRV_Full_insulated_wall_cavity_Double_pane_lowE</t>
  </si>
  <si>
    <t>MA_SFH_pre_1975_Unoccupied_high_insulated_floor_Tight_envelope_HRV_Full_insulated_wall_cavity_Triple_pane_lowE</t>
  </si>
  <si>
    <t>MA_SFH_pre_1975_Unoccupied_high_insulated_floor_Tight_envelope_HRV_Full_insulated_wall_cavity_exterior_Single_pane</t>
  </si>
  <si>
    <t>MA_SFH_pre_1975_Unoccupied_high_insulated_floor_Tight_envelope_HRV_Full_insulated_wall_cavity_exterior_Single_pane_storm_windows</t>
  </si>
  <si>
    <t>MA_SFH_pre_1975_Unoccupied_high_insulated_floor_Tight_envelope_HRV_Full_insulated_wall_cavity_exterior_Double_pane_lowE</t>
  </si>
  <si>
    <t>MA_SFH_pre_1975_Unoccupied_high_insulated_floor_Tight_envelope_HRV_Full_insulated_wall_cavity_exterior_Triple_pane_lowE</t>
  </si>
  <si>
    <t>MA_SFH_btw_1975_2003_Occupied_uninsulated_Leaky_envelope_Uninsulated_walls_Single_pane</t>
  </si>
  <si>
    <t>MA_SFH_btw_1975_2003_Occupied_uninsulated_Leaky_envelope_Uninsulated_walls_Single_pane_storm_windows</t>
  </si>
  <si>
    <t>MA_SFH_btw_1975_2003_Occupied_uninsulated_Leaky_envelope_Uninsulated_walls_Double_pane_lowE</t>
  </si>
  <si>
    <t>MA_SFH_btw_1975_2003_Occupied_uninsulated_Leaky_envelope_Uninsulated_walls_Triple_pane_lowE</t>
  </si>
  <si>
    <t>MA_SFH_btw_1975_2003_Occupied_uninsulated_Leaky_envelope_Some_wall_insulation_Single_pane</t>
  </si>
  <si>
    <t>MA_SFH_btw_1975_2003_Occupied_uninsulated_Leaky_envelope_Some_wall_insulation_Single_pane_storm_windows</t>
  </si>
  <si>
    <t>MA_SFH_btw_1975_2003_Occupied_uninsulated_Leaky_envelope_Some_wall_insulation_Double_pane_lowE</t>
  </si>
  <si>
    <t>MA_SFH_btw_1975_2003_Occupied_uninsulated_Leaky_envelope_Some_wall_insulation_Triple_pane_lowE</t>
  </si>
  <si>
    <t>MA_SFH_btw_1975_2003_Occupied_uninsulated_Leaky_envelope_SIP_Single_pane</t>
  </si>
  <si>
    <t>MA_SFH_btw_1975_2003_Occupied_uninsulated_Leaky_envelope_SIP_Single_pane_storm_windows</t>
  </si>
  <si>
    <t>MA_SFH_btw_1975_2003_Occupied_uninsulated_Leaky_envelope_SIP_Double_pane_lowE</t>
  </si>
  <si>
    <t>MA_SFH_btw_1975_2003_Occupied_uninsulated_Leaky_envelope_SIP_Triple_pane_lowE</t>
  </si>
  <si>
    <t>MA_SFH_btw_1975_2003_Occupied_uninsulated_Leaky_envelope_Full_insulated_wall_cavity_Single_pane</t>
  </si>
  <si>
    <t>MA_SFH_btw_1975_2003_Occupied_uninsulated_Leaky_envelope_Full_insulated_wall_cavity_Single_pane_storm_windows</t>
  </si>
  <si>
    <t>MA_SFH_btw_1975_2003_Occupied_uninsulated_Leaky_envelope_Full_insulated_wall_cavity_Double_pane_lowE</t>
  </si>
  <si>
    <t>MA_SFH_btw_1975_2003_Occupied_uninsulated_Leaky_envelope_Full_insulated_wall_cavity_Triple_pane_lowE</t>
  </si>
  <si>
    <t>MA_SFH_btw_1975_2003_Occupied_uninsulated_Leaky_envelope_Full_insulated_wall_cavity_exterior_Single_pane</t>
  </si>
  <si>
    <t>MA_SFH_btw_1975_2003_Occupied_uninsulated_Leaky_envelope_Full_insulated_wall_cavity_exterior_Single_pane_storm_windows</t>
  </si>
  <si>
    <t>MA_SFH_btw_1975_2003_Occupied_uninsulated_Leaky_envelope_Full_insulated_wall_cavity_exterior_Double_pane_lowE</t>
  </si>
  <si>
    <t>MA_SFH_btw_1975_2003_Occupied_uninsulated_Leaky_envelope_Full_insulated_wall_cavity_exterior_Triple_pane_lowE</t>
  </si>
  <si>
    <t>MA_SFH_btw_1975_2003_Occupied_uninsulated_Somewhat_leaky_envelope_Uninsulated_walls_Single_pane</t>
  </si>
  <si>
    <t>MA_SFH_btw_1975_2003_Occupied_uninsulated_Somewhat_leaky_envelope_Uninsulated_walls_Single_pane_storm_windows</t>
  </si>
  <si>
    <t>MA_SFH_btw_1975_2003_Occupied_uninsulated_Somewhat_leaky_envelope_Uninsulated_walls_Double_pane_lowE</t>
  </si>
  <si>
    <t>MA_SFH_btw_1975_2003_Occupied_uninsulated_Somewhat_leaky_envelope_Uninsulated_walls_Triple_pane_lowE</t>
  </si>
  <si>
    <t>MA_SFH_btw_1975_2003_Occupied_uninsulated_Somewhat_leaky_envelope_Some_wall_insulation_Single_pane</t>
  </si>
  <si>
    <t>MA_SFH_btw_1975_2003_Occupied_uninsulated_Somewhat_leaky_envelope_Some_wall_insulation_Single_pane_storm_windows</t>
  </si>
  <si>
    <t>MA_SFH_btw_1975_2003_Occupied_uninsulated_Somewhat_leaky_envelope_Some_wall_insulation_Double_pane_lowE</t>
  </si>
  <si>
    <t>MA_SFH_btw_1975_2003_Occupied_uninsulated_Somewhat_leaky_envelope_Some_wall_insulation_Triple_pane_lowE</t>
  </si>
  <si>
    <t>MA_SFH_btw_1975_2003_Occupied_uninsulated_Somewhat_leaky_envelope_SIP_Single_pane</t>
  </si>
  <si>
    <t>MA_SFH_btw_1975_2003_Occupied_uninsulated_Somewhat_leaky_envelope_SIP_Single_pane_storm_windows</t>
  </si>
  <si>
    <t>MA_SFH_btw_1975_2003_Occupied_uninsulated_Somewhat_leaky_envelope_SIP_Double_pane_lowE</t>
  </si>
  <si>
    <t>MA_SFH_btw_1975_2003_Occupied_uninsulated_Somewhat_leaky_envelope_SIP_Triple_pane_lowE</t>
  </si>
  <si>
    <t>MA_SFH_btw_1975_2003_Occupied_uninsulated_Somewhat_leaky_envelope_Full_insulated_wall_cavity_Single_pane</t>
  </si>
  <si>
    <t>MA_SFH_btw_1975_2003_Occupied_uninsulated_Somewhat_leaky_envelope_Full_insulated_wall_cavity_Single_pane_storm_windows</t>
  </si>
  <si>
    <t>MA_SFH_btw_1975_2003_Occupied_uninsulated_Somewhat_leaky_envelope_Full_insulated_wall_cavity_Double_pane_lowE</t>
  </si>
  <si>
    <t>MA_SFH_btw_1975_2003_Occupied_uninsulated_Somewhat_leaky_envelope_Full_insulated_wall_cavity_Triple_pane_lowE</t>
  </si>
  <si>
    <t>MA_SFH_btw_1975_2003_Occupied_uninsulated_Somewhat_leaky_envelope_Full_insulated_wall_cavity_exterior_Single_pane</t>
  </si>
  <si>
    <t>MA_SFH_btw_1975_2003_Occupied_uninsulated_Somewhat_leaky_envelope_Full_insulated_wall_cavity_exterior_Single_pane_storm_windows</t>
  </si>
  <si>
    <t>MA_SFH_btw_1975_2003_Occupied_uninsulated_Somewhat_leaky_envelope_Full_insulated_wall_cavity_exterior_Double_pane_lowE</t>
  </si>
  <si>
    <t>MA_SFH_btw_1975_2003_Occupied_uninsulated_Somewhat_leaky_envelope_Full_insulated_wall_cavity_exterior_Triple_pane_lowE</t>
  </si>
  <si>
    <t>MA_SFH_btw_1975_2003_Occupied_uninsulated_Tight_envelope_HRV_Uninsulated_walls_Single_pane</t>
  </si>
  <si>
    <t>MA_SFH_btw_1975_2003_Occupied_uninsulated_Tight_envelope_HRV_Uninsulated_walls_Single_pane_storm_windows</t>
  </si>
  <si>
    <t>MA_SFH_btw_1975_2003_Occupied_uninsulated_Tight_envelope_HRV_Uninsulated_walls_Double_pane_lowE</t>
  </si>
  <si>
    <t>MA_SFH_btw_1975_2003_Occupied_uninsulated_Tight_envelope_HRV_Uninsulated_walls_Triple_pane_lowE</t>
  </si>
  <si>
    <t>MA_SFH_btw_1975_2003_Occupied_uninsulated_Tight_envelope_HRV_Some_wall_insulation_Single_pane</t>
  </si>
  <si>
    <t>MA_SFH_btw_1975_2003_Occupied_uninsulated_Tight_envelope_HRV_Some_wall_insulation_Single_pane_storm_windows</t>
  </si>
  <si>
    <t>MA_SFH_btw_1975_2003_Occupied_uninsulated_Tight_envelope_HRV_Some_wall_insulation_Double_pane_lowE</t>
  </si>
  <si>
    <t>MA_SFH_btw_1975_2003_Occupied_uninsulated_Tight_envelope_HRV_Some_wall_insulation_Triple_pane_lowE</t>
  </si>
  <si>
    <t>MA_SFH_btw_1975_2003_Occupied_uninsulated_Tight_envelope_HRV_SIP_Single_pane</t>
  </si>
  <si>
    <t>MA_SFH_btw_1975_2003_Occupied_uninsulated_Tight_envelope_HRV_SIP_Single_pane_storm_windows</t>
  </si>
  <si>
    <t>MA_SFH_btw_1975_2003_Occupied_uninsulated_Tight_envelope_HRV_SIP_Double_pane_lowE</t>
  </si>
  <si>
    <t>MA_SFH_btw_1975_2003_Occupied_uninsulated_Tight_envelope_HRV_SIP_Triple_pane_lowE</t>
  </si>
  <si>
    <t>MA_SFH_btw_1975_2003_Occupied_uninsulated_Tight_envelope_HRV_Full_insulated_wall_cavity_Single_pane</t>
  </si>
  <si>
    <t>MA_SFH_btw_1975_2003_Occupied_uninsulated_Tight_envelope_HRV_Full_insulated_wall_cavity_Single_pane_storm_windows</t>
  </si>
  <si>
    <t>MA_SFH_btw_1975_2003_Occupied_uninsulated_Tight_envelope_HRV_Full_insulated_wall_cavity_Double_pane_lowE</t>
  </si>
  <si>
    <t>MA_SFH_btw_1975_2003_Occupied_uninsulated_Tight_envelope_HRV_Full_insulated_wall_cavity_Triple_pane_lowE</t>
  </si>
  <si>
    <t>MA_SFH_btw_1975_2003_Occupied_uninsulated_Tight_envelope_HRV_Full_insulated_wall_cavity_exterior_Single_pane</t>
  </si>
  <si>
    <t>MA_SFH_btw_1975_2003_Occupied_uninsulated_Tight_envelope_HRV_Full_insulated_wall_cavity_exterior_Single_pane_storm_windows</t>
  </si>
  <si>
    <t>MA_SFH_btw_1975_2003_Occupied_uninsulated_Tight_envelope_HRV_Full_insulated_wall_cavity_exterior_Double_pane_lowE</t>
  </si>
  <si>
    <t>MA_SFH_btw_1975_2003_Occupied_uninsulated_Tight_envelope_HRV_Full_insulated_wall_cavity_exterior_Triple_pane_lowE</t>
  </si>
  <si>
    <t>MA_SFH_btw_1975_2003_Unoccupied_uninsulated_floor_Leaky_envelope_Uninsulated_walls_Single_pane</t>
  </si>
  <si>
    <t>MA_SFH_btw_1975_2003_Unoccupied_uninsulated_floor_Leaky_envelope_Uninsulated_walls_Single_pane_storm_windows</t>
  </si>
  <si>
    <t>MA_SFH_btw_1975_2003_Unoccupied_uninsulated_floor_Leaky_envelope_Uninsulated_walls_Double_pane_lowE</t>
  </si>
  <si>
    <t>MA_SFH_btw_1975_2003_Unoccupied_uninsulated_floor_Leaky_envelope_Uninsulated_walls_Triple_pane_lowE</t>
  </si>
  <si>
    <t>MA_SFH_btw_1975_2003_Unoccupied_uninsulated_floor_Leaky_envelope_Some_wall_insulation_Single_pane</t>
  </si>
  <si>
    <t>MA_SFH_btw_1975_2003_Unoccupied_uninsulated_floor_Leaky_envelope_Some_wall_insulation_Single_pane_storm_windows</t>
  </si>
  <si>
    <t>MA_SFH_btw_1975_2003_Unoccupied_uninsulated_floor_Leaky_envelope_Some_wall_insulation_Double_pane_lowE</t>
  </si>
  <si>
    <t>MA_SFH_btw_1975_2003_Unoccupied_uninsulated_floor_Leaky_envelope_Some_wall_insulation_Triple_pane_lowE</t>
  </si>
  <si>
    <t>MA_SFH_btw_1975_2003_Unoccupied_uninsulated_floor_Leaky_envelope_SIP_Single_pane</t>
  </si>
  <si>
    <t>MA_SFH_btw_1975_2003_Unoccupied_uninsulated_floor_Leaky_envelope_SIP_Single_pane_storm_windows</t>
  </si>
  <si>
    <t>MA_SFH_btw_1975_2003_Unoccupied_uninsulated_floor_Leaky_envelope_SIP_Double_pane_lowE</t>
  </si>
  <si>
    <t>MA_SFH_btw_1975_2003_Unoccupied_uninsulated_floor_Leaky_envelope_SIP_Triple_pane_lowE</t>
  </si>
  <si>
    <t>MA_SFH_btw_1975_2003_Unoccupied_uninsulated_floor_Leaky_envelope_Full_insulated_wall_cavity_Single_pane</t>
  </si>
  <si>
    <t>MA_SFH_btw_1975_2003_Unoccupied_uninsulated_floor_Leaky_envelope_Full_insulated_wall_cavity_Single_pane_storm_windows</t>
  </si>
  <si>
    <t>MA_SFH_btw_1975_2003_Unoccupied_uninsulated_floor_Leaky_envelope_Full_insulated_wall_cavity_Double_pane_lowE</t>
  </si>
  <si>
    <t>MA_SFH_btw_1975_2003_Unoccupied_uninsulated_floor_Leaky_envelope_Full_insulated_wall_cavity_Triple_pane_lowE</t>
  </si>
  <si>
    <t>MA_SFH_btw_1975_2003_Unoccupied_uninsulated_floor_Leaky_envelope_Full_insulated_wall_cavity_exterior_Single_pane</t>
  </si>
  <si>
    <t>MA_SFH_btw_1975_2003_Unoccupied_uninsulated_floor_Leaky_envelope_Full_insulated_wall_cavity_exterior_Single_pane_storm_windows</t>
  </si>
  <si>
    <t>MA_SFH_btw_1975_2003_Unoccupied_uninsulated_floor_Leaky_envelope_Full_insulated_wall_cavity_exterior_Double_pane_lowE</t>
  </si>
  <si>
    <t>MA_SFH_btw_1975_2003_Unoccupied_uninsulated_floor_Leaky_envelope_Full_insulated_wall_cavity_exterior_Triple_pane_lowE</t>
  </si>
  <si>
    <t>MA_SFH_btw_1975_2003_Unoccupied_uninsulated_floor_Somewhat_leaky_envelope_Uninsulated_walls_Single_pane</t>
  </si>
  <si>
    <t>MA_SFH_btw_1975_2003_Unoccupied_uninsulated_floor_Somewhat_leaky_envelope_Uninsulated_walls_Single_pane_storm_windows</t>
  </si>
  <si>
    <t>MA_SFH_btw_1975_2003_Unoccupied_uninsulated_floor_Somewhat_leaky_envelope_Uninsulated_walls_Double_pane_lowE</t>
  </si>
  <si>
    <t>MA_SFH_btw_1975_2003_Unoccupied_uninsulated_floor_Somewhat_leaky_envelope_Uninsulated_walls_Triple_pane_lowE</t>
  </si>
  <si>
    <t>MA_SFH_btw_1975_2003_Unoccupied_uninsulated_floor_Somewhat_leaky_envelope_Some_wall_insulation_Single_pane</t>
  </si>
  <si>
    <t>MA_SFH_btw_1975_2003_Unoccupied_uninsulated_floor_Somewhat_leaky_envelope_Some_wall_insulation_Single_pane_storm_windows</t>
  </si>
  <si>
    <t>MA_SFH_btw_1975_2003_Unoccupied_uninsulated_floor_Somewhat_leaky_envelope_Some_wall_insulation_Double_pane_lowE</t>
  </si>
  <si>
    <t>MA_SFH_btw_1975_2003_Unoccupied_uninsulated_floor_Somewhat_leaky_envelope_Some_wall_insulation_Triple_pane_lowE</t>
  </si>
  <si>
    <t>MA_SFH_btw_1975_2003_Unoccupied_uninsulated_floor_Somewhat_leaky_envelope_SIP_Single_pane</t>
  </si>
  <si>
    <t>MA_SFH_btw_1975_2003_Unoccupied_uninsulated_floor_Somewhat_leaky_envelope_SIP_Single_pane_storm_windows</t>
  </si>
  <si>
    <t>MA_SFH_btw_1975_2003_Unoccupied_uninsulated_floor_Somewhat_leaky_envelope_SIP_Double_pane_lowE</t>
  </si>
  <si>
    <t>MA_SFH_btw_1975_2003_Unoccupied_uninsulated_floor_Somewhat_leaky_envelope_SIP_Triple_pane_lowE</t>
  </si>
  <si>
    <t>MA_SFH_btw_1975_2003_Unoccupied_uninsulated_floor_Somewhat_leaky_envelope_Full_insulated_wall_cavity_Single_pane</t>
  </si>
  <si>
    <t>MA_SFH_btw_1975_2003_Unoccupied_uninsulated_floor_Somewhat_leaky_envelope_Full_insulated_wall_cavity_Single_pane_storm_windows</t>
  </si>
  <si>
    <t>MA_SFH_btw_1975_2003_Unoccupied_uninsulated_floor_Somewhat_leaky_envelope_Full_insulated_wall_cavity_Double_pane_lowE</t>
  </si>
  <si>
    <t>MA_SFH_btw_1975_2003_Unoccupied_uninsulated_floor_Somewhat_leaky_envelope_Full_insulated_wall_cavity_Triple_pane_lowE</t>
  </si>
  <si>
    <t>MA_SFH_btw_1975_2003_Unoccupied_uninsulated_floor_Somewhat_leaky_envelope_Full_insulated_wall_cavity_exterior_Single_pane</t>
  </si>
  <si>
    <t>MA_SFH_btw_1975_2003_Unoccupied_uninsulated_floor_Somewhat_leaky_envelope_Full_insulated_wall_cavity_exterior_Single_pane_storm_windows</t>
  </si>
  <si>
    <t>MA_SFH_btw_1975_2003_Unoccupied_uninsulated_floor_Somewhat_leaky_envelope_Full_insulated_wall_cavity_exterior_Double_pane_lowE</t>
  </si>
  <si>
    <t>MA_SFH_btw_1975_2003_Unoccupied_uninsulated_floor_Somewhat_leaky_envelope_Full_insulated_wall_cavity_exterior_Triple_pane_lowE</t>
  </si>
  <si>
    <t>MA_SFH_btw_1975_2003_Unoccupied_uninsulated_floor_Tight_envelope_HRV_Uninsulated_walls_Single_pane</t>
  </si>
  <si>
    <t>MA_SFH_btw_1975_2003_Unoccupied_uninsulated_floor_Tight_envelope_HRV_Uninsulated_walls_Single_pane_storm_windows</t>
  </si>
  <si>
    <t>MA_SFH_btw_1975_2003_Unoccupied_uninsulated_floor_Tight_envelope_HRV_Uninsulated_walls_Double_pane_lowE</t>
  </si>
  <si>
    <t>MA_SFH_btw_1975_2003_Unoccupied_uninsulated_floor_Tight_envelope_HRV_Uninsulated_walls_Triple_pane_lowE</t>
  </si>
  <si>
    <t>MA_SFH_btw_1975_2003_Unoccupied_uninsulated_floor_Tight_envelope_HRV_Some_wall_insulation_Single_pane</t>
  </si>
  <si>
    <t>MA_SFH_btw_1975_2003_Unoccupied_uninsulated_floor_Tight_envelope_HRV_Some_wall_insulation_Single_pane_storm_windows</t>
  </si>
  <si>
    <t>MA_SFH_btw_1975_2003_Unoccupied_uninsulated_floor_Tight_envelope_HRV_Some_wall_insulation_Double_pane_lowE</t>
  </si>
  <si>
    <t>MA_SFH_btw_1975_2003_Unoccupied_uninsulated_floor_Tight_envelope_HRV_Some_wall_insulation_Triple_pane_lowE</t>
  </si>
  <si>
    <t>MA_SFH_btw_1975_2003_Unoccupied_uninsulated_floor_Tight_envelope_HRV_SIP_Single_pane</t>
  </si>
  <si>
    <t>MA_SFH_btw_1975_2003_Unoccupied_uninsulated_floor_Tight_envelope_HRV_SIP_Single_pane_storm_windows</t>
  </si>
  <si>
    <t>MA_SFH_btw_1975_2003_Unoccupied_uninsulated_floor_Tight_envelope_HRV_SIP_Double_pane_lowE</t>
  </si>
  <si>
    <t>MA_SFH_btw_1975_2003_Unoccupied_uninsulated_floor_Tight_envelope_HRV_SIP_Triple_pane_lowE</t>
  </si>
  <si>
    <t>MA_SFH_btw_1975_2003_Unoccupied_uninsulated_floor_Tight_envelope_HRV_Full_insulated_wall_cavity_Single_pane</t>
  </si>
  <si>
    <t>MA_SFH_btw_1975_2003_Unoccupied_uninsulated_floor_Tight_envelope_HRV_Full_insulated_wall_cavity_Single_pane_storm_windows</t>
  </si>
  <si>
    <t>MA_SFH_btw_1975_2003_Unoccupied_uninsulated_floor_Tight_envelope_HRV_Full_insulated_wall_cavity_Double_pane_lowE</t>
  </si>
  <si>
    <t>MA_SFH_btw_1975_2003_Unoccupied_uninsulated_floor_Tight_envelope_HRV_Full_insulated_wall_cavity_Triple_pane_lowE</t>
  </si>
  <si>
    <t>MA_SFH_btw_1975_2003_Unoccupied_uninsulated_floor_Tight_envelope_HRV_Full_insulated_wall_cavity_exterior_Single_pane</t>
  </si>
  <si>
    <t>MA_SFH_btw_1975_2003_Unoccupied_uninsulated_floor_Tight_envelope_HRV_Full_insulated_wall_cavity_exterior_Single_pane_storm_windows</t>
  </si>
  <si>
    <t>MA_SFH_btw_1975_2003_Unoccupied_uninsulated_floor_Tight_envelope_HRV_Full_insulated_wall_cavity_exterior_Double_pane_lowE</t>
  </si>
  <si>
    <t>MA_SFH_btw_1975_2003_Unoccupied_uninsulated_floor_Tight_envelope_HRV_Full_insulated_wall_cavity_exterior_Triple_pane_lowE</t>
  </si>
  <si>
    <t>MA_SFH_btw_1975_2003_Unoccupied_insulated_floor_Leaky_envelope_Uninsulated_walls_Single_pane</t>
  </si>
  <si>
    <t>MA_SFH_btw_1975_2003_Unoccupied_insulated_floor_Leaky_envelope_Uninsulated_walls_Single_pane_storm_windows</t>
  </si>
  <si>
    <t>MA_SFH_btw_1975_2003_Unoccupied_insulated_floor_Leaky_envelope_Uninsulated_walls_Double_pane_lowE</t>
  </si>
  <si>
    <t>MA_SFH_btw_1975_2003_Unoccupied_insulated_floor_Leaky_envelope_Uninsulated_walls_Triple_pane_lowE</t>
  </si>
  <si>
    <t>MA_SFH_btw_1975_2003_Unoccupied_insulated_floor_Leaky_envelope_Some_wall_insulation_Single_pane</t>
  </si>
  <si>
    <t>MA_SFH_btw_1975_2003_Unoccupied_insulated_floor_Leaky_envelope_Some_wall_insulation_Single_pane_storm_windows</t>
  </si>
  <si>
    <t>MA_SFH_btw_1975_2003_Unoccupied_insulated_floor_Leaky_envelope_Some_wall_insulation_Double_pane_lowE</t>
  </si>
  <si>
    <t>MA_SFH_btw_1975_2003_Unoccupied_insulated_floor_Leaky_envelope_Some_wall_insulation_Triple_pane_lowE</t>
  </si>
  <si>
    <t>MA_SFH_btw_1975_2003_Unoccupied_insulated_floor_Leaky_envelope_SIP_Single_pane</t>
  </si>
  <si>
    <t>MA_SFH_btw_1975_2003_Unoccupied_insulated_floor_Leaky_envelope_SIP_Single_pane_storm_windows</t>
  </si>
  <si>
    <t>MA_SFH_btw_1975_2003_Unoccupied_insulated_floor_Leaky_envelope_SIP_Double_pane_lowE</t>
  </si>
  <si>
    <t>MA_SFH_btw_1975_2003_Unoccupied_insulated_floor_Leaky_envelope_SIP_Triple_pane_lowE</t>
  </si>
  <si>
    <t>MA_SFH_btw_1975_2003_Unoccupied_insulated_floor_Leaky_envelope_Full_insulated_wall_cavity_Single_pane</t>
  </si>
  <si>
    <t>MA_SFH_btw_1975_2003_Unoccupied_insulated_floor_Leaky_envelope_Full_insulated_wall_cavity_Single_pane_storm_windows</t>
  </si>
  <si>
    <t>MA_SFH_btw_1975_2003_Unoccupied_insulated_floor_Leaky_envelope_Full_insulated_wall_cavity_Double_pane_lowE</t>
  </si>
  <si>
    <t>MA_SFH_btw_1975_2003_Unoccupied_insulated_floor_Leaky_envelope_Full_insulated_wall_cavity_Triple_pane_lowE</t>
  </si>
  <si>
    <t>MA_SFH_btw_1975_2003_Unoccupied_insulated_floor_Leaky_envelope_Full_insulated_wall_cavity_exterior_Single_pane</t>
  </si>
  <si>
    <t>MA_SFH_btw_1975_2003_Unoccupied_insulated_floor_Leaky_envelope_Full_insulated_wall_cavity_exterior_Single_pane_storm_windows</t>
  </si>
  <si>
    <t>MA_SFH_btw_1975_2003_Unoccupied_insulated_floor_Leaky_envelope_Full_insulated_wall_cavity_exterior_Double_pane_lowE</t>
  </si>
  <si>
    <t>MA_SFH_btw_1975_2003_Unoccupied_insulated_floor_Leaky_envelope_Full_insulated_wall_cavity_exterior_Triple_pane_lowE</t>
  </si>
  <si>
    <t>MA_SFH_btw_1975_2003_Unoccupied_insulated_floor_Somewhat_leaky_envelope_Uninsulated_walls_Single_pane</t>
  </si>
  <si>
    <t>MA_SFH_btw_1975_2003_Unoccupied_insulated_floor_Somewhat_leaky_envelope_Uninsulated_walls_Single_pane_storm_windows</t>
  </si>
  <si>
    <t>MA_SFH_btw_1975_2003_Unoccupied_insulated_floor_Somewhat_leaky_envelope_Uninsulated_walls_Double_pane_lowE</t>
  </si>
  <si>
    <t>MA_SFH_btw_1975_2003_Unoccupied_insulated_floor_Somewhat_leaky_envelope_Uninsulated_walls_Triple_pane_lowE</t>
  </si>
  <si>
    <t>MA_SFH_btw_1975_2003_Unoccupied_insulated_floor_Somewhat_leaky_envelope_Some_wall_insulation_Single_pane</t>
  </si>
  <si>
    <t>MA_SFH_btw_1975_2003_Unoccupied_insulated_floor_Somewhat_leaky_envelope_Some_wall_insulation_Single_pane_storm_windows</t>
  </si>
  <si>
    <t>MA_SFH_btw_1975_2003_Unoccupied_insulated_floor_Somewhat_leaky_envelope_Some_wall_insulation_Double_pane_lowE</t>
  </si>
  <si>
    <t>MA_SFH_btw_1975_2003_Unoccupied_insulated_floor_Somewhat_leaky_envelope_Some_wall_insulation_Triple_pane_lowE</t>
  </si>
  <si>
    <t>MA_SFH_btw_1975_2003_Unoccupied_insulated_floor_Somewhat_leaky_envelope_SIP_Single_pane</t>
  </si>
  <si>
    <t>MA_SFH_btw_1975_2003_Unoccupied_insulated_floor_Somewhat_leaky_envelope_SIP_Single_pane_storm_windows</t>
  </si>
  <si>
    <t>MA_SFH_btw_1975_2003_Unoccupied_insulated_floor_Somewhat_leaky_envelope_SIP_Double_pane_lowE</t>
  </si>
  <si>
    <t>MA_SFH_btw_1975_2003_Unoccupied_insulated_floor_Somewhat_leaky_envelope_SIP_Triple_pane_lowE</t>
  </si>
  <si>
    <t>MA_SFH_btw_1975_2003_Unoccupied_insulated_floor_Somewhat_leaky_envelope_Full_insulated_wall_cavity_Single_pane</t>
  </si>
  <si>
    <t>MA_SFH_btw_1975_2003_Unoccupied_insulated_floor_Somewhat_leaky_envelope_Full_insulated_wall_cavity_Single_pane_storm_windows</t>
  </si>
  <si>
    <t>MA_SFH_btw_1975_2003_Unoccupied_insulated_floor_Somewhat_leaky_envelope_Full_insulated_wall_cavity_Double_pane_lowE</t>
  </si>
  <si>
    <t>MA_SFH_btw_1975_2003_Unoccupied_insulated_floor_Somewhat_leaky_envelope_Full_insulated_wall_cavity_Triple_pane_lowE</t>
  </si>
  <si>
    <t>MA_SFH_btw_1975_2003_Unoccupied_insulated_floor_Somewhat_leaky_envelope_Full_insulated_wall_cavity_exterior_Single_pane</t>
  </si>
  <si>
    <t>MA_SFH_btw_1975_2003_Unoccupied_insulated_floor_Somewhat_leaky_envelope_Full_insulated_wall_cavity_exterior_Single_pane_storm_windows</t>
  </si>
  <si>
    <t>MA_SFH_btw_1975_2003_Unoccupied_insulated_floor_Somewhat_leaky_envelope_Full_insulated_wall_cavity_exterior_Double_pane_lowE</t>
  </si>
  <si>
    <t>MA_SFH_btw_1975_2003_Unoccupied_insulated_floor_Somewhat_leaky_envelope_Full_insulated_wall_cavity_exterior_Triple_pane_lowE</t>
  </si>
  <si>
    <t>MA_SFH_btw_1975_2003_Unoccupied_insulated_floor_Tight_envelope_HRV_Uninsulated_walls_Single_pane</t>
  </si>
  <si>
    <t>MA_SFH_btw_1975_2003_Unoccupied_insulated_floor_Tight_envelope_HRV_Uninsulated_walls_Single_pane_storm_windows</t>
  </si>
  <si>
    <t>MA_SFH_btw_1975_2003_Unoccupied_insulated_floor_Tight_envelope_HRV_Uninsulated_walls_Double_pane_lowE</t>
  </si>
  <si>
    <t>MA_SFH_btw_1975_2003_Unoccupied_insulated_floor_Tight_envelope_HRV_Uninsulated_walls_Triple_pane_lowE</t>
  </si>
  <si>
    <t>MA_SFH_btw_1975_2003_Unoccupied_insulated_floor_Tight_envelope_HRV_Some_wall_insulation_Single_pane</t>
  </si>
  <si>
    <t>MA_SFH_btw_1975_2003_Unoccupied_insulated_floor_Tight_envelope_HRV_Some_wall_insulation_Single_pane_storm_windows</t>
  </si>
  <si>
    <t>MA_SFH_btw_1975_2003_Unoccupied_insulated_floor_Tight_envelope_HRV_Some_wall_insulation_Double_pane_lowE</t>
  </si>
  <si>
    <t>MA_SFH_btw_1975_2003_Unoccupied_insulated_floor_Tight_envelope_HRV_Some_wall_insulation_Triple_pane_lowE</t>
  </si>
  <si>
    <t>MA_SFH_btw_1975_2003_Unoccupied_insulated_floor_Tight_envelope_HRV_SIP_Single_pane</t>
  </si>
  <si>
    <t>MA_SFH_btw_1975_2003_Unoccupied_insulated_floor_Tight_envelope_HRV_SIP_Single_pane_storm_windows</t>
  </si>
  <si>
    <t>MA_SFH_btw_1975_2003_Unoccupied_insulated_floor_Tight_envelope_HRV_SIP_Double_pane_lowE</t>
  </si>
  <si>
    <t>MA_SFH_btw_1975_2003_Unoccupied_insulated_floor_Tight_envelope_HRV_SIP_Triple_pane_lowE</t>
  </si>
  <si>
    <t>MA_SFH_btw_1975_2003_Unoccupied_insulated_floor_Tight_envelope_HRV_Full_insulated_wall_cavity_Single_pane</t>
  </si>
  <si>
    <t>MA_SFH_btw_1975_2003_Unoccupied_insulated_floor_Tight_envelope_HRV_Full_insulated_wall_cavity_Single_pane_storm_windows</t>
  </si>
  <si>
    <t>MA_SFH_btw_1975_2003_Unoccupied_insulated_floor_Tight_envelope_HRV_Full_insulated_wall_cavity_Double_pane_lowE</t>
  </si>
  <si>
    <t>MA_SFH_btw_1975_2003_Unoccupied_insulated_floor_Tight_envelope_HRV_Full_insulated_wall_cavity_Triple_pane_lowE</t>
  </si>
  <si>
    <t>MA_SFH_btw_1975_2003_Unoccupied_insulated_floor_Tight_envelope_HRV_Full_insulated_wall_cavity_exterior_Single_pane</t>
  </si>
  <si>
    <t>MA_SFH_btw_1975_2003_Unoccupied_insulated_floor_Tight_envelope_HRV_Full_insulated_wall_cavity_exterior_Single_pane_storm_windows</t>
  </si>
  <si>
    <t>MA_SFH_btw_1975_2003_Unoccupied_insulated_floor_Tight_envelope_HRV_Full_insulated_wall_cavity_exterior_Double_pane_lowE</t>
  </si>
  <si>
    <t>MA_SFH_btw_1975_2003_Unoccupied_insulated_floor_Tight_envelope_HRV_Full_insulated_wall_cavity_exterior_Triple_pane_lowE</t>
  </si>
  <si>
    <t>MA_SFH_btw_1975_2003_Limited_insulation_roof_Leaky_envelope_Uninsulated_walls_Single_pane</t>
  </si>
  <si>
    <t>MA_SFH_btw_1975_2003_Limited_insulation_roof_Leaky_envelope_Uninsulated_walls_Single_pane_storm_windows</t>
  </si>
  <si>
    <t>MA_SFH_btw_1975_2003_Limited_insulation_roof_Leaky_envelope_Uninsulated_walls_Double_pane_lowE</t>
  </si>
  <si>
    <t>MA_SFH_btw_1975_2003_Limited_insulation_roof_Leaky_envelope_Uninsulated_walls_Triple_pane_lowE</t>
  </si>
  <si>
    <t>MA_SFH_btw_1975_2003_Limited_insulation_roof_Leaky_envelope_Some_wall_insulation_Single_pane</t>
  </si>
  <si>
    <t>MA_SFH_btw_1975_2003_Limited_insulation_roof_Leaky_envelope_Some_wall_insulation_Single_pane_storm_windows</t>
  </si>
  <si>
    <t>MA_SFH_btw_1975_2003_Limited_insulation_roof_Leaky_envelope_Some_wall_insulation_Double_pane_lowE</t>
  </si>
  <si>
    <t>MA_SFH_btw_1975_2003_Limited_insulation_roof_Leaky_envelope_Some_wall_insulation_Triple_pane_lowE</t>
  </si>
  <si>
    <t>MA_SFH_btw_1975_2003_Limited_insulation_roof_Leaky_envelope_SIP_Single_pane</t>
  </si>
  <si>
    <t>MA_SFH_btw_1975_2003_Limited_insulation_roof_Leaky_envelope_SIP_Single_pane_storm_windows</t>
  </si>
  <si>
    <t>MA_SFH_btw_1975_2003_Limited_insulation_roof_Leaky_envelope_SIP_Double_pane_lowE</t>
  </si>
  <si>
    <t>MA_SFH_btw_1975_2003_Limited_insulation_roof_Leaky_envelope_SIP_Triple_pane_lowE</t>
  </si>
  <si>
    <t>MA_SFH_btw_1975_2003_Limited_insulation_roof_Leaky_envelope_Full_insulated_wall_cavity_Single_pane</t>
  </si>
  <si>
    <t>MA_SFH_btw_1975_2003_Limited_insulation_roof_Leaky_envelope_Full_insulated_wall_cavity_Single_pane_storm_windows</t>
  </si>
  <si>
    <t>MA_SFH_btw_1975_2003_Limited_insulation_roof_Leaky_envelope_Full_insulated_wall_cavity_Double_pane_lowE</t>
  </si>
  <si>
    <t>MA_SFH_btw_1975_2003_Limited_insulation_roof_Leaky_envelope_Full_insulated_wall_cavity_Triple_pane_lowE</t>
  </si>
  <si>
    <t>MA_SFH_btw_1975_2003_Limited_insulation_roof_Leaky_envelope_Full_insulated_wall_cavity_exterior_Single_pane</t>
  </si>
  <si>
    <t>MA_SFH_btw_1975_2003_Limited_insulation_roof_Leaky_envelope_Full_insulated_wall_cavity_exterior_Single_pane_storm_windows</t>
  </si>
  <si>
    <t>MA_SFH_btw_1975_2003_Limited_insulation_roof_Leaky_envelope_Full_insulated_wall_cavity_exterior_Double_pane_lowE</t>
  </si>
  <si>
    <t>MA_SFH_btw_1975_2003_Limited_insulation_roof_Leaky_envelope_Full_insulated_wall_cavity_exterior_Triple_pane_lowE</t>
  </si>
  <si>
    <t>MA_SFH_btw_1975_2003_Limited_insulation_roof_Somewhat_leaky_envelope_Uninsulated_walls_Single_pane</t>
  </si>
  <si>
    <t>MA_SFH_btw_1975_2003_Limited_insulation_roof_Somewhat_leaky_envelope_Uninsulated_walls_Single_pane_storm_windows</t>
  </si>
  <si>
    <t>MA_SFH_btw_1975_2003_Limited_insulation_roof_Somewhat_leaky_envelope_Uninsulated_walls_Double_pane_lowE</t>
  </si>
  <si>
    <t>MA_SFH_btw_1975_2003_Limited_insulation_roof_Somewhat_leaky_envelope_Uninsulated_walls_Triple_pane_lowE</t>
  </si>
  <si>
    <t>MA_SFH_btw_1975_2003_Limited_insulation_roof_Somewhat_leaky_envelope_Some_wall_insulation_Single_pane</t>
  </si>
  <si>
    <t>MA_SFH_btw_1975_2003_Limited_insulation_roof_Somewhat_leaky_envelope_Some_wall_insulation_Single_pane_storm_windows</t>
  </si>
  <si>
    <t>MA_SFH_btw_1975_2003_Limited_insulation_roof_Somewhat_leaky_envelope_Some_wall_insulation_Double_pane_lowE</t>
  </si>
  <si>
    <t>MA_SFH_btw_1975_2003_Limited_insulation_roof_Somewhat_leaky_envelope_Some_wall_insulation_Triple_pane_lowE</t>
  </si>
  <si>
    <t>MA_SFH_btw_1975_2003_Limited_insulation_roof_Somewhat_leaky_envelope_SIP_Single_pane</t>
  </si>
  <si>
    <t>MA_SFH_btw_1975_2003_Limited_insulation_roof_Somewhat_leaky_envelope_SIP_Single_pane_storm_windows</t>
  </si>
  <si>
    <t>MA_SFH_btw_1975_2003_Limited_insulation_roof_Somewhat_leaky_envelope_SIP_Double_pane_lowE</t>
  </si>
  <si>
    <t>MA_SFH_btw_1975_2003_Limited_insulation_roof_Somewhat_leaky_envelope_SIP_Triple_pane_lowE</t>
  </si>
  <si>
    <t>MA_SFH_btw_1975_2003_Limited_insulation_roof_Somewhat_leaky_envelope_Full_insulated_wall_cavity_Single_pane</t>
  </si>
  <si>
    <t>MA_SFH_btw_1975_2003_Limited_insulation_roof_Somewhat_leaky_envelope_Full_insulated_wall_cavity_Single_pane_storm_windows</t>
  </si>
  <si>
    <t>MA_SFH_btw_1975_2003_Limited_insulation_roof_Somewhat_leaky_envelope_Full_insulated_wall_cavity_Double_pane_lowE</t>
  </si>
  <si>
    <t>MA_SFH_btw_1975_2003_Limited_insulation_roof_Somewhat_leaky_envelope_Full_insulated_wall_cavity_Triple_pane_lowE</t>
  </si>
  <si>
    <t>MA_SFH_btw_1975_2003_Limited_insulation_roof_Somewhat_leaky_envelope_Full_insulated_wall_cavity_exterior_Single_pane</t>
  </si>
  <si>
    <t>MA_SFH_btw_1975_2003_Limited_insulation_roof_Somewhat_leaky_envelope_Full_insulated_wall_cavity_exterior_Single_pane_storm_windows</t>
  </si>
  <si>
    <t>MA_SFH_btw_1975_2003_Limited_insulation_roof_Somewhat_leaky_envelope_Full_insulated_wall_cavity_exterior_Double_pane_lowE</t>
  </si>
  <si>
    <t>MA_SFH_btw_1975_2003_Limited_insulation_roof_Somewhat_leaky_envelope_Full_insulated_wall_cavity_exterior_Triple_pane_lowE</t>
  </si>
  <si>
    <t>MA_SFH_btw_1975_2003_Limited_insulation_roof_Tight_envelope_HRV_Uninsulated_walls_Single_pane</t>
  </si>
  <si>
    <t>MA_SFH_btw_1975_2003_Limited_insulation_roof_Tight_envelope_HRV_Uninsulated_walls_Single_pane_storm_windows</t>
  </si>
  <si>
    <t>MA_SFH_btw_1975_2003_Limited_insulation_roof_Tight_envelope_HRV_Uninsulated_walls_Double_pane_lowE</t>
  </si>
  <si>
    <t>MA_SFH_btw_1975_2003_Limited_insulation_roof_Tight_envelope_HRV_Uninsulated_walls_Triple_pane_lowE</t>
  </si>
  <si>
    <t>MA_SFH_btw_1975_2003_Limited_insulation_roof_Tight_envelope_HRV_Some_wall_insulation_Single_pane</t>
  </si>
  <si>
    <t>MA_SFH_btw_1975_2003_Limited_insulation_roof_Tight_envelope_HRV_Some_wall_insulation_Single_pane_storm_windows</t>
  </si>
  <si>
    <t>MA_SFH_btw_1975_2003_Limited_insulation_roof_Tight_envelope_HRV_Some_wall_insulation_Double_pane_lowE</t>
  </si>
  <si>
    <t>MA_SFH_btw_1975_2003_Limited_insulation_roof_Tight_envelope_HRV_Some_wall_insulation_Triple_pane_lowE</t>
  </si>
  <si>
    <t>MA_SFH_btw_1975_2003_Limited_insulation_roof_Tight_envelope_HRV_SIP_Single_pane</t>
  </si>
  <si>
    <t>MA_SFH_btw_1975_2003_Limited_insulation_roof_Tight_envelope_HRV_SIP_Single_pane_storm_windows</t>
  </si>
  <si>
    <t>MA_SFH_btw_1975_2003_Limited_insulation_roof_Tight_envelope_HRV_SIP_Double_pane_lowE</t>
  </si>
  <si>
    <t>MA_SFH_btw_1975_2003_Limited_insulation_roof_Tight_envelope_HRV_SIP_Triple_pane_lowE</t>
  </si>
  <si>
    <t>MA_SFH_btw_1975_2003_Limited_insulation_roof_Tight_envelope_HRV_Full_insulated_wall_cavity_Single_pane</t>
  </si>
  <si>
    <t>MA_SFH_btw_1975_2003_Limited_insulation_roof_Tight_envelope_HRV_Full_insulated_wall_cavity_Single_pane_storm_windows</t>
  </si>
  <si>
    <t>MA_SFH_btw_1975_2003_Limited_insulation_roof_Tight_envelope_HRV_Full_insulated_wall_cavity_Double_pane_lowE</t>
  </si>
  <si>
    <t>MA_SFH_btw_1975_2003_Limited_insulation_roof_Tight_envelope_HRV_Full_insulated_wall_cavity_Triple_pane_lowE</t>
  </si>
  <si>
    <t>MA_SFH_btw_1975_2003_Limited_insulation_roof_Tight_envelope_HRV_Full_insulated_wall_cavity_exterior_Single_pane</t>
  </si>
  <si>
    <t>MA_SFH_btw_1975_2003_Limited_insulation_roof_Tight_envelope_HRV_Full_insulated_wall_cavity_exterior_Single_pane_storm_windows</t>
  </si>
  <si>
    <t>MA_SFH_btw_1975_2003_Limited_insulation_roof_Tight_envelope_HRV_Full_insulated_wall_cavity_exterior_Double_pane_lowE</t>
  </si>
  <si>
    <t>MA_SFH_btw_1975_2003_Limited_insulation_roof_Tight_envelope_HRV_Full_insulated_wall_cavity_exterior_Triple_pane_lowE</t>
  </si>
  <si>
    <t>MA_SFH_btw_1975_2003_Insulation_roof_Leaky_envelope_Uninsulated_walls_Single_pane</t>
  </si>
  <si>
    <t>MA_SFH_btw_1975_2003_Insulation_roof_Leaky_envelope_Uninsulated_walls_Single_pane_storm_windows</t>
  </si>
  <si>
    <t>MA_SFH_btw_1975_2003_Insulation_roof_Leaky_envelope_Uninsulated_walls_Double_pane_lowE</t>
  </si>
  <si>
    <t>MA_SFH_btw_1975_2003_Insulation_roof_Leaky_envelope_Uninsulated_walls_Triple_pane_lowE</t>
  </si>
  <si>
    <t>MA_SFH_btw_1975_2003_Insulation_roof_Leaky_envelope_Some_wall_insulation_Single_pane</t>
  </si>
  <si>
    <t>MA_SFH_btw_1975_2003_Insulation_roof_Leaky_envelope_Some_wall_insulation_Single_pane_storm_windows</t>
  </si>
  <si>
    <t>MA_SFH_btw_1975_2003_Insulation_roof_Leaky_envelope_Some_wall_insulation_Double_pane_lowE</t>
  </si>
  <si>
    <t>MA_SFH_btw_1975_2003_Insulation_roof_Leaky_envelope_Some_wall_insulation_Triple_pane_lowE</t>
  </si>
  <si>
    <t>MA_SFH_btw_1975_2003_Insulation_roof_Leaky_envelope_SIP_Single_pane</t>
  </si>
  <si>
    <t>MA_SFH_btw_1975_2003_Insulation_roof_Leaky_envelope_SIP_Single_pane_storm_windows</t>
  </si>
  <si>
    <t>MA_SFH_btw_1975_2003_Insulation_roof_Leaky_envelope_SIP_Double_pane_lowE</t>
  </si>
  <si>
    <t>MA_SFH_btw_1975_2003_Insulation_roof_Leaky_envelope_SIP_Triple_pane_lowE</t>
  </si>
  <si>
    <t>MA_SFH_btw_1975_2003_Insulation_roof_Leaky_envelope_Full_insulated_wall_cavity_Single_pane</t>
  </si>
  <si>
    <t>MA_SFH_btw_1975_2003_Insulation_roof_Leaky_envelope_Full_insulated_wall_cavity_Single_pane_storm_windows</t>
  </si>
  <si>
    <t>MA_SFH_btw_1975_2003_Insulation_roof_Leaky_envelope_Full_insulated_wall_cavity_Double_pane_lowE</t>
  </si>
  <si>
    <t>MA_SFH_btw_1975_2003_Insulation_roof_Leaky_envelope_Full_insulated_wall_cavity_Triple_pane_lowE</t>
  </si>
  <si>
    <t>MA_SFH_btw_1975_2003_Insulation_roof_Leaky_envelope_Full_insulated_wall_cavity_exterior_Single_pane</t>
  </si>
  <si>
    <t>MA_SFH_btw_1975_2003_Insulation_roof_Leaky_envelope_Full_insulated_wall_cavity_exterior_Single_pane_storm_windows</t>
  </si>
  <si>
    <t>MA_SFH_btw_1975_2003_Insulation_roof_Leaky_envelope_Full_insulated_wall_cavity_exterior_Double_pane_lowE</t>
  </si>
  <si>
    <t>MA_SFH_btw_1975_2003_Insulation_roof_Leaky_envelope_Full_insulated_wall_cavity_exterior_Triple_pane_lowE</t>
  </si>
  <si>
    <t>MA_SFH_btw_1975_2003_Insulation_roof_Somewhat_leaky_envelope_Uninsulated_walls_Single_pane</t>
  </si>
  <si>
    <t>MA_SFH_btw_1975_2003_Insulation_roof_Somewhat_leaky_envelope_Uninsulated_walls_Single_pane_storm_windows</t>
  </si>
  <si>
    <t>MA_SFH_btw_1975_2003_Insulation_roof_Somewhat_leaky_envelope_Uninsulated_walls_Double_pane_lowE</t>
  </si>
  <si>
    <t>MA_SFH_btw_1975_2003_Insulation_roof_Somewhat_leaky_envelope_Uninsulated_walls_Triple_pane_lowE</t>
  </si>
  <si>
    <t>MA_SFH_btw_1975_2003_Insulation_roof_Somewhat_leaky_envelope_Some_wall_insulation_Single_pane</t>
  </si>
  <si>
    <t>MA_SFH_btw_1975_2003_Insulation_roof_Somewhat_leaky_envelope_Some_wall_insulation_Single_pane_storm_windows</t>
  </si>
  <si>
    <t>MA_SFH_btw_1975_2003_Insulation_roof_Somewhat_leaky_envelope_Some_wall_insulation_Double_pane_lowE</t>
  </si>
  <si>
    <t>MA_SFH_btw_1975_2003_Insulation_roof_Somewhat_leaky_envelope_Some_wall_insulation_Triple_pane_lowE</t>
  </si>
  <si>
    <t>MA_SFH_btw_1975_2003_Insulation_roof_Somewhat_leaky_envelope_SIP_Single_pane</t>
  </si>
  <si>
    <t>MA_SFH_btw_1975_2003_Insulation_roof_Somewhat_leaky_envelope_SIP_Single_pane_storm_windows</t>
  </si>
  <si>
    <t>MA_SFH_btw_1975_2003_Insulation_roof_Somewhat_leaky_envelope_SIP_Double_pane_lowE</t>
  </si>
  <si>
    <t>MA_SFH_btw_1975_2003_Insulation_roof_Somewhat_leaky_envelope_SIP_Triple_pane_lowE</t>
  </si>
  <si>
    <t>MA_SFH_btw_1975_2003_Insulation_roof_Somewhat_leaky_envelope_Full_insulated_wall_cavity_Single_pane</t>
  </si>
  <si>
    <t>MA_SFH_btw_1975_2003_Insulation_roof_Somewhat_leaky_envelope_Full_insulated_wall_cavity_Single_pane_storm_windows</t>
  </si>
  <si>
    <t>MA_SFH_btw_1975_2003_Insulation_roof_Somewhat_leaky_envelope_Full_insulated_wall_cavity_Double_pane_lowE</t>
  </si>
  <si>
    <t>MA_SFH_btw_1975_2003_Insulation_roof_Somewhat_leaky_envelope_Full_insulated_wall_cavity_Triple_pane_lowE</t>
  </si>
  <si>
    <t>MA_SFH_btw_1975_2003_Insulation_roof_Somewhat_leaky_envelope_Full_insulated_wall_cavity_exterior_Single_pane</t>
  </si>
  <si>
    <t>MA_SFH_btw_1975_2003_Insulation_roof_Somewhat_leaky_envelope_Full_insulated_wall_cavity_exterior_Single_pane_storm_windows</t>
  </si>
  <si>
    <t>MA_SFH_btw_1975_2003_Insulation_roof_Somewhat_leaky_envelope_Full_insulated_wall_cavity_exterior_Double_pane_lowE</t>
  </si>
  <si>
    <t>MA_SFH_btw_1975_2003_Insulation_roof_Somewhat_leaky_envelope_Full_insulated_wall_cavity_exterior_Triple_pane_lowE</t>
  </si>
  <si>
    <t>MA_SFH_btw_1975_2003_Insulation_roof_Tight_envelope_HRV_Uninsulated_walls_Single_pane</t>
  </si>
  <si>
    <t>MA_SFH_btw_1975_2003_Insulation_roof_Tight_envelope_HRV_Uninsulated_walls_Single_pane_storm_windows</t>
  </si>
  <si>
    <t>MA_SFH_btw_1975_2003_Insulation_roof_Tight_envelope_HRV_Uninsulated_walls_Double_pane_lowE</t>
  </si>
  <si>
    <t>MA_SFH_btw_1975_2003_Insulation_roof_Tight_envelope_HRV_Uninsulated_walls_Triple_pane_lowE</t>
  </si>
  <si>
    <t>MA_SFH_btw_1975_2003_Insulation_roof_Tight_envelope_HRV_Some_wall_insulation_Single_pane</t>
  </si>
  <si>
    <t>MA_SFH_btw_1975_2003_Insulation_roof_Tight_envelope_HRV_Some_wall_insulation_Single_pane_storm_windows</t>
  </si>
  <si>
    <t>MA_SFH_btw_1975_2003_Insulation_roof_Tight_envelope_HRV_Some_wall_insulation_Double_pane_lowE</t>
  </si>
  <si>
    <t>MA_SFH_btw_1975_2003_Insulation_roof_Tight_envelope_HRV_Some_wall_insulation_Triple_pane_lowE</t>
  </si>
  <si>
    <t>MA_SFH_btw_1975_2003_Insulation_roof_Tight_envelope_HRV_SIP_Single_pane</t>
  </si>
  <si>
    <t>MA_SFH_btw_1975_2003_Insulation_roof_Tight_envelope_HRV_SIP_Single_pane_storm_windows</t>
  </si>
  <si>
    <t>MA_SFH_btw_1975_2003_Insulation_roof_Tight_envelope_HRV_SIP_Double_pane_lowE</t>
  </si>
  <si>
    <t>MA_SFH_btw_1975_2003_Insulation_roof_Tight_envelope_HRV_SIP_Triple_pane_lowE</t>
  </si>
  <si>
    <t>MA_SFH_btw_1975_2003_Insulation_roof_Tight_envelope_HRV_Full_insulated_wall_cavity_Single_pane</t>
  </si>
  <si>
    <t>MA_SFH_btw_1975_2003_Insulation_roof_Tight_envelope_HRV_Full_insulated_wall_cavity_Single_pane_storm_windows</t>
  </si>
  <si>
    <t>MA_SFH_btw_1975_2003_Insulation_roof_Tight_envelope_HRV_Full_insulated_wall_cavity_Double_pane_lowE</t>
  </si>
  <si>
    <t>MA_SFH_btw_1975_2003_Insulation_roof_Tight_envelope_HRV_Full_insulated_wall_cavity_Triple_pane_lowE</t>
  </si>
  <si>
    <t>MA_SFH_btw_1975_2003_Insulation_roof_Tight_envelope_HRV_Full_insulated_wall_cavity_exterior_Single_pane</t>
  </si>
  <si>
    <t>MA_SFH_btw_1975_2003_Insulation_roof_Tight_envelope_HRV_Full_insulated_wall_cavity_exterior_Single_pane_storm_windows</t>
  </si>
  <si>
    <t>MA_SFH_btw_1975_2003_Insulation_roof_Tight_envelope_HRV_Full_insulated_wall_cavity_exterior_Double_pane_lowE</t>
  </si>
  <si>
    <t>MA_SFH_btw_1975_2003_Insulation_roof_Tight_envelope_HRV_Full_insulated_wall_cavity_exterior_Triple_pane_lowE</t>
  </si>
  <si>
    <t>MA_SFH_btw_1975_2003_Occupied_insulated_Leaky_envelope_Uninsulated_walls_Single_pane</t>
  </si>
  <si>
    <t>MA_SFH_btw_1975_2003_Occupied_insulated_Leaky_envelope_Uninsulated_walls_Single_pane_storm_windows</t>
  </si>
  <si>
    <t>MA_SFH_btw_1975_2003_Occupied_insulated_Leaky_envelope_Uninsulated_walls_Double_pane_lowE</t>
  </si>
  <si>
    <t>MA_SFH_btw_1975_2003_Occupied_insulated_Leaky_envelope_Uninsulated_walls_Triple_pane_lowE</t>
  </si>
  <si>
    <t>MA_SFH_btw_1975_2003_Occupied_insulated_Leaky_envelope_Some_wall_insulation_Single_pane</t>
  </si>
  <si>
    <t>MA_SFH_btw_1975_2003_Occupied_insulated_Leaky_envelope_Some_wall_insulation_Single_pane_storm_windows</t>
  </si>
  <si>
    <t>MA_SFH_btw_1975_2003_Occupied_insulated_Leaky_envelope_Some_wall_insulation_Double_pane_lowE</t>
  </si>
  <si>
    <t>MA_SFH_btw_1975_2003_Occupied_insulated_Leaky_envelope_Some_wall_insulation_Triple_pane_lowE</t>
  </si>
  <si>
    <t>MA_SFH_btw_1975_2003_Occupied_insulated_Leaky_envelope_SIP_Single_pane</t>
  </si>
  <si>
    <t>MA_SFH_btw_1975_2003_Occupied_insulated_Leaky_envelope_SIP_Single_pane_storm_windows</t>
  </si>
  <si>
    <t>MA_SFH_btw_1975_2003_Occupied_insulated_Leaky_envelope_SIP_Double_pane_lowE</t>
  </si>
  <si>
    <t>MA_SFH_btw_1975_2003_Occupied_insulated_Leaky_envelope_SIP_Triple_pane_lowE</t>
  </si>
  <si>
    <t>MA_SFH_btw_1975_2003_Occupied_insulated_Leaky_envelope_Full_insulated_wall_cavity_Single_pane</t>
  </si>
  <si>
    <t>MA_SFH_btw_1975_2003_Occupied_insulated_Leaky_envelope_Full_insulated_wall_cavity_Single_pane_storm_windows</t>
  </si>
  <si>
    <t>MA_SFH_btw_1975_2003_Occupied_insulated_Leaky_envelope_Full_insulated_wall_cavity_Double_pane_lowE</t>
  </si>
  <si>
    <t>MA_SFH_btw_1975_2003_Occupied_insulated_Leaky_envelope_Full_insulated_wall_cavity_Triple_pane_lowE</t>
  </si>
  <si>
    <t>MA_SFH_btw_1975_2003_Occupied_insulated_Leaky_envelope_Full_insulated_wall_cavity_exterior_Single_pane</t>
  </si>
  <si>
    <t>MA_SFH_btw_1975_2003_Occupied_insulated_Leaky_envelope_Full_insulated_wall_cavity_exterior_Single_pane_storm_windows</t>
  </si>
  <si>
    <t>MA_SFH_btw_1975_2003_Occupied_insulated_Leaky_envelope_Full_insulated_wall_cavity_exterior_Double_pane_lowE</t>
  </si>
  <si>
    <t>MA_SFH_btw_1975_2003_Occupied_insulated_Leaky_envelope_Full_insulated_wall_cavity_exterior_Triple_pane_lowE</t>
  </si>
  <si>
    <t>MA_SFH_btw_1975_2003_Occupied_insulated_Somewhat_leaky_envelope_Uninsulated_walls_Single_pane</t>
  </si>
  <si>
    <t>MA_SFH_btw_1975_2003_Occupied_insulated_Somewhat_leaky_envelope_Uninsulated_walls_Single_pane_storm_windows</t>
  </si>
  <si>
    <t>MA_SFH_btw_1975_2003_Occupied_insulated_Somewhat_leaky_envelope_Uninsulated_walls_Double_pane_lowE</t>
  </si>
  <si>
    <t>MA_SFH_btw_1975_2003_Occupied_insulated_Somewhat_leaky_envelope_Uninsulated_walls_Triple_pane_lowE</t>
  </si>
  <si>
    <t>MA_SFH_btw_1975_2003_Occupied_insulated_Somewhat_leaky_envelope_Some_wall_insulation_Single_pane</t>
  </si>
  <si>
    <t>MA_SFH_btw_1975_2003_Occupied_insulated_Somewhat_leaky_envelope_Some_wall_insulation_Single_pane_storm_windows</t>
  </si>
  <si>
    <t>MA_SFH_btw_1975_2003_Occupied_insulated_Somewhat_leaky_envelope_Some_wall_insulation_Double_pane_lowE</t>
  </si>
  <si>
    <t>MA_SFH_btw_1975_2003_Occupied_insulated_Somewhat_leaky_envelope_Some_wall_insulation_Triple_pane_lowE</t>
  </si>
  <si>
    <t>MA_SFH_btw_1975_2003_Occupied_insulated_Somewhat_leaky_envelope_SIP_Single_pane</t>
  </si>
  <si>
    <t>MA_SFH_btw_1975_2003_Occupied_insulated_Somewhat_leaky_envelope_SIP_Single_pane_storm_windows</t>
  </si>
  <si>
    <t>MA_SFH_btw_1975_2003_Occupied_insulated_Somewhat_leaky_envelope_SIP_Double_pane_lowE</t>
  </si>
  <si>
    <t>MA_SFH_btw_1975_2003_Occupied_insulated_Somewhat_leaky_envelope_SIP_Triple_pane_lowE</t>
  </si>
  <si>
    <t>MA_SFH_btw_1975_2003_Occupied_insulated_Somewhat_leaky_envelope_Full_insulated_wall_cavity_Single_pane</t>
  </si>
  <si>
    <t>MA_SFH_btw_1975_2003_Occupied_insulated_Somewhat_leaky_envelope_Full_insulated_wall_cavity_Single_pane_storm_windows</t>
  </si>
  <si>
    <t>MA_SFH_btw_1975_2003_Occupied_insulated_Somewhat_leaky_envelope_Full_insulated_wall_cavity_Double_pane_lowE</t>
  </si>
  <si>
    <t>MA_SFH_btw_1975_2003_Occupied_insulated_Somewhat_leaky_envelope_Full_insulated_wall_cavity_Triple_pane_lowE</t>
  </si>
  <si>
    <t>MA_SFH_btw_1975_2003_Occupied_insulated_Somewhat_leaky_envelope_Full_insulated_wall_cavity_exterior_Single_pane</t>
  </si>
  <si>
    <t>MA_SFH_btw_1975_2003_Occupied_insulated_Somewhat_leaky_envelope_Full_insulated_wall_cavity_exterior_Single_pane_storm_windows</t>
  </si>
  <si>
    <t>MA_SFH_btw_1975_2003_Occupied_insulated_Somewhat_leaky_envelope_Full_insulated_wall_cavity_exterior_Double_pane_lowE</t>
  </si>
  <si>
    <t>MA_SFH_btw_1975_2003_Occupied_insulated_Somewhat_leaky_envelope_Full_insulated_wall_cavity_exterior_Triple_pane_lowE</t>
  </si>
  <si>
    <t>MA_SFH_btw_1975_2003_Occupied_insulated_Tight_envelope_HRV_Uninsulated_walls_Single_pane</t>
  </si>
  <si>
    <t>MA_SFH_btw_1975_2003_Occupied_insulated_Tight_envelope_HRV_Uninsulated_walls_Single_pane_storm_windows</t>
  </si>
  <si>
    <t>MA_SFH_btw_1975_2003_Occupied_insulated_Tight_envelope_HRV_Uninsulated_walls_Double_pane_lowE</t>
  </si>
  <si>
    <t>MA_SFH_btw_1975_2003_Occupied_insulated_Tight_envelope_HRV_Uninsulated_walls_Triple_pane_lowE</t>
  </si>
  <si>
    <t>MA_SFH_btw_1975_2003_Occupied_insulated_Tight_envelope_HRV_Some_wall_insulation_Single_pane</t>
  </si>
  <si>
    <t>MA_SFH_btw_1975_2003_Occupied_insulated_Tight_envelope_HRV_Some_wall_insulation_Single_pane_storm_windows</t>
  </si>
  <si>
    <t>MA_SFH_btw_1975_2003_Occupied_insulated_Tight_envelope_HRV_Some_wall_insulation_Double_pane_lowE</t>
  </si>
  <si>
    <t>MA_SFH_btw_1975_2003_Occupied_insulated_Tight_envelope_HRV_Some_wall_insulation_Triple_pane_lowE</t>
  </si>
  <si>
    <t>MA_SFH_btw_1975_2003_Occupied_insulated_Tight_envelope_HRV_SIP_Single_pane</t>
  </si>
  <si>
    <t>MA_SFH_btw_1975_2003_Occupied_insulated_Tight_envelope_HRV_SIP_Single_pane_storm_windows</t>
  </si>
  <si>
    <t>MA_SFH_btw_1975_2003_Occupied_insulated_Tight_envelope_HRV_SIP_Double_pane_lowE</t>
  </si>
  <si>
    <t>MA_SFH_btw_1975_2003_Occupied_insulated_Tight_envelope_HRV_SIP_Triple_pane_lowE</t>
  </si>
  <si>
    <t>MA_SFH_btw_1975_2003_Occupied_insulated_Tight_envelope_HRV_Full_insulated_wall_cavity_Single_pane</t>
  </si>
  <si>
    <t>MA_SFH_btw_1975_2003_Occupied_insulated_Tight_envelope_HRV_Full_insulated_wall_cavity_Single_pane_storm_windows</t>
  </si>
  <si>
    <t>MA_SFH_btw_1975_2003_Occupied_insulated_Tight_envelope_HRV_Full_insulated_wall_cavity_Double_pane_lowE</t>
  </si>
  <si>
    <t>MA_SFH_btw_1975_2003_Occupied_insulated_Tight_envelope_HRV_Full_insulated_wall_cavity_Triple_pane_lowE</t>
  </si>
  <si>
    <t>MA_SFH_btw_1975_2003_Occupied_insulated_Tight_envelope_HRV_Full_insulated_wall_cavity_exterior_Single_pane</t>
  </si>
  <si>
    <t>MA_SFH_btw_1975_2003_Occupied_insulated_Tight_envelope_HRV_Full_insulated_wall_cavity_exterior_Single_pane_storm_windows</t>
  </si>
  <si>
    <t>MA_SFH_btw_1975_2003_Occupied_insulated_Tight_envelope_HRV_Full_insulated_wall_cavity_exterior_Double_pane_lowE</t>
  </si>
  <si>
    <t>MA_SFH_btw_1975_2003_Occupied_insulated_Tight_envelope_HRV_Full_insulated_wall_cavity_exterior_Triple_pane_lowE</t>
  </si>
  <si>
    <t>MA_SFH_btw_1975_2003_Unoccupied_high_insulated_floor_Leaky_envelope_Uninsulated_walls_Single_pane</t>
  </si>
  <si>
    <t>MA_SFH_btw_1975_2003_Unoccupied_high_insulated_floor_Leaky_envelope_Uninsulated_walls_Single_pane_storm_windows</t>
  </si>
  <si>
    <t>MA_SFH_btw_1975_2003_Unoccupied_high_insulated_floor_Leaky_envelope_Uninsulated_walls_Double_pane_lowE</t>
  </si>
  <si>
    <t>MA_SFH_btw_1975_2003_Unoccupied_high_insulated_floor_Leaky_envelope_Uninsulated_walls_Triple_pane_lowE</t>
  </si>
  <si>
    <t>MA_SFH_btw_1975_2003_Unoccupied_high_insulated_floor_Leaky_envelope_Some_wall_insulation_Single_pane</t>
  </si>
  <si>
    <t>MA_SFH_btw_1975_2003_Unoccupied_high_insulated_floor_Leaky_envelope_Some_wall_insulation_Single_pane_storm_windows</t>
  </si>
  <si>
    <t>MA_SFH_btw_1975_2003_Unoccupied_high_insulated_floor_Leaky_envelope_Some_wall_insulation_Double_pane_lowE</t>
  </si>
  <si>
    <t>MA_SFH_btw_1975_2003_Unoccupied_high_insulated_floor_Leaky_envelope_Some_wall_insulation_Triple_pane_lowE</t>
  </si>
  <si>
    <t>MA_SFH_btw_1975_2003_Unoccupied_high_insulated_floor_Leaky_envelope_SIP_Single_pane</t>
  </si>
  <si>
    <t>MA_SFH_btw_1975_2003_Unoccupied_high_insulated_floor_Leaky_envelope_SIP_Single_pane_storm_windows</t>
  </si>
  <si>
    <t>MA_SFH_btw_1975_2003_Unoccupied_high_insulated_floor_Leaky_envelope_SIP_Double_pane_lowE</t>
  </si>
  <si>
    <t>MA_SFH_btw_1975_2003_Unoccupied_high_insulated_floor_Leaky_envelope_SIP_Triple_pane_lowE</t>
  </si>
  <si>
    <t>MA_SFH_btw_1975_2003_Unoccupied_high_insulated_floor_Leaky_envelope_Full_insulated_wall_cavity_Single_pane</t>
  </si>
  <si>
    <t>MA_SFH_btw_1975_2003_Unoccupied_high_insulated_floor_Leaky_envelope_Full_insulated_wall_cavity_Single_pane_storm_windows</t>
  </si>
  <si>
    <t>MA_SFH_btw_1975_2003_Unoccupied_high_insulated_floor_Leaky_envelope_Full_insulated_wall_cavity_Double_pane_lowE</t>
  </si>
  <si>
    <t>MA_SFH_btw_1975_2003_Unoccupied_high_insulated_floor_Leaky_envelope_Full_insulated_wall_cavity_Triple_pane_lowE</t>
  </si>
  <si>
    <t>MA_SFH_btw_1975_2003_Unoccupied_high_insulated_floor_Leaky_envelope_Full_insulated_wall_cavity_exterior_Single_pane</t>
  </si>
  <si>
    <t>MA_SFH_btw_1975_2003_Unoccupied_high_insulated_floor_Leaky_envelope_Full_insulated_wall_cavity_exterior_Single_pane_storm_windows</t>
  </si>
  <si>
    <t>MA_SFH_btw_1975_2003_Unoccupied_high_insulated_floor_Leaky_envelope_Full_insulated_wall_cavity_exterior_Double_pane_lowE</t>
  </si>
  <si>
    <t>MA_SFH_btw_1975_2003_Unoccupied_high_insulated_floor_Leaky_envelope_Full_insulated_wall_cavity_exterior_Triple_pane_lowE</t>
  </si>
  <si>
    <t>MA_SFH_btw_1975_2003_Unoccupied_high_insulated_floor_Somewhat_leaky_envelope_Uninsulated_walls_Single_pane</t>
  </si>
  <si>
    <t>MA_SFH_btw_1975_2003_Unoccupied_high_insulated_floor_Somewhat_leaky_envelope_Uninsulated_walls_Single_pane_storm_windows</t>
  </si>
  <si>
    <t>MA_SFH_btw_1975_2003_Unoccupied_high_insulated_floor_Somewhat_leaky_envelope_Uninsulated_walls_Double_pane_lowE</t>
  </si>
  <si>
    <t>MA_SFH_btw_1975_2003_Unoccupied_high_insulated_floor_Somewhat_leaky_envelope_Uninsulated_walls_Triple_pane_lowE</t>
  </si>
  <si>
    <t>MA_SFH_btw_1975_2003_Unoccupied_high_insulated_floor_Somewhat_leaky_envelope_Some_wall_insulation_Single_pane</t>
  </si>
  <si>
    <t>MA_SFH_btw_1975_2003_Unoccupied_high_insulated_floor_Somewhat_leaky_envelope_Some_wall_insulation_Single_pane_storm_windows</t>
  </si>
  <si>
    <t>MA_SFH_btw_1975_2003_Unoccupied_high_insulated_floor_Somewhat_leaky_envelope_Some_wall_insulation_Double_pane_lowE</t>
  </si>
  <si>
    <t>MA_SFH_btw_1975_2003_Unoccupied_high_insulated_floor_Somewhat_leaky_envelope_Some_wall_insulation_Triple_pane_lowE</t>
  </si>
  <si>
    <t>MA_SFH_btw_1975_2003_Unoccupied_high_insulated_floor_Somewhat_leaky_envelope_SIP_Single_pane</t>
  </si>
  <si>
    <t>MA_SFH_btw_1975_2003_Unoccupied_high_insulated_floor_Somewhat_leaky_envelope_SIP_Single_pane_storm_windows</t>
  </si>
  <si>
    <t>MA_SFH_btw_1975_2003_Unoccupied_high_insulated_floor_Somewhat_leaky_envelope_SIP_Double_pane_lowE</t>
  </si>
  <si>
    <t>MA_SFH_btw_1975_2003_Unoccupied_high_insulated_floor_Somewhat_leaky_envelope_SIP_Triple_pane_lowE</t>
  </si>
  <si>
    <t>MA_SFH_btw_1975_2003_Unoccupied_high_insulated_floor_Somewhat_leaky_envelope_Full_insulated_wall_cavity_Single_pane</t>
  </si>
  <si>
    <t>MA_SFH_btw_1975_2003_Unoccupied_high_insulated_floor_Somewhat_leaky_envelope_Full_insulated_wall_cavity_Single_pane_storm_windows</t>
  </si>
  <si>
    <t>MA_SFH_btw_1975_2003_Unoccupied_high_insulated_floor_Somewhat_leaky_envelope_Full_insulated_wall_cavity_Double_pane_lowE</t>
  </si>
  <si>
    <t>MA_SFH_btw_1975_2003_Unoccupied_high_insulated_floor_Somewhat_leaky_envelope_Full_insulated_wall_cavity_Triple_pane_lowE</t>
  </si>
  <si>
    <t>MA_SFH_btw_1975_2003_Unoccupied_high_insulated_floor_Somewhat_leaky_envelope_Full_insulated_wall_cavity_exterior_Single_pane</t>
  </si>
  <si>
    <t>MA_SFH_btw_1975_2003_Unoccupied_high_insulated_floor_Somewhat_leaky_envelope_Full_insulated_wall_cavity_exterior_Single_pane_storm_windows</t>
  </si>
  <si>
    <t>MA_SFH_btw_1975_2003_Unoccupied_high_insulated_floor_Somewhat_leaky_envelope_Full_insulated_wall_cavity_exterior_Double_pane_lowE</t>
  </si>
  <si>
    <t>MA_SFH_btw_1975_2003_Unoccupied_high_insulated_floor_Somewhat_leaky_envelope_Full_insulated_wall_cavity_exterior_Triple_pane_lowE</t>
  </si>
  <si>
    <t>MA_SFH_btw_1975_2003_Unoccupied_high_insulated_floor_Tight_envelope_HRV_Uninsulated_walls_Single_pane</t>
  </si>
  <si>
    <t>MA_SFH_btw_1975_2003_Unoccupied_high_insulated_floor_Tight_envelope_HRV_Uninsulated_walls_Single_pane_storm_windows</t>
  </si>
  <si>
    <t>MA_SFH_btw_1975_2003_Unoccupied_high_insulated_floor_Tight_envelope_HRV_Uninsulated_walls_Double_pane_lowE</t>
  </si>
  <si>
    <t>MA_SFH_btw_1975_2003_Unoccupied_high_insulated_floor_Tight_envelope_HRV_Uninsulated_walls_Triple_pane_lowE</t>
  </si>
  <si>
    <t>MA_SFH_btw_1975_2003_Unoccupied_high_insulated_floor_Tight_envelope_HRV_Some_wall_insulation_Single_pane</t>
  </si>
  <si>
    <t>MA_SFH_btw_1975_2003_Unoccupied_high_insulated_floor_Tight_envelope_HRV_Some_wall_insulation_Single_pane_storm_windows</t>
  </si>
  <si>
    <t>MA_SFH_btw_1975_2003_Unoccupied_high_insulated_floor_Tight_envelope_HRV_Some_wall_insulation_Double_pane_lowE</t>
  </si>
  <si>
    <t>MA_SFH_btw_1975_2003_Unoccupied_high_insulated_floor_Tight_envelope_HRV_Some_wall_insulation_Triple_pane_lowE</t>
  </si>
  <si>
    <t>MA_SFH_btw_1975_2003_Unoccupied_high_insulated_floor_Tight_envelope_HRV_SIP_Single_pane</t>
  </si>
  <si>
    <t>MA_SFH_btw_1975_2003_Unoccupied_high_insulated_floor_Tight_envelope_HRV_SIP_Single_pane_storm_windows</t>
  </si>
  <si>
    <t>MA_SFH_btw_1975_2003_Unoccupied_high_insulated_floor_Tight_envelope_HRV_SIP_Double_pane_lowE</t>
  </si>
  <si>
    <t>MA_SFH_btw_1975_2003_Unoccupied_high_insulated_floor_Tight_envelope_HRV_SIP_Triple_pane_lowE</t>
  </si>
  <si>
    <t>MA_SFH_btw_1975_2003_Unoccupied_high_insulated_floor_Tight_envelope_HRV_Full_insulated_wall_cavity_Single_pane</t>
  </si>
  <si>
    <t>MA_SFH_btw_1975_2003_Unoccupied_high_insulated_floor_Tight_envelope_HRV_Full_insulated_wall_cavity_Single_pane_storm_windows</t>
  </si>
  <si>
    <t>MA_SFH_btw_1975_2003_Unoccupied_high_insulated_floor_Tight_envelope_HRV_Full_insulated_wall_cavity_Double_pane_lowE</t>
  </si>
  <si>
    <t>MA_SFH_btw_1975_2003_Unoccupied_high_insulated_floor_Tight_envelope_HRV_Full_insulated_wall_cavity_Triple_pane_lowE</t>
  </si>
  <si>
    <t>MA_SFH_btw_1975_2003_Unoccupied_high_insulated_floor_Tight_envelope_HRV_Full_insulated_wall_cavity_exterior_Single_pane</t>
  </si>
  <si>
    <t>MA_SFH_btw_1975_2003_Unoccupied_high_insulated_floor_Tight_envelope_HRV_Full_insulated_wall_cavity_exterior_Single_pane_storm_windows</t>
  </si>
  <si>
    <t>MA_SFH_btw_1975_2003_Unoccupied_high_insulated_floor_Tight_envelope_HRV_Full_insulated_wall_cavity_exterior_Double_pane_lowE</t>
  </si>
  <si>
    <t>MA_SFH_btw_1975_2003_Unoccupied_high_insulated_floor_Tight_envelope_HRV_Full_insulated_wall_cavity_exterior_Triple_pane_lowE</t>
  </si>
  <si>
    <t>MA_SFH_post_2003_Occupied_uninsulated_Leaky_envelope_Uninsulated_walls_Single_pane</t>
  </si>
  <si>
    <t>MA_SFH_post_2003_Occupied_uninsulated_Leaky_envelope_Uninsulated_walls_Single_pane_storm_windows</t>
  </si>
  <si>
    <t>MA_SFH_post_2003_Occupied_uninsulated_Leaky_envelope_Uninsulated_walls_Double_pane_lowE</t>
  </si>
  <si>
    <t>MA_SFH_post_2003_Occupied_uninsulated_Leaky_envelope_Uninsulated_walls_Triple_pane_lowE</t>
  </si>
  <si>
    <t>MA_SFH_post_2003_Occupied_uninsulated_Leaky_envelope_Some_wall_insulation_Single_pane</t>
  </si>
  <si>
    <t>MA_SFH_post_2003_Occupied_uninsulated_Leaky_envelope_Some_wall_insulation_Single_pane_storm_windows</t>
  </si>
  <si>
    <t>MA_SFH_post_2003_Occupied_uninsulated_Leaky_envelope_Some_wall_insulation_Double_pane_lowE</t>
  </si>
  <si>
    <t>MA_SFH_post_2003_Occupied_uninsulated_Leaky_envelope_Some_wall_insulation_Triple_pane_lowE</t>
  </si>
  <si>
    <t>MA_SFH_post_2003_Occupied_uninsulated_Leaky_envelope_SIP_Single_pane</t>
  </si>
  <si>
    <t>MA_SFH_post_2003_Occupied_uninsulated_Leaky_envelope_SIP_Single_pane_storm_windows</t>
  </si>
  <si>
    <t>MA_SFH_post_2003_Occupied_uninsulated_Leaky_envelope_SIP_Double_pane_lowE</t>
  </si>
  <si>
    <t>MA_SFH_post_2003_Occupied_uninsulated_Leaky_envelope_SIP_Triple_pane_lowE</t>
  </si>
  <si>
    <t>MA_SFH_post_2003_Occupied_uninsulated_Leaky_envelope_Full_insulated_wall_cavity_Single_pane</t>
  </si>
  <si>
    <t>MA_SFH_post_2003_Occupied_uninsulated_Leaky_envelope_Full_insulated_wall_cavity_Single_pane_storm_windows</t>
  </si>
  <si>
    <t>MA_SFH_post_2003_Occupied_uninsulated_Leaky_envelope_Full_insulated_wall_cavity_Double_pane_lowE</t>
  </si>
  <si>
    <t>MA_SFH_post_2003_Occupied_uninsulated_Leaky_envelope_Full_insulated_wall_cavity_Triple_pane_lowE</t>
  </si>
  <si>
    <t>MA_SFH_post_2003_Occupied_uninsulated_Leaky_envelope_Full_insulated_wall_cavity_exterior_Single_pane</t>
  </si>
  <si>
    <t>MA_SFH_post_2003_Occupied_uninsulated_Leaky_envelope_Full_insulated_wall_cavity_exterior_Single_pane_storm_windows</t>
  </si>
  <si>
    <t>MA_SFH_post_2003_Occupied_uninsulated_Leaky_envelope_Full_insulated_wall_cavity_exterior_Double_pane_lowE</t>
  </si>
  <si>
    <t>MA_SFH_post_2003_Occupied_uninsulated_Leaky_envelope_Full_insulated_wall_cavity_exterior_Triple_pane_lowE</t>
  </si>
  <si>
    <t>MA_SFH_post_2003_Occupied_uninsulated_Somewhat_leaky_envelope_Uninsulated_walls_Single_pane</t>
  </si>
  <si>
    <t>MA_SFH_post_2003_Occupied_uninsulated_Somewhat_leaky_envelope_Uninsulated_walls_Single_pane_storm_windows</t>
  </si>
  <si>
    <t>MA_SFH_post_2003_Occupied_uninsulated_Somewhat_leaky_envelope_Uninsulated_walls_Double_pane_lowE</t>
  </si>
  <si>
    <t>MA_SFH_post_2003_Occupied_uninsulated_Somewhat_leaky_envelope_Uninsulated_walls_Triple_pane_lowE</t>
  </si>
  <si>
    <t>MA_SFH_post_2003_Occupied_uninsulated_Somewhat_leaky_envelope_Some_wall_insulation_Single_pane</t>
  </si>
  <si>
    <t>MA_SFH_post_2003_Occupied_uninsulated_Somewhat_leaky_envelope_Some_wall_insulation_Single_pane_storm_windows</t>
  </si>
  <si>
    <t>MA_SFH_post_2003_Occupied_uninsulated_Somewhat_leaky_envelope_Some_wall_insulation_Double_pane_lowE</t>
  </si>
  <si>
    <t>MA_SFH_post_2003_Occupied_uninsulated_Somewhat_leaky_envelope_Some_wall_insulation_Triple_pane_lowE</t>
  </si>
  <si>
    <t>MA_SFH_post_2003_Occupied_uninsulated_Somewhat_leaky_envelope_SIP_Single_pane</t>
  </si>
  <si>
    <t>MA_SFH_post_2003_Occupied_uninsulated_Somewhat_leaky_envelope_SIP_Single_pane_storm_windows</t>
  </si>
  <si>
    <t>MA_SFH_post_2003_Occupied_uninsulated_Somewhat_leaky_envelope_SIP_Double_pane_lowE</t>
  </si>
  <si>
    <t>MA_SFH_post_2003_Occupied_uninsulated_Somewhat_leaky_envelope_SIP_Triple_pane_lowE</t>
  </si>
  <si>
    <t>MA_SFH_post_2003_Occupied_uninsulated_Somewhat_leaky_envelope_Full_insulated_wall_cavity_Single_pane</t>
  </si>
  <si>
    <t>MA_SFH_post_2003_Occupied_uninsulated_Somewhat_leaky_envelope_Full_insulated_wall_cavity_Single_pane_storm_windows</t>
  </si>
  <si>
    <t>MA_SFH_post_2003_Occupied_uninsulated_Somewhat_leaky_envelope_Full_insulated_wall_cavity_Double_pane_lowE</t>
  </si>
  <si>
    <t>MA_SFH_post_2003_Occupied_uninsulated_Somewhat_leaky_envelope_Full_insulated_wall_cavity_Triple_pane_lowE</t>
  </si>
  <si>
    <t>MA_SFH_post_2003_Occupied_uninsulated_Somewhat_leaky_envelope_Full_insulated_wall_cavity_exterior_Single_pane</t>
  </si>
  <si>
    <t>MA_SFH_post_2003_Occupied_uninsulated_Somewhat_leaky_envelope_Full_insulated_wall_cavity_exterior_Single_pane_storm_windows</t>
  </si>
  <si>
    <t>MA_SFH_post_2003_Occupied_uninsulated_Somewhat_leaky_envelope_Full_insulated_wall_cavity_exterior_Double_pane_lowE</t>
  </si>
  <si>
    <t>MA_SFH_post_2003_Occupied_uninsulated_Somewhat_leaky_envelope_Full_insulated_wall_cavity_exterior_Triple_pane_lowE</t>
  </si>
  <si>
    <t>MA_SFH_post_2003_Occupied_uninsulated_Tight_envelope_HRV_Uninsulated_walls_Single_pane</t>
  </si>
  <si>
    <t>MA_SFH_post_2003_Occupied_uninsulated_Tight_envelope_HRV_Uninsulated_walls_Single_pane_storm_windows</t>
  </si>
  <si>
    <t>MA_SFH_post_2003_Occupied_uninsulated_Tight_envelope_HRV_Uninsulated_walls_Double_pane_lowE</t>
  </si>
  <si>
    <t>MA_SFH_post_2003_Occupied_uninsulated_Tight_envelope_HRV_Uninsulated_walls_Triple_pane_lowE</t>
  </si>
  <si>
    <t>MA_SFH_post_2003_Occupied_uninsulated_Tight_envelope_HRV_Some_wall_insulation_Single_pane</t>
  </si>
  <si>
    <t>MA_SFH_post_2003_Occupied_uninsulated_Tight_envelope_HRV_Some_wall_insulation_Single_pane_storm_windows</t>
  </si>
  <si>
    <t>MA_SFH_post_2003_Occupied_uninsulated_Tight_envelope_HRV_Some_wall_insulation_Double_pane_lowE</t>
  </si>
  <si>
    <t>MA_SFH_post_2003_Occupied_uninsulated_Tight_envelope_HRV_Some_wall_insulation_Triple_pane_lowE</t>
  </si>
  <si>
    <t>MA_SFH_post_2003_Occupied_uninsulated_Tight_envelope_HRV_SIP_Single_pane</t>
  </si>
  <si>
    <t>MA_SFH_post_2003_Occupied_uninsulated_Tight_envelope_HRV_SIP_Single_pane_storm_windows</t>
  </si>
  <si>
    <t>MA_SFH_post_2003_Occupied_uninsulated_Tight_envelope_HRV_SIP_Double_pane_lowE</t>
  </si>
  <si>
    <t>MA_SFH_post_2003_Occupied_uninsulated_Tight_envelope_HRV_SIP_Triple_pane_lowE</t>
  </si>
  <si>
    <t>MA_SFH_post_2003_Occupied_uninsulated_Tight_envelope_HRV_Full_insulated_wall_cavity_Single_pane</t>
  </si>
  <si>
    <t>MA_SFH_post_2003_Occupied_uninsulated_Tight_envelope_HRV_Full_insulated_wall_cavity_Single_pane_storm_windows</t>
  </si>
  <si>
    <t>MA_SFH_post_2003_Occupied_uninsulated_Tight_envelope_HRV_Full_insulated_wall_cavity_Double_pane_lowE</t>
  </si>
  <si>
    <t>MA_SFH_post_2003_Occupied_uninsulated_Tight_envelope_HRV_Full_insulated_wall_cavity_Triple_pane_lowE</t>
  </si>
  <si>
    <t>MA_SFH_post_2003_Occupied_uninsulated_Tight_envelope_HRV_Full_insulated_wall_cavity_exterior_Single_pane</t>
  </si>
  <si>
    <t>MA_SFH_post_2003_Occupied_uninsulated_Tight_envelope_HRV_Full_insulated_wall_cavity_exterior_Single_pane_storm_windows</t>
  </si>
  <si>
    <t>MA_SFH_post_2003_Occupied_uninsulated_Tight_envelope_HRV_Full_insulated_wall_cavity_exterior_Double_pane_lowE</t>
  </si>
  <si>
    <t>MA_SFH_post_2003_Occupied_uninsulated_Tight_envelope_HRV_Full_insulated_wall_cavity_exterior_Triple_pane_lowE</t>
  </si>
  <si>
    <t>MA_SFH_post_2003_Unoccupied_uninsulated_floor_Leaky_envelope_Uninsulated_walls_Single_pane</t>
  </si>
  <si>
    <t>MA_SFH_post_2003_Unoccupied_uninsulated_floor_Leaky_envelope_Uninsulated_walls_Single_pane_storm_windows</t>
  </si>
  <si>
    <t>MA_SFH_post_2003_Unoccupied_uninsulated_floor_Leaky_envelope_Uninsulated_walls_Double_pane_lowE</t>
  </si>
  <si>
    <t>MA_SFH_post_2003_Unoccupied_uninsulated_floor_Leaky_envelope_Uninsulated_walls_Triple_pane_lowE</t>
  </si>
  <si>
    <t>MA_SFH_post_2003_Unoccupied_uninsulated_floor_Leaky_envelope_Some_wall_insulation_Single_pane</t>
  </si>
  <si>
    <t>MA_SFH_post_2003_Unoccupied_uninsulated_floor_Leaky_envelope_Some_wall_insulation_Single_pane_storm_windows</t>
  </si>
  <si>
    <t>MA_SFH_post_2003_Unoccupied_uninsulated_floor_Leaky_envelope_Some_wall_insulation_Double_pane_lowE</t>
  </si>
  <si>
    <t>MA_SFH_post_2003_Unoccupied_uninsulated_floor_Leaky_envelope_Some_wall_insulation_Triple_pane_lowE</t>
  </si>
  <si>
    <t>MA_SFH_post_2003_Unoccupied_uninsulated_floor_Leaky_envelope_SIP_Single_pane</t>
  </si>
  <si>
    <t>MA_SFH_post_2003_Unoccupied_uninsulated_floor_Leaky_envelope_SIP_Single_pane_storm_windows</t>
  </si>
  <si>
    <t>MA_SFH_post_2003_Unoccupied_uninsulated_floor_Leaky_envelope_SIP_Double_pane_lowE</t>
  </si>
  <si>
    <t>MA_SFH_post_2003_Unoccupied_uninsulated_floor_Leaky_envelope_SIP_Triple_pane_lowE</t>
  </si>
  <si>
    <t>MA_SFH_post_2003_Unoccupied_uninsulated_floor_Leaky_envelope_Full_insulated_wall_cavity_Single_pane</t>
  </si>
  <si>
    <t>MA_SFH_post_2003_Unoccupied_uninsulated_floor_Leaky_envelope_Full_insulated_wall_cavity_Single_pane_storm_windows</t>
  </si>
  <si>
    <t>MA_SFH_post_2003_Unoccupied_uninsulated_floor_Leaky_envelope_Full_insulated_wall_cavity_Double_pane_lowE</t>
  </si>
  <si>
    <t>MA_SFH_post_2003_Unoccupied_uninsulated_floor_Leaky_envelope_Full_insulated_wall_cavity_Triple_pane_lowE</t>
  </si>
  <si>
    <t>MA_SFH_post_2003_Unoccupied_uninsulated_floor_Leaky_envelope_Full_insulated_wall_cavity_exterior_Single_pane</t>
  </si>
  <si>
    <t>MA_SFH_post_2003_Unoccupied_uninsulated_floor_Leaky_envelope_Full_insulated_wall_cavity_exterior_Single_pane_storm_windows</t>
  </si>
  <si>
    <t>MA_SFH_post_2003_Unoccupied_uninsulated_floor_Leaky_envelope_Full_insulated_wall_cavity_exterior_Double_pane_lowE</t>
  </si>
  <si>
    <t>MA_SFH_post_2003_Unoccupied_uninsulated_floor_Leaky_envelope_Full_insulated_wall_cavity_exterior_Triple_pane_lowE</t>
  </si>
  <si>
    <t>MA_SFH_post_2003_Unoccupied_uninsulated_floor_Somewhat_leaky_envelope_Uninsulated_walls_Single_pane</t>
  </si>
  <si>
    <t>MA_SFH_post_2003_Unoccupied_uninsulated_floor_Somewhat_leaky_envelope_Uninsulated_walls_Single_pane_storm_windows</t>
  </si>
  <si>
    <t>MA_SFH_post_2003_Unoccupied_uninsulated_floor_Somewhat_leaky_envelope_Uninsulated_walls_Double_pane_lowE</t>
  </si>
  <si>
    <t>MA_SFH_post_2003_Unoccupied_uninsulated_floor_Somewhat_leaky_envelope_Uninsulated_walls_Triple_pane_lowE</t>
  </si>
  <si>
    <t>MA_SFH_post_2003_Unoccupied_uninsulated_floor_Somewhat_leaky_envelope_Some_wall_insulation_Single_pane</t>
  </si>
  <si>
    <t>MA_SFH_post_2003_Unoccupied_uninsulated_floor_Somewhat_leaky_envelope_Some_wall_insulation_Single_pane_storm_windows</t>
  </si>
  <si>
    <t>MA_SFH_post_2003_Unoccupied_uninsulated_floor_Somewhat_leaky_envelope_Some_wall_insulation_Double_pane_lowE</t>
  </si>
  <si>
    <t>MA_SFH_post_2003_Unoccupied_uninsulated_floor_Somewhat_leaky_envelope_Some_wall_insulation_Triple_pane_lowE</t>
  </si>
  <si>
    <t>MA_SFH_post_2003_Unoccupied_uninsulated_floor_Somewhat_leaky_envelope_SIP_Single_pane</t>
  </si>
  <si>
    <t>MA_SFH_post_2003_Unoccupied_uninsulated_floor_Somewhat_leaky_envelope_SIP_Single_pane_storm_windows</t>
  </si>
  <si>
    <t>MA_SFH_post_2003_Unoccupied_uninsulated_floor_Somewhat_leaky_envelope_SIP_Double_pane_lowE</t>
  </si>
  <si>
    <t>MA_SFH_post_2003_Unoccupied_uninsulated_floor_Somewhat_leaky_envelope_SIP_Triple_pane_lowE</t>
  </si>
  <si>
    <t>MA_SFH_post_2003_Unoccupied_uninsulated_floor_Somewhat_leaky_envelope_Full_insulated_wall_cavity_Single_pane</t>
  </si>
  <si>
    <t>MA_SFH_post_2003_Unoccupied_uninsulated_floor_Somewhat_leaky_envelope_Full_insulated_wall_cavity_Single_pane_storm_windows</t>
  </si>
  <si>
    <t>MA_SFH_post_2003_Unoccupied_uninsulated_floor_Somewhat_leaky_envelope_Full_insulated_wall_cavity_Double_pane_lowE</t>
  </si>
  <si>
    <t>MA_SFH_post_2003_Unoccupied_uninsulated_floor_Somewhat_leaky_envelope_Full_insulated_wall_cavity_Triple_pane_lowE</t>
  </si>
  <si>
    <t>MA_SFH_post_2003_Unoccupied_uninsulated_floor_Somewhat_leaky_envelope_Full_insulated_wall_cavity_exterior_Single_pane</t>
  </si>
  <si>
    <t>MA_SFH_post_2003_Unoccupied_uninsulated_floor_Somewhat_leaky_envelope_Full_insulated_wall_cavity_exterior_Single_pane_storm_windows</t>
  </si>
  <si>
    <t>MA_SFH_post_2003_Unoccupied_uninsulated_floor_Somewhat_leaky_envelope_Full_insulated_wall_cavity_exterior_Double_pane_lowE</t>
  </si>
  <si>
    <t>MA_SFH_post_2003_Unoccupied_uninsulated_floor_Somewhat_leaky_envelope_Full_insulated_wall_cavity_exterior_Triple_pane_lowE</t>
  </si>
  <si>
    <t>MA_SFH_post_2003_Unoccupied_uninsulated_floor_Tight_envelope_HRV_Uninsulated_walls_Single_pane</t>
  </si>
  <si>
    <t>MA_SFH_post_2003_Unoccupied_uninsulated_floor_Tight_envelope_HRV_Uninsulated_walls_Single_pane_storm_windows</t>
  </si>
  <si>
    <t>MA_SFH_post_2003_Unoccupied_uninsulated_floor_Tight_envelope_HRV_Uninsulated_walls_Double_pane_lowE</t>
  </si>
  <si>
    <t>MA_SFH_post_2003_Unoccupied_uninsulated_floor_Tight_envelope_HRV_Uninsulated_walls_Triple_pane_lowE</t>
  </si>
  <si>
    <t>MA_SFH_post_2003_Unoccupied_uninsulated_floor_Tight_envelope_HRV_Some_wall_insulation_Single_pane</t>
  </si>
  <si>
    <t>MA_SFH_post_2003_Unoccupied_uninsulated_floor_Tight_envelope_HRV_Some_wall_insulation_Single_pane_storm_windows</t>
  </si>
  <si>
    <t>MA_SFH_post_2003_Unoccupied_uninsulated_floor_Tight_envelope_HRV_Some_wall_insulation_Double_pane_lowE</t>
  </si>
  <si>
    <t>MA_SFH_post_2003_Unoccupied_uninsulated_floor_Tight_envelope_HRV_Some_wall_insulation_Triple_pane_lowE</t>
  </si>
  <si>
    <t>MA_SFH_post_2003_Unoccupied_uninsulated_floor_Tight_envelope_HRV_SIP_Single_pane</t>
  </si>
  <si>
    <t>MA_SFH_post_2003_Unoccupied_uninsulated_floor_Tight_envelope_HRV_SIP_Single_pane_storm_windows</t>
  </si>
  <si>
    <t>MA_SFH_post_2003_Unoccupied_uninsulated_floor_Tight_envelope_HRV_SIP_Double_pane_lowE</t>
  </si>
  <si>
    <t>MA_SFH_post_2003_Unoccupied_uninsulated_floor_Tight_envelope_HRV_SIP_Triple_pane_lowE</t>
  </si>
  <si>
    <t>MA_SFH_post_2003_Unoccupied_uninsulated_floor_Tight_envelope_HRV_Full_insulated_wall_cavity_Single_pane</t>
  </si>
  <si>
    <t>MA_SFH_post_2003_Unoccupied_uninsulated_floor_Tight_envelope_HRV_Full_insulated_wall_cavity_Single_pane_storm_windows</t>
  </si>
  <si>
    <t>MA_SFH_post_2003_Unoccupied_uninsulated_floor_Tight_envelope_HRV_Full_insulated_wall_cavity_Double_pane_lowE</t>
  </si>
  <si>
    <t>MA_SFH_post_2003_Unoccupied_uninsulated_floor_Tight_envelope_HRV_Full_insulated_wall_cavity_Triple_pane_lowE</t>
  </si>
  <si>
    <t>MA_SFH_post_2003_Unoccupied_uninsulated_floor_Tight_envelope_HRV_Full_insulated_wall_cavity_exterior_Single_pane</t>
  </si>
  <si>
    <t>MA_SFH_post_2003_Unoccupied_uninsulated_floor_Tight_envelope_HRV_Full_insulated_wall_cavity_exterior_Single_pane_storm_windows</t>
  </si>
  <si>
    <t>MA_SFH_post_2003_Unoccupied_uninsulated_floor_Tight_envelope_HRV_Full_insulated_wall_cavity_exterior_Double_pane_lowE</t>
  </si>
  <si>
    <t>MA_SFH_post_2003_Unoccupied_uninsulated_floor_Tight_envelope_HRV_Full_insulated_wall_cavity_exterior_Triple_pane_lowE</t>
  </si>
  <si>
    <t>MA_SFH_post_2003_Unoccupied_insulated_floor_Leaky_envelope_Uninsulated_walls_Single_pane</t>
  </si>
  <si>
    <t>MA_SFH_post_2003_Unoccupied_insulated_floor_Leaky_envelope_Uninsulated_walls_Single_pane_storm_windows</t>
  </si>
  <si>
    <t>MA_SFH_post_2003_Unoccupied_insulated_floor_Leaky_envelope_Uninsulated_walls_Double_pane_lowE</t>
  </si>
  <si>
    <t>MA_SFH_post_2003_Unoccupied_insulated_floor_Leaky_envelope_Uninsulated_walls_Triple_pane_lowE</t>
  </si>
  <si>
    <t>MA_SFH_post_2003_Unoccupied_insulated_floor_Leaky_envelope_Some_wall_insulation_Single_pane</t>
  </si>
  <si>
    <t>MA_SFH_post_2003_Unoccupied_insulated_floor_Leaky_envelope_Some_wall_insulation_Single_pane_storm_windows</t>
  </si>
  <si>
    <t>MA_SFH_post_2003_Unoccupied_insulated_floor_Leaky_envelope_Some_wall_insulation_Double_pane_lowE</t>
  </si>
  <si>
    <t>MA_SFH_post_2003_Unoccupied_insulated_floor_Leaky_envelope_Some_wall_insulation_Triple_pane_lowE</t>
  </si>
  <si>
    <t>MA_SFH_post_2003_Unoccupied_insulated_floor_Leaky_envelope_SIP_Single_pane</t>
  </si>
  <si>
    <t>MA_SFH_post_2003_Unoccupied_insulated_floor_Leaky_envelope_SIP_Single_pane_storm_windows</t>
  </si>
  <si>
    <t>MA_SFH_post_2003_Unoccupied_insulated_floor_Leaky_envelope_SIP_Double_pane_lowE</t>
  </si>
  <si>
    <t>MA_SFH_post_2003_Unoccupied_insulated_floor_Leaky_envelope_SIP_Triple_pane_lowE</t>
  </si>
  <si>
    <t>MA_SFH_post_2003_Unoccupied_insulated_floor_Leaky_envelope_Full_insulated_wall_cavity_Single_pane</t>
  </si>
  <si>
    <t>MA_SFH_post_2003_Unoccupied_insulated_floor_Leaky_envelope_Full_insulated_wall_cavity_Single_pane_storm_windows</t>
  </si>
  <si>
    <t>MA_SFH_post_2003_Unoccupied_insulated_floor_Leaky_envelope_Full_insulated_wall_cavity_Double_pane_lowE</t>
  </si>
  <si>
    <t>MA_SFH_post_2003_Unoccupied_insulated_floor_Leaky_envelope_Full_insulated_wall_cavity_Triple_pane_lowE</t>
  </si>
  <si>
    <t>MA_SFH_post_2003_Unoccupied_insulated_floor_Leaky_envelope_Full_insulated_wall_cavity_exterior_Single_pane</t>
  </si>
  <si>
    <t>MA_SFH_post_2003_Unoccupied_insulated_floor_Leaky_envelope_Full_insulated_wall_cavity_exterior_Single_pane_storm_windows</t>
  </si>
  <si>
    <t>MA_SFH_post_2003_Unoccupied_insulated_floor_Leaky_envelope_Full_insulated_wall_cavity_exterior_Double_pane_lowE</t>
  </si>
  <si>
    <t>MA_SFH_post_2003_Unoccupied_insulated_floor_Leaky_envelope_Full_insulated_wall_cavity_exterior_Triple_pane_lowE</t>
  </si>
  <si>
    <t>MA_SFH_post_2003_Unoccupied_insulated_floor_Somewhat_leaky_envelope_Uninsulated_walls_Single_pane</t>
  </si>
  <si>
    <t>MA_SFH_post_2003_Unoccupied_insulated_floor_Somewhat_leaky_envelope_Uninsulated_walls_Single_pane_storm_windows</t>
  </si>
  <si>
    <t>MA_SFH_post_2003_Unoccupied_insulated_floor_Somewhat_leaky_envelope_Uninsulated_walls_Double_pane_lowE</t>
  </si>
  <si>
    <t>MA_SFH_post_2003_Unoccupied_insulated_floor_Somewhat_leaky_envelope_Uninsulated_walls_Triple_pane_lowE</t>
  </si>
  <si>
    <t>MA_SFH_post_2003_Unoccupied_insulated_floor_Somewhat_leaky_envelope_Some_wall_insulation_Single_pane</t>
  </si>
  <si>
    <t>MA_SFH_post_2003_Unoccupied_insulated_floor_Somewhat_leaky_envelope_Some_wall_insulation_Single_pane_storm_windows</t>
  </si>
  <si>
    <t>MA_SFH_post_2003_Unoccupied_insulated_floor_Somewhat_leaky_envelope_Some_wall_insulation_Double_pane_lowE</t>
  </si>
  <si>
    <t>MA_SFH_post_2003_Unoccupied_insulated_floor_Somewhat_leaky_envelope_Some_wall_insulation_Triple_pane_lowE</t>
  </si>
  <si>
    <t>MA_SFH_post_2003_Unoccupied_insulated_floor_Somewhat_leaky_envelope_SIP_Single_pane</t>
  </si>
  <si>
    <t>MA_SFH_post_2003_Unoccupied_insulated_floor_Somewhat_leaky_envelope_SIP_Single_pane_storm_windows</t>
  </si>
  <si>
    <t>MA_SFH_post_2003_Unoccupied_insulated_floor_Somewhat_leaky_envelope_SIP_Double_pane_lowE</t>
  </si>
  <si>
    <t>MA_SFH_post_2003_Unoccupied_insulated_floor_Somewhat_leaky_envelope_SIP_Triple_pane_lowE</t>
  </si>
  <si>
    <t>MA_SFH_post_2003_Unoccupied_insulated_floor_Somewhat_leaky_envelope_Full_insulated_wall_cavity_Single_pane</t>
  </si>
  <si>
    <t>MA_SFH_post_2003_Unoccupied_insulated_floor_Somewhat_leaky_envelope_Full_insulated_wall_cavity_Single_pane_storm_windows</t>
  </si>
  <si>
    <t>MA_SFH_post_2003_Unoccupied_insulated_floor_Somewhat_leaky_envelope_Full_insulated_wall_cavity_Double_pane_lowE</t>
  </si>
  <si>
    <t>MA_SFH_post_2003_Unoccupied_insulated_floor_Somewhat_leaky_envelope_Full_insulated_wall_cavity_Triple_pane_lowE</t>
  </si>
  <si>
    <t>MA_SFH_post_2003_Unoccupied_insulated_floor_Somewhat_leaky_envelope_Full_insulated_wall_cavity_exterior_Single_pane</t>
  </si>
  <si>
    <t>MA_SFH_post_2003_Unoccupied_insulated_floor_Somewhat_leaky_envelope_Full_insulated_wall_cavity_exterior_Single_pane_storm_windows</t>
  </si>
  <si>
    <t>MA_SFH_post_2003_Unoccupied_insulated_floor_Somewhat_leaky_envelope_Full_insulated_wall_cavity_exterior_Double_pane_lowE</t>
  </si>
  <si>
    <t>MA_SFH_post_2003_Unoccupied_insulated_floor_Somewhat_leaky_envelope_Full_insulated_wall_cavity_exterior_Triple_pane_lowE</t>
  </si>
  <si>
    <t>MA_SFH_post_2003_Unoccupied_insulated_floor_Tight_envelope_HRV_Uninsulated_walls_Single_pane</t>
  </si>
  <si>
    <t>MA_SFH_post_2003_Unoccupied_insulated_floor_Tight_envelope_HRV_Uninsulated_walls_Single_pane_storm_windows</t>
  </si>
  <si>
    <t>MA_SFH_post_2003_Unoccupied_insulated_floor_Tight_envelope_HRV_Uninsulated_walls_Double_pane_lowE</t>
  </si>
  <si>
    <t>MA_SFH_post_2003_Unoccupied_insulated_floor_Tight_envelope_HRV_Uninsulated_walls_Triple_pane_lowE</t>
  </si>
  <si>
    <t>MA_SFH_post_2003_Unoccupied_insulated_floor_Tight_envelope_HRV_Some_wall_insulation_Single_pane</t>
  </si>
  <si>
    <t>MA_SFH_post_2003_Unoccupied_insulated_floor_Tight_envelope_HRV_Some_wall_insulation_Single_pane_storm_windows</t>
  </si>
  <si>
    <t>MA_SFH_post_2003_Unoccupied_insulated_floor_Tight_envelope_HRV_Some_wall_insulation_Double_pane_lowE</t>
  </si>
  <si>
    <t>MA_SFH_post_2003_Unoccupied_insulated_floor_Tight_envelope_HRV_Some_wall_insulation_Triple_pane_lowE</t>
  </si>
  <si>
    <t>MA_SFH_post_2003_Unoccupied_insulated_floor_Tight_envelope_HRV_SIP_Single_pane</t>
  </si>
  <si>
    <t>MA_SFH_post_2003_Unoccupied_insulated_floor_Tight_envelope_HRV_SIP_Single_pane_storm_windows</t>
  </si>
  <si>
    <t>MA_SFH_post_2003_Unoccupied_insulated_floor_Tight_envelope_HRV_SIP_Double_pane_lowE</t>
  </si>
  <si>
    <t>MA_SFH_post_2003_Unoccupied_insulated_floor_Tight_envelope_HRV_SIP_Triple_pane_lowE</t>
  </si>
  <si>
    <t>MA_SFH_post_2003_Unoccupied_insulated_floor_Tight_envelope_HRV_Full_insulated_wall_cavity_Single_pane</t>
  </si>
  <si>
    <t>MA_SFH_post_2003_Unoccupied_insulated_floor_Tight_envelope_HRV_Full_insulated_wall_cavity_Single_pane_storm_windows</t>
  </si>
  <si>
    <t>MA_SFH_post_2003_Unoccupied_insulated_floor_Tight_envelope_HRV_Full_insulated_wall_cavity_Double_pane_lowE</t>
  </si>
  <si>
    <t>MA_SFH_post_2003_Unoccupied_insulated_floor_Tight_envelope_HRV_Full_insulated_wall_cavity_Triple_pane_lowE</t>
  </si>
  <si>
    <t>MA_SFH_post_2003_Unoccupied_insulated_floor_Tight_envelope_HRV_Full_insulated_wall_cavity_exterior_Single_pane</t>
  </si>
  <si>
    <t>MA_SFH_post_2003_Unoccupied_insulated_floor_Tight_envelope_HRV_Full_insulated_wall_cavity_exterior_Single_pane_storm_windows</t>
  </si>
  <si>
    <t>MA_SFH_post_2003_Unoccupied_insulated_floor_Tight_envelope_HRV_Full_insulated_wall_cavity_exterior_Double_pane_lowE</t>
  </si>
  <si>
    <t>MA_SFH_post_2003_Unoccupied_insulated_floor_Tight_envelope_HRV_Full_insulated_wall_cavity_exterior_Triple_pane_lowE</t>
  </si>
  <si>
    <t>MA_SFH_post_2003_Limited_insulation_roof_Leaky_envelope_Uninsulated_walls_Single_pane</t>
  </si>
  <si>
    <t>MA_SFH_post_2003_Limited_insulation_roof_Leaky_envelope_Uninsulated_walls_Single_pane_storm_windows</t>
  </si>
  <si>
    <t>MA_SFH_post_2003_Limited_insulation_roof_Leaky_envelope_Uninsulated_walls_Double_pane_lowE</t>
  </si>
  <si>
    <t>MA_SFH_post_2003_Limited_insulation_roof_Leaky_envelope_Uninsulated_walls_Triple_pane_lowE</t>
  </si>
  <si>
    <t>MA_SFH_post_2003_Limited_insulation_roof_Leaky_envelope_Some_wall_insulation_Single_pane</t>
  </si>
  <si>
    <t>MA_SFH_post_2003_Limited_insulation_roof_Leaky_envelope_Some_wall_insulation_Single_pane_storm_windows</t>
  </si>
  <si>
    <t>MA_SFH_post_2003_Limited_insulation_roof_Leaky_envelope_Some_wall_insulation_Double_pane_lowE</t>
  </si>
  <si>
    <t>MA_SFH_post_2003_Limited_insulation_roof_Leaky_envelope_Some_wall_insulation_Triple_pane_lowE</t>
  </si>
  <si>
    <t>MA_SFH_post_2003_Limited_insulation_roof_Leaky_envelope_SIP_Single_pane</t>
  </si>
  <si>
    <t>MA_SFH_post_2003_Limited_insulation_roof_Leaky_envelope_SIP_Single_pane_storm_windows</t>
  </si>
  <si>
    <t>MA_SFH_post_2003_Limited_insulation_roof_Leaky_envelope_SIP_Double_pane_lowE</t>
  </si>
  <si>
    <t>MA_SFH_post_2003_Limited_insulation_roof_Leaky_envelope_SIP_Triple_pane_lowE</t>
  </si>
  <si>
    <t>MA_SFH_post_2003_Limited_insulation_roof_Leaky_envelope_Full_insulated_wall_cavity_Single_pane</t>
  </si>
  <si>
    <t>MA_SFH_post_2003_Limited_insulation_roof_Leaky_envelope_Full_insulated_wall_cavity_Single_pane_storm_windows</t>
  </si>
  <si>
    <t>MA_SFH_post_2003_Limited_insulation_roof_Leaky_envelope_Full_insulated_wall_cavity_Double_pane_lowE</t>
  </si>
  <si>
    <t>MA_SFH_post_2003_Limited_insulation_roof_Leaky_envelope_Full_insulated_wall_cavity_Triple_pane_lowE</t>
  </si>
  <si>
    <t>MA_SFH_post_2003_Limited_insulation_roof_Leaky_envelope_Full_insulated_wall_cavity_exterior_Single_pane</t>
  </si>
  <si>
    <t>MA_SFH_post_2003_Limited_insulation_roof_Leaky_envelope_Full_insulated_wall_cavity_exterior_Single_pane_storm_windows</t>
  </si>
  <si>
    <t>MA_SFH_post_2003_Limited_insulation_roof_Leaky_envelope_Full_insulated_wall_cavity_exterior_Double_pane_lowE</t>
  </si>
  <si>
    <t>MA_SFH_post_2003_Limited_insulation_roof_Leaky_envelope_Full_insulated_wall_cavity_exterior_Triple_pane_lowE</t>
  </si>
  <si>
    <t>MA_SFH_post_2003_Limited_insulation_roof_Somewhat_leaky_envelope_Uninsulated_walls_Single_pane</t>
  </si>
  <si>
    <t>MA_SFH_post_2003_Limited_insulation_roof_Somewhat_leaky_envelope_Uninsulated_walls_Single_pane_storm_windows</t>
  </si>
  <si>
    <t>MA_SFH_post_2003_Limited_insulation_roof_Somewhat_leaky_envelope_Uninsulated_walls_Double_pane_lowE</t>
  </si>
  <si>
    <t>MA_SFH_post_2003_Limited_insulation_roof_Somewhat_leaky_envelope_Uninsulated_walls_Triple_pane_lowE</t>
  </si>
  <si>
    <t>MA_SFH_post_2003_Limited_insulation_roof_Somewhat_leaky_envelope_Some_wall_insulation_Single_pane</t>
  </si>
  <si>
    <t>MA_SFH_post_2003_Limited_insulation_roof_Somewhat_leaky_envelope_Some_wall_insulation_Single_pane_storm_windows</t>
  </si>
  <si>
    <t>MA_SFH_post_2003_Limited_insulation_roof_Somewhat_leaky_envelope_Some_wall_insulation_Double_pane_lowE</t>
  </si>
  <si>
    <t>MA_SFH_post_2003_Limited_insulation_roof_Somewhat_leaky_envelope_Some_wall_insulation_Triple_pane_lowE</t>
  </si>
  <si>
    <t>MA_SFH_post_2003_Limited_insulation_roof_Somewhat_leaky_envelope_SIP_Single_pane</t>
  </si>
  <si>
    <t>MA_SFH_post_2003_Limited_insulation_roof_Somewhat_leaky_envelope_SIP_Single_pane_storm_windows</t>
  </si>
  <si>
    <t>MA_SFH_post_2003_Limited_insulation_roof_Somewhat_leaky_envelope_SIP_Double_pane_lowE</t>
  </si>
  <si>
    <t>MA_SFH_post_2003_Limited_insulation_roof_Somewhat_leaky_envelope_SIP_Triple_pane_lowE</t>
  </si>
  <si>
    <t>MA_SFH_post_2003_Limited_insulation_roof_Somewhat_leaky_envelope_Full_insulated_wall_cavity_Single_pane</t>
  </si>
  <si>
    <t>MA_SFH_post_2003_Limited_insulation_roof_Somewhat_leaky_envelope_Full_insulated_wall_cavity_Single_pane_storm_windows</t>
  </si>
  <si>
    <t>MA_SFH_post_2003_Limited_insulation_roof_Somewhat_leaky_envelope_Full_insulated_wall_cavity_Double_pane_lowE</t>
  </si>
  <si>
    <t>MA_SFH_post_2003_Limited_insulation_roof_Somewhat_leaky_envelope_Full_insulated_wall_cavity_Triple_pane_lowE</t>
  </si>
  <si>
    <t>MA_SFH_post_2003_Limited_insulation_roof_Somewhat_leaky_envelope_Full_insulated_wall_cavity_exterior_Single_pane</t>
  </si>
  <si>
    <t>MA_SFH_post_2003_Limited_insulation_roof_Somewhat_leaky_envelope_Full_insulated_wall_cavity_exterior_Single_pane_storm_windows</t>
  </si>
  <si>
    <t>MA_SFH_post_2003_Limited_insulation_roof_Somewhat_leaky_envelope_Full_insulated_wall_cavity_exterior_Double_pane_lowE</t>
  </si>
  <si>
    <t>MA_SFH_post_2003_Limited_insulation_roof_Somewhat_leaky_envelope_Full_insulated_wall_cavity_exterior_Triple_pane_lowE</t>
  </si>
  <si>
    <t>MA_SFH_post_2003_Limited_insulation_roof_Tight_envelope_HRV_Uninsulated_walls_Single_pane</t>
  </si>
  <si>
    <t>MA_SFH_post_2003_Limited_insulation_roof_Tight_envelope_HRV_Uninsulated_walls_Single_pane_storm_windows</t>
  </si>
  <si>
    <t>MA_SFH_post_2003_Limited_insulation_roof_Tight_envelope_HRV_Uninsulated_walls_Double_pane_lowE</t>
  </si>
  <si>
    <t>MA_SFH_post_2003_Limited_insulation_roof_Tight_envelope_HRV_Uninsulated_walls_Triple_pane_lowE</t>
  </si>
  <si>
    <t>MA_SFH_post_2003_Limited_insulation_roof_Tight_envelope_HRV_Some_wall_insulation_Single_pane</t>
  </si>
  <si>
    <t>MA_SFH_post_2003_Limited_insulation_roof_Tight_envelope_HRV_Some_wall_insulation_Single_pane_storm_windows</t>
  </si>
  <si>
    <t>MA_SFH_post_2003_Limited_insulation_roof_Tight_envelope_HRV_Some_wall_insulation_Double_pane_lowE</t>
  </si>
  <si>
    <t>MA_SFH_post_2003_Limited_insulation_roof_Tight_envelope_HRV_Some_wall_insulation_Triple_pane_lowE</t>
  </si>
  <si>
    <t>MA_SFH_post_2003_Limited_insulation_roof_Tight_envelope_HRV_SIP_Single_pane</t>
  </si>
  <si>
    <t>MA_SFH_post_2003_Limited_insulation_roof_Tight_envelope_HRV_SIP_Single_pane_storm_windows</t>
  </si>
  <si>
    <t>MA_SFH_post_2003_Limited_insulation_roof_Tight_envelope_HRV_SIP_Double_pane_lowE</t>
  </si>
  <si>
    <t>MA_SFH_post_2003_Limited_insulation_roof_Tight_envelope_HRV_SIP_Triple_pane_lowE</t>
  </si>
  <si>
    <t>MA_SFH_post_2003_Limited_insulation_roof_Tight_envelope_HRV_Full_insulated_wall_cavity_Single_pane</t>
  </si>
  <si>
    <t>MA_SFH_post_2003_Limited_insulation_roof_Tight_envelope_HRV_Full_insulated_wall_cavity_Single_pane_storm_windows</t>
  </si>
  <si>
    <t>MA_SFH_post_2003_Limited_insulation_roof_Tight_envelope_HRV_Full_insulated_wall_cavity_Double_pane_lowE</t>
  </si>
  <si>
    <t>MA_SFH_post_2003_Limited_insulation_roof_Tight_envelope_HRV_Full_insulated_wall_cavity_Triple_pane_lowE</t>
  </si>
  <si>
    <t>MA_SFH_post_2003_Limited_insulation_roof_Tight_envelope_HRV_Full_insulated_wall_cavity_exterior_Single_pane</t>
  </si>
  <si>
    <t>MA_SFH_post_2003_Limited_insulation_roof_Tight_envelope_HRV_Full_insulated_wall_cavity_exterior_Single_pane_storm_windows</t>
  </si>
  <si>
    <t>MA_SFH_post_2003_Limited_insulation_roof_Tight_envelope_HRV_Full_insulated_wall_cavity_exterior_Double_pane_lowE</t>
  </si>
  <si>
    <t>MA_SFH_post_2003_Limited_insulation_roof_Tight_envelope_HRV_Full_insulated_wall_cavity_exterior_Triple_pane_lowE</t>
  </si>
  <si>
    <t>MA_SFH_post_2003_Insulation_roof_Leaky_envelope_Uninsulated_walls_Single_pane</t>
  </si>
  <si>
    <t>MA_SFH_post_2003_Insulation_roof_Leaky_envelope_Uninsulated_walls_Single_pane_storm_windows</t>
  </si>
  <si>
    <t>MA_SFH_post_2003_Insulation_roof_Leaky_envelope_Uninsulated_walls_Double_pane_lowE</t>
  </si>
  <si>
    <t>MA_SFH_post_2003_Insulation_roof_Leaky_envelope_Uninsulated_walls_Triple_pane_lowE</t>
  </si>
  <si>
    <t>MA_SFH_post_2003_Insulation_roof_Leaky_envelope_Some_wall_insulation_Single_pane</t>
  </si>
  <si>
    <t>MA_SFH_post_2003_Insulation_roof_Leaky_envelope_Some_wall_insulation_Single_pane_storm_windows</t>
  </si>
  <si>
    <t>MA_SFH_post_2003_Insulation_roof_Leaky_envelope_Some_wall_insulation_Double_pane_lowE</t>
  </si>
  <si>
    <t>MA_SFH_post_2003_Insulation_roof_Leaky_envelope_Some_wall_insulation_Triple_pane_lowE</t>
  </si>
  <si>
    <t>MA_SFH_post_2003_Insulation_roof_Leaky_envelope_SIP_Single_pane</t>
  </si>
  <si>
    <t>MA_SFH_post_2003_Insulation_roof_Leaky_envelope_SIP_Single_pane_storm_windows</t>
  </si>
  <si>
    <t>MA_SFH_post_2003_Insulation_roof_Leaky_envelope_SIP_Double_pane_lowE</t>
  </si>
  <si>
    <t>MA_SFH_post_2003_Insulation_roof_Leaky_envelope_SIP_Triple_pane_lowE</t>
  </si>
  <si>
    <t>MA_SFH_post_2003_Insulation_roof_Leaky_envelope_Full_insulated_wall_cavity_Single_pane</t>
  </si>
  <si>
    <t>MA_SFH_post_2003_Insulation_roof_Leaky_envelope_Full_insulated_wall_cavity_Single_pane_storm_windows</t>
  </si>
  <si>
    <t>MA_SFH_post_2003_Insulation_roof_Leaky_envelope_Full_insulated_wall_cavity_Double_pane_lowE</t>
  </si>
  <si>
    <t>MA_SFH_post_2003_Insulation_roof_Leaky_envelope_Full_insulated_wall_cavity_Triple_pane_lowE</t>
  </si>
  <si>
    <t>MA_SFH_post_2003_Insulation_roof_Leaky_envelope_Full_insulated_wall_cavity_exterior_Single_pane</t>
  </si>
  <si>
    <t>MA_SFH_post_2003_Insulation_roof_Leaky_envelope_Full_insulated_wall_cavity_exterior_Single_pane_storm_windows</t>
  </si>
  <si>
    <t>MA_SFH_post_2003_Insulation_roof_Leaky_envelope_Full_insulated_wall_cavity_exterior_Double_pane_lowE</t>
  </si>
  <si>
    <t>MA_SFH_post_2003_Insulation_roof_Leaky_envelope_Full_insulated_wall_cavity_exterior_Triple_pane_lowE</t>
  </si>
  <si>
    <t>MA_SFH_post_2003_Insulation_roof_Somewhat_leaky_envelope_Uninsulated_walls_Single_pane</t>
  </si>
  <si>
    <t>MA_SFH_post_2003_Insulation_roof_Somewhat_leaky_envelope_Uninsulated_walls_Single_pane_storm_windows</t>
  </si>
  <si>
    <t>MA_SFH_post_2003_Insulation_roof_Somewhat_leaky_envelope_Uninsulated_walls_Double_pane_lowE</t>
  </si>
  <si>
    <t>MA_SFH_post_2003_Insulation_roof_Somewhat_leaky_envelope_Uninsulated_walls_Triple_pane_lowE</t>
  </si>
  <si>
    <t>MA_SFH_post_2003_Insulation_roof_Somewhat_leaky_envelope_Some_wall_insulation_Single_pane</t>
  </si>
  <si>
    <t>MA_SFH_post_2003_Insulation_roof_Somewhat_leaky_envelope_Some_wall_insulation_Single_pane_storm_windows</t>
  </si>
  <si>
    <t>MA_SFH_post_2003_Insulation_roof_Somewhat_leaky_envelope_Some_wall_insulation_Double_pane_lowE</t>
  </si>
  <si>
    <t>MA_SFH_post_2003_Insulation_roof_Somewhat_leaky_envelope_Some_wall_insulation_Triple_pane_lowE</t>
  </si>
  <si>
    <t>MA_SFH_post_2003_Insulation_roof_Somewhat_leaky_envelope_SIP_Single_pane</t>
  </si>
  <si>
    <t>MA_SFH_post_2003_Insulation_roof_Somewhat_leaky_envelope_SIP_Single_pane_storm_windows</t>
  </si>
  <si>
    <t>MA_SFH_post_2003_Insulation_roof_Somewhat_leaky_envelope_SIP_Double_pane_lowE</t>
  </si>
  <si>
    <t>MA_SFH_post_2003_Insulation_roof_Somewhat_leaky_envelope_SIP_Triple_pane_lowE</t>
  </si>
  <si>
    <t>MA_SFH_post_2003_Insulation_roof_Somewhat_leaky_envelope_Full_insulated_wall_cavity_Single_pane</t>
  </si>
  <si>
    <t>MA_SFH_post_2003_Insulation_roof_Somewhat_leaky_envelope_Full_insulated_wall_cavity_Single_pane_storm_windows</t>
  </si>
  <si>
    <t>MA_SFH_post_2003_Insulation_roof_Somewhat_leaky_envelope_Full_insulated_wall_cavity_Double_pane_lowE</t>
  </si>
  <si>
    <t>MA_SFH_post_2003_Insulation_roof_Somewhat_leaky_envelope_Full_insulated_wall_cavity_Triple_pane_lowE</t>
  </si>
  <si>
    <t>MA_SFH_post_2003_Insulation_roof_Somewhat_leaky_envelope_Full_insulated_wall_cavity_exterior_Single_pane</t>
  </si>
  <si>
    <t>MA_SFH_post_2003_Insulation_roof_Somewhat_leaky_envelope_Full_insulated_wall_cavity_exterior_Single_pane_storm_windows</t>
  </si>
  <si>
    <t>MA_SFH_post_2003_Insulation_roof_Somewhat_leaky_envelope_Full_insulated_wall_cavity_exterior_Double_pane_lowE</t>
  </si>
  <si>
    <t>MA_SFH_post_2003_Insulation_roof_Somewhat_leaky_envelope_Full_insulated_wall_cavity_exterior_Triple_pane_lowE</t>
  </si>
  <si>
    <t>MA_SFH_post_2003_Insulation_roof_Tight_envelope_HRV_Uninsulated_walls_Single_pane</t>
  </si>
  <si>
    <t>MA_SFH_post_2003_Insulation_roof_Tight_envelope_HRV_Uninsulated_walls_Single_pane_storm_windows</t>
  </si>
  <si>
    <t>MA_SFH_post_2003_Insulation_roof_Tight_envelope_HRV_Uninsulated_walls_Double_pane_lowE</t>
  </si>
  <si>
    <t>MA_SFH_post_2003_Insulation_roof_Tight_envelope_HRV_Uninsulated_walls_Triple_pane_lowE</t>
  </si>
  <si>
    <t>MA_SFH_post_2003_Insulation_roof_Tight_envelope_HRV_Some_wall_insulation_Single_pane</t>
  </si>
  <si>
    <t>MA_SFH_post_2003_Insulation_roof_Tight_envelope_HRV_Some_wall_insulation_Single_pane_storm_windows</t>
  </si>
  <si>
    <t>MA_SFH_post_2003_Insulation_roof_Tight_envelope_HRV_Some_wall_insulation_Double_pane_lowE</t>
  </si>
  <si>
    <t>MA_SFH_post_2003_Insulation_roof_Tight_envelope_HRV_Some_wall_insulation_Triple_pane_lowE</t>
  </si>
  <si>
    <t>MA_SFH_post_2003_Insulation_roof_Tight_envelope_HRV_SIP_Single_pane</t>
  </si>
  <si>
    <t>MA_SFH_post_2003_Insulation_roof_Tight_envelope_HRV_SIP_Single_pane_storm_windows</t>
  </si>
  <si>
    <t>MA_SFH_post_2003_Insulation_roof_Tight_envelope_HRV_SIP_Double_pane_lowE</t>
  </si>
  <si>
    <t>MA_SFH_post_2003_Insulation_roof_Tight_envelope_HRV_SIP_Triple_pane_lowE</t>
  </si>
  <si>
    <t>MA_SFH_post_2003_Insulation_roof_Tight_envelope_HRV_Full_insulated_wall_cavity_Single_pane</t>
  </si>
  <si>
    <t>MA_SFH_post_2003_Insulation_roof_Tight_envelope_HRV_Full_insulated_wall_cavity_Single_pane_storm_windows</t>
  </si>
  <si>
    <t>MA_SFH_post_2003_Insulation_roof_Tight_envelope_HRV_Full_insulated_wall_cavity_Double_pane_lowE</t>
  </si>
  <si>
    <t>MA_SFH_post_2003_Insulation_roof_Tight_envelope_HRV_Full_insulated_wall_cavity_Triple_pane_lowE</t>
  </si>
  <si>
    <t>MA_SFH_post_2003_Insulation_roof_Tight_envelope_HRV_Full_insulated_wall_cavity_exterior_Single_pane</t>
  </si>
  <si>
    <t>MA_SFH_post_2003_Insulation_roof_Tight_envelope_HRV_Full_insulated_wall_cavity_exterior_Single_pane_storm_windows</t>
  </si>
  <si>
    <t>MA_SFH_post_2003_Insulation_roof_Tight_envelope_HRV_Full_insulated_wall_cavity_exterior_Double_pane_lowE</t>
  </si>
  <si>
    <t>MA_SFH_post_2003_Insulation_roof_Tight_envelope_HRV_Full_insulated_wall_cavity_exterior_Triple_pane_lowE</t>
  </si>
  <si>
    <t>MA_SFH_post_2003_Occupied_insulated_Leaky_envelope_Uninsulated_walls_Single_pane</t>
  </si>
  <si>
    <t>MA_SFH_post_2003_Occupied_insulated_Leaky_envelope_Uninsulated_walls_Single_pane_storm_windows</t>
  </si>
  <si>
    <t>MA_SFH_post_2003_Occupied_insulated_Leaky_envelope_Uninsulated_walls_Double_pane_lowE</t>
  </si>
  <si>
    <t>MA_SFH_post_2003_Occupied_insulated_Leaky_envelope_Uninsulated_walls_Triple_pane_lowE</t>
  </si>
  <si>
    <t>MA_SFH_post_2003_Occupied_insulated_Leaky_envelope_Some_wall_insulation_Single_pane</t>
  </si>
  <si>
    <t>MA_SFH_post_2003_Occupied_insulated_Leaky_envelope_Some_wall_insulation_Single_pane_storm_windows</t>
  </si>
  <si>
    <t>MA_SFH_post_2003_Occupied_insulated_Leaky_envelope_Some_wall_insulation_Double_pane_lowE</t>
  </si>
  <si>
    <t>MA_SFH_post_2003_Occupied_insulated_Leaky_envelope_Some_wall_insulation_Triple_pane_lowE</t>
  </si>
  <si>
    <t>MA_SFH_post_2003_Occupied_insulated_Leaky_envelope_SIP_Single_pane</t>
  </si>
  <si>
    <t>MA_SFH_post_2003_Occupied_insulated_Leaky_envelope_SIP_Single_pane_storm_windows</t>
  </si>
  <si>
    <t>MA_SFH_post_2003_Occupied_insulated_Leaky_envelope_SIP_Double_pane_lowE</t>
  </si>
  <si>
    <t>MA_SFH_post_2003_Occupied_insulated_Leaky_envelope_SIP_Triple_pane_lowE</t>
  </si>
  <si>
    <t>MA_SFH_post_2003_Occupied_insulated_Leaky_envelope_Full_insulated_wall_cavity_Single_pane</t>
  </si>
  <si>
    <t>MA_SFH_post_2003_Occupied_insulated_Leaky_envelope_Full_insulated_wall_cavity_Single_pane_storm_windows</t>
  </si>
  <si>
    <t>MA_SFH_post_2003_Occupied_insulated_Leaky_envelope_Full_insulated_wall_cavity_Double_pane_lowE</t>
  </si>
  <si>
    <t>MA_SFH_post_2003_Occupied_insulated_Leaky_envelope_Full_insulated_wall_cavity_Triple_pane_lowE</t>
  </si>
  <si>
    <t>MA_SFH_post_2003_Occupied_insulated_Leaky_envelope_Full_insulated_wall_cavity_exterior_Single_pane</t>
  </si>
  <si>
    <t>MA_SFH_post_2003_Occupied_insulated_Leaky_envelope_Full_insulated_wall_cavity_exterior_Single_pane_storm_windows</t>
  </si>
  <si>
    <t>MA_SFH_post_2003_Occupied_insulated_Leaky_envelope_Full_insulated_wall_cavity_exterior_Double_pane_lowE</t>
  </si>
  <si>
    <t>MA_SFH_post_2003_Occupied_insulated_Leaky_envelope_Full_insulated_wall_cavity_exterior_Triple_pane_lowE</t>
  </si>
  <si>
    <t>MA_SFH_post_2003_Occupied_insulated_Somewhat_leaky_envelope_Uninsulated_walls_Single_pane</t>
  </si>
  <si>
    <t>MA_SFH_post_2003_Occupied_insulated_Somewhat_leaky_envelope_Uninsulated_walls_Single_pane_storm_windows</t>
  </si>
  <si>
    <t>MA_SFH_post_2003_Occupied_insulated_Somewhat_leaky_envelope_Uninsulated_walls_Double_pane_lowE</t>
  </si>
  <si>
    <t>MA_SFH_post_2003_Occupied_insulated_Somewhat_leaky_envelope_Uninsulated_walls_Triple_pane_lowE</t>
  </si>
  <si>
    <t>MA_SFH_post_2003_Occupied_insulated_Somewhat_leaky_envelope_Some_wall_insulation_Single_pane</t>
  </si>
  <si>
    <t>MA_SFH_post_2003_Occupied_insulated_Somewhat_leaky_envelope_Some_wall_insulation_Single_pane_storm_windows</t>
  </si>
  <si>
    <t>MA_SFH_post_2003_Occupied_insulated_Somewhat_leaky_envelope_Some_wall_insulation_Double_pane_lowE</t>
  </si>
  <si>
    <t>MA_SFH_post_2003_Occupied_insulated_Somewhat_leaky_envelope_Some_wall_insulation_Triple_pane_lowE</t>
  </si>
  <si>
    <t>MA_SFH_post_2003_Occupied_insulated_Somewhat_leaky_envelope_SIP_Single_pane</t>
  </si>
  <si>
    <t>MA_SFH_post_2003_Occupied_insulated_Somewhat_leaky_envelope_SIP_Single_pane_storm_windows</t>
  </si>
  <si>
    <t>MA_SFH_post_2003_Occupied_insulated_Somewhat_leaky_envelope_SIP_Double_pane_lowE</t>
  </si>
  <si>
    <t>MA_SFH_post_2003_Occupied_insulated_Somewhat_leaky_envelope_SIP_Triple_pane_lowE</t>
  </si>
  <si>
    <t>MA_SFH_post_2003_Occupied_insulated_Somewhat_leaky_envelope_Full_insulated_wall_cavity_Single_pane</t>
  </si>
  <si>
    <t>MA_SFH_post_2003_Occupied_insulated_Somewhat_leaky_envelope_Full_insulated_wall_cavity_Single_pane_storm_windows</t>
  </si>
  <si>
    <t>MA_SFH_post_2003_Occupied_insulated_Somewhat_leaky_envelope_Full_insulated_wall_cavity_Double_pane_lowE</t>
  </si>
  <si>
    <t>MA_SFH_post_2003_Occupied_insulated_Somewhat_leaky_envelope_Full_insulated_wall_cavity_Triple_pane_lowE</t>
  </si>
  <si>
    <t>MA_SFH_post_2003_Occupied_insulated_Somewhat_leaky_envelope_Full_insulated_wall_cavity_exterior_Single_pane</t>
  </si>
  <si>
    <t>MA_SFH_post_2003_Occupied_insulated_Somewhat_leaky_envelope_Full_insulated_wall_cavity_exterior_Single_pane_storm_windows</t>
  </si>
  <si>
    <t>MA_SFH_post_2003_Occupied_insulated_Somewhat_leaky_envelope_Full_insulated_wall_cavity_exterior_Double_pane_lowE</t>
  </si>
  <si>
    <t>MA_SFH_post_2003_Occupied_insulated_Somewhat_leaky_envelope_Full_insulated_wall_cavity_exterior_Triple_pane_lowE</t>
  </si>
  <si>
    <t>MA_SFH_post_2003_Occupied_insulated_Tight_envelope_HRV_Uninsulated_walls_Single_pane</t>
  </si>
  <si>
    <t>MA_SFH_post_2003_Occupied_insulated_Tight_envelope_HRV_Uninsulated_walls_Single_pane_storm_windows</t>
  </si>
  <si>
    <t>MA_SFH_post_2003_Occupied_insulated_Tight_envelope_HRV_Uninsulated_walls_Double_pane_lowE</t>
  </si>
  <si>
    <t>MA_SFH_post_2003_Occupied_insulated_Tight_envelope_HRV_Uninsulated_walls_Triple_pane_lowE</t>
  </si>
  <si>
    <t>MA_SFH_post_2003_Occupied_insulated_Tight_envelope_HRV_Some_wall_insulation_Single_pane</t>
  </si>
  <si>
    <t>MA_SFH_post_2003_Occupied_insulated_Tight_envelope_HRV_Some_wall_insulation_Single_pane_storm_windows</t>
  </si>
  <si>
    <t>MA_SFH_post_2003_Occupied_insulated_Tight_envelope_HRV_Some_wall_insulation_Double_pane_lowE</t>
  </si>
  <si>
    <t>MA_SFH_post_2003_Occupied_insulated_Tight_envelope_HRV_Some_wall_insulation_Triple_pane_lowE</t>
  </si>
  <si>
    <t>MA_SFH_post_2003_Occupied_insulated_Tight_envelope_HRV_SIP_Single_pane</t>
  </si>
  <si>
    <t>MA_SFH_post_2003_Occupied_insulated_Tight_envelope_HRV_SIP_Single_pane_storm_windows</t>
  </si>
  <si>
    <t>MA_SFH_post_2003_Occupied_insulated_Tight_envelope_HRV_SIP_Double_pane_lowE</t>
  </si>
  <si>
    <t>MA_SFH_post_2003_Occupied_insulated_Tight_envelope_HRV_SIP_Triple_pane_lowE</t>
  </si>
  <si>
    <t>MA_SFH_post_2003_Occupied_insulated_Tight_envelope_HRV_Full_insulated_wall_cavity_Single_pane</t>
  </si>
  <si>
    <t>MA_SFH_post_2003_Occupied_insulated_Tight_envelope_HRV_Full_insulated_wall_cavity_Single_pane_storm_windows</t>
  </si>
  <si>
    <t>MA_SFH_post_2003_Occupied_insulated_Tight_envelope_HRV_Full_insulated_wall_cavity_Double_pane_lowE</t>
  </si>
  <si>
    <t>MA_SFH_post_2003_Occupied_insulated_Tight_envelope_HRV_Full_insulated_wall_cavity_Triple_pane_lowE</t>
  </si>
  <si>
    <t>MA_SFH_post_2003_Occupied_insulated_Tight_envelope_HRV_Full_insulated_wall_cavity_exterior_Single_pane</t>
  </si>
  <si>
    <t>MA_SFH_post_2003_Occupied_insulated_Tight_envelope_HRV_Full_insulated_wall_cavity_exterior_Single_pane_storm_windows</t>
  </si>
  <si>
    <t>MA_SFH_post_2003_Occupied_insulated_Tight_envelope_HRV_Full_insulated_wall_cavity_exterior_Double_pane_lowE</t>
  </si>
  <si>
    <t>MA_SFH_post_2003_Occupied_insulated_Tight_envelope_HRV_Full_insulated_wall_cavity_exterior_Triple_pane_lowE</t>
  </si>
  <si>
    <t>MA_SFH_post_2003_Unoccupied_high_insulated_floor_Leaky_envelope_Uninsulated_walls_Single_pane</t>
  </si>
  <si>
    <t>MA_SFH_post_2003_Unoccupied_high_insulated_floor_Leaky_envelope_Uninsulated_walls_Single_pane_storm_windows</t>
  </si>
  <si>
    <t>MA_SFH_post_2003_Unoccupied_high_insulated_floor_Leaky_envelope_Uninsulated_walls_Double_pane_lowE</t>
  </si>
  <si>
    <t>MA_SFH_post_2003_Unoccupied_high_insulated_floor_Leaky_envelope_Uninsulated_walls_Triple_pane_lowE</t>
  </si>
  <si>
    <t>MA_SFH_post_2003_Unoccupied_high_insulated_floor_Leaky_envelope_Some_wall_insulation_Single_pane</t>
  </si>
  <si>
    <t>MA_SFH_post_2003_Unoccupied_high_insulated_floor_Leaky_envelope_Some_wall_insulation_Single_pane_storm_windows</t>
  </si>
  <si>
    <t>MA_SFH_post_2003_Unoccupied_high_insulated_floor_Leaky_envelope_Some_wall_insulation_Double_pane_lowE</t>
  </si>
  <si>
    <t>MA_SFH_post_2003_Unoccupied_high_insulated_floor_Leaky_envelope_Some_wall_insulation_Triple_pane_lowE</t>
  </si>
  <si>
    <t>MA_SFH_post_2003_Unoccupied_high_insulated_floor_Leaky_envelope_SIP_Single_pane</t>
  </si>
  <si>
    <t>MA_SFH_post_2003_Unoccupied_high_insulated_floor_Leaky_envelope_SIP_Single_pane_storm_windows</t>
  </si>
  <si>
    <t>MA_SFH_post_2003_Unoccupied_high_insulated_floor_Leaky_envelope_SIP_Double_pane_lowE</t>
  </si>
  <si>
    <t>MA_SFH_post_2003_Unoccupied_high_insulated_floor_Leaky_envelope_SIP_Triple_pane_lowE</t>
  </si>
  <si>
    <t>MA_SFH_post_2003_Unoccupied_high_insulated_floor_Leaky_envelope_Full_insulated_wall_cavity_Single_pane</t>
  </si>
  <si>
    <t>MA_SFH_post_2003_Unoccupied_high_insulated_floor_Leaky_envelope_Full_insulated_wall_cavity_Single_pane_storm_windows</t>
  </si>
  <si>
    <t>MA_SFH_post_2003_Unoccupied_high_insulated_floor_Leaky_envelope_Full_insulated_wall_cavity_Double_pane_lowE</t>
  </si>
  <si>
    <t>MA_SFH_post_2003_Unoccupied_high_insulated_floor_Leaky_envelope_Full_insulated_wall_cavity_Triple_pane_lowE</t>
  </si>
  <si>
    <t>MA_SFH_post_2003_Unoccupied_high_insulated_floor_Leaky_envelope_Full_insulated_wall_cavity_exterior_Single_pane</t>
  </si>
  <si>
    <t>MA_SFH_post_2003_Unoccupied_high_insulated_floor_Leaky_envelope_Full_insulated_wall_cavity_exterior_Single_pane_storm_windows</t>
  </si>
  <si>
    <t>MA_SFH_post_2003_Unoccupied_high_insulated_floor_Leaky_envelope_Full_insulated_wall_cavity_exterior_Double_pane_lowE</t>
  </si>
  <si>
    <t>MA_SFH_post_2003_Unoccupied_high_insulated_floor_Leaky_envelope_Full_insulated_wall_cavity_exterior_Triple_pane_lowE</t>
  </si>
  <si>
    <t>MA_SFH_post_2003_Unoccupied_high_insulated_floor_Somewhat_leaky_envelope_Uninsulated_walls_Single_pane</t>
  </si>
  <si>
    <t>MA_SFH_post_2003_Unoccupied_high_insulated_floor_Somewhat_leaky_envelope_Uninsulated_walls_Single_pane_storm_windows</t>
  </si>
  <si>
    <t>MA_SFH_post_2003_Unoccupied_high_insulated_floor_Somewhat_leaky_envelope_Uninsulated_walls_Double_pane_lowE</t>
  </si>
  <si>
    <t>MA_SFH_post_2003_Unoccupied_high_insulated_floor_Somewhat_leaky_envelope_Uninsulated_walls_Triple_pane_lowE</t>
  </si>
  <si>
    <t>MA_SFH_post_2003_Unoccupied_high_insulated_floor_Somewhat_leaky_envelope_Some_wall_insulation_Single_pane</t>
  </si>
  <si>
    <t>MA_SFH_post_2003_Unoccupied_high_insulated_floor_Somewhat_leaky_envelope_Some_wall_insulation_Single_pane_storm_windows</t>
  </si>
  <si>
    <t>MA_SFH_post_2003_Unoccupied_high_insulated_floor_Somewhat_leaky_envelope_Some_wall_insulation_Double_pane_lowE</t>
  </si>
  <si>
    <t>MA_SFH_post_2003_Unoccupied_high_insulated_floor_Somewhat_leaky_envelope_Some_wall_insulation_Triple_pane_lowE</t>
  </si>
  <si>
    <t>MA_SFH_post_2003_Unoccupied_high_insulated_floor_Somewhat_leaky_envelope_SIP_Single_pane</t>
  </si>
  <si>
    <t>MA_SFH_post_2003_Unoccupied_high_insulated_floor_Somewhat_leaky_envelope_SIP_Single_pane_storm_windows</t>
  </si>
  <si>
    <t>MA_SFH_post_2003_Unoccupied_high_insulated_floor_Somewhat_leaky_envelope_SIP_Double_pane_lowE</t>
  </si>
  <si>
    <t>MA_SFH_post_2003_Unoccupied_high_insulated_floor_Somewhat_leaky_envelope_SIP_Triple_pane_lowE</t>
  </si>
  <si>
    <t>MA_SFH_post_2003_Unoccupied_high_insulated_floor_Somewhat_leaky_envelope_Full_insulated_wall_cavity_Single_pane</t>
  </si>
  <si>
    <t>MA_SFH_post_2003_Unoccupied_high_insulated_floor_Somewhat_leaky_envelope_Full_insulated_wall_cavity_Single_pane_storm_windows</t>
  </si>
  <si>
    <t>MA_SFH_post_2003_Unoccupied_high_insulated_floor_Somewhat_leaky_envelope_Full_insulated_wall_cavity_Double_pane_lowE</t>
  </si>
  <si>
    <t>MA_SFH_post_2003_Unoccupied_high_insulated_floor_Somewhat_leaky_envelope_Full_insulated_wall_cavity_Triple_pane_lowE</t>
  </si>
  <si>
    <t>MA_SFH_post_2003_Unoccupied_high_insulated_floor_Somewhat_leaky_envelope_Full_insulated_wall_cavity_exterior_Single_pane</t>
  </si>
  <si>
    <t>MA_SFH_post_2003_Unoccupied_high_insulated_floor_Somewhat_leaky_envelope_Full_insulated_wall_cavity_exterior_Single_pane_storm_windows</t>
  </si>
  <si>
    <t>MA_SFH_post_2003_Unoccupied_high_insulated_floor_Somewhat_leaky_envelope_Full_insulated_wall_cavity_exterior_Double_pane_lowE</t>
  </si>
  <si>
    <t>MA_SFH_post_2003_Unoccupied_high_insulated_floor_Somewhat_leaky_envelope_Full_insulated_wall_cavity_exterior_Triple_pane_lowE</t>
  </si>
  <si>
    <t>MA_SFH_post_2003_Unoccupied_high_insulated_floor_Tight_envelope_HRV_Uninsulated_walls_Single_pane</t>
  </si>
  <si>
    <t>MA_SFH_post_2003_Unoccupied_high_insulated_floor_Tight_envelope_HRV_Uninsulated_walls_Single_pane_storm_windows</t>
  </si>
  <si>
    <t>MA_SFH_post_2003_Unoccupied_high_insulated_floor_Tight_envelope_HRV_Uninsulated_walls_Double_pane_lowE</t>
  </si>
  <si>
    <t>MA_SFH_post_2003_Unoccupied_high_insulated_floor_Tight_envelope_HRV_Uninsulated_walls_Triple_pane_lowE</t>
  </si>
  <si>
    <t>MA_SFH_post_2003_Unoccupied_high_insulated_floor_Tight_envelope_HRV_Some_wall_insulation_Single_pane</t>
  </si>
  <si>
    <t>MA_SFH_post_2003_Unoccupied_high_insulated_floor_Tight_envelope_HRV_Some_wall_insulation_Single_pane_storm_windows</t>
  </si>
  <si>
    <t>MA_SFH_post_2003_Unoccupied_high_insulated_floor_Tight_envelope_HRV_Some_wall_insulation_Double_pane_lowE</t>
  </si>
  <si>
    <t>MA_SFH_post_2003_Unoccupied_high_insulated_floor_Tight_envelope_HRV_Some_wall_insulation_Triple_pane_lowE</t>
  </si>
  <si>
    <t>MA_SFH_post_2003_Unoccupied_high_insulated_floor_Tight_envelope_HRV_SIP_Single_pane</t>
  </si>
  <si>
    <t>MA_SFH_post_2003_Unoccupied_high_insulated_floor_Tight_envelope_HRV_SIP_Single_pane_storm_windows</t>
  </si>
  <si>
    <t>MA_SFH_post_2003_Unoccupied_high_insulated_floor_Tight_envelope_HRV_SIP_Double_pane_lowE</t>
  </si>
  <si>
    <t>MA_SFH_post_2003_Unoccupied_high_insulated_floor_Tight_envelope_HRV_SIP_Triple_pane_lowE</t>
  </si>
  <si>
    <t>MA_SFH_post_2003_Unoccupied_high_insulated_floor_Tight_envelope_HRV_Full_insulated_wall_cavity_Single_pane</t>
  </si>
  <si>
    <t>MA_SFH_post_2003_Unoccupied_high_insulated_floor_Tight_envelope_HRV_Full_insulated_wall_cavity_Single_pane_storm_windows</t>
  </si>
  <si>
    <t>MA_SFH_post_2003_Unoccupied_high_insulated_floor_Tight_envelope_HRV_Full_insulated_wall_cavity_Double_pane_lowE</t>
  </si>
  <si>
    <t>MA_SFH_post_2003_Unoccupied_high_insulated_floor_Tight_envelope_HRV_Full_insulated_wall_cavity_Triple_pane_lowE</t>
  </si>
  <si>
    <t>MA_SFH_post_2003_Unoccupied_high_insulated_floor_Tight_envelope_HRV_Full_insulated_wall_cavity_exterior_Single_pane</t>
  </si>
  <si>
    <t>MA_SFH_post_2003_Unoccupied_high_insulated_floor_Tight_envelope_HRV_Full_insulated_wall_cavity_exterior_Single_pane_storm_windows</t>
  </si>
  <si>
    <t>MA_SFH_post_2003_Unoccupied_high_insulated_floor_Tight_envelope_HRV_Full_insulated_wall_cavity_exterior_Double_pane_lowE</t>
  </si>
  <si>
    <t>MA_SFH_post_2003_Unoccupied_high_insulated_floor_Tight_envelope_HRV_Full_insulated_wall_cavity_exterior_Triple_pane_lowE</t>
  </si>
  <si>
    <t>MA_MFH_pre_1975_Occupied_uninsulated_Leaky_envelope_Uninsulated_walls_Single_pane</t>
  </si>
  <si>
    <t>MA_MFH_pre_1975_Occupied_uninsulated_Leaky_envelope_Uninsulated_walls_Single_pane_storm_windows</t>
  </si>
  <si>
    <t>MA_MFH_pre_1975_Occupied_uninsulated_Leaky_envelope_Uninsulated_walls_Double_pane_lowE</t>
  </si>
  <si>
    <t>MA_MFH_pre_1975_Occupied_uninsulated_Leaky_envelope_Uninsulated_walls_Triple_pane_lowE</t>
  </si>
  <si>
    <t>MA_MFH_pre_1975_Occupied_uninsulated_Leaky_envelope_Some_wall_insulation_Single_pane</t>
  </si>
  <si>
    <t>MA_MFH_pre_1975_Occupied_uninsulated_Leaky_envelope_Some_wall_insulation_Single_pane_storm_windows</t>
  </si>
  <si>
    <t>MA_MFH_pre_1975_Occupied_uninsulated_Leaky_envelope_Some_wall_insulation_Double_pane_lowE</t>
  </si>
  <si>
    <t>MA_MFH_pre_1975_Occupied_uninsulated_Leaky_envelope_Some_wall_insulation_Triple_pane_lowE</t>
  </si>
  <si>
    <t>MA_MFH_pre_1975_Occupied_uninsulated_Leaky_envelope_SIP_Single_pane</t>
  </si>
  <si>
    <t>MA_MFH_pre_1975_Occupied_uninsulated_Leaky_envelope_SIP_Single_pane_storm_windows</t>
  </si>
  <si>
    <t>MA_MFH_pre_1975_Occupied_uninsulated_Leaky_envelope_SIP_Double_pane_lowE</t>
  </si>
  <si>
    <t>MA_MFH_pre_1975_Occupied_uninsulated_Leaky_envelope_SIP_Triple_pane_lowE</t>
  </si>
  <si>
    <t>MA_MFH_pre_1975_Occupied_uninsulated_Leaky_envelope_Full_insulated_wall_cavity_Single_pane</t>
  </si>
  <si>
    <t>MA_MFH_pre_1975_Occupied_uninsulated_Leaky_envelope_Full_insulated_wall_cavity_Single_pane_storm_windows</t>
  </si>
  <si>
    <t>MA_MFH_pre_1975_Occupied_uninsulated_Leaky_envelope_Full_insulated_wall_cavity_Double_pane_lowE</t>
  </si>
  <si>
    <t>MA_MFH_pre_1975_Occupied_uninsulated_Leaky_envelope_Full_insulated_wall_cavity_Triple_pane_lowE</t>
  </si>
  <si>
    <t>MA_MFH_pre_1975_Occupied_uninsulated_Leaky_envelope_Full_insulated_wall_cavity_exterior_Single_pane</t>
  </si>
  <si>
    <t>MA_MFH_pre_1975_Occupied_uninsulated_Leaky_envelope_Full_insulated_wall_cavity_exterior_Single_pane_storm_windows</t>
  </si>
  <si>
    <t>MA_MFH_pre_1975_Occupied_uninsulated_Leaky_envelope_Full_insulated_wall_cavity_exterior_Double_pane_lowE</t>
  </si>
  <si>
    <t>MA_MFH_pre_1975_Occupied_uninsulated_Leaky_envelope_Full_insulated_wall_cavity_exterior_Triple_pane_lowE</t>
  </si>
  <si>
    <t>MA_MFH_pre_1975_Occupied_uninsulated_Somewhat_leaky_envelope_Uninsulated_walls_Single_pane</t>
  </si>
  <si>
    <t>MA_MFH_pre_1975_Occupied_uninsulated_Somewhat_leaky_envelope_Uninsulated_walls_Single_pane_storm_windows</t>
  </si>
  <si>
    <t>MA_MFH_pre_1975_Occupied_uninsulated_Somewhat_leaky_envelope_Uninsulated_walls_Double_pane_lowE</t>
  </si>
  <si>
    <t>MA_MFH_pre_1975_Occupied_uninsulated_Somewhat_leaky_envelope_Uninsulated_walls_Triple_pane_lowE</t>
  </si>
  <si>
    <t>MA_MFH_pre_1975_Occupied_uninsulated_Somewhat_leaky_envelope_Some_wall_insulation_Single_pane</t>
  </si>
  <si>
    <t>MA_MFH_pre_1975_Occupied_uninsulated_Somewhat_leaky_envelope_Some_wall_insulation_Single_pane_storm_windows</t>
  </si>
  <si>
    <t>MA_MFH_pre_1975_Occupied_uninsulated_Somewhat_leaky_envelope_Some_wall_insulation_Double_pane_lowE</t>
  </si>
  <si>
    <t>MA_MFH_pre_1975_Occupied_uninsulated_Somewhat_leaky_envelope_Some_wall_insulation_Triple_pane_lowE</t>
  </si>
  <si>
    <t>MA_MFH_pre_1975_Occupied_uninsulated_Somewhat_leaky_envelope_SIP_Single_pane</t>
  </si>
  <si>
    <t>MA_MFH_pre_1975_Occupied_uninsulated_Somewhat_leaky_envelope_SIP_Single_pane_storm_windows</t>
  </si>
  <si>
    <t>MA_MFH_pre_1975_Occupied_uninsulated_Somewhat_leaky_envelope_SIP_Double_pane_lowE</t>
  </si>
  <si>
    <t>MA_MFH_pre_1975_Occupied_uninsulated_Somewhat_leaky_envelope_SIP_Triple_pane_lowE</t>
  </si>
  <si>
    <t>MA_MFH_pre_1975_Occupied_uninsulated_Somewhat_leaky_envelope_Full_insulated_wall_cavity_Single_pane</t>
  </si>
  <si>
    <t>MA_MFH_pre_1975_Occupied_uninsulated_Somewhat_leaky_envelope_Full_insulated_wall_cavity_Single_pane_storm_windows</t>
  </si>
  <si>
    <t>MA_MFH_pre_1975_Occupied_uninsulated_Somewhat_leaky_envelope_Full_insulated_wall_cavity_Double_pane_lowE</t>
  </si>
  <si>
    <t>MA_MFH_pre_1975_Occupied_uninsulated_Somewhat_leaky_envelope_Full_insulated_wall_cavity_Triple_pane_lowE</t>
  </si>
  <si>
    <t>MA_MFH_pre_1975_Occupied_uninsulated_Somewhat_leaky_envelope_Full_insulated_wall_cavity_exterior_Single_pane</t>
  </si>
  <si>
    <t>MA_MFH_pre_1975_Occupied_uninsulated_Somewhat_leaky_envelope_Full_insulated_wall_cavity_exterior_Single_pane_storm_windows</t>
  </si>
  <si>
    <t>MA_MFH_pre_1975_Occupied_uninsulated_Somewhat_leaky_envelope_Full_insulated_wall_cavity_exterior_Double_pane_lowE</t>
  </si>
  <si>
    <t>MA_MFH_pre_1975_Occupied_uninsulated_Somewhat_leaky_envelope_Full_insulated_wall_cavity_exterior_Triple_pane_lowE</t>
  </si>
  <si>
    <t>MA_MFH_pre_1975_Occupied_uninsulated_Tight_envelope_HRV_Uninsulated_walls_Single_pane</t>
  </si>
  <si>
    <t>MA_MFH_pre_1975_Occupied_uninsulated_Tight_envelope_HRV_Uninsulated_walls_Single_pane_storm_windows</t>
  </si>
  <si>
    <t>MA_MFH_pre_1975_Occupied_uninsulated_Tight_envelope_HRV_Uninsulated_walls_Double_pane_lowE</t>
  </si>
  <si>
    <t>MA_MFH_pre_1975_Occupied_uninsulated_Tight_envelope_HRV_Uninsulated_walls_Triple_pane_lowE</t>
  </si>
  <si>
    <t>MA_MFH_pre_1975_Occupied_uninsulated_Tight_envelope_HRV_Some_wall_insulation_Single_pane</t>
  </si>
  <si>
    <t>MA_MFH_pre_1975_Occupied_uninsulated_Tight_envelope_HRV_Some_wall_insulation_Single_pane_storm_windows</t>
  </si>
  <si>
    <t>MA_MFH_pre_1975_Occupied_uninsulated_Tight_envelope_HRV_Some_wall_insulation_Double_pane_lowE</t>
  </si>
  <si>
    <t>MA_MFH_pre_1975_Occupied_uninsulated_Tight_envelope_HRV_Some_wall_insulation_Triple_pane_lowE</t>
  </si>
  <si>
    <t>MA_MFH_pre_1975_Occupied_uninsulated_Tight_envelope_HRV_SIP_Single_pane</t>
  </si>
  <si>
    <t>MA_MFH_pre_1975_Occupied_uninsulated_Tight_envelope_HRV_SIP_Single_pane_storm_windows</t>
  </si>
  <si>
    <t>MA_MFH_pre_1975_Occupied_uninsulated_Tight_envelope_HRV_SIP_Double_pane_lowE</t>
  </si>
  <si>
    <t>MA_MFH_pre_1975_Occupied_uninsulated_Tight_envelope_HRV_SIP_Triple_pane_lowE</t>
  </si>
  <si>
    <t>MA_MFH_pre_1975_Occupied_uninsulated_Tight_envelope_HRV_Full_insulated_wall_cavity_Single_pane</t>
  </si>
  <si>
    <t>MA_MFH_pre_1975_Occupied_uninsulated_Tight_envelope_HRV_Full_insulated_wall_cavity_Single_pane_storm_windows</t>
  </si>
  <si>
    <t>MA_MFH_pre_1975_Occupied_uninsulated_Tight_envelope_HRV_Full_insulated_wall_cavity_Double_pane_lowE</t>
  </si>
  <si>
    <t>MA_MFH_pre_1975_Occupied_uninsulated_Tight_envelope_HRV_Full_insulated_wall_cavity_Triple_pane_lowE</t>
  </si>
  <si>
    <t>MA_MFH_pre_1975_Occupied_uninsulated_Tight_envelope_HRV_Full_insulated_wall_cavity_exterior_Single_pane</t>
  </si>
  <si>
    <t>MA_MFH_pre_1975_Occupied_uninsulated_Tight_envelope_HRV_Full_insulated_wall_cavity_exterior_Single_pane_storm_windows</t>
  </si>
  <si>
    <t>MA_MFH_pre_1975_Occupied_uninsulated_Tight_envelope_HRV_Full_insulated_wall_cavity_exterior_Double_pane_lowE</t>
  </si>
  <si>
    <t>MA_MFH_pre_1975_Occupied_uninsulated_Tight_envelope_HRV_Full_insulated_wall_cavity_exterior_Triple_pane_lowE</t>
  </si>
  <si>
    <t>MA_MFH_pre_1975_Unoccupied_uninsulated_floor_Leaky_envelope_Uninsulated_walls_Single_pane</t>
  </si>
  <si>
    <t>MA_MFH_pre_1975_Unoccupied_uninsulated_floor_Leaky_envelope_Uninsulated_walls_Single_pane_storm_windows</t>
  </si>
  <si>
    <t>MA_MFH_pre_1975_Unoccupied_uninsulated_floor_Leaky_envelope_Uninsulated_walls_Double_pane_lowE</t>
  </si>
  <si>
    <t>MA_MFH_pre_1975_Unoccupied_uninsulated_floor_Leaky_envelope_Uninsulated_walls_Triple_pane_lowE</t>
  </si>
  <si>
    <t>MA_MFH_pre_1975_Unoccupied_uninsulated_floor_Leaky_envelope_Some_wall_insulation_Single_pane</t>
  </si>
  <si>
    <t>MA_MFH_pre_1975_Unoccupied_uninsulated_floor_Leaky_envelope_Some_wall_insulation_Single_pane_storm_windows</t>
  </si>
  <si>
    <t>MA_MFH_pre_1975_Unoccupied_uninsulated_floor_Leaky_envelope_Some_wall_insulation_Double_pane_lowE</t>
  </si>
  <si>
    <t>MA_MFH_pre_1975_Unoccupied_uninsulated_floor_Leaky_envelope_Some_wall_insulation_Triple_pane_lowE</t>
  </si>
  <si>
    <t>MA_MFH_pre_1975_Unoccupied_uninsulated_floor_Leaky_envelope_SIP_Single_pane</t>
  </si>
  <si>
    <t>MA_MFH_pre_1975_Unoccupied_uninsulated_floor_Leaky_envelope_SIP_Single_pane_storm_windows</t>
  </si>
  <si>
    <t>MA_MFH_pre_1975_Unoccupied_uninsulated_floor_Leaky_envelope_SIP_Double_pane_lowE</t>
  </si>
  <si>
    <t>MA_MFH_pre_1975_Unoccupied_uninsulated_floor_Leaky_envelope_SIP_Triple_pane_lowE</t>
  </si>
  <si>
    <t>MA_MFH_pre_1975_Unoccupied_uninsulated_floor_Leaky_envelope_Full_insulated_wall_cavity_Single_pane</t>
  </si>
  <si>
    <t>MA_MFH_pre_1975_Unoccupied_uninsulated_floor_Leaky_envelope_Full_insulated_wall_cavity_Single_pane_storm_windows</t>
  </si>
  <si>
    <t>MA_MFH_pre_1975_Unoccupied_uninsulated_floor_Leaky_envelope_Full_insulated_wall_cavity_Double_pane_lowE</t>
  </si>
  <si>
    <t>MA_MFH_pre_1975_Unoccupied_uninsulated_floor_Leaky_envelope_Full_insulated_wall_cavity_Triple_pane_lowE</t>
  </si>
  <si>
    <t>MA_MFH_pre_1975_Unoccupied_uninsulated_floor_Leaky_envelope_Full_insulated_wall_cavity_exterior_Single_pane</t>
  </si>
  <si>
    <t>MA_MFH_pre_1975_Unoccupied_uninsulated_floor_Leaky_envelope_Full_insulated_wall_cavity_exterior_Single_pane_storm_windows</t>
  </si>
  <si>
    <t>MA_MFH_pre_1975_Unoccupied_uninsulated_floor_Leaky_envelope_Full_insulated_wall_cavity_exterior_Double_pane_lowE</t>
  </si>
  <si>
    <t>MA_MFH_pre_1975_Unoccupied_uninsulated_floor_Leaky_envelope_Full_insulated_wall_cavity_exterior_Triple_pane_lowE</t>
  </si>
  <si>
    <t>MA_MFH_pre_1975_Unoccupied_uninsulated_floor_Somewhat_leaky_envelope_Uninsulated_walls_Single_pane</t>
  </si>
  <si>
    <t>MA_MFH_pre_1975_Unoccupied_uninsulated_floor_Somewhat_leaky_envelope_Uninsulated_walls_Single_pane_storm_windows</t>
  </si>
  <si>
    <t>MA_MFH_pre_1975_Unoccupied_uninsulated_floor_Somewhat_leaky_envelope_Uninsulated_walls_Double_pane_lowE</t>
  </si>
  <si>
    <t>MA_MFH_pre_1975_Unoccupied_uninsulated_floor_Somewhat_leaky_envelope_Uninsulated_walls_Triple_pane_lowE</t>
  </si>
  <si>
    <t>MA_MFH_pre_1975_Unoccupied_uninsulated_floor_Somewhat_leaky_envelope_Some_wall_insulation_Single_pane</t>
  </si>
  <si>
    <t>MA_MFH_pre_1975_Unoccupied_uninsulated_floor_Somewhat_leaky_envelope_Some_wall_insulation_Single_pane_storm_windows</t>
  </si>
  <si>
    <t>MA_MFH_pre_1975_Unoccupied_uninsulated_floor_Somewhat_leaky_envelope_Some_wall_insulation_Double_pane_lowE</t>
  </si>
  <si>
    <t>MA_MFH_pre_1975_Unoccupied_uninsulated_floor_Somewhat_leaky_envelope_Some_wall_insulation_Triple_pane_lowE</t>
  </si>
  <si>
    <t>MA_MFH_pre_1975_Unoccupied_uninsulated_floor_Somewhat_leaky_envelope_SIP_Single_pane</t>
  </si>
  <si>
    <t>MA_MFH_pre_1975_Unoccupied_uninsulated_floor_Somewhat_leaky_envelope_SIP_Single_pane_storm_windows</t>
  </si>
  <si>
    <t>MA_MFH_pre_1975_Unoccupied_uninsulated_floor_Somewhat_leaky_envelope_SIP_Double_pane_lowE</t>
  </si>
  <si>
    <t>MA_MFH_pre_1975_Unoccupied_uninsulated_floor_Somewhat_leaky_envelope_SIP_Triple_pane_lowE</t>
  </si>
  <si>
    <t>MA_MFH_pre_1975_Unoccupied_uninsulated_floor_Somewhat_leaky_envelope_Full_insulated_wall_cavity_Single_pane</t>
  </si>
  <si>
    <t>MA_MFH_pre_1975_Unoccupied_uninsulated_floor_Somewhat_leaky_envelope_Full_insulated_wall_cavity_Single_pane_storm_windows</t>
  </si>
  <si>
    <t>MA_MFH_pre_1975_Unoccupied_uninsulated_floor_Somewhat_leaky_envelope_Full_insulated_wall_cavity_Double_pane_lowE</t>
  </si>
  <si>
    <t>MA_MFH_pre_1975_Unoccupied_uninsulated_floor_Somewhat_leaky_envelope_Full_insulated_wall_cavity_Triple_pane_lowE</t>
  </si>
  <si>
    <t>MA_MFH_pre_1975_Unoccupied_uninsulated_floor_Somewhat_leaky_envelope_Full_insulated_wall_cavity_exterior_Single_pane</t>
  </si>
  <si>
    <t>MA_MFH_pre_1975_Unoccupied_uninsulated_floor_Somewhat_leaky_envelope_Full_insulated_wall_cavity_exterior_Single_pane_storm_windows</t>
  </si>
  <si>
    <t>MA_MFH_pre_1975_Unoccupied_uninsulated_floor_Somewhat_leaky_envelope_Full_insulated_wall_cavity_exterior_Double_pane_lowE</t>
  </si>
  <si>
    <t>MA_MFH_pre_1975_Unoccupied_uninsulated_floor_Somewhat_leaky_envelope_Full_insulated_wall_cavity_exterior_Triple_pane_lowE</t>
  </si>
  <si>
    <t>MA_MFH_pre_1975_Unoccupied_uninsulated_floor_Tight_envelope_HRV_Uninsulated_walls_Single_pane</t>
  </si>
  <si>
    <t>MA_MFH_pre_1975_Unoccupied_uninsulated_floor_Tight_envelope_HRV_Uninsulated_walls_Single_pane_storm_windows</t>
  </si>
  <si>
    <t>MA_MFH_pre_1975_Unoccupied_uninsulated_floor_Tight_envelope_HRV_Uninsulated_walls_Double_pane_lowE</t>
  </si>
  <si>
    <t>MA_MFH_pre_1975_Unoccupied_uninsulated_floor_Tight_envelope_HRV_Uninsulated_walls_Triple_pane_lowE</t>
  </si>
  <si>
    <t>MA_MFH_pre_1975_Unoccupied_uninsulated_floor_Tight_envelope_HRV_Some_wall_insulation_Single_pane</t>
  </si>
  <si>
    <t>MA_MFH_pre_1975_Unoccupied_uninsulated_floor_Tight_envelope_HRV_Some_wall_insulation_Single_pane_storm_windows</t>
  </si>
  <si>
    <t>MA_MFH_pre_1975_Unoccupied_uninsulated_floor_Tight_envelope_HRV_Some_wall_insulation_Double_pane_lowE</t>
  </si>
  <si>
    <t>MA_MFH_pre_1975_Unoccupied_uninsulated_floor_Tight_envelope_HRV_Some_wall_insulation_Triple_pane_lowE</t>
  </si>
  <si>
    <t>MA_MFH_pre_1975_Unoccupied_uninsulated_floor_Tight_envelope_HRV_SIP_Single_pane</t>
  </si>
  <si>
    <t>MA_MFH_pre_1975_Unoccupied_uninsulated_floor_Tight_envelope_HRV_SIP_Single_pane_storm_windows</t>
  </si>
  <si>
    <t>MA_MFH_pre_1975_Unoccupied_uninsulated_floor_Tight_envelope_HRV_SIP_Double_pane_lowE</t>
  </si>
  <si>
    <t>MA_MFH_pre_1975_Unoccupied_uninsulated_floor_Tight_envelope_HRV_SIP_Triple_pane_lowE</t>
  </si>
  <si>
    <t>MA_MFH_pre_1975_Unoccupied_uninsulated_floor_Tight_envelope_HRV_Full_insulated_wall_cavity_Single_pane</t>
  </si>
  <si>
    <t>MA_MFH_pre_1975_Unoccupied_uninsulated_floor_Tight_envelope_HRV_Full_insulated_wall_cavity_Single_pane_storm_windows</t>
  </si>
  <si>
    <t>MA_MFH_pre_1975_Unoccupied_uninsulated_floor_Tight_envelope_HRV_Full_insulated_wall_cavity_Double_pane_lowE</t>
  </si>
  <si>
    <t>MA_MFH_pre_1975_Unoccupied_uninsulated_floor_Tight_envelope_HRV_Full_insulated_wall_cavity_Triple_pane_lowE</t>
  </si>
  <si>
    <t>MA_MFH_pre_1975_Unoccupied_uninsulated_floor_Tight_envelope_HRV_Full_insulated_wall_cavity_exterior_Single_pane</t>
  </si>
  <si>
    <t>MA_MFH_pre_1975_Unoccupied_uninsulated_floor_Tight_envelope_HRV_Full_insulated_wall_cavity_exterior_Single_pane_storm_windows</t>
  </si>
  <si>
    <t>MA_MFH_pre_1975_Unoccupied_uninsulated_floor_Tight_envelope_HRV_Full_insulated_wall_cavity_exterior_Double_pane_lowE</t>
  </si>
  <si>
    <t>MA_MFH_pre_1975_Unoccupied_uninsulated_floor_Tight_envelope_HRV_Full_insulated_wall_cavity_exterior_Triple_pane_lowE</t>
  </si>
  <si>
    <t>MA_MFH_pre_1975_Unoccupied_insulated_floor_Leaky_envelope_Uninsulated_walls_Single_pane</t>
  </si>
  <si>
    <t>MA_MFH_pre_1975_Unoccupied_insulated_floor_Leaky_envelope_Uninsulated_walls_Single_pane_storm_windows</t>
  </si>
  <si>
    <t>MA_MFH_pre_1975_Unoccupied_insulated_floor_Leaky_envelope_Uninsulated_walls_Double_pane_lowE</t>
  </si>
  <si>
    <t>MA_MFH_pre_1975_Unoccupied_insulated_floor_Leaky_envelope_Uninsulated_walls_Triple_pane_lowE</t>
  </si>
  <si>
    <t>MA_MFH_pre_1975_Unoccupied_insulated_floor_Leaky_envelope_Some_wall_insulation_Single_pane</t>
  </si>
  <si>
    <t>MA_MFH_pre_1975_Unoccupied_insulated_floor_Leaky_envelope_Some_wall_insulation_Single_pane_storm_windows</t>
  </si>
  <si>
    <t>MA_MFH_pre_1975_Unoccupied_insulated_floor_Leaky_envelope_Some_wall_insulation_Double_pane_lowE</t>
  </si>
  <si>
    <t>MA_MFH_pre_1975_Unoccupied_insulated_floor_Leaky_envelope_Some_wall_insulation_Triple_pane_lowE</t>
  </si>
  <si>
    <t>MA_MFH_pre_1975_Unoccupied_insulated_floor_Leaky_envelope_SIP_Single_pane</t>
  </si>
  <si>
    <t>MA_MFH_pre_1975_Unoccupied_insulated_floor_Leaky_envelope_SIP_Single_pane_storm_windows</t>
  </si>
  <si>
    <t>MA_MFH_pre_1975_Unoccupied_insulated_floor_Leaky_envelope_SIP_Double_pane_lowE</t>
  </si>
  <si>
    <t>MA_MFH_pre_1975_Unoccupied_insulated_floor_Leaky_envelope_SIP_Triple_pane_lowE</t>
  </si>
  <si>
    <t>MA_MFH_pre_1975_Unoccupied_insulated_floor_Leaky_envelope_Full_insulated_wall_cavity_Single_pane</t>
  </si>
  <si>
    <t>MA_MFH_pre_1975_Unoccupied_insulated_floor_Leaky_envelope_Full_insulated_wall_cavity_Single_pane_storm_windows</t>
  </si>
  <si>
    <t>MA_MFH_pre_1975_Unoccupied_insulated_floor_Leaky_envelope_Full_insulated_wall_cavity_Double_pane_lowE</t>
  </si>
  <si>
    <t>MA_MFH_pre_1975_Unoccupied_insulated_floor_Leaky_envelope_Full_insulated_wall_cavity_Triple_pane_lowE</t>
  </si>
  <si>
    <t>MA_MFH_pre_1975_Unoccupied_insulated_floor_Leaky_envelope_Full_insulated_wall_cavity_exterior_Single_pane</t>
  </si>
  <si>
    <t>MA_MFH_pre_1975_Unoccupied_insulated_floor_Leaky_envelope_Full_insulated_wall_cavity_exterior_Single_pane_storm_windows</t>
  </si>
  <si>
    <t>MA_MFH_pre_1975_Unoccupied_insulated_floor_Leaky_envelope_Full_insulated_wall_cavity_exterior_Double_pane_lowE</t>
  </si>
  <si>
    <t>MA_MFH_pre_1975_Unoccupied_insulated_floor_Leaky_envelope_Full_insulated_wall_cavity_exterior_Triple_pane_lowE</t>
  </si>
  <si>
    <t>MA_MFH_pre_1975_Unoccupied_insulated_floor_Somewhat_leaky_envelope_Uninsulated_walls_Single_pane</t>
  </si>
  <si>
    <t>MA_MFH_pre_1975_Unoccupied_insulated_floor_Somewhat_leaky_envelope_Uninsulated_walls_Single_pane_storm_windows</t>
  </si>
  <si>
    <t>MA_MFH_pre_1975_Unoccupied_insulated_floor_Somewhat_leaky_envelope_Uninsulated_walls_Double_pane_lowE</t>
  </si>
  <si>
    <t>MA_MFH_pre_1975_Unoccupied_insulated_floor_Somewhat_leaky_envelope_Uninsulated_walls_Triple_pane_lowE</t>
  </si>
  <si>
    <t>MA_MFH_pre_1975_Unoccupied_insulated_floor_Somewhat_leaky_envelope_Some_wall_insulation_Single_pane</t>
  </si>
  <si>
    <t>MA_MFH_pre_1975_Unoccupied_insulated_floor_Somewhat_leaky_envelope_Some_wall_insulation_Single_pane_storm_windows</t>
  </si>
  <si>
    <t>MA_MFH_pre_1975_Unoccupied_insulated_floor_Somewhat_leaky_envelope_Some_wall_insulation_Double_pane_lowE</t>
  </si>
  <si>
    <t>MA_MFH_pre_1975_Unoccupied_insulated_floor_Somewhat_leaky_envelope_Some_wall_insulation_Triple_pane_lowE</t>
  </si>
  <si>
    <t>MA_MFH_pre_1975_Unoccupied_insulated_floor_Somewhat_leaky_envelope_SIP_Single_pane</t>
  </si>
  <si>
    <t>MA_MFH_pre_1975_Unoccupied_insulated_floor_Somewhat_leaky_envelope_SIP_Single_pane_storm_windows</t>
  </si>
  <si>
    <t>MA_MFH_pre_1975_Unoccupied_insulated_floor_Somewhat_leaky_envelope_SIP_Double_pane_lowE</t>
  </si>
  <si>
    <t>MA_MFH_pre_1975_Unoccupied_insulated_floor_Somewhat_leaky_envelope_SIP_Triple_pane_lowE</t>
  </si>
  <si>
    <t>MA_MFH_pre_1975_Unoccupied_insulated_floor_Somewhat_leaky_envelope_Full_insulated_wall_cavity_Single_pane</t>
  </si>
  <si>
    <t>MA_MFH_pre_1975_Unoccupied_insulated_floor_Somewhat_leaky_envelope_Full_insulated_wall_cavity_Single_pane_storm_windows</t>
  </si>
  <si>
    <t>MA_MFH_pre_1975_Unoccupied_insulated_floor_Somewhat_leaky_envelope_Full_insulated_wall_cavity_Double_pane_lowE</t>
  </si>
  <si>
    <t>MA_MFH_pre_1975_Unoccupied_insulated_floor_Somewhat_leaky_envelope_Full_insulated_wall_cavity_Triple_pane_lowE</t>
  </si>
  <si>
    <t>MA_MFH_pre_1975_Unoccupied_insulated_floor_Somewhat_leaky_envelope_Full_insulated_wall_cavity_exterior_Single_pane</t>
  </si>
  <si>
    <t>MA_MFH_pre_1975_Unoccupied_insulated_floor_Somewhat_leaky_envelope_Full_insulated_wall_cavity_exterior_Single_pane_storm_windows</t>
  </si>
  <si>
    <t>MA_MFH_pre_1975_Unoccupied_insulated_floor_Somewhat_leaky_envelope_Full_insulated_wall_cavity_exterior_Double_pane_lowE</t>
  </si>
  <si>
    <t>MA_MFH_pre_1975_Unoccupied_insulated_floor_Somewhat_leaky_envelope_Full_insulated_wall_cavity_exterior_Triple_pane_lowE</t>
  </si>
  <si>
    <t>MA_MFH_pre_1975_Unoccupied_insulated_floor_Tight_envelope_HRV_Uninsulated_walls_Single_pane</t>
  </si>
  <si>
    <t>MA_MFH_pre_1975_Unoccupied_insulated_floor_Tight_envelope_HRV_Uninsulated_walls_Single_pane_storm_windows</t>
  </si>
  <si>
    <t>MA_MFH_pre_1975_Unoccupied_insulated_floor_Tight_envelope_HRV_Uninsulated_walls_Double_pane_lowE</t>
  </si>
  <si>
    <t>MA_MFH_pre_1975_Unoccupied_insulated_floor_Tight_envelope_HRV_Uninsulated_walls_Triple_pane_lowE</t>
  </si>
  <si>
    <t>MA_MFH_pre_1975_Unoccupied_insulated_floor_Tight_envelope_HRV_Some_wall_insulation_Single_pane</t>
  </si>
  <si>
    <t>MA_MFH_pre_1975_Unoccupied_insulated_floor_Tight_envelope_HRV_Some_wall_insulation_Single_pane_storm_windows</t>
  </si>
  <si>
    <t>MA_MFH_pre_1975_Unoccupied_insulated_floor_Tight_envelope_HRV_Some_wall_insulation_Double_pane_lowE</t>
  </si>
  <si>
    <t>MA_MFH_pre_1975_Unoccupied_insulated_floor_Tight_envelope_HRV_Some_wall_insulation_Triple_pane_lowE</t>
  </si>
  <si>
    <t>MA_MFH_pre_1975_Unoccupied_insulated_floor_Tight_envelope_HRV_SIP_Single_pane</t>
  </si>
  <si>
    <t>MA_MFH_pre_1975_Unoccupied_insulated_floor_Tight_envelope_HRV_SIP_Single_pane_storm_windows</t>
  </si>
  <si>
    <t>MA_MFH_pre_1975_Unoccupied_insulated_floor_Tight_envelope_HRV_SIP_Double_pane_lowE</t>
  </si>
  <si>
    <t>MA_MFH_pre_1975_Unoccupied_insulated_floor_Tight_envelope_HRV_SIP_Triple_pane_lowE</t>
  </si>
  <si>
    <t>MA_MFH_pre_1975_Unoccupied_insulated_floor_Tight_envelope_HRV_Full_insulated_wall_cavity_Single_pane</t>
  </si>
  <si>
    <t>MA_MFH_pre_1975_Unoccupied_insulated_floor_Tight_envelope_HRV_Full_insulated_wall_cavity_Single_pane_storm_windows</t>
  </si>
  <si>
    <t>MA_MFH_pre_1975_Unoccupied_insulated_floor_Tight_envelope_HRV_Full_insulated_wall_cavity_Double_pane_lowE</t>
  </si>
  <si>
    <t>MA_MFH_pre_1975_Unoccupied_insulated_floor_Tight_envelope_HRV_Full_insulated_wall_cavity_Triple_pane_lowE</t>
  </si>
  <si>
    <t>MA_MFH_pre_1975_Unoccupied_insulated_floor_Tight_envelope_HRV_Full_insulated_wall_cavity_exterior_Single_pane</t>
  </si>
  <si>
    <t>MA_MFH_pre_1975_Unoccupied_insulated_floor_Tight_envelope_HRV_Full_insulated_wall_cavity_exterior_Single_pane_storm_windows</t>
  </si>
  <si>
    <t>MA_MFH_pre_1975_Unoccupied_insulated_floor_Tight_envelope_HRV_Full_insulated_wall_cavity_exterior_Double_pane_lowE</t>
  </si>
  <si>
    <t>MA_MFH_pre_1975_Unoccupied_insulated_floor_Tight_envelope_HRV_Full_insulated_wall_cavity_exterior_Triple_pane_lowE</t>
  </si>
  <si>
    <t>MA_MFH_pre_1975_Limited_insulation_roof_Leaky_envelope_Uninsulated_walls_Single_pane</t>
  </si>
  <si>
    <t>MA_MFH_pre_1975_Limited_insulation_roof_Leaky_envelope_Uninsulated_walls_Single_pane_storm_windows</t>
  </si>
  <si>
    <t>MA_MFH_pre_1975_Limited_insulation_roof_Leaky_envelope_Uninsulated_walls_Double_pane_lowE</t>
  </si>
  <si>
    <t>MA_MFH_pre_1975_Limited_insulation_roof_Leaky_envelope_Uninsulated_walls_Triple_pane_lowE</t>
  </si>
  <si>
    <t>MA_MFH_pre_1975_Limited_insulation_roof_Leaky_envelope_Some_wall_insulation_Single_pane</t>
  </si>
  <si>
    <t>MA_MFH_pre_1975_Limited_insulation_roof_Leaky_envelope_Some_wall_insulation_Single_pane_storm_windows</t>
  </si>
  <si>
    <t>MA_MFH_pre_1975_Limited_insulation_roof_Leaky_envelope_Some_wall_insulation_Double_pane_lowE</t>
  </si>
  <si>
    <t>MA_MFH_pre_1975_Limited_insulation_roof_Leaky_envelope_Some_wall_insulation_Triple_pane_lowE</t>
  </si>
  <si>
    <t>MA_MFH_pre_1975_Limited_insulation_roof_Leaky_envelope_SIP_Single_pane</t>
  </si>
  <si>
    <t>MA_MFH_pre_1975_Limited_insulation_roof_Leaky_envelope_SIP_Single_pane_storm_windows</t>
  </si>
  <si>
    <t>MA_MFH_pre_1975_Limited_insulation_roof_Leaky_envelope_SIP_Double_pane_lowE</t>
  </si>
  <si>
    <t>MA_MFH_pre_1975_Limited_insulation_roof_Leaky_envelope_SIP_Triple_pane_lowE</t>
  </si>
  <si>
    <t>MA_MFH_pre_1975_Limited_insulation_roof_Leaky_envelope_Full_insulated_wall_cavity_Single_pane</t>
  </si>
  <si>
    <t>MA_MFH_pre_1975_Limited_insulation_roof_Leaky_envelope_Full_insulated_wall_cavity_Single_pane_storm_windows</t>
  </si>
  <si>
    <t>MA_MFH_pre_1975_Limited_insulation_roof_Leaky_envelope_Full_insulated_wall_cavity_Double_pane_lowE</t>
  </si>
  <si>
    <t>MA_MFH_pre_1975_Limited_insulation_roof_Leaky_envelope_Full_insulated_wall_cavity_Triple_pane_lowE</t>
  </si>
  <si>
    <t>MA_MFH_pre_1975_Limited_insulation_roof_Leaky_envelope_Full_insulated_wall_cavity_exterior_Single_pane</t>
  </si>
  <si>
    <t>MA_MFH_pre_1975_Limited_insulation_roof_Leaky_envelope_Full_insulated_wall_cavity_exterior_Single_pane_storm_windows</t>
  </si>
  <si>
    <t>MA_MFH_pre_1975_Limited_insulation_roof_Leaky_envelope_Full_insulated_wall_cavity_exterior_Double_pane_lowE</t>
  </si>
  <si>
    <t>MA_MFH_pre_1975_Limited_insulation_roof_Leaky_envelope_Full_insulated_wall_cavity_exterior_Triple_pane_lowE</t>
  </si>
  <si>
    <t>MA_MFH_pre_1975_Limited_insulation_roof_Somewhat_leaky_envelope_Uninsulated_walls_Single_pane</t>
  </si>
  <si>
    <t>MA_MFH_pre_1975_Limited_insulation_roof_Somewhat_leaky_envelope_Uninsulated_walls_Single_pane_storm_windows</t>
  </si>
  <si>
    <t>MA_MFH_pre_1975_Limited_insulation_roof_Somewhat_leaky_envelope_Uninsulated_walls_Double_pane_lowE</t>
  </si>
  <si>
    <t>MA_MFH_pre_1975_Limited_insulation_roof_Somewhat_leaky_envelope_Uninsulated_walls_Triple_pane_lowE</t>
  </si>
  <si>
    <t>MA_MFH_pre_1975_Limited_insulation_roof_Somewhat_leaky_envelope_Some_wall_insulation_Single_pane</t>
  </si>
  <si>
    <t>MA_MFH_pre_1975_Limited_insulation_roof_Somewhat_leaky_envelope_Some_wall_insulation_Single_pane_storm_windows</t>
  </si>
  <si>
    <t>MA_MFH_pre_1975_Limited_insulation_roof_Somewhat_leaky_envelope_Some_wall_insulation_Double_pane_lowE</t>
  </si>
  <si>
    <t>MA_MFH_pre_1975_Limited_insulation_roof_Somewhat_leaky_envelope_Some_wall_insulation_Triple_pane_lowE</t>
  </si>
  <si>
    <t>MA_MFH_pre_1975_Limited_insulation_roof_Somewhat_leaky_envelope_SIP_Single_pane</t>
  </si>
  <si>
    <t>MA_MFH_pre_1975_Limited_insulation_roof_Somewhat_leaky_envelope_SIP_Single_pane_storm_windows</t>
  </si>
  <si>
    <t>MA_MFH_pre_1975_Limited_insulation_roof_Somewhat_leaky_envelope_SIP_Double_pane_lowE</t>
  </si>
  <si>
    <t>MA_MFH_pre_1975_Limited_insulation_roof_Somewhat_leaky_envelope_SIP_Triple_pane_lowE</t>
  </si>
  <si>
    <t>MA_MFH_pre_1975_Limited_insulation_roof_Somewhat_leaky_envelope_Full_insulated_wall_cavity_Single_pane</t>
  </si>
  <si>
    <t>MA_MFH_pre_1975_Limited_insulation_roof_Somewhat_leaky_envelope_Full_insulated_wall_cavity_Single_pane_storm_windows</t>
  </si>
  <si>
    <t>MA_MFH_pre_1975_Limited_insulation_roof_Somewhat_leaky_envelope_Full_insulated_wall_cavity_Double_pane_lowE</t>
  </si>
  <si>
    <t>MA_MFH_pre_1975_Limited_insulation_roof_Somewhat_leaky_envelope_Full_insulated_wall_cavity_Triple_pane_lowE</t>
  </si>
  <si>
    <t>MA_MFH_pre_1975_Limited_insulation_roof_Somewhat_leaky_envelope_Full_insulated_wall_cavity_exterior_Single_pane</t>
  </si>
  <si>
    <t>MA_MFH_pre_1975_Limited_insulation_roof_Somewhat_leaky_envelope_Full_insulated_wall_cavity_exterior_Single_pane_storm_windows</t>
  </si>
  <si>
    <t>MA_MFH_pre_1975_Limited_insulation_roof_Somewhat_leaky_envelope_Full_insulated_wall_cavity_exterior_Double_pane_lowE</t>
  </si>
  <si>
    <t>MA_MFH_pre_1975_Limited_insulation_roof_Somewhat_leaky_envelope_Full_insulated_wall_cavity_exterior_Triple_pane_lowE</t>
  </si>
  <si>
    <t>MA_MFH_pre_1975_Limited_insulation_roof_Tight_envelope_HRV_Uninsulated_walls_Single_pane</t>
  </si>
  <si>
    <t>MA_MFH_pre_1975_Limited_insulation_roof_Tight_envelope_HRV_Uninsulated_walls_Single_pane_storm_windows</t>
  </si>
  <si>
    <t>MA_MFH_pre_1975_Limited_insulation_roof_Tight_envelope_HRV_Uninsulated_walls_Double_pane_lowE</t>
  </si>
  <si>
    <t>MA_MFH_pre_1975_Limited_insulation_roof_Tight_envelope_HRV_Uninsulated_walls_Triple_pane_lowE</t>
  </si>
  <si>
    <t>MA_MFH_pre_1975_Limited_insulation_roof_Tight_envelope_HRV_Some_wall_insulation_Single_pane</t>
  </si>
  <si>
    <t>MA_MFH_pre_1975_Limited_insulation_roof_Tight_envelope_HRV_Some_wall_insulation_Single_pane_storm_windows</t>
  </si>
  <si>
    <t>MA_MFH_pre_1975_Limited_insulation_roof_Tight_envelope_HRV_Some_wall_insulation_Double_pane_lowE</t>
  </si>
  <si>
    <t>MA_MFH_pre_1975_Limited_insulation_roof_Tight_envelope_HRV_Some_wall_insulation_Triple_pane_lowE</t>
  </si>
  <si>
    <t>MA_MFH_pre_1975_Limited_insulation_roof_Tight_envelope_HRV_SIP_Single_pane</t>
  </si>
  <si>
    <t>MA_MFH_pre_1975_Limited_insulation_roof_Tight_envelope_HRV_SIP_Single_pane_storm_windows</t>
  </si>
  <si>
    <t>MA_MFH_pre_1975_Limited_insulation_roof_Tight_envelope_HRV_SIP_Double_pane_lowE</t>
  </si>
  <si>
    <t>MA_MFH_pre_1975_Limited_insulation_roof_Tight_envelope_HRV_SIP_Triple_pane_lowE</t>
  </si>
  <si>
    <t>MA_MFH_pre_1975_Limited_insulation_roof_Tight_envelope_HRV_Full_insulated_wall_cavity_Single_pane</t>
  </si>
  <si>
    <t>MA_MFH_pre_1975_Limited_insulation_roof_Tight_envelope_HRV_Full_insulated_wall_cavity_Single_pane_storm_windows</t>
  </si>
  <si>
    <t>MA_MFH_pre_1975_Limited_insulation_roof_Tight_envelope_HRV_Full_insulated_wall_cavity_Double_pane_lowE</t>
  </si>
  <si>
    <t>MA_MFH_pre_1975_Limited_insulation_roof_Tight_envelope_HRV_Full_insulated_wall_cavity_Triple_pane_lowE</t>
  </si>
  <si>
    <t>MA_MFH_pre_1975_Limited_insulation_roof_Tight_envelope_HRV_Full_insulated_wall_cavity_exterior_Single_pane</t>
  </si>
  <si>
    <t>MA_MFH_pre_1975_Limited_insulation_roof_Tight_envelope_HRV_Full_insulated_wall_cavity_exterior_Single_pane_storm_windows</t>
  </si>
  <si>
    <t>MA_MFH_pre_1975_Limited_insulation_roof_Tight_envelope_HRV_Full_insulated_wall_cavity_exterior_Double_pane_lowE</t>
  </si>
  <si>
    <t>MA_MFH_pre_1975_Limited_insulation_roof_Tight_envelope_HRV_Full_insulated_wall_cavity_exterior_Triple_pane_lowE</t>
  </si>
  <si>
    <t>MA_MFH_pre_1975_Insulation_roof_Leaky_envelope_Uninsulated_walls_Single_pane</t>
  </si>
  <si>
    <t>MA_MFH_pre_1975_Insulation_roof_Leaky_envelope_Uninsulated_walls_Single_pane_storm_windows</t>
  </si>
  <si>
    <t>MA_MFH_pre_1975_Insulation_roof_Leaky_envelope_Uninsulated_walls_Double_pane_lowE</t>
  </si>
  <si>
    <t>MA_MFH_pre_1975_Insulation_roof_Leaky_envelope_Uninsulated_walls_Triple_pane_lowE</t>
  </si>
  <si>
    <t>MA_MFH_pre_1975_Insulation_roof_Leaky_envelope_Some_wall_insulation_Single_pane</t>
  </si>
  <si>
    <t>MA_MFH_pre_1975_Insulation_roof_Leaky_envelope_Some_wall_insulation_Single_pane_storm_windows</t>
  </si>
  <si>
    <t>MA_MFH_pre_1975_Insulation_roof_Leaky_envelope_Some_wall_insulation_Double_pane_lowE</t>
  </si>
  <si>
    <t>MA_MFH_pre_1975_Insulation_roof_Leaky_envelope_Some_wall_insulation_Triple_pane_lowE</t>
  </si>
  <si>
    <t>MA_MFH_pre_1975_Insulation_roof_Leaky_envelope_SIP_Single_pane</t>
  </si>
  <si>
    <t>MA_MFH_pre_1975_Insulation_roof_Leaky_envelope_SIP_Single_pane_storm_windows</t>
  </si>
  <si>
    <t>MA_MFH_pre_1975_Insulation_roof_Leaky_envelope_SIP_Double_pane_lowE</t>
  </si>
  <si>
    <t>MA_MFH_pre_1975_Insulation_roof_Leaky_envelope_SIP_Triple_pane_lowE</t>
  </si>
  <si>
    <t>MA_MFH_pre_1975_Insulation_roof_Leaky_envelope_Full_insulated_wall_cavity_Single_pane</t>
  </si>
  <si>
    <t>MA_MFH_pre_1975_Insulation_roof_Leaky_envelope_Full_insulated_wall_cavity_Single_pane_storm_windows</t>
  </si>
  <si>
    <t>MA_MFH_pre_1975_Insulation_roof_Leaky_envelope_Full_insulated_wall_cavity_Double_pane_lowE</t>
  </si>
  <si>
    <t>MA_MFH_pre_1975_Insulation_roof_Leaky_envelope_Full_insulated_wall_cavity_Triple_pane_lowE</t>
  </si>
  <si>
    <t>MA_MFH_pre_1975_Insulation_roof_Leaky_envelope_Full_insulated_wall_cavity_exterior_Single_pane</t>
  </si>
  <si>
    <t>MA_MFH_pre_1975_Insulation_roof_Leaky_envelope_Full_insulated_wall_cavity_exterior_Single_pane_storm_windows</t>
  </si>
  <si>
    <t>MA_MFH_pre_1975_Insulation_roof_Leaky_envelope_Full_insulated_wall_cavity_exterior_Double_pane_lowE</t>
  </si>
  <si>
    <t>MA_MFH_pre_1975_Insulation_roof_Leaky_envelope_Full_insulated_wall_cavity_exterior_Triple_pane_lowE</t>
  </si>
  <si>
    <t>MA_MFH_pre_1975_Insulation_roof_Somewhat_leaky_envelope_Uninsulated_walls_Single_pane</t>
  </si>
  <si>
    <t>MA_MFH_pre_1975_Insulation_roof_Somewhat_leaky_envelope_Uninsulated_walls_Single_pane_storm_windows</t>
  </si>
  <si>
    <t>MA_MFH_pre_1975_Insulation_roof_Somewhat_leaky_envelope_Uninsulated_walls_Double_pane_lowE</t>
  </si>
  <si>
    <t>MA_MFH_pre_1975_Insulation_roof_Somewhat_leaky_envelope_Uninsulated_walls_Triple_pane_lowE</t>
  </si>
  <si>
    <t>MA_MFH_pre_1975_Insulation_roof_Somewhat_leaky_envelope_Some_wall_insulation_Single_pane</t>
  </si>
  <si>
    <t>MA_MFH_pre_1975_Insulation_roof_Somewhat_leaky_envelope_Some_wall_insulation_Single_pane_storm_windows</t>
  </si>
  <si>
    <t>MA_MFH_pre_1975_Insulation_roof_Somewhat_leaky_envelope_Some_wall_insulation_Double_pane_lowE</t>
  </si>
  <si>
    <t>MA_MFH_pre_1975_Insulation_roof_Somewhat_leaky_envelope_Some_wall_insulation_Triple_pane_lowE</t>
  </si>
  <si>
    <t>MA_MFH_pre_1975_Insulation_roof_Somewhat_leaky_envelope_SIP_Single_pane</t>
  </si>
  <si>
    <t>MA_MFH_pre_1975_Insulation_roof_Somewhat_leaky_envelope_SIP_Single_pane_storm_windows</t>
  </si>
  <si>
    <t>MA_MFH_pre_1975_Insulation_roof_Somewhat_leaky_envelope_SIP_Double_pane_lowE</t>
  </si>
  <si>
    <t>MA_MFH_pre_1975_Insulation_roof_Somewhat_leaky_envelope_SIP_Triple_pane_lowE</t>
  </si>
  <si>
    <t>MA_MFH_pre_1975_Insulation_roof_Somewhat_leaky_envelope_Full_insulated_wall_cavity_Single_pane</t>
  </si>
  <si>
    <t>MA_MFH_pre_1975_Insulation_roof_Somewhat_leaky_envelope_Full_insulated_wall_cavity_Single_pane_storm_windows</t>
  </si>
  <si>
    <t>MA_MFH_pre_1975_Insulation_roof_Somewhat_leaky_envelope_Full_insulated_wall_cavity_Double_pane_lowE</t>
  </si>
  <si>
    <t>MA_MFH_pre_1975_Insulation_roof_Somewhat_leaky_envelope_Full_insulated_wall_cavity_Triple_pane_lowE</t>
  </si>
  <si>
    <t>MA_MFH_pre_1975_Insulation_roof_Somewhat_leaky_envelope_Full_insulated_wall_cavity_exterior_Single_pane</t>
  </si>
  <si>
    <t>MA_MFH_pre_1975_Insulation_roof_Somewhat_leaky_envelope_Full_insulated_wall_cavity_exterior_Single_pane_storm_windows</t>
  </si>
  <si>
    <t>MA_MFH_pre_1975_Insulation_roof_Somewhat_leaky_envelope_Full_insulated_wall_cavity_exterior_Double_pane_lowE</t>
  </si>
  <si>
    <t>MA_MFH_pre_1975_Insulation_roof_Somewhat_leaky_envelope_Full_insulated_wall_cavity_exterior_Triple_pane_lowE</t>
  </si>
  <si>
    <t>MA_MFH_pre_1975_Insulation_roof_Tight_envelope_HRV_Uninsulated_walls_Single_pane</t>
  </si>
  <si>
    <t>MA_MFH_pre_1975_Insulation_roof_Tight_envelope_HRV_Uninsulated_walls_Single_pane_storm_windows</t>
  </si>
  <si>
    <t>MA_MFH_pre_1975_Insulation_roof_Tight_envelope_HRV_Uninsulated_walls_Double_pane_lowE</t>
  </si>
  <si>
    <t>MA_MFH_pre_1975_Insulation_roof_Tight_envelope_HRV_Uninsulated_walls_Triple_pane_lowE</t>
  </si>
  <si>
    <t>MA_MFH_pre_1975_Insulation_roof_Tight_envelope_HRV_Some_wall_insulation_Single_pane</t>
  </si>
  <si>
    <t>MA_MFH_pre_1975_Insulation_roof_Tight_envelope_HRV_Some_wall_insulation_Single_pane_storm_windows</t>
  </si>
  <si>
    <t>MA_MFH_pre_1975_Insulation_roof_Tight_envelope_HRV_Some_wall_insulation_Double_pane_lowE</t>
  </si>
  <si>
    <t>MA_MFH_pre_1975_Insulation_roof_Tight_envelope_HRV_Some_wall_insulation_Triple_pane_lowE</t>
  </si>
  <si>
    <t>MA_MFH_pre_1975_Insulation_roof_Tight_envelope_HRV_SIP_Single_pane</t>
  </si>
  <si>
    <t>MA_MFH_pre_1975_Insulation_roof_Tight_envelope_HRV_SIP_Single_pane_storm_windows</t>
  </si>
  <si>
    <t>MA_MFH_pre_1975_Insulation_roof_Tight_envelope_HRV_SIP_Double_pane_lowE</t>
  </si>
  <si>
    <t>MA_MFH_pre_1975_Insulation_roof_Tight_envelope_HRV_SIP_Triple_pane_lowE</t>
  </si>
  <si>
    <t>MA_MFH_pre_1975_Insulation_roof_Tight_envelope_HRV_Full_insulated_wall_cavity_Single_pane</t>
  </si>
  <si>
    <t>MA_MFH_pre_1975_Insulation_roof_Tight_envelope_HRV_Full_insulated_wall_cavity_Single_pane_storm_windows</t>
  </si>
  <si>
    <t>MA_MFH_pre_1975_Insulation_roof_Tight_envelope_HRV_Full_insulated_wall_cavity_Double_pane_lowE</t>
  </si>
  <si>
    <t>MA_MFH_pre_1975_Insulation_roof_Tight_envelope_HRV_Full_insulated_wall_cavity_Triple_pane_lowE</t>
  </si>
  <si>
    <t>MA_MFH_pre_1975_Insulation_roof_Tight_envelope_HRV_Full_insulated_wall_cavity_exterior_Single_pane</t>
  </si>
  <si>
    <t>MA_MFH_pre_1975_Insulation_roof_Tight_envelope_HRV_Full_insulated_wall_cavity_exterior_Single_pane_storm_windows</t>
  </si>
  <si>
    <t>MA_MFH_pre_1975_Insulation_roof_Tight_envelope_HRV_Full_insulated_wall_cavity_exterior_Double_pane_lowE</t>
  </si>
  <si>
    <t>MA_MFH_pre_1975_Insulation_roof_Tight_envelope_HRV_Full_insulated_wall_cavity_exterior_Triple_pane_lowE</t>
  </si>
  <si>
    <t>MA_MFH_pre_1975_Occupied_insulated_Leaky_envelope_Uninsulated_walls_Single_pane</t>
  </si>
  <si>
    <t>MA_MFH_pre_1975_Occupied_insulated_Leaky_envelope_Uninsulated_walls_Single_pane_storm_windows</t>
  </si>
  <si>
    <t>MA_MFH_pre_1975_Occupied_insulated_Leaky_envelope_Uninsulated_walls_Double_pane_lowE</t>
  </si>
  <si>
    <t>MA_MFH_pre_1975_Occupied_insulated_Leaky_envelope_Uninsulated_walls_Triple_pane_lowE</t>
  </si>
  <si>
    <t>MA_MFH_pre_1975_Occupied_insulated_Leaky_envelope_Some_wall_insulation_Single_pane</t>
  </si>
  <si>
    <t>MA_MFH_pre_1975_Occupied_insulated_Leaky_envelope_Some_wall_insulation_Single_pane_storm_windows</t>
  </si>
  <si>
    <t>MA_MFH_pre_1975_Occupied_insulated_Leaky_envelope_Some_wall_insulation_Double_pane_lowE</t>
  </si>
  <si>
    <t>MA_MFH_pre_1975_Occupied_insulated_Leaky_envelope_Some_wall_insulation_Triple_pane_lowE</t>
  </si>
  <si>
    <t>MA_MFH_pre_1975_Occupied_insulated_Leaky_envelope_SIP_Single_pane</t>
  </si>
  <si>
    <t>MA_MFH_pre_1975_Occupied_insulated_Leaky_envelope_SIP_Single_pane_storm_windows</t>
  </si>
  <si>
    <t>MA_MFH_pre_1975_Occupied_insulated_Leaky_envelope_SIP_Double_pane_lowE</t>
  </si>
  <si>
    <t>MA_MFH_pre_1975_Occupied_insulated_Leaky_envelope_SIP_Triple_pane_lowE</t>
  </si>
  <si>
    <t>MA_MFH_pre_1975_Occupied_insulated_Leaky_envelope_Full_insulated_wall_cavity_Single_pane</t>
  </si>
  <si>
    <t>MA_MFH_pre_1975_Occupied_insulated_Leaky_envelope_Full_insulated_wall_cavity_Single_pane_storm_windows</t>
  </si>
  <si>
    <t>MA_MFH_pre_1975_Occupied_insulated_Leaky_envelope_Full_insulated_wall_cavity_Double_pane_lowE</t>
  </si>
  <si>
    <t>MA_MFH_pre_1975_Occupied_insulated_Leaky_envelope_Full_insulated_wall_cavity_Triple_pane_lowE</t>
  </si>
  <si>
    <t>MA_MFH_pre_1975_Occupied_insulated_Leaky_envelope_Full_insulated_wall_cavity_exterior_Single_pane</t>
  </si>
  <si>
    <t>MA_MFH_pre_1975_Occupied_insulated_Leaky_envelope_Full_insulated_wall_cavity_exterior_Single_pane_storm_windows</t>
  </si>
  <si>
    <t>MA_MFH_pre_1975_Occupied_insulated_Leaky_envelope_Full_insulated_wall_cavity_exterior_Double_pane_lowE</t>
  </si>
  <si>
    <t>MA_MFH_pre_1975_Occupied_insulated_Leaky_envelope_Full_insulated_wall_cavity_exterior_Triple_pane_lowE</t>
  </si>
  <si>
    <t>MA_MFH_pre_1975_Occupied_insulated_Somewhat_leaky_envelope_Uninsulated_walls_Single_pane</t>
  </si>
  <si>
    <t>MA_MFH_pre_1975_Occupied_insulated_Somewhat_leaky_envelope_Uninsulated_walls_Single_pane_storm_windows</t>
  </si>
  <si>
    <t>MA_MFH_pre_1975_Occupied_insulated_Somewhat_leaky_envelope_Uninsulated_walls_Double_pane_lowE</t>
  </si>
  <si>
    <t>MA_MFH_pre_1975_Occupied_insulated_Somewhat_leaky_envelope_Uninsulated_walls_Triple_pane_lowE</t>
  </si>
  <si>
    <t>MA_MFH_pre_1975_Occupied_insulated_Somewhat_leaky_envelope_Some_wall_insulation_Single_pane</t>
  </si>
  <si>
    <t>MA_MFH_pre_1975_Occupied_insulated_Somewhat_leaky_envelope_Some_wall_insulation_Single_pane_storm_windows</t>
  </si>
  <si>
    <t>MA_MFH_pre_1975_Occupied_insulated_Somewhat_leaky_envelope_Some_wall_insulation_Double_pane_lowE</t>
  </si>
  <si>
    <t>MA_MFH_pre_1975_Occupied_insulated_Somewhat_leaky_envelope_Some_wall_insulation_Triple_pane_lowE</t>
  </si>
  <si>
    <t>MA_MFH_pre_1975_Occupied_insulated_Somewhat_leaky_envelope_SIP_Single_pane</t>
  </si>
  <si>
    <t>MA_MFH_pre_1975_Occupied_insulated_Somewhat_leaky_envelope_SIP_Single_pane_storm_windows</t>
  </si>
  <si>
    <t>MA_MFH_pre_1975_Occupied_insulated_Somewhat_leaky_envelope_SIP_Double_pane_lowE</t>
  </si>
  <si>
    <t>MA_MFH_pre_1975_Occupied_insulated_Somewhat_leaky_envelope_SIP_Triple_pane_lowE</t>
  </si>
  <si>
    <t>MA_MFH_pre_1975_Occupied_insulated_Somewhat_leaky_envelope_Full_insulated_wall_cavity_Single_pane</t>
  </si>
  <si>
    <t>MA_MFH_pre_1975_Occupied_insulated_Somewhat_leaky_envelope_Full_insulated_wall_cavity_Single_pane_storm_windows</t>
  </si>
  <si>
    <t>MA_MFH_pre_1975_Occupied_insulated_Somewhat_leaky_envelope_Full_insulated_wall_cavity_Double_pane_lowE</t>
  </si>
  <si>
    <t>MA_MFH_pre_1975_Occupied_insulated_Somewhat_leaky_envelope_Full_insulated_wall_cavity_Triple_pane_lowE</t>
  </si>
  <si>
    <t>MA_MFH_pre_1975_Occupied_insulated_Somewhat_leaky_envelope_Full_insulated_wall_cavity_exterior_Single_pane</t>
  </si>
  <si>
    <t>MA_MFH_pre_1975_Occupied_insulated_Somewhat_leaky_envelope_Full_insulated_wall_cavity_exterior_Single_pane_storm_windows</t>
  </si>
  <si>
    <t>MA_MFH_pre_1975_Occupied_insulated_Somewhat_leaky_envelope_Full_insulated_wall_cavity_exterior_Double_pane_lowE</t>
  </si>
  <si>
    <t>MA_MFH_pre_1975_Occupied_insulated_Somewhat_leaky_envelope_Full_insulated_wall_cavity_exterior_Triple_pane_lowE</t>
  </si>
  <si>
    <t>MA_MFH_pre_1975_Occupied_insulated_Tight_envelope_HRV_Uninsulated_walls_Single_pane</t>
  </si>
  <si>
    <t>MA_MFH_pre_1975_Occupied_insulated_Tight_envelope_HRV_Uninsulated_walls_Single_pane_storm_windows</t>
  </si>
  <si>
    <t>MA_MFH_pre_1975_Occupied_insulated_Tight_envelope_HRV_Uninsulated_walls_Double_pane_lowE</t>
  </si>
  <si>
    <t>MA_MFH_pre_1975_Occupied_insulated_Tight_envelope_HRV_Uninsulated_walls_Triple_pane_lowE</t>
  </si>
  <si>
    <t>MA_MFH_pre_1975_Occupied_insulated_Tight_envelope_HRV_Some_wall_insulation_Single_pane</t>
  </si>
  <si>
    <t>MA_MFH_pre_1975_Occupied_insulated_Tight_envelope_HRV_Some_wall_insulation_Single_pane_storm_windows</t>
  </si>
  <si>
    <t>MA_MFH_pre_1975_Occupied_insulated_Tight_envelope_HRV_Some_wall_insulation_Double_pane_lowE</t>
  </si>
  <si>
    <t>MA_MFH_pre_1975_Occupied_insulated_Tight_envelope_HRV_Some_wall_insulation_Triple_pane_lowE</t>
  </si>
  <si>
    <t>MA_MFH_pre_1975_Occupied_insulated_Tight_envelope_HRV_SIP_Single_pane</t>
  </si>
  <si>
    <t>MA_MFH_pre_1975_Occupied_insulated_Tight_envelope_HRV_SIP_Single_pane_storm_windows</t>
  </si>
  <si>
    <t>MA_MFH_pre_1975_Occupied_insulated_Tight_envelope_HRV_SIP_Double_pane_lowE</t>
  </si>
  <si>
    <t>MA_MFH_pre_1975_Occupied_insulated_Tight_envelope_HRV_SIP_Triple_pane_lowE</t>
  </si>
  <si>
    <t>MA_MFH_pre_1975_Occupied_insulated_Tight_envelope_HRV_Full_insulated_wall_cavity_Single_pane</t>
  </si>
  <si>
    <t>MA_MFH_pre_1975_Occupied_insulated_Tight_envelope_HRV_Full_insulated_wall_cavity_Single_pane_storm_windows</t>
  </si>
  <si>
    <t>MA_MFH_pre_1975_Occupied_insulated_Tight_envelope_HRV_Full_insulated_wall_cavity_Double_pane_lowE</t>
  </si>
  <si>
    <t>MA_MFH_pre_1975_Occupied_insulated_Tight_envelope_HRV_Full_insulated_wall_cavity_Triple_pane_lowE</t>
  </si>
  <si>
    <t>MA_MFH_pre_1975_Occupied_insulated_Tight_envelope_HRV_Full_insulated_wall_cavity_exterior_Single_pane</t>
  </si>
  <si>
    <t>MA_MFH_pre_1975_Occupied_insulated_Tight_envelope_HRV_Full_insulated_wall_cavity_exterior_Single_pane_storm_windows</t>
  </si>
  <si>
    <t>MA_MFH_pre_1975_Occupied_insulated_Tight_envelope_HRV_Full_insulated_wall_cavity_exterior_Double_pane_lowE</t>
  </si>
  <si>
    <t>MA_MFH_pre_1975_Occupied_insulated_Tight_envelope_HRV_Full_insulated_wall_cavity_exterior_Triple_pane_lowE</t>
  </si>
  <si>
    <t>MA_MFH_pre_1975_Unoccupied_high_insulated_floor_Leaky_envelope_Uninsulated_walls_Single_pane</t>
  </si>
  <si>
    <t>MA_MFH_pre_1975_Unoccupied_high_insulated_floor_Leaky_envelope_Uninsulated_walls_Single_pane_storm_windows</t>
  </si>
  <si>
    <t>MA_MFH_pre_1975_Unoccupied_high_insulated_floor_Leaky_envelope_Uninsulated_walls_Double_pane_lowE</t>
  </si>
  <si>
    <t>MA_MFH_pre_1975_Unoccupied_high_insulated_floor_Leaky_envelope_Uninsulated_walls_Triple_pane_lowE</t>
  </si>
  <si>
    <t>MA_MFH_pre_1975_Unoccupied_high_insulated_floor_Leaky_envelope_Some_wall_insulation_Single_pane</t>
  </si>
  <si>
    <t>MA_MFH_pre_1975_Unoccupied_high_insulated_floor_Leaky_envelope_Some_wall_insulation_Single_pane_storm_windows</t>
  </si>
  <si>
    <t>MA_MFH_pre_1975_Unoccupied_high_insulated_floor_Leaky_envelope_Some_wall_insulation_Double_pane_lowE</t>
  </si>
  <si>
    <t>MA_MFH_pre_1975_Unoccupied_high_insulated_floor_Leaky_envelope_Some_wall_insulation_Triple_pane_lowE</t>
  </si>
  <si>
    <t>MA_MFH_pre_1975_Unoccupied_high_insulated_floor_Leaky_envelope_SIP_Single_pane</t>
  </si>
  <si>
    <t>MA_MFH_pre_1975_Unoccupied_high_insulated_floor_Leaky_envelope_SIP_Single_pane_storm_windows</t>
  </si>
  <si>
    <t>MA_MFH_pre_1975_Unoccupied_high_insulated_floor_Leaky_envelope_SIP_Double_pane_lowE</t>
  </si>
  <si>
    <t>MA_MFH_pre_1975_Unoccupied_high_insulated_floor_Leaky_envelope_SIP_Triple_pane_lowE</t>
  </si>
  <si>
    <t>MA_MFH_pre_1975_Unoccupied_high_insulated_floor_Leaky_envelope_Full_insulated_wall_cavity_Single_pane</t>
  </si>
  <si>
    <t>MA_MFH_pre_1975_Unoccupied_high_insulated_floor_Leaky_envelope_Full_insulated_wall_cavity_Single_pane_storm_windows</t>
  </si>
  <si>
    <t>MA_MFH_pre_1975_Unoccupied_high_insulated_floor_Leaky_envelope_Full_insulated_wall_cavity_Double_pane_lowE</t>
  </si>
  <si>
    <t>MA_MFH_pre_1975_Unoccupied_high_insulated_floor_Leaky_envelope_Full_insulated_wall_cavity_Triple_pane_lowE</t>
  </si>
  <si>
    <t>MA_MFH_pre_1975_Unoccupied_high_insulated_floor_Leaky_envelope_Full_insulated_wall_cavity_exterior_Single_pane</t>
  </si>
  <si>
    <t>MA_MFH_pre_1975_Unoccupied_high_insulated_floor_Leaky_envelope_Full_insulated_wall_cavity_exterior_Single_pane_storm_windows</t>
  </si>
  <si>
    <t>MA_MFH_pre_1975_Unoccupied_high_insulated_floor_Leaky_envelope_Full_insulated_wall_cavity_exterior_Double_pane_lowE</t>
  </si>
  <si>
    <t>MA_MFH_pre_1975_Unoccupied_high_insulated_floor_Leaky_envelope_Full_insulated_wall_cavity_exterior_Triple_pane_lowE</t>
  </si>
  <si>
    <t>MA_MFH_pre_1975_Unoccupied_high_insulated_floor_Somewhat_leaky_envelope_Uninsulated_walls_Single_pane</t>
  </si>
  <si>
    <t>MA_MFH_pre_1975_Unoccupied_high_insulated_floor_Somewhat_leaky_envelope_Uninsulated_walls_Single_pane_storm_windows</t>
  </si>
  <si>
    <t>MA_MFH_pre_1975_Unoccupied_high_insulated_floor_Somewhat_leaky_envelope_Uninsulated_walls_Double_pane_lowE</t>
  </si>
  <si>
    <t>MA_MFH_pre_1975_Unoccupied_high_insulated_floor_Somewhat_leaky_envelope_Uninsulated_walls_Triple_pane_lowE</t>
  </si>
  <si>
    <t>MA_MFH_pre_1975_Unoccupied_high_insulated_floor_Somewhat_leaky_envelope_Some_wall_insulation_Single_pane</t>
  </si>
  <si>
    <t>MA_MFH_pre_1975_Unoccupied_high_insulated_floor_Somewhat_leaky_envelope_Some_wall_insulation_Single_pane_storm_windows</t>
  </si>
  <si>
    <t>MA_MFH_pre_1975_Unoccupied_high_insulated_floor_Somewhat_leaky_envelope_Some_wall_insulation_Double_pane_lowE</t>
  </si>
  <si>
    <t>MA_MFH_pre_1975_Unoccupied_high_insulated_floor_Somewhat_leaky_envelope_Some_wall_insulation_Triple_pane_lowE</t>
  </si>
  <si>
    <t>MA_MFH_pre_1975_Unoccupied_high_insulated_floor_Somewhat_leaky_envelope_SIP_Single_pane</t>
  </si>
  <si>
    <t>MA_MFH_pre_1975_Unoccupied_high_insulated_floor_Somewhat_leaky_envelope_SIP_Single_pane_storm_windows</t>
  </si>
  <si>
    <t>MA_MFH_pre_1975_Unoccupied_high_insulated_floor_Somewhat_leaky_envelope_SIP_Double_pane_lowE</t>
  </si>
  <si>
    <t>MA_MFH_pre_1975_Unoccupied_high_insulated_floor_Somewhat_leaky_envelope_SIP_Triple_pane_lowE</t>
  </si>
  <si>
    <t>MA_MFH_pre_1975_Unoccupied_high_insulated_floor_Somewhat_leaky_envelope_Full_insulated_wall_cavity_Single_pane</t>
  </si>
  <si>
    <t>MA_MFH_pre_1975_Unoccupied_high_insulated_floor_Somewhat_leaky_envelope_Full_insulated_wall_cavity_Single_pane_storm_windows</t>
  </si>
  <si>
    <t>MA_MFH_pre_1975_Unoccupied_high_insulated_floor_Somewhat_leaky_envelope_Full_insulated_wall_cavity_Double_pane_lowE</t>
  </si>
  <si>
    <t>MA_MFH_pre_1975_Unoccupied_high_insulated_floor_Somewhat_leaky_envelope_Full_insulated_wall_cavity_Triple_pane_lowE</t>
  </si>
  <si>
    <t>MA_MFH_pre_1975_Unoccupied_high_insulated_floor_Somewhat_leaky_envelope_Full_insulated_wall_cavity_exterior_Single_pane</t>
  </si>
  <si>
    <t>MA_MFH_pre_1975_Unoccupied_high_insulated_floor_Somewhat_leaky_envelope_Full_insulated_wall_cavity_exterior_Single_pane_storm_windows</t>
  </si>
  <si>
    <t>MA_MFH_pre_1975_Unoccupied_high_insulated_floor_Somewhat_leaky_envelope_Full_insulated_wall_cavity_exterior_Double_pane_lowE</t>
  </si>
  <si>
    <t>MA_MFH_pre_1975_Unoccupied_high_insulated_floor_Somewhat_leaky_envelope_Full_insulated_wall_cavity_exterior_Triple_pane_lowE</t>
  </si>
  <si>
    <t>MA_MFH_pre_1975_Unoccupied_high_insulated_floor_Tight_envelope_HRV_Uninsulated_walls_Single_pane</t>
  </si>
  <si>
    <t>MA_MFH_pre_1975_Unoccupied_high_insulated_floor_Tight_envelope_HRV_Uninsulated_walls_Single_pane_storm_windows</t>
  </si>
  <si>
    <t>MA_MFH_pre_1975_Unoccupied_high_insulated_floor_Tight_envelope_HRV_Uninsulated_walls_Double_pane_lowE</t>
  </si>
  <si>
    <t>MA_MFH_pre_1975_Unoccupied_high_insulated_floor_Tight_envelope_HRV_Uninsulated_walls_Triple_pane_lowE</t>
  </si>
  <si>
    <t>MA_MFH_pre_1975_Unoccupied_high_insulated_floor_Tight_envelope_HRV_Some_wall_insulation_Single_pane</t>
  </si>
  <si>
    <t>MA_MFH_pre_1975_Unoccupied_high_insulated_floor_Tight_envelope_HRV_Some_wall_insulation_Single_pane_storm_windows</t>
  </si>
  <si>
    <t>MA_MFH_pre_1975_Unoccupied_high_insulated_floor_Tight_envelope_HRV_Some_wall_insulation_Double_pane_lowE</t>
  </si>
  <si>
    <t>MA_MFH_pre_1975_Unoccupied_high_insulated_floor_Tight_envelope_HRV_Some_wall_insulation_Triple_pane_lowE</t>
  </si>
  <si>
    <t>MA_MFH_pre_1975_Unoccupied_high_insulated_floor_Tight_envelope_HRV_SIP_Single_pane</t>
  </si>
  <si>
    <t>MA_MFH_pre_1975_Unoccupied_high_insulated_floor_Tight_envelope_HRV_SIP_Single_pane_storm_windows</t>
  </si>
  <si>
    <t>MA_MFH_pre_1975_Unoccupied_high_insulated_floor_Tight_envelope_HRV_SIP_Double_pane_lowE</t>
  </si>
  <si>
    <t>MA_MFH_pre_1975_Unoccupied_high_insulated_floor_Tight_envelope_HRV_SIP_Triple_pane_lowE</t>
  </si>
  <si>
    <t>MA_MFH_pre_1975_Unoccupied_high_insulated_floor_Tight_envelope_HRV_Full_insulated_wall_cavity_Single_pane</t>
  </si>
  <si>
    <t>MA_MFH_pre_1975_Unoccupied_high_insulated_floor_Tight_envelope_HRV_Full_insulated_wall_cavity_Single_pane_storm_windows</t>
  </si>
  <si>
    <t>MA_MFH_pre_1975_Unoccupied_high_insulated_floor_Tight_envelope_HRV_Full_insulated_wall_cavity_Double_pane_lowE</t>
  </si>
  <si>
    <t>MA_MFH_pre_1975_Unoccupied_high_insulated_floor_Tight_envelope_HRV_Full_insulated_wall_cavity_Triple_pane_lowE</t>
  </si>
  <si>
    <t>MA_MFH_pre_1975_Unoccupied_high_insulated_floor_Tight_envelope_HRV_Full_insulated_wall_cavity_exterior_Single_pane</t>
  </si>
  <si>
    <t>MA_MFH_pre_1975_Unoccupied_high_insulated_floor_Tight_envelope_HRV_Full_insulated_wall_cavity_exterior_Single_pane_storm_windows</t>
  </si>
  <si>
    <t>MA_MFH_pre_1975_Unoccupied_high_insulated_floor_Tight_envelope_HRV_Full_insulated_wall_cavity_exterior_Double_pane_lowE</t>
  </si>
  <si>
    <t>MA_MFH_pre_1975_Unoccupied_high_insulated_floor_Tight_envelope_HRV_Full_insulated_wall_cavity_exterior_Triple_pane_lowE</t>
  </si>
  <si>
    <t>MA_MFH_btw_1975_2003_Occupied_uninsulated_Leaky_envelope_Uninsulated_walls_Single_pane</t>
  </si>
  <si>
    <t>MA_MFH_btw_1975_2003_Occupied_uninsulated_Leaky_envelope_Uninsulated_walls_Single_pane_storm_windows</t>
  </si>
  <si>
    <t>MA_MFH_btw_1975_2003_Occupied_uninsulated_Leaky_envelope_Uninsulated_walls_Double_pane_lowE</t>
  </si>
  <si>
    <t>MA_MFH_btw_1975_2003_Occupied_uninsulated_Leaky_envelope_Uninsulated_walls_Triple_pane_lowE</t>
  </si>
  <si>
    <t>MA_MFH_btw_1975_2003_Occupied_uninsulated_Leaky_envelope_Some_wall_insulation_Single_pane</t>
  </si>
  <si>
    <t>MA_MFH_btw_1975_2003_Occupied_uninsulated_Leaky_envelope_Some_wall_insulation_Single_pane_storm_windows</t>
  </si>
  <si>
    <t>MA_MFH_btw_1975_2003_Occupied_uninsulated_Leaky_envelope_Some_wall_insulation_Double_pane_lowE</t>
  </si>
  <si>
    <t>MA_MFH_btw_1975_2003_Occupied_uninsulated_Leaky_envelope_Some_wall_insulation_Triple_pane_lowE</t>
  </si>
  <si>
    <t>MA_MFH_btw_1975_2003_Occupied_uninsulated_Leaky_envelope_SIP_Single_pane</t>
  </si>
  <si>
    <t>MA_MFH_btw_1975_2003_Occupied_uninsulated_Leaky_envelope_SIP_Single_pane_storm_windows</t>
  </si>
  <si>
    <t>MA_MFH_btw_1975_2003_Occupied_uninsulated_Leaky_envelope_SIP_Double_pane_lowE</t>
  </si>
  <si>
    <t>MA_MFH_btw_1975_2003_Occupied_uninsulated_Leaky_envelope_SIP_Triple_pane_lowE</t>
  </si>
  <si>
    <t>MA_MFH_btw_1975_2003_Occupied_uninsulated_Leaky_envelope_Full_insulated_wall_cavity_Single_pane</t>
  </si>
  <si>
    <t>MA_MFH_btw_1975_2003_Occupied_uninsulated_Leaky_envelope_Full_insulated_wall_cavity_Single_pane_storm_windows</t>
  </si>
  <si>
    <t>MA_MFH_btw_1975_2003_Occupied_uninsulated_Leaky_envelope_Full_insulated_wall_cavity_Double_pane_lowE</t>
  </si>
  <si>
    <t>MA_MFH_btw_1975_2003_Occupied_uninsulated_Leaky_envelope_Full_insulated_wall_cavity_Triple_pane_lowE</t>
  </si>
  <si>
    <t>MA_MFH_btw_1975_2003_Occupied_uninsulated_Leaky_envelope_Full_insulated_wall_cavity_exterior_Single_pane</t>
  </si>
  <si>
    <t>MA_MFH_btw_1975_2003_Occupied_uninsulated_Leaky_envelope_Full_insulated_wall_cavity_exterior_Single_pane_storm_windows</t>
  </si>
  <si>
    <t>MA_MFH_btw_1975_2003_Occupied_uninsulated_Leaky_envelope_Full_insulated_wall_cavity_exterior_Double_pane_lowE</t>
  </si>
  <si>
    <t>MA_MFH_btw_1975_2003_Occupied_uninsulated_Leaky_envelope_Full_insulated_wall_cavity_exterior_Triple_pane_lowE</t>
  </si>
  <si>
    <t>MA_MFH_btw_1975_2003_Occupied_uninsulated_Somewhat_leaky_envelope_Uninsulated_walls_Single_pane</t>
  </si>
  <si>
    <t>MA_MFH_btw_1975_2003_Occupied_uninsulated_Somewhat_leaky_envelope_Uninsulated_walls_Single_pane_storm_windows</t>
  </si>
  <si>
    <t>MA_MFH_btw_1975_2003_Occupied_uninsulated_Somewhat_leaky_envelope_Uninsulated_walls_Double_pane_lowE</t>
  </si>
  <si>
    <t>MA_MFH_btw_1975_2003_Occupied_uninsulated_Somewhat_leaky_envelope_Uninsulated_walls_Triple_pane_lowE</t>
  </si>
  <si>
    <t>MA_MFH_btw_1975_2003_Occupied_uninsulated_Somewhat_leaky_envelope_Some_wall_insulation_Single_pane</t>
  </si>
  <si>
    <t>MA_MFH_btw_1975_2003_Occupied_uninsulated_Somewhat_leaky_envelope_Some_wall_insulation_Single_pane_storm_windows</t>
  </si>
  <si>
    <t>MA_MFH_btw_1975_2003_Occupied_uninsulated_Somewhat_leaky_envelope_Some_wall_insulation_Double_pane_lowE</t>
  </si>
  <si>
    <t>MA_MFH_btw_1975_2003_Occupied_uninsulated_Somewhat_leaky_envelope_Some_wall_insulation_Triple_pane_lowE</t>
  </si>
  <si>
    <t>MA_MFH_btw_1975_2003_Occupied_uninsulated_Somewhat_leaky_envelope_SIP_Single_pane</t>
  </si>
  <si>
    <t>MA_MFH_btw_1975_2003_Occupied_uninsulated_Somewhat_leaky_envelope_SIP_Single_pane_storm_windows</t>
  </si>
  <si>
    <t>MA_MFH_btw_1975_2003_Occupied_uninsulated_Somewhat_leaky_envelope_SIP_Double_pane_lowE</t>
  </si>
  <si>
    <t>MA_MFH_btw_1975_2003_Occupied_uninsulated_Somewhat_leaky_envelope_SIP_Triple_pane_lowE</t>
  </si>
  <si>
    <t>MA_MFH_btw_1975_2003_Occupied_uninsulated_Somewhat_leaky_envelope_Full_insulated_wall_cavity_Single_pane</t>
  </si>
  <si>
    <t>MA_MFH_btw_1975_2003_Occupied_uninsulated_Somewhat_leaky_envelope_Full_insulated_wall_cavity_Single_pane_storm_windows</t>
  </si>
  <si>
    <t>MA_MFH_btw_1975_2003_Occupied_uninsulated_Somewhat_leaky_envelope_Full_insulated_wall_cavity_Double_pane_lowE</t>
  </si>
  <si>
    <t>MA_MFH_btw_1975_2003_Occupied_uninsulated_Somewhat_leaky_envelope_Full_insulated_wall_cavity_Triple_pane_lowE</t>
  </si>
  <si>
    <t>MA_MFH_btw_1975_2003_Occupied_uninsulated_Somewhat_leaky_envelope_Full_insulated_wall_cavity_exterior_Single_pane</t>
  </si>
  <si>
    <t>MA_MFH_btw_1975_2003_Occupied_uninsulated_Somewhat_leaky_envelope_Full_insulated_wall_cavity_exterior_Single_pane_storm_windows</t>
  </si>
  <si>
    <t>MA_MFH_btw_1975_2003_Occupied_uninsulated_Somewhat_leaky_envelope_Full_insulated_wall_cavity_exterior_Double_pane_lowE</t>
  </si>
  <si>
    <t>MA_MFH_btw_1975_2003_Occupied_uninsulated_Somewhat_leaky_envelope_Full_insulated_wall_cavity_exterior_Triple_pane_lowE</t>
  </si>
  <si>
    <t>MA_MFH_btw_1975_2003_Occupied_uninsulated_Tight_envelope_HRV_Uninsulated_walls_Single_pane</t>
  </si>
  <si>
    <t>MA_MFH_btw_1975_2003_Occupied_uninsulated_Tight_envelope_HRV_Uninsulated_walls_Single_pane_storm_windows</t>
  </si>
  <si>
    <t>MA_MFH_btw_1975_2003_Occupied_uninsulated_Tight_envelope_HRV_Uninsulated_walls_Double_pane_lowE</t>
  </si>
  <si>
    <t>MA_MFH_btw_1975_2003_Occupied_uninsulated_Tight_envelope_HRV_Uninsulated_walls_Triple_pane_lowE</t>
  </si>
  <si>
    <t>MA_MFH_btw_1975_2003_Occupied_uninsulated_Tight_envelope_HRV_Some_wall_insulation_Single_pane</t>
  </si>
  <si>
    <t>MA_MFH_btw_1975_2003_Occupied_uninsulated_Tight_envelope_HRV_Some_wall_insulation_Single_pane_storm_windows</t>
  </si>
  <si>
    <t>MA_MFH_btw_1975_2003_Occupied_uninsulated_Tight_envelope_HRV_Some_wall_insulation_Double_pane_lowE</t>
  </si>
  <si>
    <t>MA_MFH_btw_1975_2003_Occupied_uninsulated_Tight_envelope_HRV_Some_wall_insulation_Triple_pane_lowE</t>
  </si>
  <si>
    <t>MA_MFH_btw_1975_2003_Occupied_uninsulated_Tight_envelope_HRV_SIP_Single_pane</t>
  </si>
  <si>
    <t>MA_MFH_btw_1975_2003_Occupied_uninsulated_Tight_envelope_HRV_SIP_Single_pane_storm_windows</t>
  </si>
  <si>
    <t>MA_MFH_btw_1975_2003_Occupied_uninsulated_Tight_envelope_HRV_SIP_Double_pane_lowE</t>
  </si>
  <si>
    <t>MA_MFH_btw_1975_2003_Occupied_uninsulated_Tight_envelope_HRV_SIP_Triple_pane_lowE</t>
  </si>
  <si>
    <t>MA_MFH_btw_1975_2003_Occupied_uninsulated_Tight_envelope_HRV_Full_insulated_wall_cavity_Single_pane</t>
  </si>
  <si>
    <t>MA_MFH_btw_1975_2003_Occupied_uninsulated_Tight_envelope_HRV_Full_insulated_wall_cavity_Single_pane_storm_windows</t>
  </si>
  <si>
    <t>MA_MFH_btw_1975_2003_Occupied_uninsulated_Tight_envelope_HRV_Full_insulated_wall_cavity_Double_pane_lowE</t>
  </si>
  <si>
    <t>MA_MFH_btw_1975_2003_Occupied_uninsulated_Tight_envelope_HRV_Full_insulated_wall_cavity_Triple_pane_lowE</t>
  </si>
  <si>
    <t>MA_MFH_btw_1975_2003_Occupied_uninsulated_Tight_envelope_HRV_Full_insulated_wall_cavity_exterior_Single_pane</t>
  </si>
  <si>
    <t>MA_MFH_btw_1975_2003_Occupied_uninsulated_Tight_envelope_HRV_Full_insulated_wall_cavity_exterior_Single_pane_storm_windows</t>
  </si>
  <si>
    <t>MA_MFH_btw_1975_2003_Occupied_uninsulated_Tight_envelope_HRV_Full_insulated_wall_cavity_exterior_Double_pane_lowE</t>
  </si>
  <si>
    <t>MA_MFH_btw_1975_2003_Occupied_uninsulated_Tight_envelope_HRV_Full_insulated_wall_cavity_exterior_Triple_pane_lowE</t>
  </si>
  <si>
    <t>MA_MFH_btw_1975_2003_Unoccupied_uninsulated_floor_Leaky_envelope_Uninsulated_walls_Single_pane</t>
  </si>
  <si>
    <t>MA_MFH_btw_1975_2003_Unoccupied_uninsulated_floor_Leaky_envelope_Uninsulated_walls_Single_pane_storm_windows</t>
  </si>
  <si>
    <t>MA_MFH_btw_1975_2003_Unoccupied_uninsulated_floor_Leaky_envelope_Uninsulated_walls_Double_pane_lowE</t>
  </si>
  <si>
    <t>MA_MFH_btw_1975_2003_Unoccupied_uninsulated_floor_Leaky_envelope_Uninsulated_walls_Triple_pane_lowE</t>
  </si>
  <si>
    <t>MA_MFH_btw_1975_2003_Unoccupied_uninsulated_floor_Leaky_envelope_Some_wall_insulation_Single_pane</t>
  </si>
  <si>
    <t>MA_MFH_btw_1975_2003_Unoccupied_uninsulated_floor_Leaky_envelope_Some_wall_insulation_Single_pane_storm_windows</t>
  </si>
  <si>
    <t>MA_MFH_btw_1975_2003_Unoccupied_uninsulated_floor_Leaky_envelope_Some_wall_insulation_Double_pane_lowE</t>
  </si>
  <si>
    <t>MA_MFH_btw_1975_2003_Unoccupied_uninsulated_floor_Leaky_envelope_Some_wall_insulation_Triple_pane_lowE</t>
  </si>
  <si>
    <t>MA_MFH_btw_1975_2003_Unoccupied_uninsulated_floor_Leaky_envelope_SIP_Single_pane</t>
  </si>
  <si>
    <t>MA_MFH_btw_1975_2003_Unoccupied_uninsulated_floor_Leaky_envelope_SIP_Single_pane_storm_windows</t>
  </si>
  <si>
    <t>MA_MFH_btw_1975_2003_Unoccupied_uninsulated_floor_Leaky_envelope_SIP_Double_pane_lowE</t>
  </si>
  <si>
    <t>MA_MFH_btw_1975_2003_Unoccupied_uninsulated_floor_Leaky_envelope_SIP_Triple_pane_lowE</t>
  </si>
  <si>
    <t>MA_MFH_btw_1975_2003_Unoccupied_uninsulated_floor_Leaky_envelope_Full_insulated_wall_cavity_Single_pane</t>
  </si>
  <si>
    <t>MA_MFH_btw_1975_2003_Unoccupied_uninsulated_floor_Leaky_envelope_Full_insulated_wall_cavity_Single_pane_storm_windows</t>
  </si>
  <si>
    <t>MA_MFH_btw_1975_2003_Unoccupied_uninsulated_floor_Leaky_envelope_Full_insulated_wall_cavity_Double_pane_lowE</t>
  </si>
  <si>
    <t>MA_MFH_btw_1975_2003_Unoccupied_uninsulated_floor_Leaky_envelope_Full_insulated_wall_cavity_Triple_pane_lowE</t>
  </si>
  <si>
    <t>MA_MFH_btw_1975_2003_Unoccupied_uninsulated_floor_Leaky_envelope_Full_insulated_wall_cavity_exterior_Single_pane</t>
  </si>
  <si>
    <t>MA_MFH_btw_1975_2003_Unoccupied_uninsulated_floor_Leaky_envelope_Full_insulated_wall_cavity_exterior_Single_pane_storm_windows</t>
  </si>
  <si>
    <t>MA_MFH_btw_1975_2003_Unoccupied_uninsulated_floor_Leaky_envelope_Full_insulated_wall_cavity_exterior_Double_pane_lowE</t>
  </si>
  <si>
    <t>MA_MFH_btw_1975_2003_Unoccupied_uninsulated_floor_Leaky_envelope_Full_insulated_wall_cavity_exterior_Triple_pane_lowE</t>
  </si>
  <si>
    <t>MA_MFH_btw_1975_2003_Unoccupied_uninsulated_floor_Somewhat_leaky_envelope_Uninsulated_walls_Single_pane</t>
  </si>
  <si>
    <t>MA_MFH_btw_1975_2003_Unoccupied_uninsulated_floor_Somewhat_leaky_envelope_Uninsulated_walls_Single_pane_storm_windows</t>
  </si>
  <si>
    <t>MA_MFH_btw_1975_2003_Unoccupied_uninsulated_floor_Somewhat_leaky_envelope_Uninsulated_walls_Double_pane_lowE</t>
  </si>
  <si>
    <t>MA_MFH_btw_1975_2003_Unoccupied_uninsulated_floor_Somewhat_leaky_envelope_Uninsulated_walls_Triple_pane_lowE</t>
  </si>
  <si>
    <t>MA_MFH_btw_1975_2003_Unoccupied_uninsulated_floor_Somewhat_leaky_envelope_Some_wall_insulation_Single_pane</t>
  </si>
  <si>
    <t>MA_MFH_btw_1975_2003_Unoccupied_uninsulated_floor_Somewhat_leaky_envelope_Some_wall_insulation_Single_pane_storm_windows</t>
  </si>
  <si>
    <t>MA_MFH_btw_1975_2003_Unoccupied_uninsulated_floor_Somewhat_leaky_envelope_Some_wall_insulation_Double_pane_lowE</t>
  </si>
  <si>
    <t>MA_MFH_btw_1975_2003_Unoccupied_uninsulated_floor_Somewhat_leaky_envelope_Some_wall_insulation_Triple_pane_lowE</t>
  </si>
  <si>
    <t>MA_MFH_btw_1975_2003_Unoccupied_uninsulated_floor_Somewhat_leaky_envelope_SIP_Single_pane</t>
  </si>
  <si>
    <t>MA_MFH_btw_1975_2003_Unoccupied_uninsulated_floor_Somewhat_leaky_envelope_SIP_Single_pane_storm_windows</t>
  </si>
  <si>
    <t>MA_MFH_btw_1975_2003_Unoccupied_uninsulated_floor_Somewhat_leaky_envelope_SIP_Double_pane_lowE</t>
  </si>
  <si>
    <t>MA_MFH_btw_1975_2003_Unoccupied_uninsulated_floor_Somewhat_leaky_envelope_SIP_Triple_pane_lowE</t>
  </si>
  <si>
    <t>MA_MFH_btw_1975_2003_Unoccupied_uninsulated_floor_Somewhat_leaky_envelope_Full_insulated_wall_cavity_Single_pane</t>
  </si>
  <si>
    <t>MA_MFH_btw_1975_2003_Unoccupied_uninsulated_floor_Somewhat_leaky_envelope_Full_insulated_wall_cavity_Single_pane_storm_windows</t>
  </si>
  <si>
    <t>MA_MFH_btw_1975_2003_Unoccupied_uninsulated_floor_Somewhat_leaky_envelope_Full_insulated_wall_cavity_Double_pane_lowE</t>
  </si>
  <si>
    <t>MA_MFH_btw_1975_2003_Unoccupied_uninsulated_floor_Somewhat_leaky_envelope_Full_insulated_wall_cavity_Triple_pane_lowE</t>
  </si>
  <si>
    <t>MA_MFH_btw_1975_2003_Unoccupied_uninsulated_floor_Somewhat_leaky_envelope_Full_insulated_wall_cavity_exterior_Single_pane</t>
  </si>
  <si>
    <t>MA_MFH_btw_1975_2003_Unoccupied_uninsulated_floor_Somewhat_leaky_envelope_Full_insulated_wall_cavity_exterior_Single_pane_storm_windows</t>
  </si>
  <si>
    <t>MA_MFH_btw_1975_2003_Unoccupied_uninsulated_floor_Somewhat_leaky_envelope_Full_insulated_wall_cavity_exterior_Double_pane_lowE</t>
  </si>
  <si>
    <t>MA_MFH_btw_1975_2003_Unoccupied_uninsulated_floor_Somewhat_leaky_envelope_Full_insulated_wall_cavity_exterior_Triple_pane_lowE</t>
  </si>
  <si>
    <t>MA_MFH_btw_1975_2003_Unoccupied_uninsulated_floor_Tight_envelope_HRV_Uninsulated_walls_Single_pane</t>
  </si>
  <si>
    <t>MA_MFH_btw_1975_2003_Unoccupied_uninsulated_floor_Tight_envelope_HRV_Uninsulated_walls_Single_pane_storm_windows</t>
  </si>
  <si>
    <t>MA_MFH_btw_1975_2003_Unoccupied_uninsulated_floor_Tight_envelope_HRV_Uninsulated_walls_Double_pane_lowE</t>
  </si>
  <si>
    <t>MA_MFH_btw_1975_2003_Unoccupied_uninsulated_floor_Tight_envelope_HRV_Uninsulated_walls_Triple_pane_lowE</t>
  </si>
  <si>
    <t>MA_MFH_btw_1975_2003_Unoccupied_uninsulated_floor_Tight_envelope_HRV_Some_wall_insulation_Single_pane</t>
  </si>
  <si>
    <t>MA_MFH_btw_1975_2003_Unoccupied_uninsulated_floor_Tight_envelope_HRV_Some_wall_insulation_Single_pane_storm_windows</t>
  </si>
  <si>
    <t>MA_MFH_btw_1975_2003_Unoccupied_uninsulated_floor_Tight_envelope_HRV_Some_wall_insulation_Double_pane_lowE</t>
  </si>
  <si>
    <t>MA_MFH_btw_1975_2003_Unoccupied_uninsulated_floor_Tight_envelope_HRV_Some_wall_insulation_Triple_pane_lowE</t>
  </si>
  <si>
    <t>MA_MFH_btw_1975_2003_Unoccupied_uninsulated_floor_Tight_envelope_HRV_SIP_Single_pane</t>
  </si>
  <si>
    <t>MA_MFH_btw_1975_2003_Unoccupied_uninsulated_floor_Tight_envelope_HRV_SIP_Single_pane_storm_windows</t>
  </si>
  <si>
    <t>MA_MFH_btw_1975_2003_Unoccupied_uninsulated_floor_Tight_envelope_HRV_SIP_Double_pane_lowE</t>
  </si>
  <si>
    <t>MA_MFH_btw_1975_2003_Unoccupied_uninsulated_floor_Tight_envelope_HRV_SIP_Triple_pane_lowE</t>
  </si>
  <si>
    <t>MA_MFH_btw_1975_2003_Unoccupied_uninsulated_floor_Tight_envelope_HRV_Full_insulated_wall_cavity_Single_pane</t>
  </si>
  <si>
    <t>MA_MFH_btw_1975_2003_Unoccupied_uninsulated_floor_Tight_envelope_HRV_Full_insulated_wall_cavity_Single_pane_storm_windows</t>
  </si>
  <si>
    <t>MA_MFH_btw_1975_2003_Unoccupied_uninsulated_floor_Tight_envelope_HRV_Full_insulated_wall_cavity_Double_pane_lowE</t>
  </si>
  <si>
    <t>MA_MFH_btw_1975_2003_Unoccupied_uninsulated_floor_Tight_envelope_HRV_Full_insulated_wall_cavity_Triple_pane_lowE</t>
  </si>
  <si>
    <t>MA_MFH_btw_1975_2003_Unoccupied_uninsulated_floor_Tight_envelope_HRV_Full_insulated_wall_cavity_exterior_Single_pane</t>
  </si>
  <si>
    <t>MA_MFH_btw_1975_2003_Unoccupied_uninsulated_floor_Tight_envelope_HRV_Full_insulated_wall_cavity_exterior_Single_pane_storm_windows</t>
  </si>
  <si>
    <t>MA_MFH_btw_1975_2003_Unoccupied_uninsulated_floor_Tight_envelope_HRV_Full_insulated_wall_cavity_exterior_Double_pane_lowE</t>
  </si>
  <si>
    <t>MA_MFH_btw_1975_2003_Unoccupied_uninsulated_floor_Tight_envelope_HRV_Full_insulated_wall_cavity_exterior_Triple_pane_lowE</t>
  </si>
  <si>
    <t>MA_MFH_btw_1975_2003_Unoccupied_insulated_floor_Leaky_envelope_Uninsulated_walls_Single_pane</t>
  </si>
  <si>
    <t>MA_MFH_btw_1975_2003_Unoccupied_insulated_floor_Leaky_envelope_Uninsulated_walls_Single_pane_storm_windows</t>
  </si>
  <si>
    <t>MA_MFH_btw_1975_2003_Unoccupied_insulated_floor_Leaky_envelope_Uninsulated_walls_Double_pane_lowE</t>
  </si>
  <si>
    <t>MA_MFH_btw_1975_2003_Unoccupied_insulated_floor_Leaky_envelope_Uninsulated_walls_Triple_pane_lowE</t>
  </si>
  <si>
    <t>MA_MFH_btw_1975_2003_Unoccupied_insulated_floor_Leaky_envelope_Some_wall_insulation_Single_pane</t>
  </si>
  <si>
    <t>MA_MFH_btw_1975_2003_Unoccupied_insulated_floor_Leaky_envelope_Some_wall_insulation_Single_pane_storm_windows</t>
  </si>
  <si>
    <t>MA_MFH_btw_1975_2003_Unoccupied_insulated_floor_Leaky_envelope_Some_wall_insulation_Double_pane_lowE</t>
  </si>
  <si>
    <t>MA_MFH_btw_1975_2003_Unoccupied_insulated_floor_Leaky_envelope_Some_wall_insulation_Triple_pane_lowE</t>
  </si>
  <si>
    <t>MA_MFH_btw_1975_2003_Unoccupied_insulated_floor_Leaky_envelope_SIP_Single_pane</t>
  </si>
  <si>
    <t>MA_MFH_btw_1975_2003_Unoccupied_insulated_floor_Leaky_envelope_SIP_Single_pane_storm_windows</t>
  </si>
  <si>
    <t>MA_MFH_btw_1975_2003_Unoccupied_insulated_floor_Leaky_envelope_SIP_Double_pane_lowE</t>
  </si>
  <si>
    <t>MA_MFH_btw_1975_2003_Unoccupied_insulated_floor_Leaky_envelope_SIP_Triple_pane_lowE</t>
  </si>
  <si>
    <t>MA_MFH_btw_1975_2003_Unoccupied_insulated_floor_Leaky_envelope_Full_insulated_wall_cavity_Single_pane</t>
  </si>
  <si>
    <t>MA_MFH_btw_1975_2003_Unoccupied_insulated_floor_Leaky_envelope_Full_insulated_wall_cavity_Single_pane_storm_windows</t>
  </si>
  <si>
    <t>MA_MFH_btw_1975_2003_Unoccupied_insulated_floor_Leaky_envelope_Full_insulated_wall_cavity_Double_pane_lowE</t>
  </si>
  <si>
    <t>MA_MFH_btw_1975_2003_Unoccupied_insulated_floor_Leaky_envelope_Full_insulated_wall_cavity_Triple_pane_lowE</t>
  </si>
  <si>
    <t>MA_MFH_btw_1975_2003_Unoccupied_insulated_floor_Leaky_envelope_Full_insulated_wall_cavity_exterior_Single_pane</t>
  </si>
  <si>
    <t>MA_MFH_btw_1975_2003_Unoccupied_insulated_floor_Leaky_envelope_Full_insulated_wall_cavity_exterior_Single_pane_storm_windows</t>
  </si>
  <si>
    <t>MA_MFH_btw_1975_2003_Unoccupied_insulated_floor_Leaky_envelope_Full_insulated_wall_cavity_exterior_Double_pane_lowE</t>
  </si>
  <si>
    <t>MA_MFH_btw_1975_2003_Unoccupied_insulated_floor_Leaky_envelope_Full_insulated_wall_cavity_exterior_Triple_pane_lowE</t>
  </si>
  <si>
    <t>MA_MFH_btw_1975_2003_Unoccupied_insulated_floor_Somewhat_leaky_envelope_Uninsulated_walls_Single_pane</t>
  </si>
  <si>
    <t>MA_MFH_btw_1975_2003_Unoccupied_insulated_floor_Somewhat_leaky_envelope_Uninsulated_walls_Single_pane_storm_windows</t>
  </si>
  <si>
    <t>MA_MFH_btw_1975_2003_Unoccupied_insulated_floor_Somewhat_leaky_envelope_Uninsulated_walls_Double_pane_lowE</t>
  </si>
  <si>
    <t>MA_MFH_btw_1975_2003_Unoccupied_insulated_floor_Somewhat_leaky_envelope_Uninsulated_walls_Triple_pane_lowE</t>
  </si>
  <si>
    <t>MA_MFH_btw_1975_2003_Unoccupied_insulated_floor_Somewhat_leaky_envelope_Some_wall_insulation_Single_pane</t>
  </si>
  <si>
    <t>MA_MFH_btw_1975_2003_Unoccupied_insulated_floor_Somewhat_leaky_envelope_Some_wall_insulation_Single_pane_storm_windows</t>
  </si>
  <si>
    <t>MA_MFH_btw_1975_2003_Unoccupied_insulated_floor_Somewhat_leaky_envelope_Some_wall_insulation_Double_pane_lowE</t>
  </si>
  <si>
    <t>MA_MFH_btw_1975_2003_Unoccupied_insulated_floor_Somewhat_leaky_envelope_Some_wall_insulation_Triple_pane_lowE</t>
  </si>
  <si>
    <t>MA_MFH_btw_1975_2003_Unoccupied_insulated_floor_Somewhat_leaky_envelope_SIP_Single_pane</t>
  </si>
  <si>
    <t>MA_MFH_btw_1975_2003_Unoccupied_insulated_floor_Somewhat_leaky_envelope_SIP_Single_pane_storm_windows</t>
  </si>
  <si>
    <t>MA_MFH_btw_1975_2003_Unoccupied_insulated_floor_Somewhat_leaky_envelope_SIP_Double_pane_lowE</t>
  </si>
  <si>
    <t>MA_MFH_btw_1975_2003_Unoccupied_insulated_floor_Somewhat_leaky_envelope_SIP_Triple_pane_lowE</t>
  </si>
  <si>
    <t>MA_MFH_btw_1975_2003_Unoccupied_insulated_floor_Somewhat_leaky_envelope_Full_insulated_wall_cavity_Single_pane</t>
  </si>
  <si>
    <t>MA_MFH_btw_1975_2003_Unoccupied_insulated_floor_Somewhat_leaky_envelope_Full_insulated_wall_cavity_Single_pane_storm_windows</t>
  </si>
  <si>
    <t>MA_MFH_btw_1975_2003_Unoccupied_insulated_floor_Somewhat_leaky_envelope_Full_insulated_wall_cavity_Double_pane_lowE</t>
  </si>
  <si>
    <t>MA_MFH_btw_1975_2003_Unoccupied_insulated_floor_Somewhat_leaky_envelope_Full_insulated_wall_cavity_Triple_pane_lowE</t>
  </si>
  <si>
    <t>MA_MFH_btw_1975_2003_Unoccupied_insulated_floor_Somewhat_leaky_envelope_Full_insulated_wall_cavity_exterior_Single_pane</t>
  </si>
  <si>
    <t>MA_MFH_btw_1975_2003_Unoccupied_insulated_floor_Somewhat_leaky_envelope_Full_insulated_wall_cavity_exterior_Single_pane_storm_windows</t>
  </si>
  <si>
    <t>MA_MFH_btw_1975_2003_Unoccupied_insulated_floor_Somewhat_leaky_envelope_Full_insulated_wall_cavity_exterior_Double_pane_lowE</t>
  </si>
  <si>
    <t>MA_MFH_btw_1975_2003_Unoccupied_insulated_floor_Somewhat_leaky_envelope_Full_insulated_wall_cavity_exterior_Triple_pane_lowE</t>
  </si>
  <si>
    <t>MA_MFH_btw_1975_2003_Unoccupied_insulated_floor_Tight_envelope_HRV_Uninsulated_walls_Single_pane</t>
  </si>
  <si>
    <t>MA_MFH_btw_1975_2003_Unoccupied_insulated_floor_Tight_envelope_HRV_Uninsulated_walls_Single_pane_storm_windows</t>
  </si>
  <si>
    <t>MA_MFH_btw_1975_2003_Unoccupied_insulated_floor_Tight_envelope_HRV_Uninsulated_walls_Double_pane_lowE</t>
  </si>
  <si>
    <t>MA_MFH_btw_1975_2003_Unoccupied_insulated_floor_Tight_envelope_HRV_Uninsulated_walls_Triple_pane_lowE</t>
  </si>
  <si>
    <t>MA_MFH_btw_1975_2003_Unoccupied_insulated_floor_Tight_envelope_HRV_Some_wall_insulation_Single_pane</t>
  </si>
  <si>
    <t>MA_MFH_btw_1975_2003_Unoccupied_insulated_floor_Tight_envelope_HRV_Some_wall_insulation_Single_pane_storm_windows</t>
  </si>
  <si>
    <t>MA_MFH_btw_1975_2003_Unoccupied_insulated_floor_Tight_envelope_HRV_Some_wall_insulation_Double_pane_lowE</t>
  </si>
  <si>
    <t>MA_MFH_btw_1975_2003_Unoccupied_insulated_floor_Tight_envelope_HRV_Some_wall_insulation_Triple_pane_lowE</t>
  </si>
  <si>
    <t>MA_MFH_btw_1975_2003_Unoccupied_insulated_floor_Tight_envelope_HRV_SIP_Single_pane</t>
  </si>
  <si>
    <t>MA_MFH_btw_1975_2003_Unoccupied_insulated_floor_Tight_envelope_HRV_SIP_Single_pane_storm_windows</t>
  </si>
  <si>
    <t>MA_MFH_btw_1975_2003_Unoccupied_insulated_floor_Tight_envelope_HRV_SIP_Double_pane_lowE</t>
  </si>
  <si>
    <t>MA_MFH_btw_1975_2003_Unoccupied_insulated_floor_Tight_envelope_HRV_SIP_Triple_pane_lowE</t>
  </si>
  <si>
    <t>MA_MFH_btw_1975_2003_Unoccupied_insulated_floor_Tight_envelope_HRV_Full_insulated_wall_cavity_Single_pane</t>
  </si>
  <si>
    <t>MA_MFH_btw_1975_2003_Unoccupied_insulated_floor_Tight_envelope_HRV_Full_insulated_wall_cavity_Single_pane_storm_windows</t>
  </si>
  <si>
    <t>MA_MFH_btw_1975_2003_Unoccupied_insulated_floor_Tight_envelope_HRV_Full_insulated_wall_cavity_Double_pane_lowE</t>
  </si>
  <si>
    <t>MA_MFH_btw_1975_2003_Unoccupied_insulated_floor_Tight_envelope_HRV_Full_insulated_wall_cavity_Triple_pane_lowE</t>
  </si>
  <si>
    <t>MA_MFH_btw_1975_2003_Unoccupied_insulated_floor_Tight_envelope_HRV_Full_insulated_wall_cavity_exterior_Single_pane</t>
  </si>
  <si>
    <t>MA_MFH_btw_1975_2003_Unoccupied_insulated_floor_Tight_envelope_HRV_Full_insulated_wall_cavity_exterior_Single_pane_storm_windows</t>
  </si>
  <si>
    <t>MA_MFH_btw_1975_2003_Unoccupied_insulated_floor_Tight_envelope_HRV_Full_insulated_wall_cavity_exterior_Double_pane_lowE</t>
  </si>
  <si>
    <t>MA_MFH_btw_1975_2003_Unoccupied_insulated_floor_Tight_envelope_HRV_Full_insulated_wall_cavity_exterior_Triple_pane_lowE</t>
  </si>
  <si>
    <t>MA_MFH_btw_1975_2003_Limited_insulation_roof_Leaky_envelope_Uninsulated_walls_Single_pane</t>
  </si>
  <si>
    <t>MA_MFH_btw_1975_2003_Limited_insulation_roof_Leaky_envelope_Uninsulated_walls_Single_pane_storm_windows</t>
  </si>
  <si>
    <t>MA_MFH_btw_1975_2003_Limited_insulation_roof_Leaky_envelope_Uninsulated_walls_Double_pane_lowE</t>
  </si>
  <si>
    <t>MA_MFH_btw_1975_2003_Limited_insulation_roof_Leaky_envelope_Uninsulated_walls_Triple_pane_lowE</t>
  </si>
  <si>
    <t>MA_MFH_btw_1975_2003_Limited_insulation_roof_Leaky_envelope_Some_wall_insulation_Single_pane</t>
  </si>
  <si>
    <t>MA_MFH_btw_1975_2003_Limited_insulation_roof_Leaky_envelope_Some_wall_insulation_Single_pane_storm_windows</t>
  </si>
  <si>
    <t>MA_MFH_btw_1975_2003_Limited_insulation_roof_Leaky_envelope_Some_wall_insulation_Double_pane_lowE</t>
  </si>
  <si>
    <t>MA_MFH_btw_1975_2003_Limited_insulation_roof_Leaky_envelope_Some_wall_insulation_Triple_pane_lowE</t>
  </si>
  <si>
    <t>MA_MFH_btw_1975_2003_Limited_insulation_roof_Leaky_envelope_SIP_Single_pane</t>
  </si>
  <si>
    <t>MA_MFH_btw_1975_2003_Limited_insulation_roof_Leaky_envelope_SIP_Single_pane_storm_windows</t>
  </si>
  <si>
    <t>MA_MFH_btw_1975_2003_Limited_insulation_roof_Leaky_envelope_SIP_Double_pane_lowE</t>
  </si>
  <si>
    <t>MA_MFH_btw_1975_2003_Limited_insulation_roof_Leaky_envelope_SIP_Triple_pane_lowE</t>
  </si>
  <si>
    <t>MA_MFH_btw_1975_2003_Limited_insulation_roof_Leaky_envelope_Full_insulated_wall_cavity_Single_pane</t>
  </si>
  <si>
    <t>MA_MFH_btw_1975_2003_Limited_insulation_roof_Leaky_envelope_Full_insulated_wall_cavity_Single_pane_storm_windows</t>
  </si>
  <si>
    <t>MA_MFH_btw_1975_2003_Limited_insulation_roof_Leaky_envelope_Full_insulated_wall_cavity_Double_pane_lowE</t>
  </si>
  <si>
    <t>MA_MFH_btw_1975_2003_Limited_insulation_roof_Leaky_envelope_Full_insulated_wall_cavity_Triple_pane_lowE</t>
  </si>
  <si>
    <t>MA_MFH_btw_1975_2003_Limited_insulation_roof_Leaky_envelope_Full_insulated_wall_cavity_exterior_Single_pane</t>
  </si>
  <si>
    <t>MA_MFH_btw_1975_2003_Limited_insulation_roof_Leaky_envelope_Full_insulated_wall_cavity_exterior_Single_pane_storm_windows</t>
  </si>
  <si>
    <t>MA_MFH_btw_1975_2003_Limited_insulation_roof_Leaky_envelope_Full_insulated_wall_cavity_exterior_Double_pane_lowE</t>
  </si>
  <si>
    <t>MA_MFH_btw_1975_2003_Limited_insulation_roof_Leaky_envelope_Full_insulated_wall_cavity_exterior_Triple_pane_lowE</t>
  </si>
  <si>
    <t>MA_MFH_btw_1975_2003_Limited_insulation_roof_Somewhat_leaky_envelope_Uninsulated_walls_Single_pane</t>
  </si>
  <si>
    <t>MA_MFH_btw_1975_2003_Limited_insulation_roof_Somewhat_leaky_envelope_Uninsulated_walls_Single_pane_storm_windows</t>
  </si>
  <si>
    <t>MA_MFH_btw_1975_2003_Limited_insulation_roof_Somewhat_leaky_envelope_Uninsulated_walls_Double_pane_lowE</t>
  </si>
  <si>
    <t>MA_MFH_btw_1975_2003_Limited_insulation_roof_Somewhat_leaky_envelope_Uninsulated_walls_Triple_pane_lowE</t>
  </si>
  <si>
    <t>MA_MFH_btw_1975_2003_Limited_insulation_roof_Somewhat_leaky_envelope_Some_wall_insulation_Single_pane</t>
  </si>
  <si>
    <t>MA_MFH_btw_1975_2003_Limited_insulation_roof_Somewhat_leaky_envelope_Some_wall_insulation_Single_pane_storm_windows</t>
  </si>
  <si>
    <t>MA_MFH_btw_1975_2003_Limited_insulation_roof_Somewhat_leaky_envelope_Some_wall_insulation_Double_pane_lowE</t>
  </si>
  <si>
    <t>MA_MFH_btw_1975_2003_Limited_insulation_roof_Somewhat_leaky_envelope_Some_wall_insulation_Triple_pane_lowE</t>
  </si>
  <si>
    <t>MA_MFH_btw_1975_2003_Limited_insulation_roof_Somewhat_leaky_envelope_SIP_Single_pane</t>
  </si>
  <si>
    <t>MA_MFH_btw_1975_2003_Limited_insulation_roof_Somewhat_leaky_envelope_SIP_Single_pane_storm_windows</t>
  </si>
  <si>
    <t>MA_MFH_btw_1975_2003_Limited_insulation_roof_Somewhat_leaky_envelope_SIP_Double_pane_lowE</t>
  </si>
  <si>
    <t>MA_MFH_btw_1975_2003_Limited_insulation_roof_Somewhat_leaky_envelope_SIP_Triple_pane_lowE</t>
  </si>
  <si>
    <t>MA_MFH_btw_1975_2003_Limited_insulation_roof_Somewhat_leaky_envelope_Full_insulated_wall_cavity_Single_pane</t>
  </si>
  <si>
    <t>MA_MFH_btw_1975_2003_Limited_insulation_roof_Somewhat_leaky_envelope_Full_insulated_wall_cavity_Single_pane_storm_windows</t>
  </si>
  <si>
    <t>MA_MFH_btw_1975_2003_Limited_insulation_roof_Somewhat_leaky_envelope_Full_insulated_wall_cavity_Double_pane_lowE</t>
  </si>
  <si>
    <t>MA_MFH_btw_1975_2003_Limited_insulation_roof_Somewhat_leaky_envelope_Full_insulated_wall_cavity_Triple_pane_lowE</t>
  </si>
  <si>
    <t>MA_MFH_btw_1975_2003_Limited_insulation_roof_Somewhat_leaky_envelope_Full_insulated_wall_cavity_exterior_Single_pane</t>
  </si>
  <si>
    <t>MA_MFH_btw_1975_2003_Limited_insulation_roof_Somewhat_leaky_envelope_Full_insulated_wall_cavity_exterior_Single_pane_storm_windows</t>
  </si>
  <si>
    <t>MA_MFH_btw_1975_2003_Limited_insulation_roof_Somewhat_leaky_envelope_Full_insulated_wall_cavity_exterior_Double_pane_lowE</t>
  </si>
  <si>
    <t>MA_MFH_btw_1975_2003_Limited_insulation_roof_Somewhat_leaky_envelope_Full_insulated_wall_cavity_exterior_Triple_pane_lowE</t>
  </si>
  <si>
    <t>MA_MFH_btw_1975_2003_Limited_insulation_roof_Tight_envelope_HRV_Uninsulated_walls_Single_pane</t>
  </si>
  <si>
    <t>MA_MFH_btw_1975_2003_Limited_insulation_roof_Tight_envelope_HRV_Uninsulated_walls_Single_pane_storm_windows</t>
  </si>
  <si>
    <t>MA_MFH_btw_1975_2003_Limited_insulation_roof_Tight_envelope_HRV_Uninsulated_walls_Double_pane_lowE</t>
  </si>
  <si>
    <t>MA_MFH_btw_1975_2003_Limited_insulation_roof_Tight_envelope_HRV_Uninsulated_walls_Triple_pane_lowE</t>
  </si>
  <si>
    <t>MA_MFH_btw_1975_2003_Limited_insulation_roof_Tight_envelope_HRV_Some_wall_insulation_Single_pane</t>
  </si>
  <si>
    <t>MA_MFH_btw_1975_2003_Limited_insulation_roof_Tight_envelope_HRV_Some_wall_insulation_Single_pane_storm_windows</t>
  </si>
  <si>
    <t>MA_MFH_btw_1975_2003_Limited_insulation_roof_Tight_envelope_HRV_Some_wall_insulation_Double_pane_lowE</t>
  </si>
  <si>
    <t>MA_MFH_btw_1975_2003_Limited_insulation_roof_Tight_envelope_HRV_Some_wall_insulation_Triple_pane_lowE</t>
  </si>
  <si>
    <t>MA_MFH_btw_1975_2003_Limited_insulation_roof_Tight_envelope_HRV_SIP_Single_pane</t>
  </si>
  <si>
    <t>MA_MFH_btw_1975_2003_Limited_insulation_roof_Tight_envelope_HRV_SIP_Single_pane_storm_windows</t>
  </si>
  <si>
    <t>MA_MFH_btw_1975_2003_Limited_insulation_roof_Tight_envelope_HRV_SIP_Double_pane_lowE</t>
  </si>
  <si>
    <t>MA_MFH_btw_1975_2003_Limited_insulation_roof_Tight_envelope_HRV_SIP_Triple_pane_lowE</t>
  </si>
  <si>
    <t>MA_MFH_btw_1975_2003_Limited_insulation_roof_Tight_envelope_HRV_Full_insulated_wall_cavity_Single_pane</t>
  </si>
  <si>
    <t>MA_MFH_btw_1975_2003_Limited_insulation_roof_Tight_envelope_HRV_Full_insulated_wall_cavity_Single_pane_storm_windows</t>
  </si>
  <si>
    <t>MA_MFH_btw_1975_2003_Limited_insulation_roof_Tight_envelope_HRV_Full_insulated_wall_cavity_Double_pane_lowE</t>
  </si>
  <si>
    <t>MA_MFH_btw_1975_2003_Limited_insulation_roof_Tight_envelope_HRV_Full_insulated_wall_cavity_Triple_pane_lowE</t>
  </si>
  <si>
    <t>MA_MFH_btw_1975_2003_Limited_insulation_roof_Tight_envelope_HRV_Full_insulated_wall_cavity_exterior_Single_pane</t>
  </si>
  <si>
    <t>MA_MFH_btw_1975_2003_Limited_insulation_roof_Tight_envelope_HRV_Full_insulated_wall_cavity_exterior_Single_pane_storm_windows</t>
  </si>
  <si>
    <t>MA_MFH_btw_1975_2003_Limited_insulation_roof_Tight_envelope_HRV_Full_insulated_wall_cavity_exterior_Double_pane_lowE</t>
  </si>
  <si>
    <t>MA_MFH_btw_1975_2003_Limited_insulation_roof_Tight_envelope_HRV_Full_insulated_wall_cavity_exterior_Triple_pane_lowE</t>
  </si>
  <si>
    <t>MA_MFH_btw_1975_2003_Insulation_roof_Leaky_envelope_Uninsulated_walls_Single_pane</t>
  </si>
  <si>
    <t>MA_MFH_btw_1975_2003_Insulation_roof_Leaky_envelope_Uninsulated_walls_Single_pane_storm_windows</t>
  </si>
  <si>
    <t>MA_MFH_btw_1975_2003_Insulation_roof_Leaky_envelope_Uninsulated_walls_Double_pane_lowE</t>
  </si>
  <si>
    <t>MA_MFH_btw_1975_2003_Insulation_roof_Leaky_envelope_Uninsulated_walls_Triple_pane_lowE</t>
  </si>
  <si>
    <t>MA_MFH_btw_1975_2003_Insulation_roof_Leaky_envelope_Some_wall_insulation_Single_pane</t>
  </si>
  <si>
    <t>MA_MFH_btw_1975_2003_Insulation_roof_Leaky_envelope_Some_wall_insulation_Single_pane_storm_windows</t>
  </si>
  <si>
    <t>MA_MFH_btw_1975_2003_Insulation_roof_Leaky_envelope_Some_wall_insulation_Double_pane_lowE</t>
  </si>
  <si>
    <t>MA_MFH_btw_1975_2003_Insulation_roof_Leaky_envelope_Some_wall_insulation_Triple_pane_lowE</t>
  </si>
  <si>
    <t>MA_MFH_btw_1975_2003_Insulation_roof_Leaky_envelope_SIP_Single_pane</t>
  </si>
  <si>
    <t>MA_MFH_btw_1975_2003_Insulation_roof_Leaky_envelope_SIP_Single_pane_storm_windows</t>
  </si>
  <si>
    <t>MA_MFH_btw_1975_2003_Insulation_roof_Leaky_envelope_SIP_Double_pane_lowE</t>
  </si>
  <si>
    <t>MA_MFH_btw_1975_2003_Insulation_roof_Leaky_envelope_SIP_Triple_pane_lowE</t>
  </si>
  <si>
    <t>MA_MFH_btw_1975_2003_Insulation_roof_Leaky_envelope_Full_insulated_wall_cavity_Single_pane</t>
  </si>
  <si>
    <t>MA_MFH_btw_1975_2003_Insulation_roof_Leaky_envelope_Full_insulated_wall_cavity_Single_pane_storm_windows</t>
  </si>
  <si>
    <t>MA_MFH_btw_1975_2003_Insulation_roof_Leaky_envelope_Full_insulated_wall_cavity_Double_pane_lowE</t>
  </si>
  <si>
    <t>MA_MFH_btw_1975_2003_Insulation_roof_Leaky_envelope_Full_insulated_wall_cavity_Triple_pane_lowE</t>
  </si>
  <si>
    <t>MA_MFH_btw_1975_2003_Insulation_roof_Leaky_envelope_Full_insulated_wall_cavity_exterior_Single_pane</t>
  </si>
  <si>
    <t>MA_MFH_btw_1975_2003_Insulation_roof_Leaky_envelope_Full_insulated_wall_cavity_exterior_Single_pane_storm_windows</t>
  </si>
  <si>
    <t>MA_MFH_btw_1975_2003_Insulation_roof_Leaky_envelope_Full_insulated_wall_cavity_exterior_Double_pane_lowE</t>
  </si>
  <si>
    <t>MA_MFH_btw_1975_2003_Insulation_roof_Leaky_envelope_Full_insulated_wall_cavity_exterior_Triple_pane_lowE</t>
  </si>
  <si>
    <t>MA_MFH_btw_1975_2003_Insulation_roof_Somewhat_leaky_envelope_Uninsulated_walls_Single_pane</t>
  </si>
  <si>
    <t>MA_MFH_btw_1975_2003_Insulation_roof_Somewhat_leaky_envelope_Uninsulated_walls_Single_pane_storm_windows</t>
  </si>
  <si>
    <t>MA_MFH_btw_1975_2003_Insulation_roof_Somewhat_leaky_envelope_Uninsulated_walls_Double_pane_lowE</t>
  </si>
  <si>
    <t>MA_MFH_btw_1975_2003_Insulation_roof_Somewhat_leaky_envelope_Uninsulated_walls_Triple_pane_lowE</t>
  </si>
  <si>
    <t>MA_MFH_btw_1975_2003_Insulation_roof_Somewhat_leaky_envelope_Some_wall_insulation_Single_pane</t>
  </si>
  <si>
    <t>MA_MFH_btw_1975_2003_Insulation_roof_Somewhat_leaky_envelope_Some_wall_insulation_Single_pane_storm_windows</t>
  </si>
  <si>
    <t>MA_MFH_btw_1975_2003_Insulation_roof_Somewhat_leaky_envelope_Some_wall_insulation_Double_pane_lowE</t>
  </si>
  <si>
    <t>MA_MFH_btw_1975_2003_Insulation_roof_Somewhat_leaky_envelope_Some_wall_insulation_Triple_pane_lowE</t>
  </si>
  <si>
    <t>MA_MFH_btw_1975_2003_Insulation_roof_Somewhat_leaky_envelope_SIP_Single_pane</t>
  </si>
  <si>
    <t>MA_MFH_btw_1975_2003_Insulation_roof_Somewhat_leaky_envelope_SIP_Single_pane_storm_windows</t>
  </si>
  <si>
    <t>MA_MFH_btw_1975_2003_Insulation_roof_Somewhat_leaky_envelope_SIP_Double_pane_lowE</t>
  </si>
  <si>
    <t>MA_MFH_btw_1975_2003_Insulation_roof_Somewhat_leaky_envelope_SIP_Triple_pane_lowE</t>
  </si>
  <si>
    <t>MA_MFH_btw_1975_2003_Insulation_roof_Somewhat_leaky_envelope_Full_insulated_wall_cavity_Single_pane</t>
  </si>
  <si>
    <t>MA_MFH_btw_1975_2003_Insulation_roof_Somewhat_leaky_envelope_Full_insulated_wall_cavity_Single_pane_storm_windows</t>
  </si>
  <si>
    <t>MA_MFH_btw_1975_2003_Insulation_roof_Somewhat_leaky_envelope_Full_insulated_wall_cavity_Double_pane_lowE</t>
  </si>
  <si>
    <t>MA_MFH_btw_1975_2003_Insulation_roof_Somewhat_leaky_envelope_Full_insulated_wall_cavity_Triple_pane_lowE</t>
  </si>
  <si>
    <t>MA_MFH_btw_1975_2003_Insulation_roof_Somewhat_leaky_envelope_Full_insulated_wall_cavity_exterior_Single_pane</t>
  </si>
  <si>
    <t>MA_MFH_btw_1975_2003_Insulation_roof_Somewhat_leaky_envelope_Full_insulated_wall_cavity_exterior_Single_pane_storm_windows</t>
  </si>
  <si>
    <t>MA_MFH_btw_1975_2003_Insulation_roof_Somewhat_leaky_envelope_Full_insulated_wall_cavity_exterior_Double_pane_lowE</t>
  </si>
  <si>
    <t>MA_MFH_btw_1975_2003_Insulation_roof_Somewhat_leaky_envelope_Full_insulated_wall_cavity_exterior_Triple_pane_lowE</t>
  </si>
  <si>
    <t>MA_MFH_btw_1975_2003_Insulation_roof_Tight_envelope_HRV_Uninsulated_walls_Single_pane</t>
  </si>
  <si>
    <t>MA_MFH_btw_1975_2003_Insulation_roof_Tight_envelope_HRV_Uninsulated_walls_Single_pane_storm_windows</t>
  </si>
  <si>
    <t>MA_MFH_btw_1975_2003_Insulation_roof_Tight_envelope_HRV_Uninsulated_walls_Double_pane_lowE</t>
  </si>
  <si>
    <t>MA_MFH_btw_1975_2003_Insulation_roof_Tight_envelope_HRV_Uninsulated_walls_Triple_pane_lowE</t>
  </si>
  <si>
    <t>MA_MFH_btw_1975_2003_Insulation_roof_Tight_envelope_HRV_Some_wall_insulation_Single_pane</t>
  </si>
  <si>
    <t>MA_MFH_btw_1975_2003_Insulation_roof_Tight_envelope_HRV_Some_wall_insulation_Single_pane_storm_windows</t>
  </si>
  <si>
    <t>MA_MFH_btw_1975_2003_Insulation_roof_Tight_envelope_HRV_Some_wall_insulation_Double_pane_lowE</t>
  </si>
  <si>
    <t>MA_MFH_btw_1975_2003_Insulation_roof_Tight_envelope_HRV_Some_wall_insulation_Triple_pane_lowE</t>
  </si>
  <si>
    <t>MA_MFH_btw_1975_2003_Insulation_roof_Tight_envelope_HRV_SIP_Single_pane</t>
  </si>
  <si>
    <t>MA_MFH_btw_1975_2003_Insulation_roof_Tight_envelope_HRV_SIP_Single_pane_storm_windows</t>
  </si>
  <si>
    <t>MA_MFH_btw_1975_2003_Insulation_roof_Tight_envelope_HRV_SIP_Double_pane_lowE</t>
  </si>
  <si>
    <t>MA_MFH_btw_1975_2003_Insulation_roof_Tight_envelope_HRV_SIP_Triple_pane_lowE</t>
  </si>
  <si>
    <t>MA_MFH_btw_1975_2003_Insulation_roof_Tight_envelope_HRV_Full_insulated_wall_cavity_Single_pane</t>
  </si>
  <si>
    <t>MA_MFH_btw_1975_2003_Insulation_roof_Tight_envelope_HRV_Full_insulated_wall_cavity_Single_pane_storm_windows</t>
  </si>
  <si>
    <t>MA_MFH_btw_1975_2003_Insulation_roof_Tight_envelope_HRV_Full_insulated_wall_cavity_Double_pane_lowE</t>
  </si>
  <si>
    <t>MA_MFH_btw_1975_2003_Insulation_roof_Tight_envelope_HRV_Full_insulated_wall_cavity_Triple_pane_lowE</t>
  </si>
  <si>
    <t>MA_MFH_btw_1975_2003_Insulation_roof_Tight_envelope_HRV_Full_insulated_wall_cavity_exterior_Single_pane</t>
  </si>
  <si>
    <t>MA_MFH_btw_1975_2003_Insulation_roof_Tight_envelope_HRV_Full_insulated_wall_cavity_exterior_Single_pane_storm_windows</t>
  </si>
  <si>
    <t>MA_MFH_btw_1975_2003_Insulation_roof_Tight_envelope_HRV_Full_insulated_wall_cavity_exterior_Double_pane_lowE</t>
  </si>
  <si>
    <t>MA_MFH_btw_1975_2003_Insulation_roof_Tight_envelope_HRV_Full_insulated_wall_cavity_exterior_Triple_pane_lowE</t>
  </si>
  <si>
    <t>MA_MFH_btw_1975_2003_Occupied_insulated_Leaky_envelope_Uninsulated_walls_Single_pane</t>
  </si>
  <si>
    <t>MA_MFH_btw_1975_2003_Occupied_insulated_Leaky_envelope_Uninsulated_walls_Single_pane_storm_windows</t>
  </si>
  <si>
    <t>MA_MFH_btw_1975_2003_Occupied_insulated_Leaky_envelope_Uninsulated_walls_Double_pane_lowE</t>
  </si>
  <si>
    <t>MA_MFH_btw_1975_2003_Occupied_insulated_Leaky_envelope_Uninsulated_walls_Triple_pane_lowE</t>
  </si>
  <si>
    <t>MA_MFH_btw_1975_2003_Occupied_insulated_Leaky_envelope_Some_wall_insulation_Single_pane</t>
  </si>
  <si>
    <t>MA_MFH_btw_1975_2003_Occupied_insulated_Leaky_envelope_Some_wall_insulation_Single_pane_storm_windows</t>
  </si>
  <si>
    <t>MA_MFH_btw_1975_2003_Occupied_insulated_Leaky_envelope_Some_wall_insulation_Double_pane_lowE</t>
  </si>
  <si>
    <t>MA_MFH_btw_1975_2003_Occupied_insulated_Leaky_envelope_Some_wall_insulation_Triple_pane_lowE</t>
  </si>
  <si>
    <t>MA_MFH_btw_1975_2003_Occupied_insulated_Leaky_envelope_SIP_Single_pane</t>
  </si>
  <si>
    <t>MA_MFH_btw_1975_2003_Occupied_insulated_Leaky_envelope_SIP_Single_pane_storm_windows</t>
  </si>
  <si>
    <t>MA_MFH_btw_1975_2003_Occupied_insulated_Leaky_envelope_SIP_Double_pane_lowE</t>
  </si>
  <si>
    <t>MA_MFH_btw_1975_2003_Occupied_insulated_Leaky_envelope_SIP_Triple_pane_lowE</t>
  </si>
  <si>
    <t>MA_MFH_btw_1975_2003_Occupied_insulated_Leaky_envelope_Full_insulated_wall_cavity_Single_pane</t>
  </si>
  <si>
    <t>MA_MFH_btw_1975_2003_Occupied_insulated_Leaky_envelope_Full_insulated_wall_cavity_Single_pane_storm_windows</t>
  </si>
  <si>
    <t>MA_MFH_btw_1975_2003_Occupied_insulated_Leaky_envelope_Full_insulated_wall_cavity_Double_pane_lowE</t>
  </si>
  <si>
    <t>MA_MFH_btw_1975_2003_Occupied_insulated_Leaky_envelope_Full_insulated_wall_cavity_Triple_pane_lowE</t>
  </si>
  <si>
    <t>MA_MFH_btw_1975_2003_Occupied_insulated_Leaky_envelope_Full_insulated_wall_cavity_exterior_Single_pane</t>
  </si>
  <si>
    <t>MA_MFH_btw_1975_2003_Occupied_insulated_Leaky_envelope_Full_insulated_wall_cavity_exterior_Single_pane_storm_windows</t>
  </si>
  <si>
    <t>MA_MFH_btw_1975_2003_Occupied_insulated_Leaky_envelope_Full_insulated_wall_cavity_exterior_Double_pane_lowE</t>
  </si>
  <si>
    <t>MA_MFH_btw_1975_2003_Occupied_insulated_Leaky_envelope_Full_insulated_wall_cavity_exterior_Triple_pane_lowE</t>
  </si>
  <si>
    <t>MA_MFH_btw_1975_2003_Occupied_insulated_Somewhat_leaky_envelope_Uninsulated_walls_Single_pane</t>
  </si>
  <si>
    <t>MA_MFH_btw_1975_2003_Occupied_insulated_Somewhat_leaky_envelope_Uninsulated_walls_Single_pane_storm_windows</t>
  </si>
  <si>
    <t>MA_MFH_btw_1975_2003_Occupied_insulated_Somewhat_leaky_envelope_Uninsulated_walls_Double_pane_lowE</t>
  </si>
  <si>
    <t>MA_MFH_btw_1975_2003_Occupied_insulated_Somewhat_leaky_envelope_Uninsulated_walls_Triple_pane_lowE</t>
  </si>
  <si>
    <t>MA_MFH_btw_1975_2003_Occupied_insulated_Somewhat_leaky_envelope_Some_wall_insulation_Single_pane</t>
  </si>
  <si>
    <t>MA_MFH_btw_1975_2003_Occupied_insulated_Somewhat_leaky_envelope_Some_wall_insulation_Single_pane_storm_windows</t>
  </si>
  <si>
    <t>MA_MFH_btw_1975_2003_Occupied_insulated_Somewhat_leaky_envelope_Some_wall_insulation_Double_pane_lowE</t>
  </si>
  <si>
    <t>MA_MFH_btw_1975_2003_Occupied_insulated_Somewhat_leaky_envelope_Some_wall_insulation_Triple_pane_lowE</t>
  </si>
  <si>
    <t>MA_MFH_btw_1975_2003_Occupied_insulated_Somewhat_leaky_envelope_SIP_Single_pane</t>
  </si>
  <si>
    <t>MA_MFH_btw_1975_2003_Occupied_insulated_Somewhat_leaky_envelope_SIP_Single_pane_storm_windows</t>
  </si>
  <si>
    <t>MA_MFH_btw_1975_2003_Occupied_insulated_Somewhat_leaky_envelope_SIP_Double_pane_lowE</t>
  </si>
  <si>
    <t>MA_MFH_btw_1975_2003_Occupied_insulated_Somewhat_leaky_envelope_SIP_Triple_pane_lowE</t>
  </si>
  <si>
    <t>MA_MFH_btw_1975_2003_Occupied_insulated_Somewhat_leaky_envelope_Full_insulated_wall_cavity_Single_pane</t>
  </si>
  <si>
    <t>MA_MFH_btw_1975_2003_Occupied_insulated_Somewhat_leaky_envelope_Full_insulated_wall_cavity_Single_pane_storm_windows</t>
  </si>
  <si>
    <t>MA_MFH_btw_1975_2003_Occupied_insulated_Somewhat_leaky_envelope_Full_insulated_wall_cavity_Double_pane_lowE</t>
  </si>
  <si>
    <t>MA_MFH_btw_1975_2003_Occupied_insulated_Somewhat_leaky_envelope_Full_insulated_wall_cavity_Triple_pane_lowE</t>
  </si>
  <si>
    <t>MA_MFH_btw_1975_2003_Occupied_insulated_Somewhat_leaky_envelope_Full_insulated_wall_cavity_exterior_Single_pane</t>
  </si>
  <si>
    <t>MA_MFH_btw_1975_2003_Occupied_insulated_Somewhat_leaky_envelope_Full_insulated_wall_cavity_exterior_Single_pane_storm_windows</t>
  </si>
  <si>
    <t>MA_MFH_btw_1975_2003_Occupied_insulated_Somewhat_leaky_envelope_Full_insulated_wall_cavity_exterior_Double_pane_lowE</t>
  </si>
  <si>
    <t>MA_MFH_btw_1975_2003_Occupied_insulated_Somewhat_leaky_envelope_Full_insulated_wall_cavity_exterior_Triple_pane_lowE</t>
  </si>
  <si>
    <t>MA_MFH_btw_1975_2003_Occupied_insulated_Tight_envelope_HRV_Uninsulated_walls_Single_pane</t>
  </si>
  <si>
    <t>MA_MFH_btw_1975_2003_Occupied_insulated_Tight_envelope_HRV_Uninsulated_walls_Single_pane_storm_windows</t>
  </si>
  <si>
    <t>MA_MFH_btw_1975_2003_Occupied_insulated_Tight_envelope_HRV_Uninsulated_walls_Double_pane_lowE</t>
  </si>
  <si>
    <t>MA_MFH_btw_1975_2003_Occupied_insulated_Tight_envelope_HRV_Uninsulated_walls_Triple_pane_lowE</t>
  </si>
  <si>
    <t>MA_MFH_btw_1975_2003_Occupied_insulated_Tight_envelope_HRV_Some_wall_insulation_Single_pane</t>
  </si>
  <si>
    <t>MA_MFH_btw_1975_2003_Occupied_insulated_Tight_envelope_HRV_Some_wall_insulation_Single_pane_storm_windows</t>
  </si>
  <si>
    <t>MA_MFH_btw_1975_2003_Occupied_insulated_Tight_envelope_HRV_Some_wall_insulation_Double_pane_lowE</t>
  </si>
  <si>
    <t>MA_MFH_btw_1975_2003_Occupied_insulated_Tight_envelope_HRV_Some_wall_insulation_Triple_pane_lowE</t>
  </si>
  <si>
    <t>MA_MFH_btw_1975_2003_Occupied_insulated_Tight_envelope_HRV_SIP_Single_pane</t>
  </si>
  <si>
    <t>MA_MFH_btw_1975_2003_Occupied_insulated_Tight_envelope_HRV_SIP_Single_pane_storm_windows</t>
  </si>
  <si>
    <t>MA_MFH_btw_1975_2003_Occupied_insulated_Tight_envelope_HRV_SIP_Double_pane_lowE</t>
  </si>
  <si>
    <t>MA_MFH_btw_1975_2003_Occupied_insulated_Tight_envelope_HRV_SIP_Triple_pane_lowE</t>
  </si>
  <si>
    <t>MA_MFH_btw_1975_2003_Occupied_insulated_Tight_envelope_HRV_Full_insulated_wall_cavity_Single_pane</t>
  </si>
  <si>
    <t>MA_MFH_btw_1975_2003_Occupied_insulated_Tight_envelope_HRV_Full_insulated_wall_cavity_Single_pane_storm_windows</t>
  </si>
  <si>
    <t>MA_MFH_btw_1975_2003_Occupied_insulated_Tight_envelope_HRV_Full_insulated_wall_cavity_Double_pane_lowE</t>
  </si>
  <si>
    <t>MA_MFH_btw_1975_2003_Occupied_insulated_Tight_envelope_HRV_Full_insulated_wall_cavity_Triple_pane_lowE</t>
  </si>
  <si>
    <t>MA_MFH_btw_1975_2003_Occupied_insulated_Tight_envelope_HRV_Full_insulated_wall_cavity_exterior_Single_pane</t>
  </si>
  <si>
    <t>MA_MFH_btw_1975_2003_Occupied_insulated_Tight_envelope_HRV_Full_insulated_wall_cavity_exterior_Single_pane_storm_windows</t>
  </si>
  <si>
    <t>MA_MFH_btw_1975_2003_Occupied_insulated_Tight_envelope_HRV_Full_insulated_wall_cavity_exterior_Double_pane_lowE</t>
  </si>
  <si>
    <t>MA_MFH_btw_1975_2003_Occupied_insulated_Tight_envelope_HRV_Full_insulated_wall_cavity_exterior_Triple_pane_lowE</t>
  </si>
  <si>
    <t>MA_MFH_btw_1975_2003_Unoccupied_high_insulated_floor_Leaky_envelope_Uninsulated_walls_Single_pane</t>
  </si>
  <si>
    <t>MA_MFH_btw_1975_2003_Unoccupied_high_insulated_floor_Leaky_envelope_Uninsulated_walls_Single_pane_storm_windows</t>
  </si>
  <si>
    <t>MA_MFH_btw_1975_2003_Unoccupied_high_insulated_floor_Leaky_envelope_Uninsulated_walls_Double_pane_lowE</t>
  </si>
  <si>
    <t>MA_MFH_btw_1975_2003_Unoccupied_high_insulated_floor_Leaky_envelope_Uninsulated_walls_Triple_pane_lowE</t>
  </si>
  <si>
    <t>MA_MFH_btw_1975_2003_Unoccupied_high_insulated_floor_Leaky_envelope_Some_wall_insulation_Single_pane</t>
  </si>
  <si>
    <t>MA_MFH_btw_1975_2003_Unoccupied_high_insulated_floor_Leaky_envelope_Some_wall_insulation_Single_pane_storm_windows</t>
  </si>
  <si>
    <t>MA_MFH_btw_1975_2003_Unoccupied_high_insulated_floor_Leaky_envelope_Some_wall_insulation_Double_pane_lowE</t>
  </si>
  <si>
    <t>MA_MFH_btw_1975_2003_Unoccupied_high_insulated_floor_Leaky_envelope_Some_wall_insulation_Triple_pane_lowE</t>
  </si>
  <si>
    <t>MA_MFH_btw_1975_2003_Unoccupied_high_insulated_floor_Leaky_envelope_SIP_Single_pane</t>
  </si>
  <si>
    <t>MA_MFH_btw_1975_2003_Unoccupied_high_insulated_floor_Leaky_envelope_SIP_Single_pane_storm_windows</t>
  </si>
  <si>
    <t>MA_MFH_btw_1975_2003_Unoccupied_high_insulated_floor_Leaky_envelope_SIP_Double_pane_lowE</t>
  </si>
  <si>
    <t>MA_MFH_btw_1975_2003_Unoccupied_high_insulated_floor_Leaky_envelope_SIP_Triple_pane_lowE</t>
  </si>
  <si>
    <t>MA_MFH_btw_1975_2003_Unoccupied_high_insulated_floor_Leaky_envelope_Full_insulated_wall_cavity_Single_pane</t>
  </si>
  <si>
    <t>MA_MFH_btw_1975_2003_Unoccupied_high_insulated_floor_Leaky_envelope_Full_insulated_wall_cavity_Single_pane_storm_windows</t>
  </si>
  <si>
    <t>MA_MFH_btw_1975_2003_Unoccupied_high_insulated_floor_Leaky_envelope_Full_insulated_wall_cavity_Double_pane_lowE</t>
  </si>
  <si>
    <t>MA_MFH_btw_1975_2003_Unoccupied_high_insulated_floor_Leaky_envelope_Full_insulated_wall_cavity_Triple_pane_lowE</t>
  </si>
  <si>
    <t>MA_MFH_btw_1975_2003_Unoccupied_high_insulated_floor_Leaky_envelope_Full_insulated_wall_cavity_exterior_Single_pane</t>
  </si>
  <si>
    <t>MA_MFH_btw_1975_2003_Unoccupied_high_insulated_floor_Leaky_envelope_Full_insulated_wall_cavity_exterior_Single_pane_storm_windows</t>
  </si>
  <si>
    <t>MA_MFH_btw_1975_2003_Unoccupied_high_insulated_floor_Leaky_envelope_Full_insulated_wall_cavity_exterior_Double_pane_lowE</t>
  </si>
  <si>
    <t>MA_MFH_btw_1975_2003_Unoccupied_high_insulated_floor_Leaky_envelope_Full_insulated_wall_cavity_exterior_Triple_pane_lowE</t>
  </si>
  <si>
    <t>MA_MFH_btw_1975_2003_Unoccupied_high_insulated_floor_Somewhat_leaky_envelope_Uninsulated_walls_Single_pane</t>
  </si>
  <si>
    <t>MA_MFH_btw_1975_2003_Unoccupied_high_insulated_floor_Somewhat_leaky_envelope_Uninsulated_walls_Single_pane_storm_windows</t>
  </si>
  <si>
    <t>MA_MFH_btw_1975_2003_Unoccupied_high_insulated_floor_Somewhat_leaky_envelope_Uninsulated_walls_Double_pane_lowE</t>
  </si>
  <si>
    <t>MA_MFH_btw_1975_2003_Unoccupied_high_insulated_floor_Somewhat_leaky_envelope_Uninsulated_walls_Triple_pane_lowE</t>
  </si>
  <si>
    <t>MA_MFH_btw_1975_2003_Unoccupied_high_insulated_floor_Somewhat_leaky_envelope_Some_wall_insulation_Single_pane</t>
  </si>
  <si>
    <t>MA_MFH_btw_1975_2003_Unoccupied_high_insulated_floor_Somewhat_leaky_envelope_Some_wall_insulation_Single_pane_storm_windows</t>
  </si>
  <si>
    <t>MA_MFH_btw_1975_2003_Unoccupied_high_insulated_floor_Somewhat_leaky_envelope_Some_wall_insulation_Double_pane_lowE</t>
  </si>
  <si>
    <t>MA_MFH_btw_1975_2003_Unoccupied_high_insulated_floor_Somewhat_leaky_envelope_Some_wall_insulation_Triple_pane_lowE</t>
  </si>
  <si>
    <t>MA_MFH_btw_1975_2003_Unoccupied_high_insulated_floor_Somewhat_leaky_envelope_SIP_Single_pane</t>
  </si>
  <si>
    <t>MA_MFH_btw_1975_2003_Unoccupied_high_insulated_floor_Somewhat_leaky_envelope_SIP_Single_pane_storm_windows</t>
  </si>
  <si>
    <t>MA_MFH_btw_1975_2003_Unoccupied_high_insulated_floor_Somewhat_leaky_envelope_SIP_Double_pane_lowE</t>
  </si>
  <si>
    <t>MA_MFH_btw_1975_2003_Unoccupied_high_insulated_floor_Somewhat_leaky_envelope_SIP_Triple_pane_lowE</t>
  </si>
  <si>
    <t>MA_MFH_btw_1975_2003_Unoccupied_high_insulated_floor_Somewhat_leaky_envelope_Full_insulated_wall_cavity_Single_pane</t>
  </si>
  <si>
    <t>MA_MFH_btw_1975_2003_Unoccupied_high_insulated_floor_Somewhat_leaky_envelope_Full_insulated_wall_cavity_Single_pane_storm_windows</t>
  </si>
  <si>
    <t>MA_MFH_btw_1975_2003_Unoccupied_high_insulated_floor_Somewhat_leaky_envelope_Full_insulated_wall_cavity_Double_pane_lowE</t>
  </si>
  <si>
    <t>MA_MFH_btw_1975_2003_Unoccupied_high_insulated_floor_Somewhat_leaky_envelope_Full_insulated_wall_cavity_Triple_pane_lowE</t>
  </si>
  <si>
    <t>MA_MFH_btw_1975_2003_Unoccupied_high_insulated_floor_Somewhat_leaky_envelope_Full_insulated_wall_cavity_exterior_Single_pane</t>
  </si>
  <si>
    <t>MA_MFH_btw_1975_2003_Unoccupied_high_insulated_floor_Somewhat_leaky_envelope_Full_insulated_wall_cavity_exterior_Single_pane_storm_windows</t>
  </si>
  <si>
    <t>MA_MFH_btw_1975_2003_Unoccupied_high_insulated_floor_Somewhat_leaky_envelope_Full_insulated_wall_cavity_exterior_Double_pane_lowE</t>
  </si>
  <si>
    <t>MA_MFH_btw_1975_2003_Unoccupied_high_insulated_floor_Somewhat_leaky_envelope_Full_insulated_wall_cavity_exterior_Triple_pane_lowE</t>
  </si>
  <si>
    <t>MA_MFH_btw_1975_2003_Unoccupied_high_insulated_floor_Tight_envelope_HRV_Uninsulated_walls_Single_pane</t>
  </si>
  <si>
    <t>MA_MFH_btw_1975_2003_Unoccupied_high_insulated_floor_Tight_envelope_HRV_Uninsulated_walls_Single_pane_storm_windows</t>
  </si>
  <si>
    <t>MA_MFH_btw_1975_2003_Unoccupied_high_insulated_floor_Tight_envelope_HRV_Uninsulated_walls_Double_pane_lowE</t>
  </si>
  <si>
    <t>MA_MFH_btw_1975_2003_Unoccupied_high_insulated_floor_Tight_envelope_HRV_Uninsulated_walls_Triple_pane_lowE</t>
  </si>
  <si>
    <t>MA_MFH_btw_1975_2003_Unoccupied_high_insulated_floor_Tight_envelope_HRV_Some_wall_insulation_Single_pane</t>
  </si>
  <si>
    <t>MA_MFH_btw_1975_2003_Unoccupied_high_insulated_floor_Tight_envelope_HRV_Some_wall_insulation_Single_pane_storm_windows</t>
  </si>
  <si>
    <t>MA_MFH_btw_1975_2003_Unoccupied_high_insulated_floor_Tight_envelope_HRV_Some_wall_insulation_Double_pane_lowE</t>
  </si>
  <si>
    <t>MA_MFH_btw_1975_2003_Unoccupied_high_insulated_floor_Tight_envelope_HRV_Some_wall_insulation_Triple_pane_lowE</t>
  </si>
  <si>
    <t>MA_MFH_btw_1975_2003_Unoccupied_high_insulated_floor_Tight_envelope_HRV_SIP_Single_pane</t>
  </si>
  <si>
    <t>MA_MFH_btw_1975_2003_Unoccupied_high_insulated_floor_Tight_envelope_HRV_SIP_Single_pane_storm_windows</t>
  </si>
  <si>
    <t>MA_MFH_btw_1975_2003_Unoccupied_high_insulated_floor_Tight_envelope_HRV_SIP_Double_pane_lowE</t>
  </si>
  <si>
    <t>MA_MFH_btw_1975_2003_Unoccupied_high_insulated_floor_Tight_envelope_HRV_SIP_Triple_pane_lowE</t>
  </si>
  <si>
    <t>MA_MFH_btw_1975_2003_Unoccupied_high_insulated_floor_Tight_envelope_HRV_Full_insulated_wall_cavity_Single_pane</t>
  </si>
  <si>
    <t>MA_MFH_btw_1975_2003_Unoccupied_high_insulated_floor_Tight_envelope_HRV_Full_insulated_wall_cavity_Single_pane_storm_windows</t>
  </si>
  <si>
    <t>MA_MFH_btw_1975_2003_Unoccupied_high_insulated_floor_Tight_envelope_HRV_Full_insulated_wall_cavity_Double_pane_lowE</t>
  </si>
  <si>
    <t>MA_MFH_btw_1975_2003_Unoccupied_high_insulated_floor_Tight_envelope_HRV_Full_insulated_wall_cavity_Triple_pane_lowE</t>
  </si>
  <si>
    <t>MA_MFH_btw_1975_2003_Unoccupied_high_insulated_floor_Tight_envelope_HRV_Full_insulated_wall_cavity_exterior_Single_pane</t>
  </si>
  <si>
    <t>MA_MFH_btw_1975_2003_Unoccupied_high_insulated_floor_Tight_envelope_HRV_Full_insulated_wall_cavity_exterior_Single_pane_storm_windows</t>
  </si>
  <si>
    <t>MA_MFH_btw_1975_2003_Unoccupied_high_insulated_floor_Tight_envelope_HRV_Full_insulated_wall_cavity_exterior_Double_pane_lowE</t>
  </si>
  <si>
    <t>MA_MFH_btw_1975_2003_Unoccupied_high_insulated_floor_Tight_envelope_HRV_Full_insulated_wall_cavity_exterior_Triple_pane_lowE</t>
  </si>
  <si>
    <t>MA_MFH_post_2003_Occupied_uninsulated_Leaky_envelope_Uninsulated_walls_Single_pane</t>
  </si>
  <si>
    <t>MA_MFH_post_2003_Occupied_uninsulated_Leaky_envelope_Uninsulated_walls_Single_pane_storm_windows</t>
  </si>
  <si>
    <t>MA_MFH_post_2003_Occupied_uninsulated_Leaky_envelope_Uninsulated_walls_Double_pane_lowE</t>
  </si>
  <si>
    <t>MA_MFH_post_2003_Occupied_uninsulated_Leaky_envelope_Uninsulated_walls_Triple_pane_lowE</t>
  </si>
  <si>
    <t>MA_MFH_post_2003_Occupied_uninsulated_Leaky_envelope_Some_wall_insulation_Single_pane</t>
  </si>
  <si>
    <t>MA_MFH_post_2003_Occupied_uninsulated_Leaky_envelope_Some_wall_insulation_Single_pane_storm_windows</t>
  </si>
  <si>
    <t>MA_MFH_post_2003_Occupied_uninsulated_Leaky_envelope_Some_wall_insulation_Double_pane_lowE</t>
  </si>
  <si>
    <t>MA_MFH_post_2003_Occupied_uninsulated_Leaky_envelope_Some_wall_insulation_Triple_pane_lowE</t>
  </si>
  <si>
    <t>MA_MFH_post_2003_Occupied_uninsulated_Leaky_envelope_SIP_Single_pane</t>
  </si>
  <si>
    <t>MA_MFH_post_2003_Occupied_uninsulated_Leaky_envelope_SIP_Single_pane_storm_windows</t>
  </si>
  <si>
    <t>MA_MFH_post_2003_Occupied_uninsulated_Leaky_envelope_SIP_Double_pane_lowE</t>
  </si>
  <si>
    <t>MA_MFH_post_2003_Occupied_uninsulated_Leaky_envelope_SIP_Triple_pane_lowE</t>
  </si>
  <si>
    <t>MA_MFH_post_2003_Occupied_uninsulated_Leaky_envelope_Full_insulated_wall_cavity_Single_pane</t>
  </si>
  <si>
    <t>MA_MFH_post_2003_Occupied_uninsulated_Leaky_envelope_Full_insulated_wall_cavity_Single_pane_storm_windows</t>
  </si>
  <si>
    <t>MA_MFH_post_2003_Occupied_uninsulated_Leaky_envelope_Full_insulated_wall_cavity_Double_pane_lowE</t>
  </si>
  <si>
    <t>MA_MFH_post_2003_Occupied_uninsulated_Leaky_envelope_Full_insulated_wall_cavity_Triple_pane_lowE</t>
  </si>
  <si>
    <t>MA_MFH_post_2003_Occupied_uninsulated_Leaky_envelope_Full_insulated_wall_cavity_exterior_Single_pane</t>
  </si>
  <si>
    <t>MA_MFH_post_2003_Occupied_uninsulated_Leaky_envelope_Full_insulated_wall_cavity_exterior_Single_pane_storm_windows</t>
  </si>
  <si>
    <t>MA_MFH_post_2003_Occupied_uninsulated_Leaky_envelope_Full_insulated_wall_cavity_exterior_Double_pane_lowE</t>
  </si>
  <si>
    <t>MA_MFH_post_2003_Occupied_uninsulated_Leaky_envelope_Full_insulated_wall_cavity_exterior_Triple_pane_lowE</t>
  </si>
  <si>
    <t>MA_MFH_post_2003_Occupied_uninsulated_Somewhat_leaky_envelope_Uninsulated_walls_Single_pane</t>
  </si>
  <si>
    <t>MA_MFH_post_2003_Occupied_uninsulated_Somewhat_leaky_envelope_Uninsulated_walls_Single_pane_storm_windows</t>
  </si>
  <si>
    <t>MA_MFH_post_2003_Occupied_uninsulated_Somewhat_leaky_envelope_Uninsulated_walls_Double_pane_lowE</t>
  </si>
  <si>
    <t>MA_MFH_post_2003_Occupied_uninsulated_Somewhat_leaky_envelope_Uninsulated_walls_Triple_pane_lowE</t>
  </si>
  <si>
    <t>MA_MFH_post_2003_Occupied_uninsulated_Somewhat_leaky_envelope_Some_wall_insulation_Single_pane</t>
  </si>
  <si>
    <t>MA_MFH_post_2003_Occupied_uninsulated_Somewhat_leaky_envelope_Some_wall_insulation_Single_pane_storm_windows</t>
  </si>
  <si>
    <t>MA_MFH_post_2003_Occupied_uninsulated_Somewhat_leaky_envelope_Some_wall_insulation_Double_pane_lowE</t>
  </si>
  <si>
    <t>MA_MFH_post_2003_Occupied_uninsulated_Somewhat_leaky_envelope_Some_wall_insulation_Triple_pane_lowE</t>
  </si>
  <si>
    <t>MA_MFH_post_2003_Occupied_uninsulated_Somewhat_leaky_envelope_SIP_Single_pane</t>
  </si>
  <si>
    <t>MA_MFH_post_2003_Occupied_uninsulated_Somewhat_leaky_envelope_SIP_Single_pane_storm_windows</t>
  </si>
  <si>
    <t>MA_MFH_post_2003_Occupied_uninsulated_Somewhat_leaky_envelope_SIP_Double_pane_lowE</t>
  </si>
  <si>
    <t>MA_MFH_post_2003_Occupied_uninsulated_Somewhat_leaky_envelope_SIP_Triple_pane_lowE</t>
  </si>
  <si>
    <t>MA_MFH_post_2003_Occupied_uninsulated_Somewhat_leaky_envelope_Full_insulated_wall_cavity_Single_pane</t>
  </si>
  <si>
    <t>MA_MFH_post_2003_Occupied_uninsulated_Somewhat_leaky_envelope_Full_insulated_wall_cavity_Single_pane_storm_windows</t>
  </si>
  <si>
    <t>MA_MFH_post_2003_Occupied_uninsulated_Somewhat_leaky_envelope_Full_insulated_wall_cavity_Double_pane_lowE</t>
  </si>
  <si>
    <t>MA_MFH_post_2003_Occupied_uninsulated_Somewhat_leaky_envelope_Full_insulated_wall_cavity_Triple_pane_lowE</t>
  </si>
  <si>
    <t>MA_MFH_post_2003_Occupied_uninsulated_Somewhat_leaky_envelope_Full_insulated_wall_cavity_exterior_Single_pane</t>
  </si>
  <si>
    <t>MA_MFH_post_2003_Occupied_uninsulated_Somewhat_leaky_envelope_Full_insulated_wall_cavity_exterior_Single_pane_storm_windows</t>
  </si>
  <si>
    <t>MA_MFH_post_2003_Occupied_uninsulated_Somewhat_leaky_envelope_Full_insulated_wall_cavity_exterior_Double_pane_lowE</t>
  </si>
  <si>
    <t>MA_MFH_post_2003_Occupied_uninsulated_Somewhat_leaky_envelope_Full_insulated_wall_cavity_exterior_Triple_pane_lowE</t>
  </si>
  <si>
    <t>MA_MFH_post_2003_Occupied_uninsulated_Tight_envelope_HRV_Uninsulated_walls_Single_pane</t>
  </si>
  <si>
    <t>MA_MFH_post_2003_Occupied_uninsulated_Tight_envelope_HRV_Uninsulated_walls_Single_pane_storm_windows</t>
  </si>
  <si>
    <t>MA_MFH_post_2003_Occupied_uninsulated_Tight_envelope_HRV_Uninsulated_walls_Double_pane_lowE</t>
  </si>
  <si>
    <t>MA_MFH_post_2003_Occupied_uninsulated_Tight_envelope_HRV_Uninsulated_walls_Triple_pane_lowE</t>
  </si>
  <si>
    <t>MA_MFH_post_2003_Occupied_uninsulated_Tight_envelope_HRV_Some_wall_insulation_Single_pane</t>
  </si>
  <si>
    <t>MA_MFH_post_2003_Occupied_uninsulated_Tight_envelope_HRV_Some_wall_insulation_Single_pane_storm_windows</t>
  </si>
  <si>
    <t>MA_MFH_post_2003_Occupied_uninsulated_Tight_envelope_HRV_Some_wall_insulation_Double_pane_lowE</t>
  </si>
  <si>
    <t>MA_MFH_post_2003_Occupied_uninsulated_Tight_envelope_HRV_Some_wall_insulation_Triple_pane_lowE</t>
  </si>
  <si>
    <t>MA_MFH_post_2003_Occupied_uninsulated_Tight_envelope_HRV_SIP_Single_pane</t>
  </si>
  <si>
    <t>MA_MFH_post_2003_Occupied_uninsulated_Tight_envelope_HRV_SIP_Single_pane_storm_windows</t>
  </si>
  <si>
    <t>MA_MFH_post_2003_Occupied_uninsulated_Tight_envelope_HRV_SIP_Double_pane_lowE</t>
  </si>
  <si>
    <t>MA_MFH_post_2003_Occupied_uninsulated_Tight_envelope_HRV_SIP_Triple_pane_lowE</t>
  </si>
  <si>
    <t>MA_MFH_post_2003_Occupied_uninsulated_Tight_envelope_HRV_Full_insulated_wall_cavity_Single_pane</t>
  </si>
  <si>
    <t>MA_MFH_post_2003_Occupied_uninsulated_Tight_envelope_HRV_Full_insulated_wall_cavity_Single_pane_storm_windows</t>
  </si>
  <si>
    <t>MA_MFH_post_2003_Occupied_uninsulated_Tight_envelope_HRV_Full_insulated_wall_cavity_Double_pane_lowE</t>
  </si>
  <si>
    <t>MA_MFH_post_2003_Occupied_uninsulated_Tight_envelope_HRV_Full_insulated_wall_cavity_Triple_pane_lowE</t>
  </si>
  <si>
    <t>MA_MFH_post_2003_Occupied_uninsulated_Tight_envelope_HRV_Full_insulated_wall_cavity_exterior_Single_pane</t>
  </si>
  <si>
    <t>MA_MFH_post_2003_Occupied_uninsulated_Tight_envelope_HRV_Full_insulated_wall_cavity_exterior_Single_pane_storm_windows</t>
  </si>
  <si>
    <t>MA_MFH_post_2003_Occupied_uninsulated_Tight_envelope_HRV_Full_insulated_wall_cavity_exterior_Double_pane_lowE</t>
  </si>
  <si>
    <t>MA_MFH_post_2003_Occupied_uninsulated_Tight_envelope_HRV_Full_insulated_wall_cavity_exterior_Triple_pane_lowE</t>
  </si>
  <si>
    <t>MA_MFH_post_2003_Unoccupied_uninsulated_floor_Leaky_envelope_Uninsulated_walls_Single_pane</t>
  </si>
  <si>
    <t>MA_MFH_post_2003_Unoccupied_uninsulated_floor_Leaky_envelope_Uninsulated_walls_Single_pane_storm_windows</t>
  </si>
  <si>
    <t>MA_MFH_post_2003_Unoccupied_uninsulated_floor_Leaky_envelope_Uninsulated_walls_Double_pane_lowE</t>
  </si>
  <si>
    <t>MA_MFH_post_2003_Unoccupied_uninsulated_floor_Leaky_envelope_Uninsulated_walls_Triple_pane_lowE</t>
  </si>
  <si>
    <t>MA_MFH_post_2003_Unoccupied_uninsulated_floor_Leaky_envelope_Some_wall_insulation_Single_pane</t>
  </si>
  <si>
    <t>MA_MFH_post_2003_Unoccupied_uninsulated_floor_Leaky_envelope_Some_wall_insulation_Single_pane_storm_windows</t>
  </si>
  <si>
    <t>MA_MFH_post_2003_Unoccupied_uninsulated_floor_Leaky_envelope_Some_wall_insulation_Double_pane_lowE</t>
  </si>
  <si>
    <t>MA_MFH_post_2003_Unoccupied_uninsulated_floor_Leaky_envelope_Some_wall_insulation_Triple_pane_lowE</t>
  </si>
  <si>
    <t>MA_MFH_post_2003_Unoccupied_uninsulated_floor_Leaky_envelope_SIP_Single_pane</t>
  </si>
  <si>
    <t>MA_MFH_post_2003_Unoccupied_uninsulated_floor_Leaky_envelope_SIP_Single_pane_storm_windows</t>
  </si>
  <si>
    <t>MA_MFH_post_2003_Unoccupied_uninsulated_floor_Leaky_envelope_SIP_Double_pane_lowE</t>
  </si>
  <si>
    <t>MA_MFH_post_2003_Unoccupied_uninsulated_floor_Leaky_envelope_SIP_Triple_pane_lowE</t>
  </si>
  <si>
    <t>MA_MFH_post_2003_Unoccupied_uninsulated_floor_Leaky_envelope_Full_insulated_wall_cavity_Single_pane</t>
  </si>
  <si>
    <t>MA_MFH_post_2003_Unoccupied_uninsulated_floor_Leaky_envelope_Full_insulated_wall_cavity_Single_pane_storm_windows</t>
  </si>
  <si>
    <t>MA_MFH_post_2003_Unoccupied_uninsulated_floor_Leaky_envelope_Full_insulated_wall_cavity_Double_pane_lowE</t>
  </si>
  <si>
    <t>MA_MFH_post_2003_Unoccupied_uninsulated_floor_Leaky_envelope_Full_insulated_wall_cavity_Triple_pane_lowE</t>
  </si>
  <si>
    <t>MA_MFH_post_2003_Unoccupied_uninsulated_floor_Leaky_envelope_Full_insulated_wall_cavity_exterior_Single_pane</t>
  </si>
  <si>
    <t>MA_MFH_post_2003_Unoccupied_uninsulated_floor_Leaky_envelope_Full_insulated_wall_cavity_exterior_Single_pane_storm_windows</t>
  </si>
  <si>
    <t>MA_MFH_post_2003_Unoccupied_uninsulated_floor_Leaky_envelope_Full_insulated_wall_cavity_exterior_Double_pane_lowE</t>
  </si>
  <si>
    <t>MA_MFH_post_2003_Unoccupied_uninsulated_floor_Leaky_envelope_Full_insulated_wall_cavity_exterior_Triple_pane_lowE</t>
  </si>
  <si>
    <t>MA_MFH_post_2003_Unoccupied_uninsulated_floor_Somewhat_leaky_envelope_Uninsulated_walls_Single_pane</t>
  </si>
  <si>
    <t>MA_MFH_post_2003_Unoccupied_uninsulated_floor_Somewhat_leaky_envelope_Uninsulated_walls_Single_pane_storm_windows</t>
  </si>
  <si>
    <t>MA_MFH_post_2003_Unoccupied_uninsulated_floor_Somewhat_leaky_envelope_Uninsulated_walls_Double_pane_lowE</t>
  </si>
  <si>
    <t>MA_MFH_post_2003_Unoccupied_uninsulated_floor_Somewhat_leaky_envelope_Uninsulated_walls_Triple_pane_lowE</t>
  </si>
  <si>
    <t>MA_MFH_post_2003_Unoccupied_uninsulated_floor_Somewhat_leaky_envelope_Some_wall_insulation_Single_pane</t>
  </si>
  <si>
    <t>MA_MFH_post_2003_Unoccupied_uninsulated_floor_Somewhat_leaky_envelope_Some_wall_insulation_Single_pane_storm_windows</t>
  </si>
  <si>
    <t>MA_MFH_post_2003_Unoccupied_uninsulated_floor_Somewhat_leaky_envelope_Some_wall_insulation_Double_pane_lowE</t>
  </si>
  <si>
    <t>MA_MFH_post_2003_Unoccupied_uninsulated_floor_Somewhat_leaky_envelope_Some_wall_insulation_Triple_pane_lowE</t>
  </si>
  <si>
    <t>MA_MFH_post_2003_Unoccupied_uninsulated_floor_Somewhat_leaky_envelope_SIP_Single_pane</t>
  </si>
  <si>
    <t>MA_MFH_post_2003_Unoccupied_uninsulated_floor_Somewhat_leaky_envelope_SIP_Single_pane_storm_windows</t>
  </si>
  <si>
    <t>MA_MFH_post_2003_Unoccupied_uninsulated_floor_Somewhat_leaky_envelope_SIP_Double_pane_lowE</t>
  </si>
  <si>
    <t>MA_MFH_post_2003_Unoccupied_uninsulated_floor_Somewhat_leaky_envelope_SIP_Triple_pane_lowE</t>
  </si>
  <si>
    <t>MA_MFH_post_2003_Unoccupied_uninsulated_floor_Somewhat_leaky_envelope_Full_insulated_wall_cavity_Single_pane</t>
  </si>
  <si>
    <t>MA_MFH_post_2003_Unoccupied_uninsulated_floor_Somewhat_leaky_envelope_Full_insulated_wall_cavity_Single_pane_storm_windows</t>
  </si>
  <si>
    <t>MA_MFH_post_2003_Unoccupied_uninsulated_floor_Somewhat_leaky_envelope_Full_insulated_wall_cavity_Double_pane_lowE</t>
  </si>
  <si>
    <t>MA_MFH_post_2003_Unoccupied_uninsulated_floor_Somewhat_leaky_envelope_Full_insulated_wall_cavity_Triple_pane_lowE</t>
  </si>
  <si>
    <t>MA_MFH_post_2003_Unoccupied_uninsulated_floor_Somewhat_leaky_envelope_Full_insulated_wall_cavity_exterior_Single_pane</t>
  </si>
  <si>
    <t>MA_MFH_post_2003_Unoccupied_uninsulated_floor_Somewhat_leaky_envelope_Full_insulated_wall_cavity_exterior_Single_pane_storm_windows</t>
  </si>
  <si>
    <t>MA_MFH_post_2003_Unoccupied_uninsulated_floor_Somewhat_leaky_envelope_Full_insulated_wall_cavity_exterior_Double_pane_lowE</t>
  </si>
  <si>
    <t>MA_MFH_post_2003_Unoccupied_uninsulated_floor_Somewhat_leaky_envelope_Full_insulated_wall_cavity_exterior_Triple_pane_lowE</t>
  </si>
  <si>
    <t>MA_MFH_post_2003_Unoccupied_uninsulated_floor_Tight_envelope_HRV_Uninsulated_walls_Single_pane</t>
  </si>
  <si>
    <t>MA_MFH_post_2003_Unoccupied_uninsulated_floor_Tight_envelope_HRV_Uninsulated_walls_Single_pane_storm_windows</t>
  </si>
  <si>
    <t>MA_MFH_post_2003_Unoccupied_uninsulated_floor_Tight_envelope_HRV_Uninsulated_walls_Double_pane_lowE</t>
  </si>
  <si>
    <t>MA_MFH_post_2003_Unoccupied_uninsulated_floor_Tight_envelope_HRV_Uninsulated_walls_Triple_pane_lowE</t>
  </si>
  <si>
    <t>MA_MFH_post_2003_Unoccupied_uninsulated_floor_Tight_envelope_HRV_Some_wall_insulation_Single_pane</t>
  </si>
  <si>
    <t>MA_MFH_post_2003_Unoccupied_uninsulated_floor_Tight_envelope_HRV_Some_wall_insulation_Single_pane_storm_windows</t>
  </si>
  <si>
    <t>MA_MFH_post_2003_Unoccupied_uninsulated_floor_Tight_envelope_HRV_Some_wall_insulation_Double_pane_lowE</t>
  </si>
  <si>
    <t>MA_MFH_post_2003_Unoccupied_uninsulated_floor_Tight_envelope_HRV_Some_wall_insulation_Triple_pane_lowE</t>
  </si>
  <si>
    <t>MA_MFH_post_2003_Unoccupied_uninsulated_floor_Tight_envelope_HRV_SIP_Single_pane</t>
  </si>
  <si>
    <t>MA_MFH_post_2003_Unoccupied_uninsulated_floor_Tight_envelope_HRV_SIP_Single_pane_storm_windows</t>
  </si>
  <si>
    <t>MA_MFH_post_2003_Unoccupied_uninsulated_floor_Tight_envelope_HRV_SIP_Double_pane_lowE</t>
  </si>
  <si>
    <t>MA_MFH_post_2003_Unoccupied_uninsulated_floor_Tight_envelope_HRV_SIP_Triple_pane_lowE</t>
  </si>
  <si>
    <t>MA_MFH_post_2003_Unoccupied_uninsulated_floor_Tight_envelope_HRV_Full_insulated_wall_cavity_Single_pane</t>
  </si>
  <si>
    <t>MA_MFH_post_2003_Unoccupied_uninsulated_floor_Tight_envelope_HRV_Full_insulated_wall_cavity_Single_pane_storm_windows</t>
  </si>
  <si>
    <t>MA_MFH_post_2003_Unoccupied_uninsulated_floor_Tight_envelope_HRV_Full_insulated_wall_cavity_Double_pane_lowE</t>
  </si>
  <si>
    <t>MA_MFH_post_2003_Unoccupied_uninsulated_floor_Tight_envelope_HRV_Full_insulated_wall_cavity_Triple_pane_lowE</t>
  </si>
  <si>
    <t>MA_MFH_post_2003_Unoccupied_uninsulated_floor_Tight_envelope_HRV_Full_insulated_wall_cavity_exterior_Single_pane</t>
  </si>
  <si>
    <t>MA_MFH_post_2003_Unoccupied_uninsulated_floor_Tight_envelope_HRV_Full_insulated_wall_cavity_exterior_Single_pane_storm_windows</t>
  </si>
  <si>
    <t>MA_MFH_post_2003_Unoccupied_uninsulated_floor_Tight_envelope_HRV_Full_insulated_wall_cavity_exterior_Double_pane_lowE</t>
  </si>
  <si>
    <t>MA_MFH_post_2003_Unoccupied_uninsulated_floor_Tight_envelope_HRV_Full_insulated_wall_cavity_exterior_Triple_pane_lowE</t>
  </si>
  <si>
    <t>MA_MFH_post_2003_Unoccupied_insulated_floor_Leaky_envelope_Uninsulated_walls_Single_pane</t>
  </si>
  <si>
    <t>MA_MFH_post_2003_Unoccupied_insulated_floor_Leaky_envelope_Uninsulated_walls_Single_pane_storm_windows</t>
  </si>
  <si>
    <t>MA_MFH_post_2003_Unoccupied_insulated_floor_Leaky_envelope_Uninsulated_walls_Double_pane_lowE</t>
  </si>
  <si>
    <t>MA_MFH_post_2003_Unoccupied_insulated_floor_Leaky_envelope_Uninsulated_walls_Triple_pane_lowE</t>
  </si>
  <si>
    <t>MA_MFH_post_2003_Unoccupied_insulated_floor_Leaky_envelope_Some_wall_insulation_Single_pane</t>
  </si>
  <si>
    <t>MA_MFH_post_2003_Unoccupied_insulated_floor_Leaky_envelope_Some_wall_insulation_Single_pane_storm_windows</t>
  </si>
  <si>
    <t>MA_MFH_post_2003_Unoccupied_insulated_floor_Leaky_envelope_Some_wall_insulation_Double_pane_lowE</t>
  </si>
  <si>
    <t>MA_MFH_post_2003_Unoccupied_insulated_floor_Leaky_envelope_Some_wall_insulation_Triple_pane_lowE</t>
  </si>
  <si>
    <t>MA_MFH_post_2003_Unoccupied_insulated_floor_Leaky_envelope_SIP_Single_pane</t>
  </si>
  <si>
    <t>MA_MFH_post_2003_Unoccupied_insulated_floor_Leaky_envelope_SIP_Single_pane_storm_windows</t>
  </si>
  <si>
    <t>MA_MFH_post_2003_Unoccupied_insulated_floor_Leaky_envelope_SIP_Double_pane_lowE</t>
  </si>
  <si>
    <t>MA_MFH_post_2003_Unoccupied_insulated_floor_Leaky_envelope_SIP_Triple_pane_lowE</t>
  </si>
  <si>
    <t>MA_MFH_post_2003_Unoccupied_insulated_floor_Leaky_envelope_Full_insulated_wall_cavity_Single_pane</t>
  </si>
  <si>
    <t>MA_MFH_post_2003_Unoccupied_insulated_floor_Leaky_envelope_Full_insulated_wall_cavity_Single_pane_storm_windows</t>
  </si>
  <si>
    <t>MA_MFH_post_2003_Unoccupied_insulated_floor_Leaky_envelope_Full_insulated_wall_cavity_Double_pane_lowE</t>
  </si>
  <si>
    <t>MA_MFH_post_2003_Unoccupied_insulated_floor_Leaky_envelope_Full_insulated_wall_cavity_Triple_pane_lowE</t>
  </si>
  <si>
    <t>MA_MFH_post_2003_Unoccupied_insulated_floor_Leaky_envelope_Full_insulated_wall_cavity_exterior_Single_pane</t>
  </si>
  <si>
    <t>MA_MFH_post_2003_Unoccupied_insulated_floor_Leaky_envelope_Full_insulated_wall_cavity_exterior_Single_pane_storm_windows</t>
  </si>
  <si>
    <t>MA_MFH_post_2003_Unoccupied_insulated_floor_Leaky_envelope_Full_insulated_wall_cavity_exterior_Double_pane_lowE</t>
  </si>
  <si>
    <t>MA_MFH_post_2003_Unoccupied_insulated_floor_Leaky_envelope_Full_insulated_wall_cavity_exterior_Triple_pane_lowE</t>
  </si>
  <si>
    <t>MA_MFH_post_2003_Unoccupied_insulated_floor_Somewhat_leaky_envelope_Uninsulated_walls_Single_pane</t>
  </si>
  <si>
    <t>MA_MFH_post_2003_Unoccupied_insulated_floor_Somewhat_leaky_envelope_Uninsulated_walls_Single_pane_storm_windows</t>
  </si>
  <si>
    <t>MA_MFH_post_2003_Unoccupied_insulated_floor_Somewhat_leaky_envelope_Uninsulated_walls_Double_pane_lowE</t>
  </si>
  <si>
    <t>MA_MFH_post_2003_Unoccupied_insulated_floor_Somewhat_leaky_envelope_Uninsulated_walls_Triple_pane_lowE</t>
  </si>
  <si>
    <t>MA_MFH_post_2003_Unoccupied_insulated_floor_Somewhat_leaky_envelope_Some_wall_insulation_Single_pane</t>
  </si>
  <si>
    <t>MA_MFH_post_2003_Unoccupied_insulated_floor_Somewhat_leaky_envelope_Some_wall_insulation_Single_pane_storm_windows</t>
  </si>
  <si>
    <t>MA_MFH_post_2003_Unoccupied_insulated_floor_Somewhat_leaky_envelope_Some_wall_insulation_Double_pane_lowE</t>
  </si>
  <si>
    <t>MA_MFH_post_2003_Unoccupied_insulated_floor_Somewhat_leaky_envelope_Some_wall_insulation_Triple_pane_lowE</t>
  </si>
  <si>
    <t>MA_MFH_post_2003_Unoccupied_insulated_floor_Somewhat_leaky_envelope_SIP_Single_pane</t>
  </si>
  <si>
    <t>MA_MFH_post_2003_Unoccupied_insulated_floor_Somewhat_leaky_envelope_SIP_Single_pane_storm_windows</t>
  </si>
  <si>
    <t>MA_MFH_post_2003_Unoccupied_insulated_floor_Somewhat_leaky_envelope_SIP_Double_pane_lowE</t>
  </si>
  <si>
    <t>MA_MFH_post_2003_Unoccupied_insulated_floor_Somewhat_leaky_envelope_SIP_Triple_pane_lowE</t>
  </si>
  <si>
    <t>MA_MFH_post_2003_Unoccupied_insulated_floor_Somewhat_leaky_envelope_Full_insulated_wall_cavity_Single_pane</t>
  </si>
  <si>
    <t>MA_MFH_post_2003_Unoccupied_insulated_floor_Somewhat_leaky_envelope_Full_insulated_wall_cavity_Single_pane_storm_windows</t>
  </si>
  <si>
    <t>MA_MFH_post_2003_Unoccupied_insulated_floor_Somewhat_leaky_envelope_Full_insulated_wall_cavity_Double_pane_lowE</t>
  </si>
  <si>
    <t>MA_MFH_post_2003_Unoccupied_insulated_floor_Somewhat_leaky_envelope_Full_insulated_wall_cavity_Triple_pane_lowE</t>
  </si>
  <si>
    <t>MA_MFH_post_2003_Unoccupied_insulated_floor_Somewhat_leaky_envelope_Full_insulated_wall_cavity_exterior_Single_pane</t>
  </si>
  <si>
    <t>MA_MFH_post_2003_Unoccupied_insulated_floor_Somewhat_leaky_envelope_Full_insulated_wall_cavity_exterior_Single_pane_storm_windows</t>
  </si>
  <si>
    <t>MA_MFH_post_2003_Unoccupied_insulated_floor_Somewhat_leaky_envelope_Full_insulated_wall_cavity_exterior_Double_pane_lowE</t>
  </si>
  <si>
    <t>MA_MFH_post_2003_Unoccupied_insulated_floor_Somewhat_leaky_envelope_Full_insulated_wall_cavity_exterior_Triple_pane_lowE</t>
  </si>
  <si>
    <t>MA_MFH_post_2003_Unoccupied_insulated_floor_Tight_envelope_HRV_Uninsulated_walls_Single_pane</t>
  </si>
  <si>
    <t>MA_MFH_post_2003_Unoccupied_insulated_floor_Tight_envelope_HRV_Uninsulated_walls_Single_pane_storm_windows</t>
  </si>
  <si>
    <t>MA_MFH_post_2003_Unoccupied_insulated_floor_Tight_envelope_HRV_Uninsulated_walls_Double_pane_lowE</t>
  </si>
  <si>
    <t>MA_MFH_post_2003_Unoccupied_insulated_floor_Tight_envelope_HRV_Uninsulated_walls_Triple_pane_lowE</t>
  </si>
  <si>
    <t>MA_MFH_post_2003_Unoccupied_insulated_floor_Tight_envelope_HRV_Some_wall_insulation_Single_pane</t>
  </si>
  <si>
    <t>MA_MFH_post_2003_Unoccupied_insulated_floor_Tight_envelope_HRV_Some_wall_insulation_Single_pane_storm_windows</t>
  </si>
  <si>
    <t>MA_MFH_post_2003_Unoccupied_insulated_floor_Tight_envelope_HRV_Some_wall_insulation_Double_pane_lowE</t>
  </si>
  <si>
    <t>MA_MFH_post_2003_Unoccupied_insulated_floor_Tight_envelope_HRV_Some_wall_insulation_Triple_pane_lowE</t>
  </si>
  <si>
    <t>MA_MFH_post_2003_Unoccupied_insulated_floor_Tight_envelope_HRV_SIP_Single_pane</t>
  </si>
  <si>
    <t>MA_MFH_post_2003_Unoccupied_insulated_floor_Tight_envelope_HRV_SIP_Single_pane_storm_windows</t>
  </si>
  <si>
    <t>MA_MFH_post_2003_Unoccupied_insulated_floor_Tight_envelope_HRV_SIP_Double_pane_lowE</t>
  </si>
  <si>
    <t>MA_MFH_post_2003_Unoccupied_insulated_floor_Tight_envelope_HRV_SIP_Triple_pane_lowE</t>
  </si>
  <si>
    <t>MA_MFH_post_2003_Unoccupied_insulated_floor_Tight_envelope_HRV_Full_insulated_wall_cavity_Single_pane</t>
  </si>
  <si>
    <t>MA_MFH_post_2003_Unoccupied_insulated_floor_Tight_envelope_HRV_Full_insulated_wall_cavity_Single_pane_storm_windows</t>
  </si>
  <si>
    <t>MA_MFH_post_2003_Unoccupied_insulated_floor_Tight_envelope_HRV_Full_insulated_wall_cavity_Double_pane_lowE</t>
  </si>
  <si>
    <t>MA_MFH_post_2003_Unoccupied_insulated_floor_Tight_envelope_HRV_Full_insulated_wall_cavity_Triple_pane_lowE</t>
  </si>
  <si>
    <t>MA_MFH_post_2003_Unoccupied_insulated_floor_Tight_envelope_HRV_Full_insulated_wall_cavity_exterior_Single_pane</t>
  </si>
  <si>
    <t>MA_MFH_post_2003_Unoccupied_insulated_floor_Tight_envelope_HRV_Full_insulated_wall_cavity_exterior_Single_pane_storm_windows</t>
  </si>
  <si>
    <t>MA_MFH_post_2003_Unoccupied_insulated_floor_Tight_envelope_HRV_Full_insulated_wall_cavity_exterior_Double_pane_lowE</t>
  </si>
  <si>
    <t>MA_MFH_post_2003_Unoccupied_insulated_floor_Tight_envelope_HRV_Full_insulated_wall_cavity_exterior_Triple_pane_lowE</t>
  </si>
  <si>
    <t>MA_MFH_post_2003_Limited_insulation_roof_Leaky_envelope_Uninsulated_walls_Single_pane</t>
  </si>
  <si>
    <t>MA_MFH_post_2003_Limited_insulation_roof_Leaky_envelope_Uninsulated_walls_Single_pane_storm_windows</t>
  </si>
  <si>
    <t>MA_MFH_post_2003_Limited_insulation_roof_Leaky_envelope_Uninsulated_walls_Double_pane_lowE</t>
  </si>
  <si>
    <t>MA_MFH_post_2003_Limited_insulation_roof_Leaky_envelope_Uninsulated_walls_Triple_pane_lowE</t>
  </si>
  <si>
    <t>MA_MFH_post_2003_Limited_insulation_roof_Leaky_envelope_Some_wall_insulation_Single_pane</t>
  </si>
  <si>
    <t>MA_MFH_post_2003_Limited_insulation_roof_Leaky_envelope_Some_wall_insulation_Single_pane_storm_windows</t>
  </si>
  <si>
    <t>MA_MFH_post_2003_Limited_insulation_roof_Leaky_envelope_Some_wall_insulation_Double_pane_lowE</t>
  </si>
  <si>
    <t>MA_MFH_post_2003_Limited_insulation_roof_Leaky_envelope_Some_wall_insulation_Triple_pane_lowE</t>
  </si>
  <si>
    <t>MA_MFH_post_2003_Limited_insulation_roof_Leaky_envelope_SIP_Single_pane</t>
  </si>
  <si>
    <t>MA_MFH_post_2003_Limited_insulation_roof_Leaky_envelope_SIP_Single_pane_storm_windows</t>
  </si>
  <si>
    <t>MA_MFH_post_2003_Limited_insulation_roof_Leaky_envelope_SIP_Double_pane_lowE</t>
  </si>
  <si>
    <t>MA_MFH_post_2003_Limited_insulation_roof_Leaky_envelope_SIP_Triple_pane_lowE</t>
  </si>
  <si>
    <t>MA_MFH_post_2003_Limited_insulation_roof_Leaky_envelope_Full_insulated_wall_cavity_Single_pane</t>
  </si>
  <si>
    <t>MA_MFH_post_2003_Limited_insulation_roof_Leaky_envelope_Full_insulated_wall_cavity_Single_pane_storm_windows</t>
  </si>
  <si>
    <t>MA_MFH_post_2003_Limited_insulation_roof_Leaky_envelope_Full_insulated_wall_cavity_Double_pane_lowE</t>
  </si>
  <si>
    <t>MA_MFH_post_2003_Limited_insulation_roof_Leaky_envelope_Full_insulated_wall_cavity_Triple_pane_lowE</t>
  </si>
  <si>
    <t>MA_MFH_post_2003_Limited_insulation_roof_Leaky_envelope_Full_insulated_wall_cavity_exterior_Single_pane</t>
  </si>
  <si>
    <t>MA_MFH_post_2003_Limited_insulation_roof_Leaky_envelope_Full_insulated_wall_cavity_exterior_Single_pane_storm_windows</t>
  </si>
  <si>
    <t>MA_MFH_post_2003_Limited_insulation_roof_Leaky_envelope_Full_insulated_wall_cavity_exterior_Double_pane_lowE</t>
  </si>
  <si>
    <t>MA_MFH_post_2003_Limited_insulation_roof_Leaky_envelope_Full_insulated_wall_cavity_exterior_Triple_pane_lowE</t>
  </si>
  <si>
    <t>MA_MFH_post_2003_Limited_insulation_roof_Somewhat_leaky_envelope_Uninsulated_walls_Single_pane</t>
  </si>
  <si>
    <t>MA_MFH_post_2003_Limited_insulation_roof_Somewhat_leaky_envelope_Uninsulated_walls_Single_pane_storm_windows</t>
  </si>
  <si>
    <t>MA_MFH_post_2003_Limited_insulation_roof_Somewhat_leaky_envelope_Uninsulated_walls_Double_pane_lowE</t>
  </si>
  <si>
    <t>MA_MFH_post_2003_Limited_insulation_roof_Somewhat_leaky_envelope_Uninsulated_walls_Triple_pane_lowE</t>
  </si>
  <si>
    <t>MA_MFH_post_2003_Limited_insulation_roof_Somewhat_leaky_envelope_Some_wall_insulation_Single_pane</t>
  </si>
  <si>
    <t>MA_MFH_post_2003_Limited_insulation_roof_Somewhat_leaky_envelope_Some_wall_insulation_Single_pane_storm_windows</t>
  </si>
  <si>
    <t>MA_MFH_post_2003_Limited_insulation_roof_Somewhat_leaky_envelope_Some_wall_insulation_Double_pane_lowE</t>
  </si>
  <si>
    <t>MA_MFH_post_2003_Limited_insulation_roof_Somewhat_leaky_envelope_Some_wall_insulation_Triple_pane_lowE</t>
  </si>
  <si>
    <t>MA_MFH_post_2003_Limited_insulation_roof_Somewhat_leaky_envelope_SIP_Single_pane</t>
  </si>
  <si>
    <t>MA_MFH_post_2003_Limited_insulation_roof_Somewhat_leaky_envelope_SIP_Single_pane_storm_windows</t>
  </si>
  <si>
    <t>MA_MFH_post_2003_Limited_insulation_roof_Somewhat_leaky_envelope_SIP_Double_pane_lowE</t>
  </si>
  <si>
    <t>MA_MFH_post_2003_Limited_insulation_roof_Somewhat_leaky_envelope_SIP_Triple_pane_lowE</t>
  </si>
  <si>
    <t>MA_MFH_post_2003_Limited_insulation_roof_Somewhat_leaky_envelope_Full_insulated_wall_cavity_Single_pane</t>
  </si>
  <si>
    <t>MA_MFH_post_2003_Limited_insulation_roof_Somewhat_leaky_envelope_Full_insulated_wall_cavity_Single_pane_storm_windows</t>
  </si>
  <si>
    <t>MA_MFH_post_2003_Limited_insulation_roof_Somewhat_leaky_envelope_Full_insulated_wall_cavity_Double_pane_lowE</t>
  </si>
  <si>
    <t>MA_MFH_post_2003_Limited_insulation_roof_Somewhat_leaky_envelope_Full_insulated_wall_cavity_Triple_pane_lowE</t>
  </si>
  <si>
    <t>MA_MFH_post_2003_Limited_insulation_roof_Somewhat_leaky_envelope_Full_insulated_wall_cavity_exterior_Single_pane</t>
  </si>
  <si>
    <t>MA_MFH_post_2003_Limited_insulation_roof_Somewhat_leaky_envelope_Full_insulated_wall_cavity_exterior_Single_pane_storm_windows</t>
  </si>
  <si>
    <t>MA_MFH_post_2003_Limited_insulation_roof_Somewhat_leaky_envelope_Full_insulated_wall_cavity_exterior_Double_pane_lowE</t>
  </si>
  <si>
    <t>MA_MFH_post_2003_Limited_insulation_roof_Somewhat_leaky_envelope_Full_insulated_wall_cavity_exterior_Triple_pane_lowE</t>
  </si>
  <si>
    <t>MA_MFH_post_2003_Limited_insulation_roof_Tight_envelope_HRV_Uninsulated_walls_Single_pane</t>
  </si>
  <si>
    <t>MA_MFH_post_2003_Limited_insulation_roof_Tight_envelope_HRV_Uninsulated_walls_Single_pane_storm_windows</t>
  </si>
  <si>
    <t>MA_MFH_post_2003_Limited_insulation_roof_Tight_envelope_HRV_Uninsulated_walls_Double_pane_lowE</t>
  </si>
  <si>
    <t>MA_MFH_post_2003_Limited_insulation_roof_Tight_envelope_HRV_Uninsulated_walls_Triple_pane_lowE</t>
  </si>
  <si>
    <t>MA_MFH_post_2003_Limited_insulation_roof_Tight_envelope_HRV_Some_wall_insulation_Single_pane</t>
  </si>
  <si>
    <t>MA_MFH_post_2003_Limited_insulation_roof_Tight_envelope_HRV_Some_wall_insulation_Single_pane_storm_windows</t>
  </si>
  <si>
    <t>MA_MFH_post_2003_Limited_insulation_roof_Tight_envelope_HRV_Some_wall_insulation_Double_pane_lowE</t>
  </si>
  <si>
    <t>MA_MFH_post_2003_Limited_insulation_roof_Tight_envelope_HRV_Some_wall_insulation_Triple_pane_lowE</t>
  </si>
  <si>
    <t>MA_MFH_post_2003_Limited_insulation_roof_Tight_envelope_HRV_SIP_Single_pane</t>
  </si>
  <si>
    <t>MA_MFH_post_2003_Limited_insulation_roof_Tight_envelope_HRV_SIP_Single_pane_storm_windows</t>
  </si>
  <si>
    <t>MA_MFH_post_2003_Limited_insulation_roof_Tight_envelope_HRV_SIP_Double_pane_lowE</t>
  </si>
  <si>
    <t>MA_MFH_post_2003_Limited_insulation_roof_Tight_envelope_HRV_SIP_Triple_pane_lowE</t>
  </si>
  <si>
    <t>MA_MFH_post_2003_Limited_insulation_roof_Tight_envelope_HRV_Full_insulated_wall_cavity_Single_pane</t>
  </si>
  <si>
    <t>MA_MFH_post_2003_Limited_insulation_roof_Tight_envelope_HRV_Full_insulated_wall_cavity_Single_pane_storm_windows</t>
  </si>
  <si>
    <t>MA_MFH_post_2003_Limited_insulation_roof_Tight_envelope_HRV_Full_insulated_wall_cavity_Double_pane_lowE</t>
  </si>
  <si>
    <t>MA_MFH_post_2003_Limited_insulation_roof_Tight_envelope_HRV_Full_insulated_wall_cavity_Triple_pane_lowE</t>
  </si>
  <si>
    <t>MA_MFH_post_2003_Limited_insulation_roof_Tight_envelope_HRV_Full_insulated_wall_cavity_exterior_Single_pane</t>
  </si>
  <si>
    <t>MA_MFH_post_2003_Limited_insulation_roof_Tight_envelope_HRV_Full_insulated_wall_cavity_exterior_Single_pane_storm_windows</t>
  </si>
  <si>
    <t>MA_MFH_post_2003_Limited_insulation_roof_Tight_envelope_HRV_Full_insulated_wall_cavity_exterior_Double_pane_lowE</t>
  </si>
  <si>
    <t>MA_MFH_post_2003_Limited_insulation_roof_Tight_envelope_HRV_Full_insulated_wall_cavity_exterior_Triple_pane_lowE</t>
  </si>
  <si>
    <t>MA_MFH_post_2003_Insulation_roof_Leaky_envelope_Uninsulated_walls_Single_pane</t>
  </si>
  <si>
    <t>MA_MFH_post_2003_Insulation_roof_Leaky_envelope_Uninsulated_walls_Single_pane_storm_windows</t>
  </si>
  <si>
    <t>MA_MFH_post_2003_Insulation_roof_Leaky_envelope_Uninsulated_walls_Double_pane_lowE</t>
  </si>
  <si>
    <t>MA_MFH_post_2003_Insulation_roof_Leaky_envelope_Uninsulated_walls_Triple_pane_lowE</t>
  </si>
  <si>
    <t>MA_MFH_post_2003_Insulation_roof_Leaky_envelope_Some_wall_insulation_Single_pane</t>
  </si>
  <si>
    <t>MA_MFH_post_2003_Insulation_roof_Leaky_envelope_Some_wall_insulation_Single_pane_storm_windows</t>
  </si>
  <si>
    <t>MA_MFH_post_2003_Insulation_roof_Leaky_envelope_Some_wall_insulation_Double_pane_lowE</t>
  </si>
  <si>
    <t>MA_MFH_post_2003_Insulation_roof_Leaky_envelope_Some_wall_insulation_Triple_pane_lowE</t>
  </si>
  <si>
    <t>MA_MFH_post_2003_Insulation_roof_Leaky_envelope_SIP_Single_pane</t>
  </si>
  <si>
    <t>MA_MFH_post_2003_Insulation_roof_Leaky_envelope_SIP_Single_pane_storm_windows</t>
  </si>
  <si>
    <t>MA_MFH_post_2003_Insulation_roof_Leaky_envelope_SIP_Double_pane_lowE</t>
  </si>
  <si>
    <t>MA_MFH_post_2003_Insulation_roof_Leaky_envelope_SIP_Triple_pane_lowE</t>
  </si>
  <si>
    <t>MA_MFH_post_2003_Insulation_roof_Leaky_envelope_Full_insulated_wall_cavity_Single_pane</t>
  </si>
  <si>
    <t>MA_MFH_post_2003_Insulation_roof_Leaky_envelope_Full_insulated_wall_cavity_Single_pane_storm_windows</t>
  </si>
  <si>
    <t>MA_MFH_post_2003_Insulation_roof_Leaky_envelope_Full_insulated_wall_cavity_Double_pane_lowE</t>
  </si>
  <si>
    <t>MA_MFH_post_2003_Insulation_roof_Leaky_envelope_Full_insulated_wall_cavity_Triple_pane_lowE</t>
  </si>
  <si>
    <t>MA_MFH_post_2003_Insulation_roof_Leaky_envelope_Full_insulated_wall_cavity_exterior_Single_pane</t>
  </si>
  <si>
    <t>MA_MFH_post_2003_Insulation_roof_Leaky_envelope_Full_insulated_wall_cavity_exterior_Single_pane_storm_windows</t>
  </si>
  <si>
    <t>MA_MFH_post_2003_Insulation_roof_Leaky_envelope_Full_insulated_wall_cavity_exterior_Double_pane_lowE</t>
  </si>
  <si>
    <t>MA_MFH_post_2003_Insulation_roof_Leaky_envelope_Full_insulated_wall_cavity_exterior_Triple_pane_lowE</t>
  </si>
  <si>
    <t>MA_MFH_post_2003_Insulation_roof_Somewhat_leaky_envelope_Uninsulated_walls_Single_pane</t>
  </si>
  <si>
    <t>MA_MFH_post_2003_Insulation_roof_Somewhat_leaky_envelope_Uninsulated_walls_Single_pane_storm_windows</t>
  </si>
  <si>
    <t>MA_MFH_post_2003_Insulation_roof_Somewhat_leaky_envelope_Uninsulated_walls_Double_pane_lowE</t>
  </si>
  <si>
    <t>MA_MFH_post_2003_Insulation_roof_Somewhat_leaky_envelope_Uninsulated_walls_Triple_pane_lowE</t>
  </si>
  <si>
    <t>MA_MFH_post_2003_Insulation_roof_Somewhat_leaky_envelope_Some_wall_insulation_Single_pane</t>
  </si>
  <si>
    <t>MA_MFH_post_2003_Insulation_roof_Somewhat_leaky_envelope_Some_wall_insulation_Single_pane_storm_windows</t>
  </si>
  <si>
    <t>MA_MFH_post_2003_Insulation_roof_Somewhat_leaky_envelope_Some_wall_insulation_Double_pane_lowE</t>
  </si>
  <si>
    <t>MA_MFH_post_2003_Insulation_roof_Somewhat_leaky_envelope_Some_wall_insulation_Triple_pane_lowE</t>
  </si>
  <si>
    <t>MA_MFH_post_2003_Insulation_roof_Somewhat_leaky_envelope_SIP_Single_pane</t>
  </si>
  <si>
    <t>MA_MFH_post_2003_Insulation_roof_Somewhat_leaky_envelope_SIP_Single_pane_storm_windows</t>
  </si>
  <si>
    <t>MA_MFH_post_2003_Insulation_roof_Somewhat_leaky_envelope_SIP_Double_pane_lowE</t>
  </si>
  <si>
    <t>MA_MFH_post_2003_Insulation_roof_Somewhat_leaky_envelope_SIP_Triple_pane_lowE</t>
  </si>
  <si>
    <t>MA_MFH_post_2003_Insulation_roof_Somewhat_leaky_envelope_Full_insulated_wall_cavity_Single_pane</t>
  </si>
  <si>
    <t>MA_MFH_post_2003_Insulation_roof_Somewhat_leaky_envelope_Full_insulated_wall_cavity_Single_pane_storm_windows</t>
  </si>
  <si>
    <t>MA_MFH_post_2003_Insulation_roof_Somewhat_leaky_envelope_Full_insulated_wall_cavity_Double_pane_lowE</t>
  </si>
  <si>
    <t>MA_MFH_post_2003_Insulation_roof_Somewhat_leaky_envelope_Full_insulated_wall_cavity_Triple_pane_lowE</t>
  </si>
  <si>
    <t>MA_MFH_post_2003_Insulation_roof_Somewhat_leaky_envelope_Full_insulated_wall_cavity_exterior_Single_pane</t>
  </si>
  <si>
    <t>MA_MFH_post_2003_Insulation_roof_Somewhat_leaky_envelope_Full_insulated_wall_cavity_exterior_Single_pane_storm_windows</t>
  </si>
  <si>
    <t>MA_MFH_post_2003_Insulation_roof_Somewhat_leaky_envelope_Full_insulated_wall_cavity_exterior_Double_pane_lowE</t>
  </si>
  <si>
    <t>MA_MFH_post_2003_Insulation_roof_Somewhat_leaky_envelope_Full_insulated_wall_cavity_exterior_Triple_pane_lowE</t>
  </si>
  <si>
    <t>MA_MFH_post_2003_Insulation_roof_Tight_envelope_HRV_Uninsulated_walls_Single_pane</t>
  </si>
  <si>
    <t>MA_MFH_post_2003_Insulation_roof_Tight_envelope_HRV_Uninsulated_walls_Single_pane_storm_windows</t>
  </si>
  <si>
    <t>MA_MFH_post_2003_Insulation_roof_Tight_envelope_HRV_Uninsulated_walls_Double_pane_lowE</t>
  </si>
  <si>
    <t>MA_MFH_post_2003_Insulation_roof_Tight_envelope_HRV_Uninsulated_walls_Triple_pane_lowE</t>
  </si>
  <si>
    <t>MA_MFH_post_2003_Insulation_roof_Tight_envelope_HRV_Some_wall_insulation_Single_pane</t>
  </si>
  <si>
    <t>MA_MFH_post_2003_Insulation_roof_Tight_envelope_HRV_Some_wall_insulation_Single_pane_storm_windows</t>
  </si>
  <si>
    <t>MA_MFH_post_2003_Insulation_roof_Tight_envelope_HRV_Some_wall_insulation_Double_pane_lowE</t>
  </si>
  <si>
    <t>MA_MFH_post_2003_Insulation_roof_Tight_envelope_HRV_Some_wall_insulation_Triple_pane_lowE</t>
  </si>
  <si>
    <t>MA_MFH_post_2003_Insulation_roof_Tight_envelope_HRV_SIP_Single_pane</t>
  </si>
  <si>
    <t>MA_MFH_post_2003_Insulation_roof_Tight_envelope_HRV_SIP_Single_pane_storm_windows</t>
  </si>
  <si>
    <t>MA_MFH_post_2003_Insulation_roof_Tight_envelope_HRV_SIP_Double_pane_lowE</t>
  </si>
  <si>
    <t>MA_MFH_post_2003_Insulation_roof_Tight_envelope_HRV_SIP_Triple_pane_lowE</t>
  </si>
  <si>
    <t>MA_MFH_post_2003_Insulation_roof_Tight_envelope_HRV_Full_insulated_wall_cavity_Single_pane</t>
  </si>
  <si>
    <t>MA_MFH_post_2003_Insulation_roof_Tight_envelope_HRV_Full_insulated_wall_cavity_Single_pane_storm_windows</t>
  </si>
  <si>
    <t>MA_MFH_post_2003_Insulation_roof_Tight_envelope_HRV_Full_insulated_wall_cavity_Double_pane_lowE</t>
  </si>
  <si>
    <t>MA_MFH_post_2003_Insulation_roof_Tight_envelope_HRV_Full_insulated_wall_cavity_Triple_pane_lowE</t>
  </si>
  <si>
    <t>MA_MFH_post_2003_Insulation_roof_Tight_envelope_HRV_Full_insulated_wall_cavity_exterior_Single_pane</t>
  </si>
  <si>
    <t>MA_MFH_post_2003_Insulation_roof_Tight_envelope_HRV_Full_insulated_wall_cavity_exterior_Single_pane_storm_windows</t>
  </si>
  <si>
    <t>MA_MFH_post_2003_Insulation_roof_Tight_envelope_HRV_Full_insulated_wall_cavity_exterior_Double_pane_lowE</t>
  </si>
  <si>
    <t>MA_MFH_post_2003_Insulation_roof_Tight_envelope_HRV_Full_insulated_wall_cavity_exterior_Triple_pane_lowE</t>
  </si>
  <si>
    <t>MA_MFH_post_2003_Occupied_insulated_Leaky_envelope_Uninsulated_walls_Single_pane</t>
  </si>
  <si>
    <t>MA_MFH_post_2003_Occupied_insulated_Leaky_envelope_Uninsulated_walls_Single_pane_storm_windows</t>
  </si>
  <si>
    <t>MA_MFH_post_2003_Occupied_insulated_Leaky_envelope_Uninsulated_walls_Double_pane_lowE</t>
  </si>
  <si>
    <t>MA_MFH_post_2003_Occupied_insulated_Leaky_envelope_Uninsulated_walls_Triple_pane_lowE</t>
  </si>
  <si>
    <t>MA_MFH_post_2003_Occupied_insulated_Leaky_envelope_Some_wall_insulation_Single_pane</t>
  </si>
  <si>
    <t>MA_MFH_post_2003_Occupied_insulated_Leaky_envelope_Some_wall_insulation_Single_pane_storm_windows</t>
  </si>
  <si>
    <t>MA_MFH_post_2003_Occupied_insulated_Leaky_envelope_Some_wall_insulation_Double_pane_lowE</t>
  </si>
  <si>
    <t>MA_MFH_post_2003_Occupied_insulated_Leaky_envelope_Some_wall_insulation_Triple_pane_lowE</t>
  </si>
  <si>
    <t>MA_MFH_post_2003_Occupied_insulated_Leaky_envelope_SIP_Single_pane</t>
  </si>
  <si>
    <t>MA_MFH_post_2003_Occupied_insulated_Leaky_envelope_SIP_Single_pane_storm_windows</t>
  </si>
  <si>
    <t>MA_MFH_post_2003_Occupied_insulated_Leaky_envelope_SIP_Double_pane_lowE</t>
  </si>
  <si>
    <t>MA_MFH_post_2003_Occupied_insulated_Leaky_envelope_SIP_Triple_pane_lowE</t>
  </si>
  <si>
    <t>MA_MFH_post_2003_Occupied_insulated_Leaky_envelope_Full_insulated_wall_cavity_Single_pane</t>
  </si>
  <si>
    <t>MA_MFH_post_2003_Occupied_insulated_Leaky_envelope_Full_insulated_wall_cavity_Single_pane_storm_windows</t>
  </si>
  <si>
    <t>MA_MFH_post_2003_Occupied_insulated_Leaky_envelope_Full_insulated_wall_cavity_Double_pane_lowE</t>
  </si>
  <si>
    <t>MA_MFH_post_2003_Occupied_insulated_Leaky_envelope_Full_insulated_wall_cavity_Triple_pane_lowE</t>
  </si>
  <si>
    <t>MA_MFH_post_2003_Occupied_insulated_Leaky_envelope_Full_insulated_wall_cavity_exterior_Single_pane</t>
  </si>
  <si>
    <t>MA_MFH_post_2003_Occupied_insulated_Leaky_envelope_Full_insulated_wall_cavity_exterior_Single_pane_storm_windows</t>
  </si>
  <si>
    <t>MA_MFH_post_2003_Occupied_insulated_Leaky_envelope_Full_insulated_wall_cavity_exterior_Double_pane_lowE</t>
  </si>
  <si>
    <t>MA_MFH_post_2003_Occupied_insulated_Leaky_envelope_Full_insulated_wall_cavity_exterior_Triple_pane_lowE</t>
  </si>
  <si>
    <t>MA_MFH_post_2003_Occupied_insulated_Somewhat_leaky_envelope_Uninsulated_walls_Single_pane</t>
  </si>
  <si>
    <t>MA_MFH_post_2003_Occupied_insulated_Somewhat_leaky_envelope_Uninsulated_walls_Single_pane_storm_windows</t>
  </si>
  <si>
    <t>MA_MFH_post_2003_Occupied_insulated_Somewhat_leaky_envelope_Uninsulated_walls_Double_pane_lowE</t>
  </si>
  <si>
    <t>MA_MFH_post_2003_Occupied_insulated_Somewhat_leaky_envelope_Uninsulated_walls_Triple_pane_lowE</t>
  </si>
  <si>
    <t>MA_MFH_post_2003_Occupied_insulated_Somewhat_leaky_envelope_Some_wall_insulation_Single_pane</t>
  </si>
  <si>
    <t>MA_MFH_post_2003_Occupied_insulated_Somewhat_leaky_envelope_Some_wall_insulation_Single_pane_storm_windows</t>
  </si>
  <si>
    <t>MA_MFH_post_2003_Occupied_insulated_Somewhat_leaky_envelope_Some_wall_insulation_Double_pane_lowE</t>
  </si>
  <si>
    <t>MA_MFH_post_2003_Occupied_insulated_Somewhat_leaky_envelope_Some_wall_insulation_Triple_pane_lowE</t>
  </si>
  <si>
    <t>MA_MFH_post_2003_Occupied_insulated_Somewhat_leaky_envelope_SIP_Single_pane</t>
  </si>
  <si>
    <t>MA_MFH_post_2003_Occupied_insulated_Somewhat_leaky_envelope_SIP_Single_pane_storm_windows</t>
  </si>
  <si>
    <t>MA_MFH_post_2003_Occupied_insulated_Somewhat_leaky_envelope_SIP_Double_pane_lowE</t>
  </si>
  <si>
    <t>MA_MFH_post_2003_Occupied_insulated_Somewhat_leaky_envelope_SIP_Triple_pane_lowE</t>
  </si>
  <si>
    <t>MA_MFH_post_2003_Occupied_insulated_Somewhat_leaky_envelope_Full_insulated_wall_cavity_Single_pane</t>
  </si>
  <si>
    <t>MA_MFH_post_2003_Occupied_insulated_Somewhat_leaky_envelope_Full_insulated_wall_cavity_Single_pane_storm_windows</t>
  </si>
  <si>
    <t>MA_MFH_post_2003_Occupied_insulated_Somewhat_leaky_envelope_Full_insulated_wall_cavity_Double_pane_lowE</t>
  </si>
  <si>
    <t>MA_MFH_post_2003_Occupied_insulated_Somewhat_leaky_envelope_Full_insulated_wall_cavity_Triple_pane_lowE</t>
  </si>
  <si>
    <t>MA_MFH_post_2003_Occupied_insulated_Somewhat_leaky_envelope_Full_insulated_wall_cavity_exterior_Single_pane</t>
  </si>
  <si>
    <t>MA_MFH_post_2003_Occupied_insulated_Somewhat_leaky_envelope_Full_insulated_wall_cavity_exterior_Single_pane_storm_windows</t>
  </si>
  <si>
    <t>MA_MFH_post_2003_Occupied_insulated_Somewhat_leaky_envelope_Full_insulated_wall_cavity_exterior_Double_pane_lowE</t>
  </si>
  <si>
    <t>MA_MFH_post_2003_Occupied_insulated_Somewhat_leaky_envelope_Full_insulated_wall_cavity_exterior_Triple_pane_lowE</t>
  </si>
  <si>
    <t>MA_MFH_post_2003_Occupied_insulated_Tight_envelope_HRV_Uninsulated_walls_Single_pane</t>
  </si>
  <si>
    <t>MA_MFH_post_2003_Occupied_insulated_Tight_envelope_HRV_Uninsulated_walls_Single_pane_storm_windows</t>
  </si>
  <si>
    <t>MA_MFH_post_2003_Occupied_insulated_Tight_envelope_HRV_Uninsulated_walls_Double_pane_lowE</t>
  </si>
  <si>
    <t>MA_MFH_post_2003_Occupied_insulated_Tight_envelope_HRV_Uninsulated_walls_Triple_pane_lowE</t>
  </si>
  <si>
    <t>MA_MFH_post_2003_Occupied_insulated_Tight_envelope_HRV_Some_wall_insulation_Single_pane</t>
  </si>
  <si>
    <t>MA_MFH_post_2003_Occupied_insulated_Tight_envelope_HRV_Some_wall_insulation_Single_pane_storm_windows</t>
  </si>
  <si>
    <t>MA_MFH_post_2003_Occupied_insulated_Tight_envelope_HRV_Some_wall_insulation_Double_pane_lowE</t>
  </si>
  <si>
    <t>MA_MFH_post_2003_Occupied_insulated_Tight_envelope_HRV_Some_wall_insulation_Triple_pane_lowE</t>
  </si>
  <si>
    <t>MA_MFH_post_2003_Occupied_insulated_Tight_envelope_HRV_SIP_Single_pane</t>
  </si>
  <si>
    <t>MA_MFH_post_2003_Occupied_insulated_Tight_envelope_HRV_SIP_Single_pane_storm_windows</t>
  </si>
  <si>
    <t>MA_MFH_post_2003_Occupied_insulated_Tight_envelope_HRV_SIP_Double_pane_lowE</t>
  </si>
  <si>
    <t>MA_MFH_post_2003_Occupied_insulated_Tight_envelope_HRV_SIP_Triple_pane_lowE</t>
  </si>
  <si>
    <t>MA_MFH_post_2003_Occupied_insulated_Tight_envelope_HRV_Full_insulated_wall_cavity_Single_pane</t>
  </si>
  <si>
    <t>MA_MFH_post_2003_Occupied_insulated_Tight_envelope_HRV_Full_insulated_wall_cavity_Single_pane_storm_windows</t>
  </si>
  <si>
    <t>MA_MFH_post_2003_Occupied_insulated_Tight_envelope_HRV_Full_insulated_wall_cavity_Double_pane_lowE</t>
  </si>
  <si>
    <t>MA_MFH_post_2003_Occupied_insulated_Tight_envelope_HRV_Full_insulated_wall_cavity_Triple_pane_lowE</t>
  </si>
  <si>
    <t>MA_MFH_post_2003_Occupied_insulated_Tight_envelope_HRV_Full_insulated_wall_cavity_exterior_Single_pane</t>
  </si>
  <si>
    <t>MA_MFH_post_2003_Occupied_insulated_Tight_envelope_HRV_Full_insulated_wall_cavity_exterior_Single_pane_storm_windows</t>
  </si>
  <si>
    <t>MA_MFH_post_2003_Occupied_insulated_Tight_envelope_HRV_Full_insulated_wall_cavity_exterior_Double_pane_lowE</t>
  </si>
  <si>
    <t>MA_MFH_post_2003_Occupied_insulated_Tight_envelope_HRV_Full_insulated_wall_cavity_exterior_Triple_pane_lowE</t>
  </si>
  <si>
    <t>MA_MFH_post_2003_Unoccupied_high_insulated_floor_Leaky_envelope_Uninsulated_walls_Single_pane</t>
  </si>
  <si>
    <t>MA_MFH_post_2003_Unoccupied_high_insulated_floor_Leaky_envelope_Uninsulated_walls_Single_pane_storm_windows</t>
  </si>
  <si>
    <t>MA_MFH_post_2003_Unoccupied_high_insulated_floor_Leaky_envelope_Uninsulated_walls_Double_pane_lowE</t>
  </si>
  <si>
    <t>MA_MFH_post_2003_Unoccupied_high_insulated_floor_Leaky_envelope_Uninsulated_walls_Triple_pane_lowE</t>
  </si>
  <si>
    <t>MA_MFH_post_2003_Unoccupied_high_insulated_floor_Leaky_envelope_Some_wall_insulation_Single_pane</t>
  </si>
  <si>
    <t>MA_MFH_post_2003_Unoccupied_high_insulated_floor_Leaky_envelope_Some_wall_insulation_Single_pane_storm_windows</t>
  </si>
  <si>
    <t>MA_MFH_post_2003_Unoccupied_high_insulated_floor_Leaky_envelope_Some_wall_insulation_Double_pane_lowE</t>
  </si>
  <si>
    <t>MA_MFH_post_2003_Unoccupied_high_insulated_floor_Leaky_envelope_Some_wall_insulation_Triple_pane_lowE</t>
  </si>
  <si>
    <t>MA_MFH_post_2003_Unoccupied_high_insulated_floor_Leaky_envelope_SIP_Single_pane</t>
  </si>
  <si>
    <t>MA_MFH_post_2003_Unoccupied_high_insulated_floor_Leaky_envelope_SIP_Single_pane_storm_windows</t>
  </si>
  <si>
    <t>MA_MFH_post_2003_Unoccupied_high_insulated_floor_Leaky_envelope_SIP_Double_pane_lowE</t>
  </si>
  <si>
    <t>MA_MFH_post_2003_Unoccupied_high_insulated_floor_Leaky_envelope_SIP_Triple_pane_lowE</t>
  </si>
  <si>
    <t>MA_MFH_post_2003_Unoccupied_high_insulated_floor_Leaky_envelope_Full_insulated_wall_cavity_Single_pane</t>
  </si>
  <si>
    <t>MA_MFH_post_2003_Unoccupied_high_insulated_floor_Leaky_envelope_Full_insulated_wall_cavity_Single_pane_storm_windows</t>
  </si>
  <si>
    <t>MA_MFH_post_2003_Unoccupied_high_insulated_floor_Leaky_envelope_Full_insulated_wall_cavity_Double_pane_lowE</t>
  </si>
  <si>
    <t>MA_MFH_post_2003_Unoccupied_high_insulated_floor_Leaky_envelope_Full_insulated_wall_cavity_Triple_pane_lowE</t>
  </si>
  <si>
    <t>MA_MFH_post_2003_Unoccupied_high_insulated_floor_Leaky_envelope_Full_insulated_wall_cavity_exterior_Single_pane</t>
  </si>
  <si>
    <t>MA_MFH_post_2003_Unoccupied_high_insulated_floor_Leaky_envelope_Full_insulated_wall_cavity_exterior_Single_pane_storm_windows</t>
  </si>
  <si>
    <t>MA_MFH_post_2003_Unoccupied_high_insulated_floor_Leaky_envelope_Full_insulated_wall_cavity_exterior_Double_pane_lowE</t>
  </si>
  <si>
    <t>MA_MFH_post_2003_Unoccupied_high_insulated_floor_Leaky_envelope_Full_insulated_wall_cavity_exterior_Triple_pane_lowE</t>
  </si>
  <si>
    <t>MA_MFH_post_2003_Unoccupied_high_insulated_floor_Somewhat_leaky_envelope_Uninsulated_walls_Single_pane</t>
  </si>
  <si>
    <t>MA_MFH_post_2003_Unoccupied_high_insulated_floor_Somewhat_leaky_envelope_Uninsulated_walls_Single_pane_storm_windows</t>
  </si>
  <si>
    <t>MA_MFH_post_2003_Unoccupied_high_insulated_floor_Somewhat_leaky_envelope_Uninsulated_walls_Double_pane_lowE</t>
  </si>
  <si>
    <t>MA_MFH_post_2003_Unoccupied_high_insulated_floor_Somewhat_leaky_envelope_Uninsulated_walls_Triple_pane_lowE</t>
  </si>
  <si>
    <t>MA_MFH_post_2003_Unoccupied_high_insulated_floor_Somewhat_leaky_envelope_Some_wall_insulation_Single_pane</t>
  </si>
  <si>
    <t>MA_MFH_post_2003_Unoccupied_high_insulated_floor_Somewhat_leaky_envelope_Some_wall_insulation_Single_pane_storm_windows</t>
  </si>
  <si>
    <t>MA_MFH_post_2003_Unoccupied_high_insulated_floor_Somewhat_leaky_envelope_Some_wall_insulation_Double_pane_lowE</t>
  </si>
  <si>
    <t>MA_MFH_post_2003_Unoccupied_high_insulated_floor_Somewhat_leaky_envelope_Some_wall_insulation_Triple_pane_lowE</t>
  </si>
  <si>
    <t>MA_MFH_post_2003_Unoccupied_high_insulated_floor_Somewhat_leaky_envelope_SIP_Single_pane</t>
  </si>
  <si>
    <t>MA_MFH_post_2003_Unoccupied_high_insulated_floor_Somewhat_leaky_envelope_SIP_Single_pane_storm_windows</t>
  </si>
  <si>
    <t>MA_MFH_post_2003_Unoccupied_high_insulated_floor_Somewhat_leaky_envelope_SIP_Double_pane_lowE</t>
  </si>
  <si>
    <t>MA_MFH_post_2003_Unoccupied_high_insulated_floor_Somewhat_leaky_envelope_SIP_Triple_pane_lowE</t>
  </si>
  <si>
    <t>MA_MFH_post_2003_Unoccupied_high_insulated_floor_Somewhat_leaky_envelope_Full_insulated_wall_cavity_Single_pane</t>
  </si>
  <si>
    <t>MA_MFH_post_2003_Unoccupied_high_insulated_floor_Somewhat_leaky_envelope_Full_insulated_wall_cavity_Single_pane_storm_windows</t>
  </si>
  <si>
    <t>MA_MFH_post_2003_Unoccupied_high_insulated_floor_Somewhat_leaky_envelope_Full_insulated_wall_cavity_Double_pane_lowE</t>
  </si>
  <si>
    <t>MA_MFH_post_2003_Unoccupied_high_insulated_floor_Somewhat_leaky_envelope_Full_insulated_wall_cavity_Triple_pane_lowE</t>
  </si>
  <si>
    <t>MA_MFH_post_2003_Unoccupied_high_insulated_floor_Somewhat_leaky_envelope_Full_insulated_wall_cavity_exterior_Single_pane</t>
  </si>
  <si>
    <t>MA_MFH_post_2003_Unoccupied_high_insulated_floor_Somewhat_leaky_envelope_Full_insulated_wall_cavity_exterior_Single_pane_storm_windows</t>
  </si>
  <si>
    <t>MA_MFH_post_2003_Unoccupied_high_insulated_floor_Somewhat_leaky_envelope_Full_insulated_wall_cavity_exterior_Double_pane_lowE</t>
  </si>
  <si>
    <t>MA_MFH_post_2003_Unoccupied_high_insulated_floor_Somewhat_leaky_envelope_Full_insulated_wall_cavity_exterior_Triple_pane_lowE</t>
  </si>
  <si>
    <t>MA_MFH_post_2003_Unoccupied_high_insulated_floor_Tight_envelope_HRV_Uninsulated_walls_Single_pane</t>
  </si>
  <si>
    <t>MA_MFH_post_2003_Unoccupied_high_insulated_floor_Tight_envelope_HRV_Uninsulated_walls_Single_pane_storm_windows</t>
  </si>
  <si>
    <t>MA_MFH_post_2003_Unoccupied_high_insulated_floor_Tight_envelope_HRV_Uninsulated_walls_Double_pane_lowE</t>
  </si>
  <si>
    <t>MA_MFH_post_2003_Unoccupied_high_insulated_floor_Tight_envelope_HRV_Uninsulated_walls_Triple_pane_lowE</t>
  </si>
  <si>
    <t>MA_MFH_post_2003_Unoccupied_high_insulated_floor_Tight_envelope_HRV_Some_wall_insulation_Single_pane</t>
  </si>
  <si>
    <t>MA_MFH_post_2003_Unoccupied_high_insulated_floor_Tight_envelope_HRV_Some_wall_insulation_Single_pane_storm_windows</t>
  </si>
  <si>
    <t>MA_MFH_post_2003_Unoccupied_high_insulated_floor_Tight_envelope_HRV_Some_wall_insulation_Double_pane_lowE</t>
  </si>
  <si>
    <t>MA_MFH_post_2003_Unoccupied_high_insulated_floor_Tight_envelope_HRV_Some_wall_insulation_Triple_pane_lowE</t>
  </si>
  <si>
    <t>MA_MFH_post_2003_Unoccupied_high_insulated_floor_Tight_envelope_HRV_SIP_Single_pane</t>
  </si>
  <si>
    <t>MA_MFH_post_2003_Unoccupied_high_insulated_floor_Tight_envelope_HRV_SIP_Single_pane_storm_windows</t>
  </si>
  <si>
    <t>MA_MFH_post_2003_Unoccupied_high_insulated_floor_Tight_envelope_HRV_SIP_Double_pane_lowE</t>
  </si>
  <si>
    <t>MA_MFH_post_2003_Unoccupied_high_insulated_floor_Tight_envelope_HRV_SIP_Triple_pane_lowE</t>
  </si>
  <si>
    <t>MA_MFH_post_2003_Unoccupied_high_insulated_floor_Tight_envelope_HRV_Full_insulated_wall_cavity_Single_pane</t>
  </si>
  <si>
    <t>MA_MFH_post_2003_Unoccupied_high_insulated_floor_Tight_envelope_HRV_Full_insulated_wall_cavity_Single_pane_storm_windows</t>
  </si>
  <si>
    <t>MA_MFH_post_2003_Unoccupied_high_insulated_floor_Tight_envelope_HRV_Full_insulated_wall_cavity_Double_pane_lowE</t>
  </si>
  <si>
    <t>MA_MFH_post_2003_Unoccupied_high_insulated_floor_Tight_envelope_HRV_Full_insulated_wall_cavity_Triple_pane_lowE</t>
  </si>
  <si>
    <t>MA_MFH_post_2003_Unoccupied_high_insulated_floor_Tight_envelope_HRV_Full_insulated_wall_cavity_exterior_Single_pane</t>
  </si>
  <si>
    <t>MA_MFH_post_2003_Unoccupied_high_insulated_floor_Tight_envelope_HRV_Full_insulated_wall_cavity_exterior_Single_pane_storm_windows</t>
  </si>
  <si>
    <t>MA_MFH_post_2003_Unoccupied_high_insulated_floor_Tight_envelope_HRV_Full_insulated_wall_cavity_exterior_Double_pane_lowE</t>
  </si>
  <si>
    <t>MA_MFH_post_2003_Unoccupied_high_insulated_floor_Tight_envelope_HRV_Full_insulated_wall_cavity_exterior_Triple_pane_lowE</t>
  </si>
  <si>
    <t>Enter here the full option set of available semantic tags you want to include. This information needs to be tagged in the GIS data for each individual building footprint if it is used here. The most common options are Region, Typology and Age</t>
  </si>
  <si>
    <t>Enter here how each of the semantic tags links to the individual components of this spreadsheet. For example, if occupancy differs across typology, age and income, you can tag each of those. If water flow varies only across typology, then you can choose only that category for water_use</t>
  </si>
  <si>
    <t>MA_Electric_resistance_AC_window_Steam</t>
  </si>
  <si>
    <t>MA_SFH_pre_1975_Occupied_uninsulated</t>
  </si>
  <si>
    <t>MA_Single_pane</t>
  </si>
  <si>
    <t>MA_Electric_resistance_AC_window_Hot_water_uninsulated</t>
  </si>
  <si>
    <t>MA_SFH_pre_1975_Unoccupied_uninsulated_floor</t>
  </si>
  <si>
    <t>MA_Single_pane_storm_windows</t>
  </si>
  <si>
    <t>MA_Electric_resistance_AC_window_Air_ducts_uninsulated</t>
  </si>
  <si>
    <t>MA_SFH_pre_1975_Unoccupied_insulated_floor</t>
  </si>
  <si>
    <t>MA_Double_pane_lowE</t>
  </si>
  <si>
    <t>MA_Electric_resistance_AC_window_Air_ducts_conditioned_uninsulated</t>
  </si>
  <si>
    <t>MA_SFH_pre_1975_Limited_insulation_roof</t>
  </si>
  <si>
    <t>MA_Triple_pane_lowE</t>
  </si>
  <si>
    <t>MA_Electric_resistance_AC_window_Hot_water_insulated</t>
  </si>
  <si>
    <t>MA_SFH_pre_1975_Insulation_roof</t>
  </si>
  <si>
    <t>MA_Electric_resistance_AC_window_Air_ducts_insulated</t>
  </si>
  <si>
    <t>MA_SFH_pre_1975_Occupied_insulated</t>
  </si>
  <si>
    <t>MA_Electric_resistance_Central_AC_Steam</t>
  </si>
  <si>
    <t>MA_SFH_pre_1975_Unoccupied_high_insulated_floor</t>
  </si>
  <si>
    <t>MA_Electric_resistance_Central_AC_Hot_water_uninsulated</t>
  </si>
  <si>
    <t>MA_SFH_btw_1975_2003_Occupied_uninsulated</t>
  </si>
  <si>
    <t>MA_Electric_resistance_Central_AC_Air_ducts_uninsulated</t>
  </si>
  <si>
    <t>MA_SFH_btw_1975_2003_Unoccupied_uninsulated_floor</t>
  </si>
  <si>
    <t>MA_Electric_resistance_Central_AC_Air_ducts_conditioned_uninsulated</t>
  </si>
  <si>
    <t>MA_SFH_btw_1975_2003_Unoccupied_insulated_floor</t>
  </si>
  <si>
    <t>MA_Electric_resistance_Central_AC_Hot_water_insulated</t>
  </si>
  <si>
    <t>MA_SFH_btw_1975_2003_Limited_insulation_roof</t>
  </si>
  <si>
    <t>MA_Electric_resistance_Central_AC_Air_ducts_insulated</t>
  </si>
  <si>
    <t>MA_SFH_btw_1975_2003_Insulation_roof</t>
  </si>
  <si>
    <t>MA_Electric_resistance_Natural_ventilation_Steam</t>
  </si>
  <si>
    <t>MA_SFH_btw_1975_2003_Occupied_insulated</t>
  </si>
  <si>
    <t>MA_Electric_resistance_Natural_ventilation_Hot_water_uninsulated</t>
  </si>
  <si>
    <t>MA_SFH_btw_1975_2003_Unoccupied_high_insulated_floor</t>
  </si>
  <si>
    <t>MA_Electric_resistance_Natural_ventilation_Air_ducts_uninsulated</t>
  </si>
  <si>
    <t>MA_SFH_post_2003_Occupied_uninsulated</t>
  </si>
  <si>
    <t>MA_Electric_resistance_Natural_ventilation_Air_ducts_conditioned_uninsulated</t>
  </si>
  <si>
    <t>MA_SFH_post_2003_Unoccupied_uninsulated_floor</t>
  </si>
  <si>
    <t>MA_Electric_resistance_Natural_ventilation_Hot_water_insulated</t>
  </si>
  <si>
    <t>MA_SFH_post_2003_Unoccupied_insulated_floor</t>
  </si>
  <si>
    <t>MA_Electric_resistance_Natural_ventilation_Air_ducts_insulated</t>
  </si>
  <si>
    <t>MA_SFH_post_2003_Limited_insulation_roof</t>
  </si>
  <si>
    <t>MA_Electric_resistance_Window_ASHP_Steam</t>
  </si>
  <si>
    <t>MA_SFH_post_2003_Insulation_roof</t>
  </si>
  <si>
    <t>MA_Electric_resistance_Window_ASHP_Hot_water_uninsulated</t>
  </si>
  <si>
    <t>MA_SFH_post_2003_Occupied_insulated</t>
  </si>
  <si>
    <t>MA_Electric_resistance_Window_ASHP_Air_ducts_uninsulated</t>
  </si>
  <si>
    <t>MA_SFH_post_2003_Unoccupied_high_insulated_floor</t>
  </si>
  <si>
    <t>MA_Electric_resistance_Window_ASHP_Air_ducts_conditioned_uninsulated</t>
  </si>
  <si>
    <t>MA_MFH_pre_1975_Occupied_uninsulated</t>
  </si>
  <si>
    <t>MA_Electric_resistance_Window_ASHP_Hot_water_insulated</t>
  </si>
  <si>
    <t>MA_MFH_pre_1975_Unoccupied_uninsulated_floor</t>
  </si>
  <si>
    <t>MA_Electric_resistance_Window_ASHP_Air_ducts_insulated</t>
  </si>
  <si>
    <t>MA_MFH_pre_1975_Unoccupied_insulated_floor</t>
  </si>
  <si>
    <t>MA_Electric_resistance_ASHP_Steam</t>
  </si>
  <si>
    <t>MA_MFH_pre_1975_Limited_insulation_roof</t>
  </si>
  <si>
    <t>MA_Electric_resistance_ASHP_Hot_water_uninsulated</t>
  </si>
  <si>
    <t>MA_MFH_pre_1975_Insulation_roof</t>
  </si>
  <si>
    <t>MA_Electric_resistance_ASHP_Air_ducts_uninsulated</t>
  </si>
  <si>
    <t>MA_MFH_pre_1975_Occupied_insulated</t>
  </si>
  <si>
    <t>MA_Electric_resistance_ASHP_Air_ducts_conditioned_uninsulated</t>
  </si>
  <si>
    <t>MA_MFH_pre_1975_Unoccupied_high_insulated_floor</t>
  </si>
  <si>
    <t>MA_Electric_resistance_ASHP_Hot_water_insulated</t>
  </si>
  <si>
    <t>MA_MFH_btw_1975_2003_Occupied_uninsulated</t>
  </si>
  <si>
    <t>MA_Electric_resistance_ASHP_Air_ducts_insulated</t>
  </si>
  <si>
    <t>MA_MFH_btw_1975_2003_Unoccupied_uninsulated_floor</t>
  </si>
  <si>
    <t>MA_Electric_resistance_GSHP_Steam</t>
  </si>
  <si>
    <t>MA_MFH_btw_1975_2003_Unoccupied_insulated_floor</t>
  </si>
  <si>
    <t>MA_Electric_resistance_GSHP_Hot_water_uninsulated</t>
  </si>
  <si>
    <t>MA_MFH_btw_1975_2003_Limited_insulation_roof</t>
  </si>
  <si>
    <t>MA_Electric_resistance_GSHP_Air_ducts_uninsulated</t>
  </si>
  <si>
    <t>MA_MFH_btw_1975_2003_Insulation_roof</t>
  </si>
  <si>
    <t>MA_Electric_resistance_GSHP_Air_ducts_conditioned_uninsulated</t>
  </si>
  <si>
    <t>MA_MFH_btw_1975_2003_Occupied_insulated</t>
  </si>
  <si>
    <t>MA_Electric_resistance_GSHP_Hot_water_insulated</t>
  </si>
  <si>
    <t>MA_MFH_btw_1975_2003_Unoccupied_high_insulated_floor</t>
  </si>
  <si>
    <t>MA_Electric_resistance_GSHP_Air_ducts_insulated</t>
  </si>
  <si>
    <t>MA_MFH_post_2003_Occupied_uninsulated</t>
  </si>
  <si>
    <t>MA_Oil_heating_AC_window_Steam</t>
  </si>
  <si>
    <t>MA_MFH_post_2003_Unoccupied_uninsulated_floor</t>
  </si>
  <si>
    <t>MA_Oil_heating_AC_window_Hot_water_uninsulated</t>
  </si>
  <si>
    <t>MA_MFH_post_2003_Unoccupied_insulated_floor</t>
  </si>
  <si>
    <t>MA_Oil_heating_AC_window_Air_ducts_uninsulated</t>
  </si>
  <si>
    <t>MA_MFH_post_2003_Limited_insulation_roof</t>
  </si>
  <si>
    <t>MA_Oil_heating_AC_window_Air_ducts_conditioned_uninsulated</t>
  </si>
  <si>
    <t>MA_MFH_post_2003_Insulation_roof</t>
  </si>
  <si>
    <t>MA_Oil_heating_AC_window_Hot_water_insulated</t>
  </si>
  <si>
    <t>MA_MFH_post_2003_Occupied_insulated</t>
  </si>
  <si>
    <t>MA_Oil_heating_AC_window_Air_ducts_insulated</t>
  </si>
  <si>
    <t>MA_MFH_post_2003_Unoccupied_high_insulated_floor</t>
  </si>
  <si>
    <t>MA_Oil_heating_Central_AC_Steam</t>
  </si>
  <si>
    <t>MA_Oil_heating_Central_AC_Hot_water_uninsulated</t>
  </si>
  <si>
    <t>MA_Oil_heating_Central_AC_Air_ducts_uninsulated</t>
  </si>
  <si>
    <t>MA_Oil_heating_Central_AC_Air_ducts_conditioned_uninsulated</t>
  </si>
  <si>
    <t>MA_Oil_heating_Central_AC_Hot_water_insulated</t>
  </si>
  <si>
    <t>MA_Oil_heating_Central_AC_Air_ducts_insulated</t>
  </si>
  <si>
    <t>MA_Oil_heating_Natural_ventilation_Steam</t>
  </si>
  <si>
    <t>MA_Oil_heating_Natural_ventilation_Hot_water_uninsulated</t>
  </si>
  <si>
    <t>MA_Oil_heating_Natural_ventilation_Air_ducts_uninsulated</t>
  </si>
  <si>
    <t>MA_Oil_heating_Natural_ventilation_Air_ducts_conditioned_uninsulated</t>
  </si>
  <si>
    <t>MA_Oil_heating_Natural_ventilation_Hot_water_insulated</t>
  </si>
  <si>
    <t>MA_Oil_heating_Natural_ventilation_Air_ducts_insulated</t>
  </si>
  <si>
    <t>MA_Oil_heating_Window_ASHP_Steam</t>
  </si>
  <si>
    <t>MA_Oil_heating_Window_ASHP_Hot_water_uninsulated</t>
  </si>
  <si>
    <t>MA_Oil_heating_Window_ASHP_Air_ducts_uninsulated</t>
  </si>
  <si>
    <t>MA_Oil_heating_Window_ASHP_Air_ducts_conditioned_uninsulated</t>
  </si>
  <si>
    <t>MA_Oil_heating_Window_ASHP_Hot_water_insulated</t>
  </si>
  <si>
    <t>MA_Oil_heating_Window_ASHP_Air_ducts_insulated</t>
  </si>
  <si>
    <t>MA_Oil_heating_ASHP_Steam</t>
  </si>
  <si>
    <t>MA_Oil_heating_ASHP_Hot_water_uninsulated</t>
  </si>
  <si>
    <t>MA_Oil_heating_ASHP_Air_ducts_uninsulated</t>
  </si>
  <si>
    <t>MA_Oil_heating_ASHP_Air_ducts_conditioned_uninsulated</t>
  </si>
  <si>
    <t>MA_Oil_heating_ASHP_Hot_water_insulated</t>
  </si>
  <si>
    <t>MA_Oil_heating_ASHP_Air_ducts_insulated</t>
  </si>
  <si>
    <t>MA_Oil_heating_GSHP_Steam</t>
  </si>
  <si>
    <t>MA_Oil_heating_GSHP_Hot_water_uninsulated</t>
  </si>
  <si>
    <t>MA_Oil_heating_GSHP_Air_ducts_uninsulated</t>
  </si>
  <si>
    <t>MA_Oil_heating_GSHP_Air_ducts_conditioned_uninsulated</t>
  </si>
  <si>
    <t>MA_Oil_heating_GSHP_Hot_water_insulated</t>
  </si>
  <si>
    <t>MA_Oil_heating_GSHP_Air_ducts_insulated</t>
  </si>
  <si>
    <t>MA_NG_heating_AC_window_Steam</t>
  </si>
  <si>
    <t>MA_NG_heating_AC_window_Hot_water_uninsulated</t>
  </si>
  <si>
    <t>MA_NG_heating_AC_window_Air_ducts_uninsulated</t>
  </si>
  <si>
    <t>MA_NG_heating_AC_window_Air_ducts_conditioned_uninsulated</t>
  </si>
  <si>
    <t>MA_NG_heating_AC_window_Hot_water_insulated</t>
  </si>
  <si>
    <t>MA_NG_heating_AC_window_Air_ducts_insulated</t>
  </si>
  <si>
    <t>MA_NG_heating_Central_AC_Steam</t>
  </si>
  <si>
    <t>MA_NG_heating_Central_AC_Hot_water_uninsulated</t>
  </si>
  <si>
    <t>MA_NG_heating_Central_AC_Air_ducts_uninsulated</t>
  </si>
  <si>
    <t>MA_NG_heating_Central_AC_Air_ducts_conditioned_uninsulated</t>
  </si>
  <si>
    <t>MA_NG_heating_Central_AC_Hot_water_insulated</t>
  </si>
  <si>
    <t>MA_NG_heating_Central_AC_Air_ducts_insulated</t>
  </si>
  <si>
    <t>MA_NG_heating_Natural_ventilation_Steam</t>
  </si>
  <si>
    <t>MA_NG_heating_Natural_ventilation_Hot_water_uninsulated</t>
  </si>
  <si>
    <t>MA_NG_heating_Natural_ventilation_Air_ducts_uninsulated</t>
  </si>
  <si>
    <t>MA_NG_heating_Natural_ventilation_Air_ducts_conditioned_uninsulated</t>
  </si>
  <si>
    <t>MA_NG_heating_Natural_ventilation_Hot_water_insulated</t>
  </si>
  <si>
    <t>MA_NG_heating_Natural_ventilation_Air_ducts_insulated</t>
  </si>
  <si>
    <t>MA_NG_heating_Window_ASHP_Steam</t>
  </si>
  <si>
    <t>MA_NG_heating_Window_ASHP_Hot_water_uninsulated</t>
  </si>
  <si>
    <t>MA_NG_heating_Window_ASHP_Air_ducts_uninsulated</t>
  </si>
  <si>
    <t>MA_NG_heating_Window_ASHP_Air_ducts_conditioned_uninsulated</t>
  </si>
  <si>
    <t>MA_NG_heating_Window_ASHP_Hot_water_insulated</t>
  </si>
  <si>
    <t>MA_NG_heating_Window_ASHP_Air_ducts_insulated</t>
  </si>
  <si>
    <t>MA_NG_heating_ASHP_Steam</t>
  </si>
  <si>
    <t>MA_NG_heating_ASHP_Hot_water_uninsulated</t>
  </si>
  <si>
    <t>MA_NG_heating_ASHP_Air_ducts_uninsulated</t>
  </si>
  <si>
    <t>MA_NG_heating_ASHP_Air_ducts_conditioned_uninsulated</t>
  </si>
  <si>
    <t>MA_NG_heating_ASHP_Hot_water_insulated</t>
  </si>
  <si>
    <t>MA_NG_heating_ASHP_Air_ducts_insulated</t>
  </si>
  <si>
    <t>MA_NG_heating_GSHP_Steam</t>
  </si>
  <si>
    <t>MA_NG_heating_GSHP_Hot_water_uninsulated</t>
  </si>
  <si>
    <t>MA_NG_heating_GSHP_Air_ducts_uninsulated</t>
  </si>
  <si>
    <t>MA_NG_heating_GSHP_Air_ducts_conditioned_uninsulated</t>
  </si>
  <si>
    <t>MA_NG_heating_GSHP_Hot_water_insulated</t>
  </si>
  <si>
    <t>MA_NG_heating_GSHP_Air_ducts_insulated</t>
  </si>
  <si>
    <t>MA_NG_condensing_heating_AC_window_Steam</t>
  </si>
  <si>
    <t>MA_NG_condensing_heating_AC_window_Hot_water_uninsulated</t>
  </si>
  <si>
    <t>MA_NG_condensing_heating_AC_window_Air_ducts_uninsulated</t>
  </si>
  <si>
    <t>MA_NG_condensing_heating_AC_window_Air_ducts_conditioned_uninsulated</t>
  </si>
  <si>
    <t>MA_NG_condensing_heating_AC_window_Hot_water_insulated</t>
  </si>
  <si>
    <t>MA_NG_condensing_heating_AC_window_Air_ducts_insulated</t>
  </si>
  <si>
    <t>MA_NG_condensing_heating_Central_AC_Steam</t>
  </si>
  <si>
    <t>MA_NG_condensing_heating_Central_AC_Hot_water_uninsulated</t>
  </si>
  <si>
    <t>MA_NG_condensing_heating_Central_AC_Air_ducts_uninsulated</t>
  </si>
  <si>
    <t>MA_NG_condensing_heating_Central_AC_Air_ducts_conditioned_uninsulated</t>
  </si>
  <si>
    <t>MA_NG_condensing_heating_Central_AC_Hot_water_insulated</t>
  </si>
  <si>
    <t>MA_NG_condensing_heating_Central_AC_Air_ducts_insulated</t>
  </si>
  <si>
    <t>MA_NG_condensing_heating_Natural_ventilation_Steam</t>
  </si>
  <si>
    <t>MA_NG_condensing_heating_Natural_ventilation_Hot_water_uninsulated</t>
  </si>
  <si>
    <t>MA_NG_condensing_heating_Natural_ventilation_Air_ducts_uninsulated</t>
  </si>
  <si>
    <t>MA_NG_condensing_heating_Natural_ventilation_Air_ducts_conditioned_uninsulated</t>
  </si>
  <si>
    <t>MA_NG_condensing_heating_Natural_ventilation_Hot_water_insulated</t>
  </si>
  <si>
    <t>MA_NG_condensing_heating_Natural_ventilation_Air_ducts_insulated</t>
  </si>
  <si>
    <t>MA_NG_condensing_heating_Window_ASHP_Steam</t>
  </si>
  <si>
    <t>MA_NG_condensing_heating_Window_ASHP_Hot_water_uninsulated</t>
  </si>
  <si>
    <t>MA_NG_condensing_heating_Window_ASHP_Air_ducts_uninsulated</t>
  </si>
  <si>
    <t>MA_NG_condensing_heating_Window_ASHP_Air_ducts_conditioned_uninsulated</t>
  </si>
  <si>
    <t>MA_NG_condensing_heating_Window_ASHP_Hot_water_insulated</t>
  </si>
  <si>
    <t>MA_NG_condensing_heating_Window_ASHP_Air_ducts_insulated</t>
  </si>
  <si>
    <t>MA_NG_condensing_heating_ASHP_Steam</t>
  </si>
  <si>
    <t>MA_NG_condensing_heating_ASHP_Hot_water_uninsulated</t>
  </si>
  <si>
    <t>MA_NG_condensing_heating_ASHP_Air_ducts_uninsulated</t>
  </si>
  <si>
    <t>MA_NG_condensing_heating_ASHP_Air_ducts_conditioned_uninsulated</t>
  </si>
  <si>
    <t>MA_NG_condensing_heating_ASHP_Hot_water_insulated</t>
  </si>
  <si>
    <t>MA_NG_condensing_heating_ASHP_Air_ducts_insulated</t>
  </si>
  <si>
    <t>MA_NG_condensing_heating_GSHP_Steam</t>
  </si>
  <si>
    <t>MA_NG_condensing_heating_GSHP_Hot_water_uninsulated</t>
  </si>
  <si>
    <t>MA_NG_condensing_heating_GSHP_Air_ducts_uninsulated</t>
  </si>
  <si>
    <t>MA_NG_condensing_heating_GSHP_Air_ducts_conditioned_uninsulated</t>
  </si>
  <si>
    <t>MA_NG_condensing_heating_GSHP_Hot_water_insulated</t>
  </si>
  <si>
    <t>MA_NG_condensing_heating_GSHP_Air_ducts_insulated</t>
  </si>
  <si>
    <t>MA_ASHP_AC_window_Steam</t>
  </si>
  <si>
    <t>MA_ASHP_AC_window_Hot_water_uninsulated</t>
  </si>
  <si>
    <t>MA_ASHP_AC_window_Air_ducts_uninsulated</t>
  </si>
  <si>
    <t>MA_ASHP_AC_window_Air_ducts_conditioned_uninsulated</t>
  </si>
  <si>
    <t>MA_ASHP_AC_window_Hot_water_insulated</t>
  </si>
  <si>
    <t>MA_ASHP_AC_window_Air_ducts_insulated</t>
  </si>
  <si>
    <t>MA_ASHP_Central_AC_Steam</t>
  </si>
  <si>
    <t>MA_ASHP_Central_AC_Hot_water_uninsulated</t>
  </si>
  <si>
    <t>MA_ASHP_Central_AC_Air_ducts_uninsulated</t>
  </si>
  <si>
    <t>MA_ASHP_Central_AC_Air_ducts_conditioned_uninsulated</t>
  </si>
  <si>
    <t>MA_ASHP_Central_AC_Hot_water_insulated</t>
  </si>
  <si>
    <t>MA_ASHP_Central_AC_Air_ducts_insulated</t>
  </si>
  <si>
    <t>MA_ASHP_Natural_ventilation_Steam</t>
  </si>
  <si>
    <t>MA_ASHP_Natural_ventilation_Hot_water_uninsulated</t>
  </si>
  <si>
    <t>MA_ASHP_Natural_ventilation_Air_ducts_uninsulated</t>
  </si>
  <si>
    <t>MA_ASHP_Natural_ventilation_Air_ducts_conditioned_uninsulated</t>
  </si>
  <si>
    <t>MA_ASHP_Natural_ventilation_Hot_water_insulated</t>
  </si>
  <si>
    <t>MA_ASHP_Natural_ventilation_Air_ducts_insulated</t>
  </si>
  <si>
    <t>MA_ASHP_Window_ASHP_Steam</t>
  </si>
  <si>
    <t>MA_ASHP_Window_ASHP_Hot_water_uninsulated</t>
  </si>
  <si>
    <t>MA_ASHP_Window_ASHP_Air_ducts_uninsulated</t>
  </si>
  <si>
    <t>MA_ASHP_Window_ASHP_Air_ducts_conditioned_uninsulated</t>
  </si>
  <si>
    <t>MA_ASHP_Window_ASHP_Hot_water_insulated</t>
  </si>
  <si>
    <t>MA_ASHP_Window_ASHP_Air_ducts_insulated</t>
  </si>
  <si>
    <t>MA_ASHP_ASHP_Steam</t>
  </si>
  <si>
    <t>MA_ASHP_ASHP_Hot_water_uninsulated</t>
  </si>
  <si>
    <t>MA_ASHP_ASHP_Air_ducts_uninsulated</t>
  </si>
  <si>
    <t>MA_ASHP_ASHP_Air_ducts_conditioned_uninsulated</t>
  </si>
  <si>
    <t>MA_ASHP_ASHP_Hot_water_insulated</t>
  </si>
  <si>
    <t>MA_ASHP_ASHP_Air_ducts_insulated</t>
  </si>
  <si>
    <t>MA_ASHP_GSHP_Steam</t>
  </si>
  <si>
    <t>MA_ASHP_GSHP_Hot_water_uninsulated</t>
  </si>
  <si>
    <t>MA_ASHP_GSHP_Air_ducts_uninsulated</t>
  </si>
  <si>
    <t>MA_ASHP_GSHP_Air_ducts_conditioned_uninsulated</t>
  </si>
  <si>
    <t>MA_ASHP_GSHP_Hot_water_insulated</t>
  </si>
  <si>
    <t>MA_ASHP_GSHP_Air_ducts_insulated</t>
  </si>
  <si>
    <t>MA_GSHP_AC_window_Steam</t>
  </si>
  <si>
    <t>MA_GSHP_AC_window_Hot_water_uninsulated</t>
  </si>
  <si>
    <t>MA_GSHP_AC_window_Air_ducts_uninsulated</t>
  </si>
  <si>
    <t>MA_GSHP_AC_window_Air_ducts_conditioned_uninsulated</t>
  </si>
  <si>
    <t>MA_GSHP_AC_window_Hot_water_insulated</t>
  </si>
  <si>
    <t>MA_GSHP_AC_window_Air_ducts_insulated</t>
  </si>
  <si>
    <t>MA_GSHP_Central_AC_Steam</t>
  </si>
  <si>
    <t>MA_GSHP_Central_AC_Hot_water_uninsulated</t>
  </si>
  <si>
    <t>MA_GSHP_Central_AC_Air_ducts_uninsulated</t>
  </si>
  <si>
    <t>MA_GSHP_Central_AC_Air_ducts_conditioned_uninsulated</t>
  </si>
  <si>
    <t>MA_GSHP_Central_AC_Hot_water_insulated</t>
  </si>
  <si>
    <t>MA_GSHP_Central_AC_Air_ducts_insulated</t>
  </si>
  <si>
    <t>MA_GSHP_Natural_ventilation_Steam</t>
  </si>
  <si>
    <t>MA_GSHP_Natural_ventilation_Hot_water_uninsulated</t>
  </si>
  <si>
    <t>MA_GSHP_Natural_ventilation_Air_ducts_uninsulated</t>
  </si>
  <si>
    <t>MA_GSHP_Natural_ventilation_Air_ducts_conditioned_uninsulated</t>
  </si>
  <si>
    <t>MA_GSHP_Natural_ventilation_Hot_water_insulated</t>
  </si>
  <si>
    <t>MA_GSHP_Natural_ventilation_Air_ducts_insulated</t>
  </si>
  <si>
    <t>MA_GSHP_Window_ASHP_Steam</t>
  </si>
  <si>
    <t>MA_GSHP_Window_ASHP_Hot_water_uninsulated</t>
  </si>
  <si>
    <t>MA_GSHP_Window_ASHP_Air_ducts_uninsulated</t>
  </si>
  <si>
    <t>MA_GSHP_Window_ASHP_Air_ducts_conditioned_uninsulated</t>
  </si>
  <si>
    <t>MA_GSHP_Window_ASHP_Hot_water_insulated</t>
  </si>
  <si>
    <t>MA_GSHP_Window_ASHP_Air_ducts_insulated</t>
  </si>
  <si>
    <t>MA_GSHP_ASHP_Steam</t>
  </si>
  <si>
    <t>MA_GSHP_ASHP_Hot_water_uninsulated</t>
  </si>
  <si>
    <t>MA_GSHP_ASHP_Air_ducts_uninsulated</t>
  </si>
  <si>
    <t>MA_GSHP_ASHP_Air_ducts_conditioned_uninsulated</t>
  </si>
  <si>
    <t>MA_GSHP_ASHP_Hot_water_insulated</t>
  </si>
  <si>
    <t>MA_GSHP_ASHP_Air_ducts_insulated</t>
  </si>
  <si>
    <t>MA_GSHP_GSHP_Steam</t>
  </si>
  <si>
    <t>MA_GSHP_GSHP_Hot_water_uninsulated</t>
  </si>
  <si>
    <t>MA_GSHP_GSHP_Air_ducts_uninsulated</t>
  </si>
  <si>
    <t>MA_GSHP_GSHP_Air_ducts_conditioned_uninsulated</t>
  </si>
  <si>
    <t>MA_GSHP_GSHP_Hot_water_insulated</t>
  </si>
  <si>
    <t>MA_GSHP_GSHP_Air_ducts_insulated</t>
  </si>
  <si>
    <t xml:space="preserve">This is the autogenerated set of labels for each of the tags. Please use these as your chosen labels when going through and assigning names and values </t>
  </si>
  <si>
    <t>Deep_retrofit</t>
  </si>
  <si>
    <t>MA_btw_1975_2003_Partition</t>
  </si>
  <si>
    <t>MA_SFH_Unoccupied_uninsulated_floor_Roof</t>
  </si>
  <si>
    <t>MA_pre_1975_Some_wall_insulation_Facade</t>
  </si>
  <si>
    <t>MA_btw_1975_2003_Slab</t>
  </si>
  <si>
    <t>MA_post_2003_ExteriorFloor</t>
  </si>
  <si>
    <t>MA_btw_1975_2003_GroundFloor</t>
  </si>
  <si>
    <t>MA_pre_1975_Slab</t>
  </si>
  <si>
    <t>Base_name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</si>
</sst>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2"/>
      <color theme="1"/>
      <name val="Aptos Narrow"/>
      <family val="2"/>
      <scheme val="minor"/>
    </font>
    <font>
      <sz val="11"/>
      <color theme="1"/>
      <name val="Aptos Narrow"/>
      <family val="2"/>
      <scheme val="minor"/>
    </font>
    <font>
      <sz val="11"/>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Aptos Narrow"/>
      <family val="2"/>
      <scheme val="minor"/>
    </font>
    <font>
      <b/>
      <sz val="12"/>
      <color theme="1"/>
      <name val="Aptos Narrow"/>
      <scheme val="minor"/>
    </font>
    <font>
      <b/>
      <sz val="12"/>
      <color rgb="FF000000"/>
      <name val="Aptos Narrow"/>
      <scheme val="minor"/>
    </font>
    <font>
      <sz val="8"/>
      <name val="Aptos Narrow"/>
      <family val="2"/>
      <scheme val="minor"/>
    </font>
    <font>
      <sz val="12"/>
      <color rgb="FF000000"/>
      <name val="Aptos Narrow"/>
      <scheme val="minor"/>
    </font>
    <font>
      <b/>
      <i/>
      <sz val="12"/>
      <color theme="1"/>
      <name val="Aptos Narrow"/>
      <scheme val="minor"/>
    </font>
    <font>
      <sz val="12"/>
      <color rgb="FF000000"/>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0"/>
      <color theme="1"/>
      <name val="Arial"/>
      <family val="2"/>
    </font>
    <font>
      <sz val="12"/>
      <color theme="1"/>
      <name val="Arial"/>
      <family val="2"/>
    </font>
    <font>
      <b/>
      <sz val="12"/>
      <color theme="1"/>
      <name val="Arial"/>
      <family val="2"/>
    </font>
    <font>
      <i/>
      <sz val="12"/>
      <color theme="1"/>
      <name val="Arial"/>
      <family val="2"/>
    </font>
    <font>
      <sz val="10"/>
      <color rgb="FF000000"/>
      <name val="Arial"/>
      <family val="2"/>
    </font>
    <font>
      <i/>
      <sz val="12"/>
      <color theme="1"/>
      <name val="Aptos Narrow"/>
      <scheme val="minor"/>
    </font>
    <font>
      <sz val="12"/>
      <color theme="1"/>
      <name val="Aptos Narrow"/>
      <scheme val="minor"/>
    </font>
    <font>
      <i/>
      <sz val="12"/>
      <color rgb="FF000000"/>
      <name val="Aptos Narrow"/>
      <family val="2"/>
      <scheme val="minor"/>
    </font>
    <font>
      <i/>
      <sz val="12"/>
      <color theme="1"/>
      <name val="Aptos Narrow"/>
      <family val="2"/>
      <scheme val="minor"/>
    </font>
    <font>
      <i/>
      <sz val="7"/>
      <color rgb="FF000000"/>
      <name val="Times New Roman"/>
      <family val="1"/>
    </font>
    <font>
      <i/>
      <sz val="12"/>
      <color rgb="FF000000"/>
      <name val="Aptos"/>
    </font>
    <font>
      <b/>
      <i/>
      <sz val="12"/>
      <color theme="6" tint="0.79998168889431442"/>
      <name val="Arial"/>
      <family val="2"/>
    </font>
    <font>
      <sz val="12"/>
      <color rgb="FFFF0000"/>
      <name val="Aptos Narrow"/>
      <family val="2"/>
      <scheme val="minor"/>
    </font>
    <font>
      <sz val="11"/>
      <color rgb="FF000000"/>
      <name val="Aptos Narrow"/>
      <family val="2"/>
      <scheme val="minor"/>
    </font>
    <font>
      <b/>
      <i/>
      <sz val="12"/>
      <color rgb="FF000000"/>
      <name val="Aptos Narrow"/>
      <scheme val="minor"/>
    </font>
    <font>
      <sz val="10"/>
      <color rgb="FF000000"/>
      <name val="Verdana"/>
      <family val="2"/>
    </font>
    <font>
      <sz val="12"/>
      <color rgb="FFFF9E64"/>
      <name val="Menlo"/>
      <family val="2"/>
    </font>
  </fonts>
  <fills count="42">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DAF2D0"/>
        <bgColor rgb="FF000000"/>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44">
    <xf numFmtId="0" fontId="0" fillId="0" borderId="0"/>
    <xf numFmtId="0" fontId="6" fillId="0" borderId="0" applyNumberFormat="0" applyFill="0" applyBorder="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0" borderId="10" applyNumberFormat="0" applyFill="0" applyAlignment="0" applyProtection="0"/>
    <xf numFmtId="0" fontId="16" fillId="0" borderId="11" applyNumberFormat="0" applyFill="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20" fillId="10" borderId="12" applyNumberFormat="0" applyAlignment="0" applyProtection="0"/>
    <xf numFmtId="0" fontId="21" fillId="11" borderId="13" applyNumberFormat="0" applyAlignment="0" applyProtection="0"/>
    <xf numFmtId="0" fontId="22" fillId="11" borderId="12" applyNumberFormat="0" applyAlignment="0" applyProtection="0"/>
    <xf numFmtId="0" fontId="23" fillId="0" borderId="14" applyNumberFormat="0" applyFill="0" applyAlignment="0" applyProtection="0"/>
    <xf numFmtId="0" fontId="24" fillId="12" borderId="15"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7" applyNumberFormat="0" applyFill="0" applyAlignment="0" applyProtection="0"/>
    <xf numFmtId="0" fontId="28"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8"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8"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8"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8"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0" borderId="0"/>
    <xf numFmtId="0" fontId="2" fillId="13" borderId="16" applyNumberFormat="0" applyFont="0" applyAlignment="0" applyProtection="0"/>
  </cellStyleXfs>
  <cellXfs count="135">
    <xf numFmtId="0" fontId="0" fillId="0" borderId="0" xfId="0"/>
    <xf numFmtId="0" fontId="7" fillId="0" borderId="0" xfId="0" applyFont="1"/>
    <xf numFmtId="0" fontId="8" fillId="0" borderId="0" xfId="0" applyFont="1"/>
    <xf numFmtId="0" fontId="0" fillId="3" borderId="2" xfId="0" applyFill="1" applyBorder="1"/>
    <xf numFmtId="0" fontId="0" fillId="3" borderId="3" xfId="0" applyFill="1" applyBorder="1"/>
    <xf numFmtId="0" fontId="0" fillId="3" borderId="0" xfId="0" applyFill="1"/>
    <xf numFmtId="0" fontId="10" fillId="0" borderId="0" xfId="0" applyFont="1"/>
    <xf numFmtId="0" fontId="0" fillId="0" borderId="0" xfId="0" applyAlignment="1">
      <alignment wrapText="1"/>
    </xf>
    <xf numFmtId="0" fontId="7" fillId="5" borderId="0" xfId="0" applyFont="1" applyFill="1"/>
    <xf numFmtId="0" fontId="0" fillId="3" borderId="0" xfId="0" applyFill="1" applyAlignment="1">
      <alignment wrapText="1"/>
    </xf>
    <xf numFmtId="0" fontId="0" fillId="0" borderId="0" xfId="0" applyAlignment="1">
      <alignment horizontal="left"/>
    </xf>
    <xf numFmtId="0" fontId="12" fillId="0" borderId="0" xfId="0" applyFont="1"/>
    <xf numFmtId="9" fontId="12" fillId="0" borderId="0" xfId="0" applyNumberFormat="1" applyFont="1"/>
    <xf numFmtId="0" fontId="29" fillId="3" borderId="1" xfId="0" applyFont="1" applyFill="1" applyBorder="1"/>
    <xf numFmtId="0" fontId="30" fillId="3" borderId="2" xfId="0" applyFont="1" applyFill="1" applyBorder="1"/>
    <xf numFmtId="0" fontId="31" fillId="3" borderId="2" xfId="0" applyFont="1" applyFill="1" applyBorder="1"/>
    <xf numFmtId="0" fontId="30" fillId="3" borderId="3" xfId="0" applyFont="1" applyFill="1" applyBorder="1"/>
    <xf numFmtId="0" fontId="30" fillId="3" borderId="0" xfId="0" applyFont="1" applyFill="1"/>
    <xf numFmtId="0" fontId="31" fillId="3" borderId="4" xfId="0" applyFont="1" applyFill="1" applyBorder="1"/>
    <xf numFmtId="0" fontId="30" fillId="3" borderId="4" xfId="0" applyFont="1" applyFill="1" applyBorder="1"/>
    <xf numFmtId="0" fontId="30" fillId="3" borderId="5" xfId="0" applyFont="1" applyFill="1" applyBorder="1"/>
    <xf numFmtId="0" fontId="30" fillId="2" borderId="0" xfId="0" applyFont="1" applyFill="1"/>
    <xf numFmtId="0" fontId="30" fillId="4" borderId="0" xfId="0" applyFont="1" applyFill="1"/>
    <xf numFmtId="0" fontId="30" fillId="3" borderId="6" xfId="0" applyFont="1" applyFill="1" applyBorder="1"/>
    <xf numFmtId="0" fontId="30" fillId="3" borderId="7" xfId="0" applyFont="1" applyFill="1" applyBorder="1"/>
    <xf numFmtId="0" fontId="30" fillId="3" borderId="8" xfId="0" applyFont="1" applyFill="1" applyBorder="1"/>
    <xf numFmtId="0" fontId="31" fillId="3" borderId="0" xfId="0" applyFont="1" applyFill="1"/>
    <xf numFmtId="0" fontId="32" fillId="3" borderId="0" xfId="0" applyFont="1" applyFill="1"/>
    <xf numFmtId="0" fontId="6" fillId="3" borderId="0" xfId="1" applyFill="1" applyBorder="1"/>
    <xf numFmtId="0" fontId="0" fillId="0" borderId="4" xfId="0" applyBorder="1"/>
    <xf numFmtId="0" fontId="0" fillId="0" borderId="5" xfId="0" applyBorder="1"/>
    <xf numFmtId="0" fontId="11" fillId="3" borderId="1" xfId="0" applyFont="1" applyFill="1" applyBorder="1"/>
    <xf numFmtId="0" fontId="7" fillId="38" borderId="4" xfId="0" applyFont="1" applyFill="1" applyBorder="1"/>
    <xf numFmtId="0" fontId="7" fillId="38" borderId="0" xfId="0" applyFont="1" applyFill="1"/>
    <xf numFmtId="0" fontId="0" fillId="38" borderId="0" xfId="0" applyFill="1"/>
    <xf numFmtId="0" fontId="0" fillId="38" borderId="5" xfId="0" applyFill="1" applyBorder="1"/>
    <xf numFmtId="0" fontId="35" fillId="0" borderId="0" xfId="0" applyFont="1"/>
    <xf numFmtId="0" fontId="36" fillId="0" borderId="0" xfId="0" applyFont="1"/>
    <xf numFmtId="9" fontId="36" fillId="0" borderId="0" xfId="0" applyNumberFormat="1" applyFont="1"/>
    <xf numFmtId="0" fontId="37" fillId="0" borderId="0" xfId="0" applyFont="1"/>
    <xf numFmtId="0" fontId="38" fillId="0" borderId="0" xfId="0" applyFont="1" applyAlignment="1">
      <alignment vertical="center" wrapText="1"/>
    </xf>
    <xf numFmtId="0" fontId="36" fillId="0" borderId="0" xfId="0" applyFont="1" applyAlignment="1">
      <alignment wrapText="1"/>
    </xf>
    <xf numFmtId="0" fontId="39" fillId="0" borderId="0" xfId="0" applyFont="1" applyAlignment="1">
      <alignment vertical="center" wrapText="1"/>
    </xf>
    <xf numFmtId="0" fontId="7" fillId="5" borderId="19" xfId="0" applyFont="1" applyFill="1" applyBorder="1"/>
    <xf numFmtId="0" fontId="7" fillId="5" borderId="19" xfId="0" applyFont="1" applyFill="1" applyBorder="1" applyAlignment="1">
      <alignment wrapText="1"/>
    </xf>
    <xf numFmtId="0" fontId="7" fillId="5" borderId="18" xfId="0" applyFont="1" applyFill="1" applyBorder="1"/>
    <xf numFmtId="0" fontId="11" fillId="39" borderId="19" xfId="0" applyFont="1" applyFill="1" applyBorder="1" applyAlignment="1">
      <alignment wrapText="1"/>
    </xf>
    <xf numFmtId="0" fontId="11" fillId="3" borderId="19" xfId="0" applyFont="1" applyFill="1" applyBorder="1" applyAlignment="1">
      <alignment wrapText="1"/>
    </xf>
    <xf numFmtId="0" fontId="11" fillId="39" borderId="18" xfId="0" applyFont="1" applyFill="1" applyBorder="1" applyAlignment="1">
      <alignment wrapText="1"/>
    </xf>
    <xf numFmtId="0" fontId="11" fillId="39" borderId="7" xfId="0" applyFont="1" applyFill="1" applyBorder="1" applyAlignment="1">
      <alignment wrapText="1"/>
    </xf>
    <xf numFmtId="0" fontId="7" fillId="6" borderId="19" xfId="0" applyFont="1" applyFill="1" applyBorder="1"/>
    <xf numFmtId="0" fontId="7" fillId="6" borderId="19" xfId="0" applyFont="1" applyFill="1" applyBorder="1" applyAlignment="1">
      <alignment wrapText="1"/>
    </xf>
    <xf numFmtId="0" fontId="7" fillId="6" borderId="19" xfId="0" applyFont="1" applyFill="1" applyBorder="1" applyAlignment="1">
      <alignment horizontal="left"/>
    </xf>
    <xf numFmtId="0" fontId="11" fillId="39" borderId="8" xfId="0" applyFont="1" applyFill="1" applyBorder="1" applyAlignment="1">
      <alignment wrapText="1"/>
    </xf>
    <xf numFmtId="0" fontId="7" fillId="6" borderId="18" xfId="0" applyFont="1" applyFill="1" applyBorder="1"/>
    <xf numFmtId="0" fontId="7" fillId="3" borderId="0" xfId="0" applyFont="1" applyFill="1" applyAlignment="1">
      <alignment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7" fillId="2" borderId="19" xfId="0" applyFont="1" applyFill="1" applyBorder="1"/>
    <xf numFmtId="0" fontId="7" fillId="40" borderId="19" xfId="0" applyFont="1" applyFill="1" applyBorder="1"/>
    <xf numFmtId="0" fontId="7" fillId="40" borderId="18" xfId="0" applyFont="1" applyFill="1" applyBorder="1"/>
    <xf numFmtId="0" fontId="4" fillId="3" borderId="0" xfId="0" applyFont="1" applyFill="1"/>
    <xf numFmtId="0" fontId="3" fillId="3" borderId="0" xfId="0" applyFont="1" applyFill="1"/>
    <xf numFmtId="0" fontId="5" fillId="3" borderId="0" xfId="0" applyFont="1" applyFill="1"/>
    <xf numFmtId="0" fontId="6" fillId="3" borderId="0" xfId="1" applyFill="1"/>
    <xf numFmtId="0" fontId="7" fillId="5" borderId="7" xfId="0" applyFont="1" applyFill="1" applyBorder="1"/>
    <xf numFmtId="0" fontId="7" fillId="5" borderId="8" xfId="0" applyFont="1" applyFill="1" applyBorder="1"/>
    <xf numFmtId="0" fontId="11" fillId="39" borderId="7" xfId="0" applyFont="1" applyFill="1" applyBorder="1" applyAlignment="1">
      <alignment vertical="center" wrapText="1"/>
    </xf>
    <xf numFmtId="0" fontId="11" fillId="39" borderId="7" xfId="0" applyFont="1" applyFill="1" applyBorder="1"/>
    <xf numFmtId="0" fontId="11" fillId="39" borderId="8" xfId="0" applyFont="1" applyFill="1" applyBorder="1"/>
    <xf numFmtId="0" fontId="11" fillId="39" borderId="7" xfId="0" applyFont="1" applyFill="1" applyBorder="1" applyAlignment="1">
      <alignment horizontal="left" wrapText="1"/>
    </xf>
    <xf numFmtId="0" fontId="12" fillId="0" borderId="5" xfId="0" applyFont="1" applyBorder="1"/>
    <xf numFmtId="0" fontId="8" fillId="5" borderId="7" xfId="0" applyFont="1" applyFill="1" applyBorder="1"/>
    <xf numFmtId="0" fontId="8" fillId="5" borderId="7" xfId="0" applyFont="1" applyFill="1" applyBorder="1" applyAlignment="1">
      <alignment wrapText="1"/>
    </xf>
    <xf numFmtId="0" fontId="8" fillId="5" borderId="8" xfId="0" applyFont="1" applyFill="1" applyBorder="1"/>
    <xf numFmtId="0" fontId="0" fillId="0" borderId="7" xfId="0" applyBorder="1" applyAlignment="1">
      <alignment wrapText="1"/>
    </xf>
    <xf numFmtId="0" fontId="2" fillId="0" borderId="0" xfId="42"/>
    <xf numFmtId="0" fontId="1" fillId="0" borderId="0" xfId="42" applyFont="1"/>
    <xf numFmtId="0" fontId="7" fillId="6" borderId="0" xfId="0" applyFont="1" applyFill="1"/>
    <xf numFmtId="0" fontId="11" fillId="39" borderId="8" xfId="0" applyFont="1" applyFill="1" applyBorder="1" applyAlignment="1">
      <alignment vertical="center" wrapText="1"/>
    </xf>
    <xf numFmtId="0" fontId="7" fillId="6" borderId="18" xfId="0" applyFont="1" applyFill="1" applyBorder="1" applyAlignment="1">
      <alignment horizontal="left"/>
    </xf>
    <xf numFmtId="0" fontId="11" fillId="3" borderId="0" xfId="0" applyFont="1" applyFill="1" applyAlignment="1">
      <alignment wrapText="1"/>
    </xf>
    <xf numFmtId="0" fontId="0" fillId="3" borderId="4" xfId="0" applyFill="1" applyBorder="1"/>
    <xf numFmtId="0" fontId="11" fillId="3" borderId="7" xfId="0" applyFont="1" applyFill="1" applyBorder="1"/>
    <xf numFmtId="0" fontId="7" fillId="40" borderId="20" xfId="0" applyFont="1" applyFill="1" applyBorder="1"/>
    <xf numFmtId="0" fontId="0" fillId="3" borderId="5" xfId="0" applyFill="1" applyBorder="1"/>
    <xf numFmtId="0" fontId="41" fillId="3" borderId="0" xfId="0" applyFont="1" applyFill="1"/>
    <xf numFmtId="0" fontId="11" fillId="39" borderId="6" xfId="0" applyFont="1" applyFill="1" applyBorder="1" applyAlignment="1">
      <alignment vertical="center" wrapText="1"/>
    </xf>
    <xf numFmtId="0" fontId="30" fillId="39" borderId="0" xfId="0" applyFont="1" applyFill="1"/>
    <xf numFmtId="0" fontId="7" fillId="6" borderId="18" xfId="0" applyFont="1" applyFill="1" applyBorder="1" applyAlignment="1">
      <alignment wrapText="1"/>
    </xf>
    <xf numFmtId="0" fontId="6" fillId="3" borderId="0" xfId="1" applyFill="1" applyBorder="1" applyAlignment="1">
      <alignment horizontal="left"/>
    </xf>
    <xf numFmtId="0" fontId="42" fillId="0" borderId="0" xfId="0" applyFont="1"/>
    <xf numFmtId="0" fontId="34" fillId="0" borderId="4" xfId="0" applyFont="1" applyBorder="1"/>
    <xf numFmtId="0" fontId="34" fillId="0" borderId="6" xfId="0" applyFont="1" applyBorder="1"/>
    <xf numFmtId="0" fontId="34" fillId="0" borderId="7" xfId="0" applyFont="1" applyBorder="1"/>
    <xf numFmtId="0" fontId="34" fillId="0" borderId="0" xfId="0" applyFont="1"/>
    <xf numFmtId="0" fontId="34" fillId="0" borderId="5" xfId="0" applyFont="1" applyBorder="1"/>
    <xf numFmtId="0" fontId="7" fillId="6" borderId="21" xfId="0" applyFont="1" applyFill="1" applyBorder="1"/>
    <xf numFmtId="0" fontId="0" fillId="0" borderId="21" xfId="0" applyBorder="1"/>
    <xf numFmtId="0" fontId="11" fillId="39" borderId="21" xfId="0" applyFont="1" applyFill="1" applyBorder="1" applyAlignment="1">
      <alignment wrapText="1"/>
    </xf>
    <xf numFmtId="0" fontId="43" fillId="41" borderId="21" xfId="0" applyFont="1" applyFill="1" applyBorder="1" applyAlignment="1">
      <alignment wrapText="1"/>
    </xf>
    <xf numFmtId="0" fontId="7" fillId="5" borderId="20" xfId="0" applyFont="1" applyFill="1" applyBorder="1"/>
    <xf numFmtId="0" fontId="11" fillId="39" borderId="0" xfId="0" applyFont="1" applyFill="1" applyAlignment="1">
      <alignment wrapText="1"/>
    </xf>
    <xf numFmtId="0" fontId="44" fillId="0" borderId="0" xfId="0" applyFont="1"/>
    <xf numFmtId="0" fontId="45" fillId="0" borderId="0" xfId="0" applyFont="1"/>
    <xf numFmtId="0" fontId="43" fillId="41" borderId="0" xfId="0" applyFont="1" applyFill="1" applyAlignment="1">
      <alignment wrapText="1"/>
    </xf>
    <xf numFmtId="0" fontId="6" fillId="3" borderId="0" xfId="1" applyFill="1" applyBorder="1" applyAlignment="1">
      <alignment horizontal="left"/>
    </xf>
    <xf numFmtId="0" fontId="6" fillId="3" borderId="5" xfId="1" applyFill="1" applyBorder="1" applyAlignment="1">
      <alignment horizontal="left"/>
    </xf>
    <xf numFmtId="0" fontId="31" fillId="3" borderId="22" xfId="0" applyFont="1" applyFill="1" applyBorder="1" applyAlignment="1">
      <alignment horizontal="left" wrapText="1"/>
    </xf>
    <xf numFmtId="0" fontId="34" fillId="39" borderId="7" xfId="0" applyFont="1" applyFill="1" applyBorder="1" applyAlignment="1">
      <alignment horizontal="left" wrapText="1"/>
    </xf>
    <xf numFmtId="0" fontId="34" fillId="39" borderId="8" xfId="0" applyFont="1" applyFill="1" applyBorder="1" applyAlignment="1">
      <alignment horizontal="left" wrapText="1"/>
    </xf>
    <xf numFmtId="0" fontId="33" fillId="0" borderId="4" xfId="0" applyFont="1" applyBorder="1" applyAlignment="1">
      <alignment horizontal="left" vertical="center" wrapText="1"/>
    </xf>
    <xf numFmtId="0" fontId="33" fillId="0" borderId="0" xfId="0" applyFont="1" applyAlignment="1">
      <alignment horizontal="left" vertical="center" wrapText="1"/>
    </xf>
    <xf numFmtId="0" fontId="33" fillId="0" borderId="5" xfId="0" applyFont="1" applyBorder="1" applyAlignment="1">
      <alignment horizontal="left" vertical="center" wrapText="1"/>
    </xf>
    <xf numFmtId="0" fontId="33" fillId="0" borderId="6" xfId="0" applyFont="1" applyBorder="1" applyAlignment="1">
      <alignment horizontal="left" vertical="center" wrapText="1"/>
    </xf>
    <xf numFmtId="0" fontId="33" fillId="0" borderId="7" xfId="0" applyFont="1" applyBorder="1" applyAlignment="1">
      <alignment horizontal="left" vertical="center" wrapText="1"/>
    </xf>
    <xf numFmtId="0" fontId="33" fillId="0" borderId="8" xfId="0" applyFont="1" applyBorder="1" applyAlignment="1">
      <alignment horizontal="left" vertical="center" wrapText="1"/>
    </xf>
    <xf numFmtId="0" fontId="7" fillId="39" borderId="1" xfId="0" applyFont="1" applyFill="1" applyBorder="1" applyAlignment="1">
      <alignment horizontal="center"/>
    </xf>
    <xf numFmtId="0" fontId="7" fillId="39" borderId="2" xfId="0" applyFont="1" applyFill="1" applyBorder="1" applyAlignment="1">
      <alignment horizontal="center"/>
    </xf>
    <xf numFmtId="0" fontId="7" fillId="39" borderId="3" xfId="0" applyFont="1" applyFill="1" applyBorder="1" applyAlignment="1">
      <alignment horizontal="center"/>
    </xf>
    <xf numFmtId="0" fontId="0" fillId="39" borderId="0" xfId="0" applyFill="1" applyAlignment="1">
      <alignment horizontal="left" wrapText="1"/>
    </xf>
    <xf numFmtId="0" fontId="0" fillId="39" borderId="5" xfId="0" applyFill="1" applyBorder="1" applyAlignment="1">
      <alignment horizontal="left" wrapText="1"/>
    </xf>
    <xf numFmtId="0" fontId="34" fillId="39" borderId="0" xfId="0" applyFont="1" applyFill="1" applyAlignment="1">
      <alignment horizontal="left" wrapText="1"/>
    </xf>
    <xf numFmtId="0" fontId="7" fillId="39" borderId="4" xfId="0" applyFont="1" applyFill="1" applyBorder="1" applyAlignment="1">
      <alignment horizontal="left" vertical="center" wrapText="1"/>
    </xf>
    <xf numFmtId="0" fontId="7" fillId="39" borderId="0" xfId="0" applyFont="1" applyFill="1" applyAlignment="1">
      <alignment horizontal="left" vertical="center" wrapText="1"/>
    </xf>
    <xf numFmtId="0" fontId="11" fillId="39" borderId="6" xfId="0" applyFont="1" applyFill="1" applyBorder="1" applyAlignment="1">
      <alignment horizontal="left" vertical="center"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11" fillId="39" borderId="6" xfId="0" applyFont="1" applyFill="1" applyBorder="1" applyAlignment="1">
      <alignment horizontal="left" wrapText="1"/>
    </xf>
    <xf numFmtId="0" fontId="11" fillId="39" borderId="7" xfId="0" applyFont="1" applyFill="1" applyBorder="1" applyAlignment="1">
      <alignment horizontal="left" wrapText="1"/>
    </xf>
    <xf numFmtId="0" fontId="11" fillId="39" borderId="8" xfId="0" applyFont="1" applyFill="1" applyBorder="1" applyAlignment="1">
      <alignment horizontal="left" wrapText="1"/>
    </xf>
    <xf numFmtId="0" fontId="11" fillId="39" borderId="0" xfId="0" applyFont="1" applyFill="1" applyAlignment="1">
      <alignment horizontal="left" vertical="center" wrapText="1"/>
    </xf>
    <xf numFmtId="0" fontId="11" fillId="39" borderId="6" xfId="0" applyFont="1" applyFill="1" applyBorder="1" applyAlignment="1">
      <alignment horizontal="center" vertical="center" wrapText="1"/>
    </xf>
    <xf numFmtId="0" fontId="11" fillId="39" borderId="7" xfId="0" applyFont="1" applyFill="1" applyBorder="1" applyAlignment="1">
      <alignment horizontal="center" vertical="center" wrapText="1"/>
    </xf>
    <xf numFmtId="0" fontId="11" fillId="39" borderId="8" xfId="0" applyFont="1" applyFill="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xr:uid="{44E744C9-7E53-4B7D-9201-05FA88D067B2}"/>
    <cellStyle name="Note 2" xfId="43" xr:uid="{DFA1A970-0951-4CB3-BA69-FC6583862B99}"/>
    <cellStyle name="Output" xfId="11" builtinId="21" customBuiltin="1"/>
    <cellStyle name="Title" xfId="2" builtinId="15" customBuiltin="1"/>
    <cellStyle name="Total" xfId="17" builtinId="25" customBuiltin="1"/>
    <cellStyle name="Warning Text" xfId="15" builtinId="11" customBuiltin="1"/>
  </cellStyles>
  <dxfs count="59">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55" Type="http://schemas.microsoft.com/office/2017/06/relationships/rdRichValueTypes" Target="richData/rdRichValueTyp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microsoft.com/office/2017/06/relationships/rdRichValue" Target="richData/rdrichvalue.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136525</xdr:colOff>
      <xdr:row>5</xdr:row>
      <xdr:rowOff>44450</xdr:rowOff>
    </xdr:from>
    <xdr:to>
      <xdr:col>3</xdr:col>
      <xdr:colOff>809625</xdr:colOff>
      <xdr:row>13</xdr:row>
      <xdr:rowOff>19050</xdr:rowOff>
    </xdr:to>
    <xdr:sp macro="" textlink="">
      <xdr:nvSpPr>
        <xdr:cNvPr id="2" name="Rectangle 1">
          <a:extLst>
            <a:ext uri="{FF2B5EF4-FFF2-40B4-BE49-F238E27FC236}">
              <a16:creationId xmlns:a16="http://schemas.microsoft.com/office/drawing/2014/main" id="{FC2E5EEA-0E63-1ADA-54EE-D1638FCABEF3}"/>
            </a:ext>
          </a:extLst>
        </xdr:cNvPr>
        <xdr:cNvSpPr/>
      </xdr:nvSpPr>
      <xdr:spPr>
        <a:xfrm>
          <a:off x="2794000" y="1377950"/>
          <a:ext cx="4702175" cy="14986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Schedules as options:</a:t>
          </a:r>
        </a:p>
        <a:p>
          <a:pPr algn="l"/>
          <a:r>
            <a:rPr lang="en-US" sz="1100" kern="1200"/>
            <a:t>1. Residential, standard</a:t>
          </a:r>
        </a:p>
        <a:p>
          <a:pPr algn="l"/>
          <a:r>
            <a:rPr lang="en-US" sz="1100" kern="1200"/>
            <a:t>2. Residential,</a:t>
          </a:r>
          <a:r>
            <a:rPr lang="en-US" sz="1100" kern="1200" baseline="0"/>
            <a:t> WFH</a:t>
          </a:r>
        </a:p>
        <a:p>
          <a:pPr algn="l"/>
          <a:r>
            <a:rPr lang="en-US" sz="1100" kern="1200" baseline="0"/>
            <a:t>3. Residential, always in use </a:t>
          </a:r>
        </a:p>
        <a:p>
          <a:pPr algn="l"/>
          <a:r>
            <a:rPr lang="en-US" sz="1100" kern="1200" baseline="0"/>
            <a:t>4. MFH </a:t>
          </a:r>
        </a:p>
        <a:p>
          <a:pPr algn="l"/>
          <a:r>
            <a:rPr lang="en-US" sz="1100" kern="1200" baseline="0"/>
            <a:t>5. Mixed-use commercial</a:t>
          </a:r>
          <a:endParaRPr lang="en-US" sz="1100" kern="1200"/>
        </a:p>
      </xdr:txBody>
    </xdr:sp>
    <xdr:clientData/>
  </xdr:twoCellAnchor>
  <xdr:twoCellAnchor>
    <xdr:from>
      <xdr:col>1</xdr:col>
      <xdr:colOff>2473325</xdr:colOff>
      <xdr:row>17</xdr:row>
      <xdr:rowOff>38100</xdr:rowOff>
    </xdr:from>
    <xdr:to>
      <xdr:col>6</xdr:col>
      <xdr:colOff>666750</xdr:colOff>
      <xdr:row>21</xdr:row>
      <xdr:rowOff>101600</xdr:rowOff>
    </xdr:to>
    <xdr:sp macro="" textlink="">
      <xdr:nvSpPr>
        <xdr:cNvPr id="3" name="Rectangle 2">
          <a:extLst>
            <a:ext uri="{FF2B5EF4-FFF2-40B4-BE49-F238E27FC236}">
              <a16:creationId xmlns:a16="http://schemas.microsoft.com/office/drawing/2014/main" id="{B4C4DEA4-36F8-5B4F-87F4-7F69F554F6BF}"/>
            </a:ext>
          </a:extLst>
        </xdr:cNvPr>
        <xdr:cNvSpPr/>
      </xdr:nvSpPr>
      <xdr:spPr>
        <a:xfrm>
          <a:off x="5130800" y="3657600"/>
          <a:ext cx="5194300" cy="825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Change options:</a:t>
          </a:r>
        </a:p>
        <a:p>
          <a:pPr algn="l"/>
          <a:r>
            <a:rPr lang="en-US" sz="1100" kern="1200"/>
            <a:t>-</a:t>
          </a:r>
          <a:r>
            <a:rPr lang="en-US" sz="1100" kern="1200" baseline="0"/>
            <a:t>  % changes (e.g., WFH but 25% less usage) </a:t>
          </a:r>
        </a:p>
        <a:p>
          <a:pPr algn="l"/>
          <a:r>
            <a:rPr lang="en-US" sz="1100" kern="1200" baseline="0"/>
            <a:t>- Mix and match schedules (half WFH and half normal) </a:t>
          </a:r>
          <a:endParaRPr lang="en-US" sz="1100" kern="1200"/>
        </a:p>
      </xdr:txBody>
    </xdr: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52493-3B51-C54C-A1FB-C0DA2A4139FE}">
  <sheetPr>
    <tabColor theme="6"/>
  </sheetPr>
  <dimension ref="A2:K30"/>
  <sheetViews>
    <sheetView workbookViewId="0">
      <selection activeCell="B26" sqref="B26"/>
    </sheetView>
  </sheetViews>
  <sheetFormatPr baseColWidth="10" defaultColWidth="10.83203125" defaultRowHeight="16" x14ac:dyDescent="0.2"/>
  <cols>
    <col min="1" max="1" width="33.1640625" style="17" customWidth="1"/>
    <col min="2" max="2" width="28.5" style="17" customWidth="1"/>
    <col min="3" max="5" width="10.83203125" style="17"/>
    <col min="6" max="6" width="19.5" style="17" customWidth="1"/>
    <col min="7" max="7" width="10.83203125" style="17"/>
    <col min="8" max="8" width="10.6640625" style="17" customWidth="1"/>
    <col min="9" max="9" width="10.83203125" style="17"/>
    <col min="10" max="11" width="49" style="17" customWidth="1"/>
    <col min="12" max="16384" width="10.83203125" style="17"/>
  </cols>
  <sheetData>
    <row r="2" spans="1:11" ht="25" x14ac:dyDescent="0.25">
      <c r="A2" s="13" t="s">
        <v>319</v>
      </c>
      <c r="B2" s="14"/>
      <c r="C2" s="14"/>
      <c r="D2" s="14"/>
      <c r="E2" s="14"/>
      <c r="F2" s="14"/>
      <c r="G2" s="15" t="s">
        <v>398</v>
      </c>
      <c r="H2" s="14"/>
      <c r="I2" s="14"/>
      <c r="J2" s="16"/>
    </row>
    <row r="3" spans="1:11" x14ac:dyDescent="0.2">
      <c r="B3" s="26" t="s">
        <v>715</v>
      </c>
      <c r="C3" s="26" t="s">
        <v>716</v>
      </c>
      <c r="D3" s="26"/>
      <c r="G3" s="106" t="s">
        <v>397</v>
      </c>
      <c r="H3" s="106"/>
      <c r="I3" s="106"/>
      <c r="J3" s="107"/>
      <c r="K3" s="90"/>
    </row>
    <row r="4" spans="1:11" x14ac:dyDescent="0.2">
      <c r="A4" s="18" t="s">
        <v>714</v>
      </c>
      <c r="B4" s="19" t="s">
        <v>678</v>
      </c>
      <c r="C4" s="17" t="s">
        <v>690</v>
      </c>
      <c r="G4" s="28" t="s">
        <v>400</v>
      </c>
      <c r="J4" s="20"/>
    </row>
    <row r="5" spans="1:11" x14ac:dyDescent="0.2">
      <c r="B5" s="19" t="s">
        <v>307</v>
      </c>
      <c r="C5" s="17" t="s">
        <v>693</v>
      </c>
      <c r="G5" s="28" t="s">
        <v>399</v>
      </c>
      <c r="J5" s="20"/>
    </row>
    <row r="6" spans="1:11" x14ac:dyDescent="0.2">
      <c r="B6" s="19" t="s">
        <v>368</v>
      </c>
      <c r="C6" s="17" t="s">
        <v>692</v>
      </c>
      <c r="G6" s="64" t="s">
        <v>526</v>
      </c>
      <c r="J6" s="20"/>
    </row>
    <row r="7" spans="1:11" x14ac:dyDescent="0.2">
      <c r="B7" s="19" t="s">
        <v>691</v>
      </c>
      <c r="C7" s="17" t="s">
        <v>708</v>
      </c>
      <c r="G7" s="28" t="s">
        <v>527</v>
      </c>
      <c r="J7" s="20"/>
    </row>
    <row r="8" spans="1:11" x14ac:dyDescent="0.2">
      <c r="G8" s="64" t="s">
        <v>528</v>
      </c>
      <c r="J8" s="20"/>
    </row>
    <row r="9" spans="1:11" x14ac:dyDescent="0.2">
      <c r="G9" s="28" t="s">
        <v>529</v>
      </c>
      <c r="J9" s="20"/>
    </row>
    <row r="10" spans="1:11" x14ac:dyDescent="0.2">
      <c r="G10" s="28" t="s">
        <v>530</v>
      </c>
      <c r="J10" s="20"/>
    </row>
    <row r="11" spans="1:11" x14ac:dyDescent="0.2">
      <c r="A11" s="108" t="s">
        <v>712</v>
      </c>
      <c r="B11" s="19" t="s">
        <v>320</v>
      </c>
      <c r="G11" s="28" t="s">
        <v>531</v>
      </c>
      <c r="J11" s="20"/>
    </row>
    <row r="12" spans="1:11" x14ac:dyDescent="0.2">
      <c r="A12" s="108"/>
      <c r="B12" s="19" t="s">
        <v>321</v>
      </c>
      <c r="J12" s="20"/>
    </row>
    <row r="13" spans="1:11" x14ac:dyDescent="0.2">
      <c r="B13" s="19" t="s">
        <v>391</v>
      </c>
      <c r="J13" s="20"/>
    </row>
    <row r="14" spans="1:11" x14ac:dyDescent="0.2">
      <c r="B14" s="19" t="s">
        <v>709</v>
      </c>
      <c r="J14" s="20"/>
    </row>
    <row r="15" spans="1:11" x14ac:dyDescent="0.2">
      <c r="A15" s="19"/>
      <c r="B15" s="19" t="s">
        <v>465</v>
      </c>
      <c r="G15" s="26" t="s">
        <v>401</v>
      </c>
      <c r="J15" s="20"/>
    </row>
    <row r="16" spans="1:11" x14ac:dyDescent="0.2">
      <c r="A16" s="19"/>
      <c r="B16" s="19" t="s">
        <v>710</v>
      </c>
      <c r="G16" s="27" t="s">
        <v>463</v>
      </c>
      <c r="J16" s="20"/>
    </row>
    <row r="17" spans="1:10" x14ac:dyDescent="0.2">
      <c r="A17" s="19"/>
      <c r="B17" s="19" t="s">
        <v>711</v>
      </c>
      <c r="G17" s="26" t="s">
        <v>322</v>
      </c>
      <c r="J17" s="20"/>
    </row>
    <row r="18" spans="1:10" x14ac:dyDescent="0.2">
      <c r="A18" s="19"/>
      <c r="G18" s="21"/>
      <c r="H18" s="17" t="s">
        <v>323</v>
      </c>
      <c r="J18" s="20"/>
    </row>
    <row r="19" spans="1:10" x14ac:dyDescent="0.2">
      <c r="A19" s="19"/>
      <c r="G19" s="22"/>
      <c r="H19" s="17" t="s">
        <v>324</v>
      </c>
      <c r="J19" s="20"/>
    </row>
    <row r="20" spans="1:10" x14ac:dyDescent="0.2">
      <c r="A20" s="18" t="s">
        <v>325</v>
      </c>
      <c r="B20" s="17" t="s">
        <v>713</v>
      </c>
      <c r="G20"/>
      <c r="H20" s="17" t="s">
        <v>568</v>
      </c>
      <c r="J20" s="20"/>
    </row>
    <row r="21" spans="1:10" x14ac:dyDescent="0.2">
      <c r="A21" s="19"/>
      <c r="G21" s="88"/>
      <c r="H21" s="17" t="s">
        <v>569</v>
      </c>
      <c r="J21" s="20"/>
    </row>
    <row r="22" spans="1:10" x14ac:dyDescent="0.2">
      <c r="A22" s="19"/>
      <c r="J22" s="20"/>
    </row>
    <row r="23" spans="1:10" x14ac:dyDescent="0.2">
      <c r="A23" s="23"/>
      <c r="B23" s="24"/>
      <c r="C23" s="24"/>
      <c r="D23" s="24"/>
      <c r="E23" s="24"/>
      <c r="F23" s="24"/>
      <c r="G23" s="24"/>
      <c r="H23" s="24"/>
      <c r="I23" s="24"/>
      <c r="J23" s="25"/>
    </row>
    <row r="27" spans="1:10" x14ac:dyDescent="0.2">
      <c r="A27" s="26"/>
    </row>
    <row r="28" spans="1:10" x14ac:dyDescent="0.2">
      <c r="A28" s="27"/>
    </row>
    <row r="30" spans="1:10" x14ac:dyDescent="0.2">
      <c r="G30" s="17" t="s">
        <v>663</v>
      </c>
    </row>
  </sheetData>
  <mergeCells count="2">
    <mergeCell ref="G3:J3"/>
    <mergeCell ref="A11:A12"/>
  </mergeCells>
  <conditionalFormatting sqref="G20">
    <cfRule type="containsBlanks" dxfId="58" priority="1">
      <formula>LEN(TRIM(G20))=0</formula>
    </cfRule>
  </conditionalFormatting>
  <hyperlinks>
    <hyperlink ref="G3:J3" location="Country_description!A1" display="1. Identify the location you are targeting for the templates and enter details in the Country_description tab" xr:uid="{5F7CB6D8-4A46-4710-BDA8-0C7998430381}"/>
    <hyperlink ref="G4" location="Space_use_assembly!A1" display="2. Identify  different internal gains packages and create regonizable names." xr:uid="{92FE86D7-C3AA-4911-8729-CEE45910B03E}"/>
    <hyperlink ref="G5" location="Conditioning_constructor!A1" display="3. Identify types of HVAC systems you want in the templates and fill out corresponding values." xr:uid="{B62E850B-1C5C-4080-941D-B21CBFF1E89A}"/>
    <hyperlink ref="G7" location="DHW_Constructor!A1" display="5. Identify types of DHW systems you want in the templates and fill out corresponding values. " xr:uid="{C8DF236C-03AC-4301-BC8B-24630D41F0E5}"/>
    <hyperlink ref="G9" location="Construction_components!A1" display="7. Generate constructions based on the provided material lists for different building components" xr:uid="{22EA957F-4E82-4075-A25B-5C1CB4371A8F}"/>
    <hyperlink ref="G10" location="Envelope_assembly!A1" display="8. Add together constructions to create a full envelope assembly, and assign a name to each assembly" xr:uid="{85746337-1692-4275-88F3-948B7B86BABF}"/>
    <hyperlink ref="G11" location="Retrofit_determination!A1" display="9. (OPTIONAL) Assign retrofit packages to each &quot;template&quot; for different internal components" xr:uid="{EE12AE07-4EF2-4A88-A299-FE8415AE3479}"/>
    <hyperlink ref="G6" location="Ventilation_constructor!A1" display="4. Identify types of ventilation systems you want in the templates" xr:uid="{D8063CDE-3B0C-47C0-AFAA-28B8E2817F6F}"/>
    <hyperlink ref="G8" location="HVAC_DHW_assembly!A1" display="6. Create HVAC and DHW packages from your constructions" xr:uid="{C0547A9B-2E7E-431B-B60C-F0C65BAAC2B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6A688-0DDE-1F4D-A57C-A0C3D74878DA}">
  <sheetPr>
    <tabColor theme="7"/>
  </sheetPr>
  <dimension ref="A1:W45"/>
  <sheetViews>
    <sheetView workbookViewId="0">
      <selection sqref="A1:J1"/>
    </sheetView>
  </sheetViews>
  <sheetFormatPr baseColWidth="10" defaultColWidth="11.5" defaultRowHeight="16" x14ac:dyDescent="0.2"/>
  <cols>
    <col min="1" max="1" width="28" style="5" customWidth="1"/>
    <col min="2" max="16384" width="11.5" style="5"/>
  </cols>
  <sheetData>
    <row r="1" spans="1:23" x14ac:dyDescent="0.2">
      <c r="A1" s="117" t="s">
        <v>392</v>
      </c>
      <c r="B1" s="118"/>
      <c r="C1" s="118"/>
      <c r="D1" s="118"/>
      <c r="E1" s="118"/>
      <c r="F1" s="118"/>
      <c r="G1" s="118"/>
      <c r="H1" s="118"/>
      <c r="I1" s="118"/>
      <c r="J1" s="119"/>
    </row>
    <row r="2" spans="1:23" x14ac:dyDescent="0.2">
      <c r="A2" s="32" t="s">
        <v>413</v>
      </c>
      <c r="B2" s="33" t="s">
        <v>286</v>
      </c>
      <c r="C2" s="33" t="s">
        <v>412</v>
      </c>
      <c r="D2" s="34"/>
      <c r="E2" s="34"/>
      <c r="F2" s="34"/>
      <c r="G2" s="34"/>
      <c r="H2" s="34"/>
      <c r="I2" s="34"/>
      <c r="J2" s="35"/>
    </row>
    <row r="3" spans="1:23" ht="17" customHeight="1" x14ac:dyDescent="0.2">
      <c r="A3" s="29" t="s">
        <v>393</v>
      </c>
      <c r="B3"/>
      <c r="C3" s="120" t="s">
        <v>404</v>
      </c>
      <c r="D3" s="120"/>
      <c r="E3" s="120"/>
      <c r="F3" s="120"/>
      <c r="G3" s="120"/>
      <c r="H3" s="120"/>
      <c r="I3" s="120"/>
      <c r="J3" s="121"/>
      <c r="O3" s="31" t="s">
        <v>410</v>
      </c>
      <c r="P3" s="3"/>
      <c r="Q3" s="3"/>
      <c r="R3" s="3"/>
      <c r="S3" s="3"/>
      <c r="T3" s="3"/>
      <c r="U3" s="3"/>
      <c r="V3" s="4"/>
    </row>
    <row r="4" spans="1:23" ht="17" customHeight="1" x14ac:dyDescent="0.2">
      <c r="A4" s="29" t="s">
        <v>395</v>
      </c>
      <c r="B4"/>
      <c r="C4" s="120" t="s">
        <v>405</v>
      </c>
      <c r="D4" s="120"/>
      <c r="E4" s="120"/>
      <c r="F4" s="120"/>
      <c r="G4" s="120"/>
      <c r="H4" s="120"/>
      <c r="I4" s="120"/>
      <c r="J4" s="121"/>
      <c r="O4" s="111" t="s">
        <v>411</v>
      </c>
      <c r="P4" s="112"/>
      <c r="Q4" s="112"/>
      <c r="R4" s="112"/>
      <c r="S4" s="112"/>
      <c r="T4" s="112"/>
      <c r="U4" s="112"/>
      <c r="V4" s="113"/>
      <c r="W4" s="86"/>
    </row>
    <row r="5" spans="1:23" ht="17" customHeight="1" x14ac:dyDescent="0.2">
      <c r="A5" s="29" t="s">
        <v>403</v>
      </c>
      <c r="B5"/>
      <c r="C5" s="120" t="s">
        <v>406</v>
      </c>
      <c r="D5" s="120"/>
      <c r="E5" s="120"/>
      <c r="F5" s="120"/>
      <c r="G5" s="120"/>
      <c r="H5" s="120"/>
      <c r="I5" s="120"/>
      <c r="J5" s="121"/>
      <c r="O5" s="111"/>
      <c r="P5" s="112"/>
      <c r="Q5" s="112"/>
      <c r="R5" s="112"/>
      <c r="S5" s="112"/>
      <c r="T5" s="112"/>
      <c r="U5" s="112"/>
      <c r="V5" s="113"/>
    </row>
    <row r="6" spans="1:23" ht="35.25" customHeight="1" x14ac:dyDescent="0.2">
      <c r="A6" s="29" t="s">
        <v>394</v>
      </c>
      <c r="B6"/>
      <c r="C6" s="120" t="s">
        <v>407</v>
      </c>
      <c r="D6" s="120"/>
      <c r="E6" s="120"/>
      <c r="F6" s="120"/>
      <c r="G6" s="120"/>
      <c r="H6" s="120"/>
      <c r="I6" s="120"/>
      <c r="J6" s="121"/>
      <c r="O6" s="111"/>
      <c r="P6" s="112"/>
      <c r="Q6" s="112"/>
      <c r="R6" s="112"/>
      <c r="S6" s="112"/>
      <c r="T6" s="112"/>
      <c r="U6" s="112"/>
      <c r="V6" s="113"/>
    </row>
    <row r="7" spans="1:23" ht="15.75" customHeight="1" x14ac:dyDescent="0.2">
      <c r="A7" s="29" t="s">
        <v>402</v>
      </c>
      <c r="B7"/>
      <c r="C7" s="120" t="s">
        <v>409</v>
      </c>
      <c r="D7" s="120"/>
      <c r="E7" s="120"/>
      <c r="F7" s="120"/>
      <c r="G7" s="120"/>
      <c r="H7" s="120"/>
      <c r="I7" s="120"/>
      <c r="J7" s="121"/>
      <c r="O7" s="111"/>
      <c r="P7" s="112"/>
      <c r="Q7" s="112"/>
      <c r="R7" s="112"/>
      <c r="S7" s="112"/>
      <c r="T7" s="112"/>
      <c r="U7" s="112"/>
      <c r="V7" s="113"/>
    </row>
    <row r="8" spans="1:23" x14ac:dyDescent="0.2">
      <c r="A8" s="92" t="s">
        <v>396</v>
      </c>
      <c r="B8"/>
      <c r="C8" s="122" t="s">
        <v>694</v>
      </c>
      <c r="D8" s="120"/>
      <c r="E8" s="120"/>
      <c r="F8" s="120"/>
      <c r="G8" s="120"/>
      <c r="H8" s="120"/>
      <c r="I8" s="120"/>
      <c r="J8" s="121"/>
      <c r="O8" s="111"/>
      <c r="P8" s="112"/>
      <c r="Q8" s="112"/>
      <c r="R8" s="112"/>
      <c r="S8" s="112"/>
      <c r="T8" s="112"/>
      <c r="U8" s="112"/>
      <c r="V8" s="113"/>
    </row>
    <row r="9" spans="1:23" x14ac:dyDescent="0.2">
      <c r="A9" s="93" t="s">
        <v>408</v>
      </c>
      <c r="B9" s="94"/>
      <c r="C9" s="109" t="s">
        <v>695</v>
      </c>
      <c r="D9" s="109"/>
      <c r="E9" s="109"/>
      <c r="F9" s="109"/>
      <c r="G9" s="109"/>
      <c r="H9" s="109"/>
      <c r="I9" s="109"/>
      <c r="J9" s="110"/>
      <c r="O9" s="111"/>
      <c r="P9" s="112"/>
      <c r="Q9" s="112"/>
      <c r="R9" s="112"/>
      <c r="S9" s="112"/>
      <c r="T9" s="112"/>
      <c r="U9" s="112"/>
      <c r="V9" s="113"/>
    </row>
    <row r="10" spans="1:23" ht="15.75" customHeight="1" x14ac:dyDescent="0.2">
      <c r="O10" s="111"/>
      <c r="P10" s="112"/>
      <c r="Q10" s="112"/>
      <c r="R10" s="112"/>
      <c r="S10" s="112"/>
      <c r="T10" s="112"/>
      <c r="U10" s="112"/>
      <c r="V10" s="113"/>
    </row>
    <row r="11" spans="1:23" ht="15.75" customHeight="1" x14ac:dyDescent="0.2">
      <c r="O11" s="111"/>
      <c r="P11" s="112"/>
      <c r="Q11" s="112"/>
      <c r="R11" s="112"/>
      <c r="S11" s="112"/>
      <c r="T11" s="112"/>
      <c r="U11" s="112"/>
      <c r="V11" s="113"/>
    </row>
    <row r="12" spans="1:23" ht="15.75" customHeight="1" x14ac:dyDescent="0.2">
      <c r="O12" s="111"/>
      <c r="P12" s="112"/>
      <c r="Q12" s="112"/>
      <c r="R12" s="112"/>
      <c r="S12" s="112"/>
      <c r="T12" s="112"/>
      <c r="U12" s="112"/>
      <c r="V12" s="113"/>
    </row>
    <row r="13" spans="1:23" x14ac:dyDescent="0.2">
      <c r="O13" s="111"/>
      <c r="P13" s="112"/>
      <c r="Q13" s="112"/>
      <c r="R13" s="112"/>
      <c r="S13" s="112"/>
      <c r="T13" s="112"/>
      <c r="U13" s="112"/>
      <c r="V13" s="113"/>
    </row>
    <row r="14" spans="1:23" x14ac:dyDescent="0.2">
      <c r="O14" s="111"/>
      <c r="P14" s="112"/>
      <c r="Q14" s="112"/>
      <c r="R14" s="112"/>
      <c r="S14" s="112"/>
      <c r="T14" s="112"/>
      <c r="U14" s="112"/>
      <c r="V14" s="113"/>
    </row>
    <row r="15" spans="1:23" ht="15.75" customHeight="1" x14ac:dyDescent="0.2">
      <c r="O15" s="111"/>
      <c r="P15" s="112"/>
      <c r="Q15" s="112"/>
      <c r="R15" s="112"/>
      <c r="S15" s="112"/>
      <c r="T15" s="112"/>
      <c r="U15" s="112"/>
      <c r="V15" s="113"/>
    </row>
    <row r="16" spans="1:23" x14ac:dyDescent="0.2">
      <c r="O16" s="111"/>
      <c r="P16" s="112"/>
      <c r="Q16" s="112"/>
      <c r="R16" s="112"/>
      <c r="S16" s="112"/>
      <c r="T16" s="112"/>
      <c r="U16" s="112"/>
      <c r="V16" s="113"/>
    </row>
    <row r="17" spans="15:22" x14ac:dyDescent="0.2">
      <c r="O17" s="111"/>
      <c r="P17" s="112"/>
      <c r="Q17" s="112"/>
      <c r="R17" s="112"/>
      <c r="S17" s="112"/>
      <c r="T17" s="112"/>
      <c r="U17" s="112"/>
      <c r="V17" s="113"/>
    </row>
    <row r="18" spans="15:22" x14ac:dyDescent="0.2">
      <c r="O18" s="111"/>
      <c r="P18" s="112"/>
      <c r="Q18" s="112"/>
      <c r="R18" s="112"/>
      <c r="S18" s="112"/>
      <c r="T18" s="112"/>
      <c r="U18" s="112"/>
      <c r="V18" s="113"/>
    </row>
    <row r="19" spans="15:22" x14ac:dyDescent="0.2">
      <c r="O19" s="111"/>
      <c r="P19" s="112"/>
      <c r="Q19" s="112"/>
      <c r="R19" s="112"/>
      <c r="S19" s="112"/>
      <c r="T19" s="112"/>
      <c r="U19" s="112"/>
      <c r="V19" s="113"/>
    </row>
    <row r="20" spans="15:22" ht="15.75" customHeight="1" x14ac:dyDescent="0.2">
      <c r="O20" s="111"/>
      <c r="P20" s="112"/>
      <c r="Q20" s="112"/>
      <c r="R20" s="112"/>
      <c r="S20" s="112"/>
      <c r="T20" s="112"/>
      <c r="U20" s="112"/>
      <c r="V20" s="113"/>
    </row>
    <row r="21" spans="15:22" x14ac:dyDescent="0.2">
      <c r="O21" s="111"/>
      <c r="P21" s="112"/>
      <c r="Q21" s="112"/>
      <c r="R21" s="112"/>
      <c r="S21" s="112"/>
      <c r="T21" s="112"/>
      <c r="U21" s="112"/>
      <c r="V21" s="113"/>
    </row>
    <row r="22" spans="15:22" x14ac:dyDescent="0.2">
      <c r="O22" s="111"/>
      <c r="P22" s="112"/>
      <c r="Q22" s="112"/>
      <c r="R22" s="112"/>
      <c r="S22" s="112"/>
      <c r="T22" s="112"/>
      <c r="U22" s="112"/>
      <c r="V22" s="113"/>
    </row>
    <row r="23" spans="15:22" ht="15.75" customHeight="1" x14ac:dyDescent="0.2">
      <c r="O23" s="111"/>
      <c r="P23" s="112"/>
      <c r="Q23" s="112"/>
      <c r="R23" s="112"/>
      <c r="S23" s="112"/>
      <c r="T23" s="112"/>
      <c r="U23" s="112"/>
      <c r="V23" s="113"/>
    </row>
    <row r="24" spans="15:22" x14ac:dyDescent="0.2">
      <c r="O24" s="111"/>
      <c r="P24" s="112"/>
      <c r="Q24" s="112"/>
      <c r="R24" s="112"/>
      <c r="S24" s="112"/>
      <c r="T24" s="112"/>
      <c r="U24" s="112"/>
      <c r="V24" s="113"/>
    </row>
    <row r="25" spans="15:22" x14ac:dyDescent="0.2">
      <c r="O25" s="111"/>
      <c r="P25" s="112"/>
      <c r="Q25" s="112"/>
      <c r="R25" s="112"/>
      <c r="S25" s="112"/>
      <c r="T25" s="112"/>
      <c r="U25" s="112"/>
      <c r="V25" s="113"/>
    </row>
    <row r="26" spans="15:22" x14ac:dyDescent="0.2">
      <c r="O26" s="111"/>
      <c r="P26" s="112"/>
      <c r="Q26" s="112"/>
      <c r="R26" s="112"/>
      <c r="S26" s="112"/>
      <c r="T26" s="112"/>
      <c r="U26" s="112"/>
      <c r="V26" s="113"/>
    </row>
    <row r="27" spans="15:22" x14ac:dyDescent="0.2">
      <c r="O27" s="111"/>
      <c r="P27" s="112"/>
      <c r="Q27" s="112"/>
      <c r="R27" s="112"/>
      <c r="S27" s="112"/>
      <c r="T27" s="112"/>
      <c r="U27" s="112"/>
      <c r="V27" s="113"/>
    </row>
    <row r="28" spans="15:22" ht="15.75" customHeight="1" x14ac:dyDescent="0.2">
      <c r="O28" s="111"/>
      <c r="P28" s="112"/>
      <c r="Q28" s="112"/>
      <c r="R28" s="112"/>
      <c r="S28" s="112"/>
      <c r="T28" s="112"/>
      <c r="U28" s="112"/>
      <c r="V28" s="113"/>
    </row>
    <row r="29" spans="15:22" x14ac:dyDescent="0.2">
      <c r="O29" s="111"/>
      <c r="P29" s="112"/>
      <c r="Q29" s="112"/>
      <c r="R29" s="112"/>
      <c r="S29" s="112"/>
      <c r="T29" s="112"/>
      <c r="U29" s="112"/>
      <c r="V29" s="113"/>
    </row>
    <row r="30" spans="15:22" x14ac:dyDescent="0.2">
      <c r="O30" s="111"/>
      <c r="P30" s="112"/>
      <c r="Q30" s="112"/>
      <c r="R30" s="112"/>
      <c r="S30" s="112"/>
      <c r="T30" s="112"/>
      <c r="U30" s="112"/>
      <c r="V30" s="113"/>
    </row>
    <row r="31" spans="15:22" x14ac:dyDescent="0.2">
      <c r="O31" s="111"/>
      <c r="P31" s="112"/>
      <c r="Q31" s="112"/>
      <c r="R31" s="112"/>
      <c r="S31" s="112"/>
      <c r="T31" s="112"/>
      <c r="U31" s="112"/>
      <c r="V31" s="113"/>
    </row>
    <row r="32" spans="15:22" x14ac:dyDescent="0.2">
      <c r="O32" s="111"/>
      <c r="P32" s="112"/>
      <c r="Q32" s="112"/>
      <c r="R32" s="112"/>
      <c r="S32" s="112"/>
      <c r="T32" s="112"/>
      <c r="U32" s="112"/>
      <c r="V32" s="113"/>
    </row>
    <row r="33" spans="15:22" x14ac:dyDescent="0.2">
      <c r="O33" s="111"/>
      <c r="P33" s="112"/>
      <c r="Q33" s="112"/>
      <c r="R33" s="112"/>
      <c r="S33" s="112"/>
      <c r="T33" s="112"/>
      <c r="U33" s="112"/>
      <c r="V33" s="113"/>
    </row>
    <row r="34" spans="15:22" x14ac:dyDescent="0.2">
      <c r="O34" s="111"/>
      <c r="P34" s="112"/>
      <c r="Q34" s="112"/>
      <c r="R34" s="112"/>
      <c r="S34" s="112"/>
      <c r="T34" s="112"/>
      <c r="U34" s="112"/>
      <c r="V34" s="113"/>
    </row>
    <row r="35" spans="15:22" x14ac:dyDescent="0.2">
      <c r="O35" s="111"/>
      <c r="P35" s="112"/>
      <c r="Q35" s="112"/>
      <c r="R35" s="112"/>
      <c r="S35" s="112"/>
      <c r="T35" s="112"/>
      <c r="U35" s="112"/>
      <c r="V35" s="113"/>
    </row>
    <row r="36" spans="15:22" x14ac:dyDescent="0.2">
      <c r="O36" s="111"/>
      <c r="P36" s="112"/>
      <c r="Q36" s="112"/>
      <c r="R36" s="112"/>
      <c r="S36" s="112"/>
      <c r="T36" s="112"/>
      <c r="U36" s="112"/>
      <c r="V36" s="113"/>
    </row>
    <row r="37" spans="15:22" x14ac:dyDescent="0.2">
      <c r="O37" s="111"/>
      <c r="P37" s="112"/>
      <c r="Q37" s="112"/>
      <c r="R37" s="112"/>
      <c r="S37" s="112"/>
      <c r="T37" s="112"/>
      <c r="U37" s="112"/>
      <c r="V37" s="113"/>
    </row>
    <row r="38" spans="15:22" x14ac:dyDescent="0.2">
      <c r="O38" s="111"/>
      <c r="P38" s="112"/>
      <c r="Q38" s="112"/>
      <c r="R38" s="112"/>
      <c r="S38" s="112"/>
      <c r="T38" s="112"/>
      <c r="U38" s="112"/>
      <c r="V38" s="113"/>
    </row>
    <row r="39" spans="15:22" x14ac:dyDescent="0.2">
      <c r="O39" s="111"/>
      <c r="P39" s="112"/>
      <c r="Q39" s="112"/>
      <c r="R39" s="112"/>
      <c r="S39" s="112"/>
      <c r="T39" s="112"/>
      <c r="U39" s="112"/>
      <c r="V39" s="113"/>
    </row>
    <row r="40" spans="15:22" x14ac:dyDescent="0.2">
      <c r="O40" s="111"/>
      <c r="P40" s="112"/>
      <c r="Q40" s="112"/>
      <c r="R40" s="112"/>
      <c r="S40" s="112"/>
      <c r="T40" s="112"/>
      <c r="U40" s="112"/>
      <c r="V40" s="113"/>
    </row>
    <row r="41" spans="15:22" x14ac:dyDescent="0.2">
      <c r="O41" s="111"/>
      <c r="P41" s="112"/>
      <c r="Q41" s="112"/>
      <c r="R41" s="112"/>
      <c r="S41" s="112"/>
      <c r="T41" s="112"/>
      <c r="U41" s="112"/>
      <c r="V41" s="113"/>
    </row>
    <row r="42" spans="15:22" x14ac:dyDescent="0.2">
      <c r="O42" s="111"/>
      <c r="P42" s="112"/>
      <c r="Q42" s="112"/>
      <c r="R42" s="112"/>
      <c r="S42" s="112"/>
      <c r="T42" s="112"/>
      <c r="U42" s="112"/>
      <c r="V42" s="113"/>
    </row>
    <row r="43" spans="15:22" x14ac:dyDescent="0.2">
      <c r="O43" s="111"/>
      <c r="P43" s="112"/>
      <c r="Q43" s="112"/>
      <c r="R43" s="112"/>
      <c r="S43" s="112"/>
      <c r="T43" s="112"/>
      <c r="U43" s="112"/>
      <c r="V43" s="113"/>
    </row>
    <row r="44" spans="15:22" x14ac:dyDescent="0.2">
      <c r="O44" s="111"/>
      <c r="P44" s="112"/>
      <c r="Q44" s="112"/>
      <c r="R44" s="112"/>
      <c r="S44" s="112"/>
      <c r="T44" s="112"/>
      <c r="U44" s="112"/>
      <c r="V44" s="113"/>
    </row>
    <row r="45" spans="15:22" x14ac:dyDescent="0.2">
      <c r="O45" s="114"/>
      <c r="P45" s="115"/>
      <c r="Q45" s="115"/>
      <c r="R45" s="115"/>
      <c r="S45" s="115"/>
      <c r="T45" s="115"/>
      <c r="U45" s="115"/>
      <c r="V45" s="116"/>
    </row>
  </sheetData>
  <mergeCells count="9">
    <mergeCell ref="C9:J9"/>
    <mergeCell ref="O4:V45"/>
    <mergeCell ref="A1:J1"/>
    <mergeCell ref="C3:J3"/>
    <mergeCell ref="C4:J4"/>
    <mergeCell ref="C5:J5"/>
    <mergeCell ref="C6:J6"/>
    <mergeCell ref="C7:J7"/>
    <mergeCell ref="C8:J8"/>
  </mergeCells>
  <conditionalFormatting sqref="B3:B9">
    <cfRule type="containsBlanks" dxfId="57" priority="1">
      <formula>LEN(TRIM(B3))=0</formula>
    </cfRule>
  </conditionalFormatting>
  <dataValidations count="1">
    <dataValidation type="list" allowBlank="1" showInputMessage="1" showErrorMessage="1" sqref="B3" xr:uid="{CD5C86EA-BCD5-9B45-A4E1-57B4CA5F57EC}">
      <formula1>"City, State, Country, Region"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106D5-C162-8540-826E-1E2049732AAE}">
  <dimension ref="A1"/>
  <sheetViews>
    <sheetView workbookViewId="0"/>
  </sheetViews>
  <sheetFormatPr baseColWidth="10"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F2B60-BD25-EA44-A84A-00FF8820CDA1}">
  <dimension ref="A1:P9"/>
  <sheetViews>
    <sheetView zoomScale="93" zoomScaleNormal="93" workbookViewId="0">
      <selection activeCell="D17" sqref="D17"/>
    </sheetView>
  </sheetViews>
  <sheetFormatPr baseColWidth="10" defaultRowHeight="16" x14ac:dyDescent="0.2"/>
  <cols>
    <col min="3" max="3" width="16.1640625" customWidth="1"/>
    <col min="4" max="4" width="32" customWidth="1"/>
    <col min="5" max="5" width="10.83203125" hidden="1" customWidth="1"/>
    <col min="6" max="6" width="24.83203125" customWidth="1"/>
  </cols>
  <sheetData>
    <row r="1" spans="1:16" ht="49" customHeight="1" x14ac:dyDescent="0.2">
      <c r="A1" s="123" t="s">
        <v>5255</v>
      </c>
      <c r="B1" s="124"/>
      <c r="C1" s="124"/>
      <c r="D1" s="124"/>
      <c r="E1" s="124"/>
      <c r="F1" s="124"/>
      <c r="G1" s="124"/>
      <c r="H1" s="124"/>
      <c r="I1" s="124"/>
      <c r="J1" s="124"/>
      <c r="K1" s="124"/>
      <c r="L1" s="124"/>
      <c r="M1" s="124"/>
      <c r="N1" s="124"/>
      <c r="O1" s="124"/>
      <c r="P1" s="124"/>
    </row>
    <row r="2" spans="1:16" x14ac:dyDescent="0.2">
      <c r="A2" s="1" t="s">
        <v>799</v>
      </c>
      <c r="B2" s="1" t="s">
        <v>800</v>
      </c>
      <c r="C2" s="1" t="s">
        <v>801</v>
      </c>
      <c r="D2" s="1" t="s">
        <v>805</v>
      </c>
      <c r="E2" s="1" t="s">
        <v>806</v>
      </c>
      <c r="F2" s="1" t="s">
        <v>807</v>
      </c>
      <c r="G2" s="1" t="s">
        <v>804</v>
      </c>
      <c r="H2" s="1" t="s">
        <v>808</v>
      </c>
      <c r="I2" s="1" t="s">
        <v>385</v>
      </c>
      <c r="J2" s="1" t="s">
        <v>375</v>
      </c>
      <c r="K2" s="1" t="s">
        <v>809</v>
      </c>
      <c r="L2" s="1" t="s">
        <v>308</v>
      </c>
      <c r="M2" s="1" t="s">
        <v>488</v>
      </c>
      <c r="N2" s="1" t="s">
        <v>653</v>
      </c>
      <c r="O2" s="1" t="s">
        <v>654</v>
      </c>
      <c r="P2" s="1" t="s">
        <v>842</v>
      </c>
    </row>
    <row r="3" spans="1:16" x14ac:dyDescent="0.2">
      <c r="A3" t="s">
        <v>810</v>
      </c>
      <c r="B3" t="s">
        <v>811</v>
      </c>
      <c r="C3" t="s">
        <v>813</v>
      </c>
      <c r="D3" t="s">
        <v>816</v>
      </c>
      <c r="F3" t="s">
        <v>823</v>
      </c>
      <c r="G3" t="s">
        <v>821</v>
      </c>
      <c r="H3" t="s">
        <v>825</v>
      </c>
      <c r="I3" t="s">
        <v>828</v>
      </c>
      <c r="J3" t="s">
        <v>725</v>
      </c>
      <c r="K3" t="s">
        <v>833</v>
      </c>
      <c r="L3" t="s">
        <v>837</v>
      </c>
      <c r="M3" t="s">
        <v>839</v>
      </c>
      <c r="N3" t="s">
        <v>843</v>
      </c>
      <c r="O3" t="s">
        <v>844</v>
      </c>
      <c r="P3" t="s">
        <v>845</v>
      </c>
    </row>
    <row r="4" spans="1:16" x14ac:dyDescent="0.2">
      <c r="B4" t="s">
        <v>812</v>
      </c>
      <c r="C4" t="s">
        <v>814</v>
      </c>
      <c r="D4" t="s">
        <v>817</v>
      </c>
      <c r="F4" t="s">
        <v>824</v>
      </c>
      <c r="G4" t="s">
        <v>822</v>
      </c>
      <c r="H4" t="s">
        <v>826</v>
      </c>
      <c r="I4" t="s">
        <v>829</v>
      </c>
      <c r="J4" t="s">
        <v>830</v>
      </c>
      <c r="K4" t="s">
        <v>834</v>
      </c>
      <c r="L4" t="s">
        <v>726</v>
      </c>
      <c r="M4" t="s">
        <v>840</v>
      </c>
      <c r="N4" t="s">
        <v>859</v>
      </c>
      <c r="O4" t="s">
        <v>846</v>
      </c>
      <c r="P4" t="s">
        <v>847</v>
      </c>
    </row>
    <row r="5" spans="1:16" x14ac:dyDescent="0.2">
      <c r="C5" t="s">
        <v>815</v>
      </c>
      <c r="D5" t="s">
        <v>818</v>
      </c>
      <c r="F5" t="s">
        <v>850</v>
      </c>
      <c r="G5" t="s">
        <v>851</v>
      </c>
      <c r="H5" t="s">
        <v>827</v>
      </c>
      <c r="I5" t="s">
        <v>854</v>
      </c>
      <c r="J5" t="s">
        <v>831</v>
      </c>
      <c r="K5" t="s">
        <v>835</v>
      </c>
      <c r="L5" t="s">
        <v>838</v>
      </c>
      <c r="M5" t="s">
        <v>841</v>
      </c>
    </row>
    <row r="6" spans="1:16" x14ac:dyDescent="0.2">
      <c r="D6" t="s">
        <v>819</v>
      </c>
      <c r="H6" t="s">
        <v>852</v>
      </c>
      <c r="I6" t="s">
        <v>855</v>
      </c>
      <c r="J6" t="s">
        <v>832</v>
      </c>
      <c r="K6" t="s">
        <v>836</v>
      </c>
      <c r="L6" t="s">
        <v>744</v>
      </c>
      <c r="M6" t="s">
        <v>858</v>
      </c>
    </row>
    <row r="7" spans="1:16" x14ac:dyDescent="0.2">
      <c r="D7" t="s">
        <v>820</v>
      </c>
      <c r="H7" t="s">
        <v>853</v>
      </c>
      <c r="J7" t="s">
        <v>724</v>
      </c>
      <c r="K7" t="s">
        <v>856</v>
      </c>
      <c r="M7" t="s">
        <v>724</v>
      </c>
    </row>
    <row r="8" spans="1:16" x14ac:dyDescent="0.2">
      <c r="D8" t="s">
        <v>848</v>
      </c>
      <c r="J8" t="s">
        <v>723</v>
      </c>
      <c r="K8" t="s">
        <v>857</v>
      </c>
      <c r="M8" t="s">
        <v>723</v>
      </c>
    </row>
    <row r="9" spans="1:16" x14ac:dyDescent="0.2">
      <c r="D9" t="s">
        <v>849</v>
      </c>
    </row>
  </sheetData>
  <mergeCells count="1">
    <mergeCell ref="A1:P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B1906-D645-344F-851D-61C6C28E593B}">
  <dimension ref="A1:Q23"/>
  <sheetViews>
    <sheetView workbookViewId="0">
      <selection activeCell="E25" sqref="E25"/>
    </sheetView>
  </sheetViews>
  <sheetFormatPr baseColWidth="10" defaultRowHeight="16" x14ac:dyDescent="0.2"/>
  <cols>
    <col min="1" max="1" width="23.33203125" customWidth="1"/>
    <col min="4" max="4" width="13.5" customWidth="1"/>
  </cols>
  <sheetData>
    <row r="1" spans="1:17" ht="34" customHeight="1" x14ac:dyDescent="0.2">
      <c r="A1" s="123" t="s">
        <v>5256</v>
      </c>
      <c r="B1" s="124"/>
      <c r="C1" s="124"/>
      <c r="D1" s="124"/>
      <c r="E1" s="124"/>
      <c r="F1" s="124"/>
      <c r="G1" s="124"/>
      <c r="H1" s="124"/>
      <c r="I1" s="124"/>
      <c r="J1" s="124"/>
      <c r="K1" s="124"/>
      <c r="L1" s="124"/>
      <c r="M1" s="124"/>
      <c r="N1" s="124"/>
      <c r="O1" s="124"/>
      <c r="P1" s="124"/>
    </row>
    <row r="2" spans="1:17" x14ac:dyDescent="0.2">
      <c r="A2" s="1" t="s">
        <v>873</v>
      </c>
      <c r="B2" s="1" t="s">
        <v>799</v>
      </c>
      <c r="C2" s="1" t="s">
        <v>800</v>
      </c>
      <c r="D2" s="1" t="s">
        <v>801</v>
      </c>
      <c r="E2" s="1" t="s">
        <v>805</v>
      </c>
      <c r="F2" s="1" t="s">
        <v>806</v>
      </c>
      <c r="G2" s="1" t="s">
        <v>807</v>
      </c>
      <c r="H2" s="1" t="s">
        <v>804</v>
      </c>
      <c r="I2" s="1" t="s">
        <v>808</v>
      </c>
      <c r="J2" s="1" t="s">
        <v>385</v>
      </c>
      <c r="K2" s="1" t="s">
        <v>375</v>
      </c>
      <c r="L2" s="1" t="s">
        <v>488</v>
      </c>
      <c r="M2" s="1" t="s">
        <v>809</v>
      </c>
      <c r="N2" s="1" t="s">
        <v>308</v>
      </c>
      <c r="O2" s="1" t="s">
        <v>653</v>
      </c>
      <c r="P2" s="1" t="s">
        <v>842</v>
      </c>
      <c r="Q2" s="1" t="s">
        <v>654</v>
      </c>
    </row>
    <row r="3" spans="1:17" x14ac:dyDescent="0.2">
      <c r="A3" s="1" t="s">
        <v>661</v>
      </c>
    </row>
    <row r="4" spans="1:17" x14ac:dyDescent="0.2">
      <c r="A4" t="s">
        <v>636</v>
      </c>
      <c r="B4" t="s">
        <v>860</v>
      </c>
      <c r="C4" t="s">
        <v>860</v>
      </c>
    </row>
    <row r="5" spans="1:17" x14ac:dyDescent="0.2">
      <c r="A5" t="s">
        <v>654</v>
      </c>
      <c r="B5" t="s">
        <v>860</v>
      </c>
      <c r="C5" t="s">
        <v>860</v>
      </c>
      <c r="Q5" t="s">
        <v>860</v>
      </c>
    </row>
    <row r="6" spans="1:17" x14ac:dyDescent="0.2">
      <c r="A6" t="s">
        <v>802</v>
      </c>
      <c r="B6" t="s">
        <v>860</v>
      </c>
      <c r="C6" t="s">
        <v>860</v>
      </c>
      <c r="O6" t="s">
        <v>860</v>
      </c>
    </row>
    <row r="7" spans="1:17" x14ac:dyDescent="0.2">
      <c r="A7" t="s">
        <v>655</v>
      </c>
      <c r="B7" t="s">
        <v>860</v>
      </c>
      <c r="P7" t="s">
        <v>860</v>
      </c>
    </row>
    <row r="8" spans="1:17" x14ac:dyDescent="0.2">
      <c r="A8" t="s">
        <v>803</v>
      </c>
      <c r="B8" t="s">
        <v>860</v>
      </c>
      <c r="C8" t="s">
        <v>860</v>
      </c>
    </row>
    <row r="9" spans="1:17" x14ac:dyDescent="0.2">
      <c r="A9" s="1" t="s">
        <v>864</v>
      </c>
      <c r="B9" t="s">
        <v>860</v>
      </c>
      <c r="C9" t="s">
        <v>860</v>
      </c>
      <c r="K9" t="s">
        <v>860</v>
      </c>
      <c r="L9" t="s">
        <v>860</v>
      </c>
      <c r="M9" t="s">
        <v>860</v>
      </c>
      <c r="N9" t="s">
        <v>860</v>
      </c>
    </row>
    <row r="10" spans="1:17" x14ac:dyDescent="0.2">
      <c r="A10" t="s">
        <v>861</v>
      </c>
      <c r="B10" t="s">
        <v>860</v>
      </c>
      <c r="K10" t="s">
        <v>860</v>
      </c>
      <c r="L10" t="s">
        <v>860</v>
      </c>
      <c r="M10" t="s">
        <v>860</v>
      </c>
    </row>
    <row r="11" spans="1:17" x14ac:dyDescent="0.2">
      <c r="A11" t="s">
        <v>375</v>
      </c>
      <c r="K11" t="s">
        <v>860</v>
      </c>
      <c r="M11" t="s">
        <v>860</v>
      </c>
    </row>
    <row r="12" spans="1:17" x14ac:dyDescent="0.2">
      <c r="A12" t="s">
        <v>488</v>
      </c>
      <c r="L12" t="s">
        <v>860</v>
      </c>
      <c r="M12" t="s">
        <v>860</v>
      </c>
    </row>
    <row r="13" spans="1:17" x14ac:dyDescent="0.2">
      <c r="A13" t="s">
        <v>862</v>
      </c>
      <c r="B13" t="s">
        <v>860</v>
      </c>
      <c r="C13" t="s">
        <v>860</v>
      </c>
    </row>
    <row r="14" spans="1:17" x14ac:dyDescent="0.2">
      <c r="A14" t="s">
        <v>863</v>
      </c>
      <c r="B14" t="s">
        <v>860</v>
      </c>
      <c r="N14" t="s">
        <v>860</v>
      </c>
    </row>
    <row r="15" spans="1:17" x14ac:dyDescent="0.2">
      <c r="A15" s="1" t="s">
        <v>865</v>
      </c>
      <c r="B15" t="s">
        <v>860</v>
      </c>
      <c r="C15" t="s">
        <v>860</v>
      </c>
      <c r="D15" t="s">
        <v>860</v>
      </c>
      <c r="E15" t="s">
        <v>860</v>
      </c>
      <c r="H15" t="s">
        <v>860</v>
      </c>
      <c r="I15" t="s">
        <v>860</v>
      </c>
      <c r="J15" t="s">
        <v>860</v>
      </c>
    </row>
    <row r="16" spans="1:17" x14ac:dyDescent="0.2">
      <c r="A16" s="36" t="s">
        <v>866</v>
      </c>
      <c r="B16" t="s">
        <v>860</v>
      </c>
      <c r="C16" t="s">
        <v>860</v>
      </c>
      <c r="D16" t="s">
        <v>860</v>
      </c>
      <c r="E16" t="s">
        <v>860</v>
      </c>
    </row>
    <row r="17" spans="1:10" x14ac:dyDescent="0.2">
      <c r="A17" s="36" t="s">
        <v>268</v>
      </c>
      <c r="B17" t="s">
        <v>860</v>
      </c>
      <c r="C17" t="s">
        <v>860</v>
      </c>
      <c r="E17" t="s">
        <v>860</v>
      </c>
    </row>
    <row r="18" spans="1:10" x14ac:dyDescent="0.2">
      <c r="A18" s="36" t="s">
        <v>867</v>
      </c>
      <c r="B18" t="s">
        <v>860</v>
      </c>
      <c r="D18" t="s">
        <v>860</v>
      </c>
      <c r="I18" t="s">
        <v>860</v>
      </c>
    </row>
    <row r="19" spans="1:10" x14ac:dyDescent="0.2">
      <c r="A19" s="36" t="s">
        <v>266</v>
      </c>
      <c r="B19" t="s">
        <v>860</v>
      </c>
      <c r="D19" t="s">
        <v>860</v>
      </c>
    </row>
    <row r="20" spans="1:10" x14ac:dyDescent="0.2">
      <c r="A20" s="36" t="s">
        <v>868</v>
      </c>
      <c r="B20" t="s">
        <v>860</v>
      </c>
      <c r="D20" t="s">
        <v>860</v>
      </c>
    </row>
    <row r="21" spans="1:10" x14ac:dyDescent="0.2">
      <c r="A21" s="36" t="s">
        <v>869</v>
      </c>
      <c r="B21" t="s">
        <v>860</v>
      </c>
      <c r="D21" t="s">
        <v>860</v>
      </c>
    </row>
    <row r="22" spans="1:10" x14ac:dyDescent="0.2">
      <c r="A22" s="36" t="s">
        <v>453</v>
      </c>
      <c r="B22" t="s">
        <v>860</v>
      </c>
      <c r="J22" t="s">
        <v>860</v>
      </c>
    </row>
    <row r="23" spans="1:10" x14ac:dyDescent="0.2">
      <c r="A23" s="36" t="s">
        <v>447</v>
      </c>
      <c r="B23" t="s">
        <v>860</v>
      </c>
      <c r="H23" t="s">
        <v>860</v>
      </c>
    </row>
  </sheetData>
  <mergeCells count="1">
    <mergeCell ref="A1:P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A7C64-31CA-844E-A6AA-C9AEF168B74E}">
  <dimension ref="A1:U2522"/>
  <sheetViews>
    <sheetView workbookViewId="0">
      <selection activeCell="B7" sqref="B7"/>
    </sheetView>
  </sheetViews>
  <sheetFormatPr baseColWidth="10" defaultRowHeight="16" x14ac:dyDescent="0.2"/>
  <cols>
    <col min="1" max="1" width="27.5" customWidth="1"/>
  </cols>
  <sheetData>
    <row r="1" spans="1:21" ht="20" customHeight="1" x14ac:dyDescent="0.2">
      <c r="A1" s="123" t="s">
        <v>5519</v>
      </c>
      <c r="B1" s="124"/>
      <c r="C1" s="124"/>
      <c r="D1" s="124"/>
      <c r="E1" s="124"/>
      <c r="F1" s="124"/>
      <c r="G1" s="124"/>
      <c r="H1" s="124"/>
      <c r="I1" s="124"/>
      <c r="J1" s="124"/>
      <c r="K1" s="124"/>
      <c r="L1" s="124"/>
      <c r="M1" s="124"/>
      <c r="N1" s="124"/>
      <c r="O1" s="124"/>
      <c r="P1" s="124"/>
    </row>
    <row r="2" spans="1:21" x14ac:dyDescent="0.2">
      <c r="A2" s="1" t="s">
        <v>661</v>
      </c>
      <c r="B2" s="1" t="s">
        <v>636</v>
      </c>
      <c r="C2" s="1" t="s">
        <v>654</v>
      </c>
      <c r="D2" s="1" t="s">
        <v>802</v>
      </c>
      <c r="E2" s="1" t="s">
        <v>655</v>
      </c>
      <c r="F2" s="1" t="s">
        <v>803</v>
      </c>
      <c r="G2" s="1" t="s">
        <v>864</v>
      </c>
      <c r="H2" s="1" t="s">
        <v>861</v>
      </c>
      <c r="I2" s="1" t="s">
        <v>375</v>
      </c>
      <c r="J2" s="1" t="s">
        <v>488</v>
      </c>
      <c r="K2" s="1" t="s">
        <v>862</v>
      </c>
      <c r="L2" s="1" t="s">
        <v>863</v>
      </c>
      <c r="M2" s="1" t="s">
        <v>865</v>
      </c>
      <c r="N2" s="1" t="s">
        <v>866</v>
      </c>
      <c r="O2" s="1" t="s">
        <v>268</v>
      </c>
      <c r="P2" s="1" t="s">
        <v>867</v>
      </c>
      <c r="Q2" s="1" t="s">
        <v>266</v>
      </c>
      <c r="R2" s="1" t="s">
        <v>868</v>
      </c>
      <c r="S2" s="1" t="s">
        <v>869</v>
      </c>
      <c r="T2" s="1" t="s">
        <v>453</v>
      </c>
      <c r="U2" s="1" t="s">
        <v>447</v>
      </c>
    </row>
    <row r="3" spans="1:21" x14ac:dyDescent="0.2">
      <c r="A3" t="s">
        <v>882</v>
      </c>
      <c r="B3" t="s">
        <v>728</v>
      </c>
      <c r="C3" t="s">
        <v>874</v>
      </c>
      <c r="D3" t="s">
        <v>876</v>
      </c>
      <c r="E3" t="s">
        <v>880</v>
      </c>
      <c r="F3" t="s">
        <v>728</v>
      </c>
      <c r="G3" t="s">
        <v>1007</v>
      </c>
      <c r="H3" t="s">
        <v>5257</v>
      </c>
      <c r="I3" t="s">
        <v>898</v>
      </c>
      <c r="J3" t="s">
        <v>934</v>
      </c>
      <c r="K3" t="s">
        <v>728</v>
      </c>
      <c r="L3" t="s">
        <v>958</v>
      </c>
      <c r="M3" t="s">
        <v>2735</v>
      </c>
      <c r="N3" t="s">
        <v>5258</v>
      </c>
      <c r="O3" t="s">
        <v>962</v>
      </c>
      <c r="P3" t="s">
        <v>976</v>
      </c>
      <c r="Q3" t="s">
        <v>991</v>
      </c>
      <c r="R3" t="s">
        <v>991</v>
      </c>
      <c r="S3" t="s">
        <v>991</v>
      </c>
      <c r="T3" t="s">
        <v>5259</v>
      </c>
      <c r="U3" t="s">
        <v>994</v>
      </c>
    </row>
    <row r="4" spans="1:21" x14ac:dyDescent="0.2">
      <c r="A4" t="s">
        <v>883</v>
      </c>
      <c r="B4" t="s">
        <v>769</v>
      </c>
      <c r="C4" t="s">
        <v>729</v>
      </c>
      <c r="D4" t="s">
        <v>877</v>
      </c>
      <c r="E4" t="s">
        <v>881</v>
      </c>
      <c r="F4" t="s">
        <v>769</v>
      </c>
      <c r="G4" t="s">
        <v>1008</v>
      </c>
      <c r="H4" t="s">
        <v>5260</v>
      </c>
      <c r="I4" t="s">
        <v>899</v>
      </c>
      <c r="J4" t="s">
        <v>935</v>
      </c>
      <c r="K4" t="s">
        <v>769</v>
      </c>
      <c r="L4" t="s">
        <v>959</v>
      </c>
      <c r="M4" t="s">
        <v>2736</v>
      </c>
      <c r="N4" t="s">
        <v>5261</v>
      </c>
      <c r="O4" t="s">
        <v>963</v>
      </c>
      <c r="P4" t="s">
        <v>977</v>
      </c>
      <c r="Q4" t="s">
        <v>992</v>
      </c>
      <c r="R4" t="s">
        <v>992</v>
      </c>
      <c r="S4" t="s">
        <v>992</v>
      </c>
      <c r="T4" t="s">
        <v>5262</v>
      </c>
      <c r="U4" t="s">
        <v>995</v>
      </c>
    </row>
    <row r="5" spans="1:21" x14ac:dyDescent="0.2">
      <c r="A5" t="s">
        <v>884</v>
      </c>
      <c r="C5" t="s">
        <v>875</v>
      </c>
      <c r="D5" t="s">
        <v>878</v>
      </c>
      <c r="G5" t="s">
        <v>1009</v>
      </c>
      <c r="H5" t="s">
        <v>5263</v>
      </c>
      <c r="I5" t="s">
        <v>900</v>
      </c>
      <c r="J5" t="s">
        <v>936</v>
      </c>
      <c r="L5" t="s">
        <v>960</v>
      </c>
      <c r="M5" t="s">
        <v>2737</v>
      </c>
      <c r="N5" t="s">
        <v>5264</v>
      </c>
      <c r="O5" t="s">
        <v>964</v>
      </c>
      <c r="P5" t="s">
        <v>978</v>
      </c>
      <c r="Q5" t="s">
        <v>993</v>
      </c>
      <c r="R5" t="s">
        <v>993</v>
      </c>
      <c r="S5" t="s">
        <v>993</v>
      </c>
      <c r="T5" t="s">
        <v>5265</v>
      </c>
      <c r="U5" t="s">
        <v>996</v>
      </c>
    </row>
    <row r="6" spans="1:21" x14ac:dyDescent="0.2">
      <c r="A6" t="s">
        <v>885</v>
      </c>
      <c r="C6" t="s">
        <v>730</v>
      </c>
      <c r="D6" t="s">
        <v>879</v>
      </c>
      <c r="G6" t="s">
        <v>1010</v>
      </c>
      <c r="H6" t="s">
        <v>5266</v>
      </c>
      <c r="I6" t="s">
        <v>901</v>
      </c>
      <c r="J6" t="s">
        <v>937</v>
      </c>
      <c r="L6" t="s">
        <v>961</v>
      </c>
      <c r="M6" t="s">
        <v>2738</v>
      </c>
      <c r="N6" t="s">
        <v>5267</v>
      </c>
      <c r="O6" t="s">
        <v>965</v>
      </c>
      <c r="P6" t="s">
        <v>979</v>
      </c>
      <c r="T6" t="s">
        <v>5268</v>
      </c>
    </row>
    <row r="7" spans="1:21" x14ac:dyDescent="0.2">
      <c r="A7" t="s">
        <v>886</v>
      </c>
      <c r="G7" t="s">
        <v>1011</v>
      </c>
      <c r="H7" t="s">
        <v>5269</v>
      </c>
      <c r="I7" t="s">
        <v>902</v>
      </c>
      <c r="J7" t="s">
        <v>938</v>
      </c>
      <c r="M7" t="s">
        <v>2739</v>
      </c>
      <c r="N7" t="s">
        <v>5270</v>
      </c>
      <c r="O7" t="s">
        <v>966</v>
      </c>
      <c r="P7" t="s">
        <v>980</v>
      </c>
    </row>
    <row r="8" spans="1:21" x14ac:dyDescent="0.2">
      <c r="A8" t="s">
        <v>887</v>
      </c>
      <c r="G8" t="s">
        <v>1012</v>
      </c>
      <c r="H8" t="s">
        <v>5271</v>
      </c>
      <c r="I8" t="s">
        <v>903</v>
      </c>
      <c r="J8" t="s">
        <v>939</v>
      </c>
      <c r="M8" t="s">
        <v>2740</v>
      </c>
      <c r="N8" t="s">
        <v>5272</v>
      </c>
      <c r="O8" t="s">
        <v>967</v>
      </c>
      <c r="P8" t="s">
        <v>981</v>
      </c>
    </row>
    <row r="9" spans="1:21" x14ac:dyDescent="0.2">
      <c r="A9" t="s">
        <v>888</v>
      </c>
      <c r="G9" t="s">
        <v>1013</v>
      </c>
      <c r="H9" t="s">
        <v>5273</v>
      </c>
      <c r="I9" t="s">
        <v>904</v>
      </c>
      <c r="J9" t="s">
        <v>940</v>
      </c>
      <c r="M9" t="s">
        <v>2741</v>
      </c>
      <c r="N9" t="s">
        <v>5274</v>
      </c>
      <c r="O9" t="s">
        <v>968</v>
      </c>
      <c r="P9" t="s">
        <v>982</v>
      </c>
    </row>
    <row r="10" spans="1:21" x14ac:dyDescent="0.2">
      <c r="A10" t="s">
        <v>889</v>
      </c>
      <c r="G10" t="s">
        <v>1014</v>
      </c>
      <c r="H10" t="s">
        <v>5275</v>
      </c>
      <c r="I10" t="s">
        <v>905</v>
      </c>
      <c r="J10" t="s">
        <v>941</v>
      </c>
      <c r="M10" t="s">
        <v>2742</v>
      </c>
      <c r="N10" t="s">
        <v>5276</v>
      </c>
      <c r="O10" t="s">
        <v>969</v>
      </c>
      <c r="P10" t="s">
        <v>983</v>
      </c>
    </row>
    <row r="11" spans="1:21" x14ac:dyDescent="0.2">
      <c r="A11" t="s">
        <v>890</v>
      </c>
      <c r="G11" t="s">
        <v>1015</v>
      </c>
      <c r="H11" t="s">
        <v>5277</v>
      </c>
      <c r="I11" t="s">
        <v>906</v>
      </c>
      <c r="J11" t="s">
        <v>942</v>
      </c>
      <c r="M11" t="s">
        <v>2743</v>
      </c>
      <c r="N11" t="s">
        <v>5278</v>
      </c>
      <c r="O11" t="s">
        <v>970</v>
      </c>
      <c r="P11" t="s">
        <v>984</v>
      </c>
    </row>
    <row r="12" spans="1:21" x14ac:dyDescent="0.2">
      <c r="A12" t="s">
        <v>891</v>
      </c>
      <c r="G12" t="s">
        <v>1016</v>
      </c>
      <c r="H12" t="s">
        <v>5279</v>
      </c>
      <c r="I12" t="s">
        <v>907</v>
      </c>
      <c r="J12" t="s">
        <v>943</v>
      </c>
      <c r="M12" t="s">
        <v>2744</v>
      </c>
      <c r="N12" t="s">
        <v>5280</v>
      </c>
      <c r="O12" t="s">
        <v>971</v>
      </c>
      <c r="P12" t="s">
        <v>985</v>
      </c>
    </row>
    <row r="13" spans="1:21" x14ac:dyDescent="0.2">
      <c r="A13" t="s">
        <v>892</v>
      </c>
      <c r="G13" t="s">
        <v>1017</v>
      </c>
      <c r="H13" t="s">
        <v>5281</v>
      </c>
      <c r="I13" t="s">
        <v>908</v>
      </c>
      <c r="J13" t="s">
        <v>944</v>
      </c>
      <c r="M13" t="s">
        <v>2745</v>
      </c>
      <c r="N13" t="s">
        <v>5282</v>
      </c>
      <c r="O13" t="s">
        <v>972</v>
      </c>
      <c r="P13" t="s">
        <v>986</v>
      </c>
    </row>
    <row r="14" spans="1:21" x14ac:dyDescent="0.2">
      <c r="A14" t="s">
        <v>893</v>
      </c>
      <c r="G14" t="s">
        <v>1018</v>
      </c>
      <c r="H14" t="s">
        <v>5283</v>
      </c>
      <c r="I14" t="s">
        <v>909</v>
      </c>
      <c r="J14" t="s">
        <v>945</v>
      </c>
      <c r="M14" t="s">
        <v>2746</v>
      </c>
      <c r="N14" t="s">
        <v>5284</v>
      </c>
      <c r="O14" t="s">
        <v>973</v>
      </c>
      <c r="P14" t="s">
        <v>987</v>
      </c>
    </row>
    <row r="15" spans="1:21" x14ac:dyDescent="0.2">
      <c r="A15" t="s">
        <v>894</v>
      </c>
      <c r="G15" t="s">
        <v>1019</v>
      </c>
      <c r="H15" t="s">
        <v>5285</v>
      </c>
      <c r="I15" t="s">
        <v>910</v>
      </c>
      <c r="J15" t="s">
        <v>946</v>
      </c>
      <c r="M15" t="s">
        <v>2747</v>
      </c>
      <c r="N15" t="s">
        <v>5286</v>
      </c>
      <c r="O15" t="s">
        <v>974</v>
      </c>
      <c r="P15" t="s">
        <v>988</v>
      </c>
    </row>
    <row r="16" spans="1:21" x14ac:dyDescent="0.2">
      <c r="A16" t="s">
        <v>895</v>
      </c>
      <c r="G16" t="s">
        <v>1020</v>
      </c>
      <c r="H16" t="s">
        <v>5287</v>
      </c>
      <c r="I16" t="s">
        <v>911</v>
      </c>
      <c r="J16" t="s">
        <v>947</v>
      </c>
      <c r="M16" t="s">
        <v>2748</v>
      </c>
      <c r="N16" t="s">
        <v>5288</v>
      </c>
      <c r="O16" t="s">
        <v>975</v>
      </c>
      <c r="P16" t="s">
        <v>989</v>
      </c>
    </row>
    <row r="17" spans="1:16" x14ac:dyDescent="0.2">
      <c r="A17" t="s">
        <v>896</v>
      </c>
      <c r="G17" t="s">
        <v>1021</v>
      </c>
      <c r="H17" t="s">
        <v>5289</v>
      </c>
      <c r="I17" t="s">
        <v>912</v>
      </c>
      <c r="J17" t="s">
        <v>948</v>
      </c>
      <c r="M17" t="s">
        <v>2749</v>
      </c>
      <c r="N17" t="s">
        <v>5290</v>
      </c>
      <c r="P17" t="s">
        <v>990</v>
      </c>
    </row>
    <row r="18" spans="1:16" x14ac:dyDescent="0.2">
      <c r="A18" t="s">
        <v>897</v>
      </c>
      <c r="G18" t="s">
        <v>1022</v>
      </c>
      <c r="H18" t="s">
        <v>5291</v>
      </c>
      <c r="I18" t="s">
        <v>913</v>
      </c>
      <c r="J18" t="s">
        <v>949</v>
      </c>
      <c r="M18" t="s">
        <v>2750</v>
      </c>
      <c r="N18" t="s">
        <v>5292</v>
      </c>
    </row>
    <row r="19" spans="1:16" x14ac:dyDescent="0.2">
      <c r="G19" t="s">
        <v>1023</v>
      </c>
      <c r="H19" t="s">
        <v>5293</v>
      </c>
      <c r="I19" t="s">
        <v>914</v>
      </c>
      <c r="J19" t="s">
        <v>950</v>
      </c>
      <c r="M19" t="s">
        <v>2751</v>
      </c>
      <c r="N19" t="s">
        <v>5294</v>
      </c>
    </row>
    <row r="20" spans="1:16" x14ac:dyDescent="0.2">
      <c r="G20" t="s">
        <v>1024</v>
      </c>
      <c r="H20" t="s">
        <v>5295</v>
      </c>
      <c r="I20" t="s">
        <v>915</v>
      </c>
      <c r="J20" t="s">
        <v>951</v>
      </c>
      <c r="M20" t="s">
        <v>2752</v>
      </c>
      <c r="N20" t="s">
        <v>5296</v>
      </c>
    </row>
    <row r="21" spans="1:16" x14ac:dyDescent="0.2">
      <c r="G21" t="s">
        <v>1025</v>
      </c>
      <c r="H21" t="s">
        <v>5297</v>
      </c>
      <c r="I21" t="s">
        <v>916</v>
      </c>
      <c r="J21" t="s">
        <v>952</v>
      </c>
      <c r="M21" t="s">
        <v>2753</v>
      </c>
      <c r="N21" t="s">
        <v>5298</v>
      </c>
    </row>
    <row r="22" spans="1:16" x14ac:dyDescent="0.2">
      <c r="G22" t="s">
        <v>1026</v>
      </c>
      <c r="H22" t="s">
        <v>5299</v>
      </c>
      <c r="I22" t="s">
        <v>917</v>
      </c>
      <c r="J22" t="s">
        <v>953</v>
      </c>
      <c r="M22" t="s">
        <v>2754</v>
      </c>
      <c r="N22" t="s">
        <v>5300</v>
      </c>
    </row>
    <row r="23" spans="1:16" x14ac:dyDescent="0.2">
      <c r="G23" t="s">
        <v>1027</v>
      </c>
      <c r="H23" t="s">
        <v>5301</v>
      </c>
      <c r="I23" t="s">
        <v>918</v>
      </c>
      <c r="J23" t="s">
        <v>954</v>
      </c>
      <c r="M23" t="s">
        <v>2755</v>
      </c>
      <c r="N23" t="s">
        <v>5302</v>
      </c>
    </row>
    <row r="24" spans="1:16" x14ac:dyDescent="0.2">
      <c r="G24" t="s">
        <v>1028</v>
      </c>
      <c r="H24" t="s">
        <v>5303</v>
      </c>
      <c r="I24" t="s">
        <v>919</v>
      </c>
      <c r="J24" t="s">
        <v>955</v>
      </c>
      <c r="M24" t="s">
        <v>2756</v>
      </c>
      <c r="N24" t="s">
        <v>5304</v>
      </c>
    </row>
    <row r="25" spans="1:16" x14ac:dyDescent="0.2">
      <c r="G25" t="s">
        <v>1029</v>
      </c>
      <c r="H25" t="s">
        <v>5305</v>
      </c>
      <c r="I25" t="s">
        <v>920</v>
      </c>
      <c r="J25" t="s">
        <v>956</v>
      </c>
      <c r="M25" t="s">
        <v>2757</v>
      </c>
      <c r="N25" t="s">
        <v>5306</v>
      </c>
    </row>
    <row r="26" spans="1:16" x14ac:dyDescent="0.2">
      <c r="G26" t="s">
        <v>1030</v>
      </c>
      <c r="H26" t="s">
        <v>5307</v>
      </c>
      <c r="I26" t="s">
        <v>921</v>
      </c>
      <c r="J26" t="s">
        <v>957</v>
      </c>
      <c r="M26" t="s">
        <v>2758</v>
      </c>
      <c r="N26" t="s">
        <v>5308</v>
      </c>
    </row>
    <row r="27" spans="1:16" x14ac:dyDescent="0.2">
      <c r="G27" t="s">
        <v>1031</v>
      </c>
      <c r="H27" t="s">
        <v>5309</v>
      </c>
      <c r="I27" t="s">
        <v>922</v>
      </c>
      <c r="J27" t="s">
        <v>922</v>
      </c>
      <c r="M27" t="s">
        <v>2759</v>
      </c>
      <c r="N27" t="s">
        <v>5310</v>
      </c>
    </row>
    <row r="28" spans="1:16" x14ac:dyDescent="0.2">
      <c r="G28" t="s">
        <v>1032</v>
      </c>
      <c r="H28" t="s">
        <v>5311</v>
      </c>
      <c r="I28" t="s">
        <v>923</v>
      </c>
      <c r="J28" t="s">
        <v>923</v>
      </c>
      <c r="M28" t="s">
        <v>2760</v>
      </c>
      <c r="N28" t="s">
        <v>5312</v>
      </c>
    </row>
    <row r="29" spans="1:16" x14ac:dyDescent="0.2">
      <c r="G29" t="s">
        <v>1033</v>
      </c>
      <c r="H29" t="s">
        <v>5313</v>
      </c>
      <c r="I29" t="s">
        <v>924</v>
      </c>
      <c r="J29" t="s">
        <v>924</v>
      </c>
      <c r="M29" t="s">
        <v>2761</v>
      </c>
      <c r="N29" t="s">
        <v>5314</v>
      </c>
    </row>
    <row r="30" spans="1:16" x14ac:dyDescent="0.2">
      <c r="G30" t="s">
        <v>1034</v>
      </c>
      <c r="H30" t="s">
        <v>5315</v>
      </c>
      <c r="I30" t="s">
        <v>925</v>
      </c>
      <c r="J30" t="s">
        <v>925</v>
      </c>
      <c r="M30" t="s">
        <v>2762</v>
      </c>
      <c r="N30" t="s">
        <v>5316</v>
      </c>
    </row>
    <row r="31" spans="1:16" x14ac:dyDescent="0.2">
      <c r="G31" t="s">
        <v>1035</v>
      </c>
      <c r="H31" t="s">
        <v>5317</v>
      </c>
      <c r="I31" t="s">
        <v>926</v>
      </c>
      <c r="J31" t="s">
        <v>926</v>
      </c>
      <c r="M31" t="s">
        <v>2763</v>
      </c>
      <c r="N31" t="s">
        <v>5318</v>
      </c>
    </row>
    <row r="32" spans="1:16" x14ac:dyDescent="0.2">
      <c r="G32" t="s">
        <v>1036</v>
      </c>
      <c r="H32" t="s">
        <v>5319</v>
      </c>
      <c r="I32" t="s">
        <v>927</v>
      </c>
      <c r="J32" t="s">
        <v>927</v>
      </c>
      <c r="M32" t="s">
        <v>2764</v>
      </c>
      <c r="N32" t="s">
        <v>5320</v>
      </c>
    </row>
    <row r="33" spans="7:14" x14ac:dyDescent="0.2">
      <c r="G33" t="s">
        <v>1037</v>
      </c>
      <c r="H33" t="s">
        <v>5321</v>
      </c>
      <c r="I33" t="s">
        <v>928</v>
      </c>
      <c r="J33" t="s">
        <v>928</v>
      </c>
      <c r="M33" t="s">
        <v>2765</v>
      </c>
      <c r="N33" t="s">
        <v>5322</v>
      </c>
    </row>
    <row r="34" spans="7:14" x14ac:dyDescent="0.2">
      <c r="G34" t="s">
        <v>1038</v>
      </c>
      <c r="H34" t="s">
        <v>5323</v>
      </c>
      <c r="I34" t="s">
        <v>929</v>
      </c>
      <c r="J34" t="s">
        <v>929</v>
      </c>
      <c r="M34" t="s">
        <v>2766</v>
      </c>
      <c r="N34" t="s">
        <v>5324</v>
      </c>
    </row>
    <row r="35" spans="7:14" x14ac:dyDescent="0.2">
      <c r="G35" t="s">
        <v>1039</v>
      </c>
      <c r="H35" t="s">
        <v>5325</v>
      </c>
      <c r="I35" t="s">
        <v>930</v>
      </c>
      <c r="J35" t="s">
        <v>930</v>
      </c>
      <c r="M35" t="s">
        <v>2767</v>
      </c>
      <c r="N35" t="s">
        <v>5326</v>
      </c>
    </row>
    <row r="36" spans="7:14" x14ac:dyDescent="0.2">
      <c r="G36" t="s">
        <v>1040</v>
      </c>
      <c r="H36" t="s">
        <v>5327</v>
      </c>
      <c r="I36" t="s">
        <v>931</v>
      </c>
      <c r="J36" t="s">
        <v>931</v>
      </c>
      <c r="M36" t="s">
        <v>2768</v>
      </c>
      <c r="N36" t="s">
        <v>5328</v>
      </c>
    </row>
    <row r="37" spans="7:14" x14ac:dyDescent="0.2">
      <c r="G37" t="s">
        <v>1041</v>
      </c>
      <c r="H37" t="s">
        <v>5329</v>
      </c>
      <c r="I37" t="s">
        <v>932</v>
      </c>
      <c r="J37" t="s">
        <v>932</v>
      </c>
      <c r="M37" t="s">
        <v>2769</v>
      </c>
      <c r="N37" t="s">
        <v>5330</v>
      </c>
    </row>
    <row r="38" spans="7:14" x14ac:dyDescent="0.2">
      <c r="G38" t="s">
        <v>1042</v>
      </c>
      <c r="H38" t="s">
        <v>5331</v>
      </c>
      <c r="I38" t="s">
        <v>933</v>
      </c>
      <c r="J38" t="s">
        <v>933</v>
      </c>
      <c r="M38" t="s">
        <v>2770</v>
      </c>
      <c r="N38" t="s">
        <v>5332</v>
      </c>
    </row>
    <row r="39" spans="7:14" x14ac:dyDescent="0.2">
      <c r="G39" t="s">
        <v>1043</v>
      </c>
      <c r="H39" t="s">
        <v>5333</v>
      </c>
      <c r="M39" t="s">
        <v>2771</v>
      </c>
      <c r="N39" t="s">
        <v>5334</v>
      </c>
    </row>
    <row r="40" spans="7:14" x14ac:dyDescent="0.2">
      <c r="G40" t="s">
        <v>1044</v>
      </c>
      <c r="H40" t="s">
        <v>5335</v>
      </c>
      <c r="M40" t="s">
        <v>2772</v>
      </c>
      <c r="N40" t="s">
        <v>5336</v>
      </c>
    </row>
    <row r="41" spans="7:14" x14ac:dyDescent="0.2">
      <c r="G41" t="s">
        <v>1045</v>
      </c>
      <c r="H41" t="s">
        <v>5337</v>
      </c>
      <c r="M41" t="s">
        <v>2773</v>
      </c>
      <c r="N41" t="s">
        <v>5338</v>
      </c>
    </row>
    <row r="42" spans="7:14" x14ac:dyDescent="0.2">
      <c r="G42" t="s">
        <v>1046</v>
      </c>
      <c r="H42" t="s">
        <v>5339</v>
      </c>
      <c r="M42" t="s">
        <v>2774</v>
      </c>
      <c r="N42" t="s">
        <v>5340</v>
      </c>
    </row>
    <row r="43" spans="7:14" x14ac:dyDescent="0.2">
      <c r="G43" t="s">
        <v>1047</v>
      </c>
      <c r="H43" t="s">
        <v>5341</v>
      </c>
      <c r="M43" t="s">
        <v>2775</v>
      </c>
      <c r="N43" t="s">
        <v>5342</v>
      </c>
    </row>
    <row r="44" spans="7:14" x14ac:dyDescent="0.2">
      <c r="G44" t="s">
        <v>1048</v>
      </c>
      <c r="H44" t="s">
        <v>5343</v>
      </c>
      <c r="M44" t="s">
        <v>2776</v>
      </c>
      <c r="N44" t="s">
        <v>5344</v>
      </c>
    </row>
    <row r="45" spans="7:14" x14ac:dyDescent="0.2">
      <c r="G45" t="s">
        <v>1049</v>
      </c>
      <c r="H45" t="s">
        <v>5345</v>
      </c>
      <c r="M45" t="s">
        <v>2777</v>
      </c>
    </row>
    <row r="46" spans="7:14" x14ac:dyDescent="0.2">
      <c r="G46" t="s">
        <v>1050</v>
      </c>
      <c r="H46" t="s">
        <v>5346</v>
      </c>
      <c r="M46" t="s">
        <v>2778</v>
      </c>
    </row>
    <row r="47" spans="7:14" x14ac:dyDescent="0.2">
      <c r="G47" t="s">
        <v>1051</v>
      </c>
      <c r="H47" t="s">
        <v>5347</v>
      </c>
      <c r="M47" t="s">
        <v>2779</v>
      </c>
    </row>
    <row r="48" spans="7:14" x14ac:dyDescent="0.2">
      <c r="G48" t="s">
        <v>1052</v>
      </c>
      <c r="H48" t="s">
        <v>5348</v>
      </c>
      <c r="M48" t="s">
        <v>2780</v>
      </c>
    </row>
    <row r="49" spans="7:13" x14ac:dyDescent="0.2">
      <c r="G49" t="s">
        <v>1053</v>
      </c>
      <c r="H49" t="s">
        <v>5349</v>
      </c>
      <c r="M49" t="s">
        <v>2781</v>
      </c>
    </row>
    <row r="50" spans="7:13" x14ac:dyDescent="0.2">
      <c r="G50" t="s">
        <v>1054</v>
      </c>
      <c r="H50" t="s">
        <v>5350</v>
      </c>
      <c r="M50" t="s">
        <v>2782</v>
      </c>
    </row>
    <row r="51" spans="7:13" x14ac:dyDescent="0.2">
      <c r="G51" t="s">
        <v>1055</v>
      </c>
      <c r="H51" t="s">
        <v>5351</v>
      </c>
      <c r="M51" t="s">
        <v>2783</v>
      </c>
    </row>
    <row r="52" spans="7:13" x14ac:dyDescent="0.2">
      <c r="G52" t="s">
        <v>1056</v>
      </c>
      <c r="H52" t="s">
        <v>5352</v>
      </c>
      <c r="M52" t="s">
        <v>2784</v>
      </c>
    </row>
    <row r="53" spans="7:13" x14ac:dyDescent="0.2">
      <c r="G53" t="s">
        <v>1057</v>
      </c>
      <c r="H53" t="s">
        <v>5353</v>
      </c>
      <c r="M53" t="s">
        <v>2785</v>
      </c>
    </row>
    <row r="54" spans="7:13" x14ac:dyDescent="0.2">
      <c r="G54" t="s">
        <v>1058</v>
      </c>
      <c r="H54" t="s">
        <v>5354</v>
      </c>
      <c r="M54" t="s">
        <v>2786</v>
      </c>
    </row>
    <row r="55" spans="7:13" x14ac:dyDescent="0.2">
      <c r="G55" t="s">
        <v>1059</v>
      </c>
      <c r="H55" t="s">
        <v>5355</v>
      </c>
      <c r="M55" t="s">
        <v>2787</v>
      </c>
    </row>
    <row r="56" spans="7:13" x14ac:dyDescent="0.2">
      <c r="G56" t="s">
        <v>1060</v>
      </c>
      <c r="H56" t="s">
        <v>5356</v>
      </c>
      <c r="M56" t="s">
        <v>2788</v>
      </c>
    </row>
    <row r="57" spans="7:13" x14ac:dyDescent="0.2">
      <c r="G57" t="s">
        <v>1061</v>
      </c>
      <c r="H57" t="s">
        <v>5357</v>
      </c>
      <c r="M57" t="s">
        <v>2789</v>
      </c>
    </row>
    <row r="58" spans="7:13" x14ac:dyDescent="0.2">
      <c r="G58" t="s">
        <v>1062</v>
      </c>
      <c r="H58" t="s">
        <v>5358</v>
      </c>
      <c r="M58" t="s">
        <v>2790</v>
      </c>
    </row>
    <row r="59" spans="7:13" x14ac:dyDescent="0.2">
      <c r="G59" t="s">
        <v>1063</v>
      </c>
      <c r="H59" t="s">
        <v>5359</v>
      </c>
      <c r="M59" t="s">
        <v>2791</v>
      </c>
    </row>
    <row r="60" spans="7:13" x14ac:dyDescent="0.2">
      <c r="G60" t="s">
        <v>1064</v>
      </c>
      <c r="H60" t="s">
        <v>5360</v>
      </c>
      <c r="M60" t="s">
        <v>2792</v>
      </c>
    </row>
    <row r="61" spans="7:13" x14ac:dyDescent="0.2">
      <c r="G61" t="s">
        <v>1065</v>
      </c>
      <c r="H61" t="s">
        <v>5361</v>
      </c>
      <c r="M61" t="s">
        <v>2793</v>
      </c>
    </row>
    <row r="62" spans="7:13" x14ac:dyDescent="0.2">
      <c r="G62" t="s">
        <v>1066</v>
      </c>
      <c r="H62" t="s">
        <v>5362</v>
      </c>
      <c r="M62" t="s">
        <v>2794</v>
      </c>
    </row>
    <row r="63" spans="7:13" x14ac:dyDescent="0.2">
      <c r="G63" t="s">
        <v>1067</v>
      </c>
      <c r="H63" t="s">
        <v>5363</v>
      </c>
      <c r="M63" t="s">
        <v>2795</v>
      </c>
    </row>
    <row r="64" spans="7:13" x14ac:dyDescent="0.2">
      <c r="G64" t="s">
        <v>1068</v>
      </c>
      <c r="H64" t="s">
        <v>5364</v>
      </c>
      <c r="M64" t="s">
        <v>2796</v>
      </c>
    </row>
    <row r="65" spans="7:13" x14ac:dyDescent="0.2">
      <c r="G65" t="s">
        <v>1069</v>
      </c>
      <c r="H65" t="s">
        <v>5365</v>
      </c>
      <c r="M65" t="s">
        <v>2797</v>
      </c>
    </row>
    <row r="66" spans="7:13" x14ac:dyDescent="0.2">
      <c r="G66" t="s">
        <v>1070</v>
      </c>
      <c r="H66" t="s">
        <v>5366</v>
      </c>
      <c r="M66" t="s">
        <v>2798</v>
      </c>
    </row>
    <row r="67" spans="7:13" x14ac:dyDescent="0.2">
      <c r="G67" t="s">
        <v>1071</v>
      </c>
      <c r="H67" t="s">
        <v>5367</v>
      </c>
      <c r="M67" t="s">
        <v>2799</v>
      </c>
    </row>
    <row r="68" spans="7:13" x14ac:dyDescent="0.2">
      <c r="G68" t="s">
        <v>1072</v>
      </c>
      <c r="H68" t="s">
        <v>5368</v>
      </c>
      <c r="M68" t="s">
        <v>2800</v>
      </c>
    </row>
    <row r="69" spans="7:13" x14ac:dyDescent="0.2">
      <c r="G69" t="s">
        <v>1073</v>
      </c>
      <c r="H69" t="s">
        <v>5369</v>
      </c>
      <c r="M69" t="s">
        <v>2801</v>
      </c>
    </row>
    <row r="70" spans="7:13" x14ac:dyDescent="0.2">
      <c r="G70" t="s">
        <v>1074</v>
      </c>
      <c r="H70" t="s">
        <v>5370</v>
      </c>
      <c r="M70" t="s">
        <v>2802</v>
      </c>
    </row>
    <row r="71" spans="7:13" x14ac:dyDescent="0.2">
      <c r="G71" t="s">
        <v>1075</v>
      </c>
      <c r="H71" t="s">
        <v>5371</v>
      </c>
      <c r="M71" t="s">
        <v>2803</v>
      </c>
    </row>
    <row r="72" spans="7:13" x14ac:dyDescent="0.2">
      <c r="G72" t="s">
        <v>1076</v>
      </c>
      <c r="H72" t="s">
        <v>5372</v>
      </c>
      <c r="M72" t="s">
        <v>2804</v>
      </c>
    </row>
    <row r="73" spans="7:13" x14ac:dyDescent="0.2">
      <c r="G73" t="s">
        <v>1077</v>
      </c>
      <c r="H73" t="s">
        <v>5373</v>
      </c>
      <c r="M73" t="s">
        <v>2805</v>
      </c>
    </row>
    <row r="74" spans="7:13" x14ac:dyDescent="0.2">
      <c r="G74" t="s">
        <v>1078</v>
      </c>
      <c r="H74" t="s">
        <v>5374</v>
      </c>
      <c r="M74" t="s">
        <v>2806</v>
      </c>
    </row>
    <row r="75" spans="7:13" x14ac:dyDescent="0.2">
      <c r="G75" t="s">
        <v>1079</v>
      </c>
      <c r="H75" t="s">
        <v>5375</v>
      </c>
      <c r="M75" t="s">
        <v>2807</v>
      </c>
    </row>
    <row r="76" spans="7:13" x14ac:dyDescent="0.2">
      <c r="G76" t="s">
        <v>1080</v>
      </c>
      <c r="H76" t="s">
        <v>5376</v>
      </c>
      <c r="M76" t="s">
        <v>2808</v>
      </c>
    </row>
    <row r="77" spans="7:13" x14ac:dyDescent="0.2">
      <c r="G77" t="s">
        <v>1081</v>
      </c>
      <c r="H77" t="s">
        <v>5377</v>
      </c>
      <c r="M77" t="s">
        <v>2809</v>
      </c>
    </row>
    <row r="78" spans="7:13" x14ac:dyDescent="0.2">
      <c r="G78" t="s">
        <v>1082</v>
      </c>
      <c r="H78" t="s">
        <v>5378</v>
      </c>
      <c r="M78" t="s">
        <v>2810</v>
      </c>
    </row>
    <row r="79" spans="7:13" x14ac:dyDescent="0.2">
      <c r="G79" t="s">
        <v>1083</v>
      </c>
      <c r="H79" t="s">
        <v>5379</v>
      </c>
      <c r="M79" t="s">
        <v>2811</v>
      </c>
    </row>
    <row r="80" spans="7:13" x14ac:dyDescent="0.2">
      <c r="G80" t="s">
        <v>1084</v>
      </c>
      <c r="H80" t="s">
        <v>5380</v>
      </c>
      <c r="M80" t="s">
        <v>2812</v>
      </c>
    </row>
    <row r="81" spans="7:13" x14ac:dyDescent="0.2">
      <c r="G81" t="s">
        <v>1085</v>
      </c>
      <c r="H81" t="s">
        <v>5381</v>
      </c>
      <c r="M81" t="s">
        <v>2813</v>
      </c>
    </row>
    <row r="82" spans="7:13" x14ac:dyDescent="0.2">
      <c r="G82" t="s">
        <v>1086</v>
      </c>
      <c r="H82" t="s">
        <v>5382</v>
      </c>
      <c r="M82" t="s">
        <v>2814</v>
      </c>
    </row>
    <row r="83" spans="7:13" x14ac:dyDescent="0.2">
      <c r="G83" t="s">
        <v>1087</v>
      </c>
      <c r="H83" t="s">
        <v>5383</v>
      </c>
      <c r="M83" t="s">
        <v>2815</v>
      </c>
    </row>
    <row r="84" spans="7:13" x14ac:dyDescent="0.2">
      <c r="G84" t="s">
        <v>1088</v>
      </c>
      <c r="H84" t="s">
        <v>5384</v>
      </c>
      <c r="M84" t="s">
        <v>2816</v>
      </c>
    </row>
    <row r="85" spans="7:13" x14ac:dyDescent="0.2">
      <c r="G85" t="s">
        <v>1089</v>
      </c>
      <c r="H85" t="s">
        <v>5385</v>
      </c>
      <c r="M85" t="s">
        <v>2817</v>
      </c>
    </row>
    <row r="86" spans="7:13" x14ac:dyDescent="0.2">
      <c r="G86" t="s">
        <v>1090</v>
      </c>
      <c r="H86" t="s">
        <v>5386</v>
      </c>
      <c r="M86" t="s">
        <v>2818</v>
      </c>
    </row>
    <row r="87" spans="7:13" x14ac:dyDescent="0.2">
      <c r="G87" t="s">
        <v>1091</v>
      </c>
      <c r="H87" t="s">
        <v>5387</v>
      </c>
      <c r="M87" t="s">
        <v>2819</v>
      </c>
    </row>
    <row r="88" spans="7:13" x14ac:dyDescent="0.2">
      <c r="G88" t="s">
        <v>1092</v>
      </c>
      <c r="H88" t="s">
        <v>5388</v>
      </c>
      <c r="M88" t="s">
        <v>2820</v>
      </c>
    </row>
    <row r="89" spans="7:13" x14ac:dyDescent="0.2">
      <c r="G89" t="s">
        <v>1093</v>
      </c>
      <c r="H89" t="s">
        <v>5389</v>
      </c>
      <c r="M89" t="s">
        <v>2821</v>
      </c>
    </row>
    <row r="90" spans="7:13" x14ac:dyDescent="0.2">
      <c r="G90" t="s">
        <v>1094</v>
      </c>
      <c r="H90" t="s">
        <v>5390</v>
      </c>
      <c r="M90" t="s">
        <v>2822</v>
      </c>
    </row>
    <row r="91" spans="7:13" x14ac:dyDescent="0.2">
      <c r="G91" t="s">
        <v>1095</v>
      </c>
      <c r="H91" t="s">
        <v>5391</v>
      </c>
      <c r="M91" t="s">
        <v>2823</v>
      </c>
    </row>
    <row r="92" spans="7:13" x14ac:dyDescent="0.2">
      <c r="G92" t="s">
        <v>1096</v>
      </c>
      <c r="H92" t="s">
        <v>5392</v>
      </c>
      <c r="M92" t="s">
        <v>2824</v>
      </c>
    </row>
    <row r="93" spans="7:13" x14ac:dyDescent="0.2">
      <c r="G93" t="s">
        <v>1097</v>
      </c>
      <c r="H93" t="s">
        <v>5393</v>
      </c>
      <c r="M93" t="s">
        <v>2825</v>
      </c>
    </row>
    <row r="94" spans="7:13" x14ac:dyDescent="0.2">
      <c r="G94" t="s">
        <v>1098</v>
      </c>
      <c r="H94" t="s">
        <v>5394</v>
      </c>
      <c r="M94" t="s">
        <v>2826</v>
      </c>
    </row>
    <row r="95" spans="7:13" x14ac:dyDescent="0.2">
      <c r="G95" t="s">
        <v>1099</v>
      </c>
      <c r="H95" t="s">
        <v>5395</v>
      </c>
      <c r="M95" t="s">
        <v>2827</v>
      </c>
    </row>
    <row r="96" spans="7:13" x14ac:dyDescent="0.2">
      <c r="G96" t="s">
        <v>1100</v>
      </c>
      <c r="H96" t="s">
        <v>5396</v>
      </c>
      <c r="M96" t="s">
        <v>2828</v>
      </c>
    </row>
    <row r="97" spans="7:13" x14ac:dyDescent="0.2">
      <c r="G97" t="s">
        <v>1101</v>
      </c>
      <c r="H97" t="s">
        <v>5397</v>
      </c>
      <c r="M97" t="s">
        <v>2829</v>
      </c>
    </row>
    <row r="98" spans="7:13" x14ac:dyDescent="0.2">
      <c r="G98" t="s">
        <v>1102</v>
      </c>
      <c r="H98" t="s">
        <v>5398</v>
      </c>
      <c r="M98" t="s">
        <v>2830</v>
      </c>
    </row>
    <row r="99" spans="7:13" x14ac:dyDescent="0.2">
      <c r="G99" t="s">
        <v>1103</v>
      </c>
      <c r="H99" t="s">
        <v>5399</v>
      </c>
      <c r="M99" t="s">
        <v>2831</v>
      </c>
    </row>
    <row r="100" spans="7:13" x14ac:dyDescent="0.2">
      <c r="G100" t="s">
        <v>1104</v>
      </c>
      <c r="H100" t="s">
        <v>5400</v>
      </c>
      <c r="M100" t="s">
        <v>2832</v>
      </c>
    </row>
    <row r="101" spans="7:13" x14ac:dyDescent="0.2">
      <c r="G101" t="s">
        <v>1105</v>
      </c>
      <c r="H101" t="s">
        <v>5401</v>
      </c>
      <c r="M101" t="s">
        <v>2833</v>
      </c>
    </row>
    <row r="102" spans="7:13" x14ac:dyDescent="0.2">
      <c r="G102" t="s">
        <v>1106</v>
      </c>
      <c r="H102" t="s">
        <v>5402</v>
      </c>
      <c r="M102" t="s">
        <v>2834</v>
      </c>
    </row>
    <row r="103" spans="7:13" x14ac:dyDescent="0.2">
      <c r="G103" t="s">
        <v>1107</v>
      </c>
      <c r="H103" t="s">
        <v>5403</v>
      </c>
      <c r="M103" t="s">
        <v>2835</v>
      </c>
    </row>
    <row r="104" spans="7:13" x14ac:dyDescent="0.2">
      <c r="G104" t="s">
        <v>1108</v>
      </c>
      <c r="H104" t="s">
        <v>5404</v>
      </c>
      <c r="M104" t="s">
        <v>2836</v>
      </c>
    </row>
    <row r="105" spans="7:13" x14ac:dyDescent="0.2">
      <c r="G105" t="s">
        <v>1109</v>
      </c>
      <c r="H105" t="s">
        <v>5405</v>
      </c>
      <c r="M105" t="s">
        <v>2837</v>
      </c>
    </row>
    <row r="106" spans="7:13" x14ac:dyDescent="0.2">
      <c r="G106" t="s">
        <v>1110</v>
      </c>
      <c r="H106" t="s">
        <v>5406</v>
      </c>
      <c r="M106" t="s">
        <v>2838</v>
      </c>
    </row>
    <row r="107" spans="7:13" x14ac:dyDescent="0.2">
      <c r="G107" t="s">
        <v>1111</v>
      </c>
      <c r="H107" t="s">
        <v>5407</v>
      </c>
      <c r="M107" t="s">
        <v>2839</v>
      </c>
    </row>
    <row r="108" spans="7:13" x14ac:dyDescent="0.2">
      <c r="G108" t="s">
        <v>1112</v>
      </c>
      <c r="H108" t="s">
        <v>5408</v>
      </c>
      <c r="M108" t="s">
        <v>2840</v>
      </c>
    </row>
    <row r="109" spans="7:13" x14ac:dyDescent="0.2">
      <c r="G109" t="s">
        <v>1113</v>
      </c>
      <c r="H109" t="s">
        <v>5409</v>
      </c>
      <c r="M109" t="s">
        <v>2841</v>
      </c>
    </row>
    <row r="110" spans="7:13" x14ac:dyDescent="0.2">
      <c r="G110" t="s">
        <v>1114</v>
      </c>
      <c r="H110" t="s">
        <v>5410</v>
      </c>
      <c r="M110" t="s">
        <v>2842</v>
      </c>
    </row>
    <row r="111" spans="7:13" x14ac:dyDescent="0.2">
      <c r="G111" t="s">
        <v>1115</v>
      </c>
      <c r="H111" t="s">
        <v>5411</v>
      </c>
      <c r="M111" t="s">
        <v>2843</v>
      </c>
    </row>
    <row r="112" spans="7:13" x14ac:dyDescent="0.2">
      <c r="G112" t="s">
        <v>1116</v>
      </c>
      <c r="H112" t="s">
        <v>5412</v>
      </c>
      <c r="M112" t="s">
        <v>2844</v>
      </c>
    </row>
    <row r="113" spans="7:13" x14ac:dyDescent="0.2">
      <c r="G113" t="s">
        <v>1117</v>
      </c>
      <c r="H113" t="s">
        <v>5413</v>
      </c>
      <c r="M113" t="s">
        <v>2845</v>
      </c>
    </row>
    <row r="114" spans="7:13" x14ac:dyDescent="0.2">
      <c r="G114" t="s">
        <v>1118</v>
      </c>
      <c r="H114" t="s">
        <v>5414</v>
      </c>
      <c r="M114" t="s">
        <v>2846</v>
      </c>
    </row>
    <row r="115" spans="7:13" x14ac:dyDescent="0.2">
      <c r="G115" t="s">
        <v>1119</v>
      </c>
      <c r="H115" t="s">
        <v>5415</v>
      </c>
      <c r="M115" t="s">
        <v>2847</v>
      </c>
    </row>
    <row r="116" spans="7:13" x14ac:dyDescent="0.2">
      <c r="G116" t="s">
        <v>1120</v>
      </c>
      <c r="H116" t="s">
        <v>5416</v>
      </c>
      <c r="M116" t="s">
        <v>2848</v>
      </c>
    </row>
    <row r="117" spans="7:13" x14ac:dyDescent="0.2">
      <c r="G117" t="s">
        <v>1121</v>
      </c>
      <c r="H117" t="s">
        <v>5417</v>
      </c>
      <c r="M117" t="s">
        <v>2849</v>
      </c>
    </row>
    <row r="118" spans="7:13" x14ac:dyDescent="0.2">
      <c r="G118" t="s">
        <v>1122</v>
      </c>
      <c r="H118" t="s">
        <v>5418</v>
      </c>
      <c r="M118" t="s">
        <v>2850</v>
      </c>
    </row>
    <row r="119" spans="7:13" x14ac:dyDescent="0.2">
      <c r="G119" t="s">
        <v>1123</v>
      </c>
      <c r="H119" t="s">
        <v>5419</v>
      </c>
      <c r="M119" t="s">
        <v>2851</v>
      </c>
    </row>
    <row r="120" spans="7:13" x14ac:dyDescent="0.2">
      <c r="G120" t="s">
        <v>1124</v>
      </c>
      <c r="H120" t="s">
        <v>5420</v>
      </c>
      <c r="M120" t="s">
        <v>2852</v>
      </c>
    </row>
    <row r="121" spans="7:13" x14ac:dyDescent="0.2">
      <c r="G121" t="s">
        <v>1125</v>
      </c>
      <c r="H121" t="s">
        <v>5421</v>
      </c>
      <c r="M121" t="s">
        <v>2853</v>
      </c>
    </row>
    <row r="122" spans="7:13" x14ac:dyDescent="0.2">
      <c r="G122" t="s">
        <v>1126</v>
      </c>
      <c r="H122" t="s">
        <v>5422</v>
      </c>
      <c r="M122" t="s">
        <v>2854</v>
      </c>
    </row>
    <row r="123" spans="7:13" x14ac:dyDescent="0.2">
      <c r="G123" t="s">
        <v>1127</v>
      </c>
      <c r="H123" t="s">
        <v>5423</v>
      </c>
      <c r="M123" t="s">
        <v>2855</v>
      </c>
    </row>
    <row r="124" spans="7:13" x14ac:dyDescent="0.2">
      <c r="G124" t="s">
        <v>1128</v>
      </c>
      <c r="H124" t="s">
        <v>5424</v>
      </c>
      <c r="M124" t="s">
        <v>2856</v>
      </c>
    </row>
    <row r="125" spans="7:13" x14ac:dyDescent="0.2">
      <c r="G125" t="s">
        <v>1129</v>
      </c>
      <c r="H125" t="s">
        <v>5425</v>
      </c>
      <c r="M125" t="s">
        <v>2857</v>
      </c>
    </row>
    <row r="126" spans="7:13" x14ac:dyDescent="0.2">
      <c r="G126" t="s">
        <v>1130</v>
      </c>
      <c r="H126" t="s">
        <v>5426</v>
      </c>
      <c r="M126" t="s">
        <v>2858</v>
      </c>
    </row>
    <row r="127" spans="7:13" x14ac:dyDescent="0.2">
      <c r="G127" t="s">
        <v>1131</v>
      </c>
      <c r="H127" t="s">
        <v>5427</v>
      </c>
      <c r="M127" t="s">
        <v>2859</v>
      </c>
    </row>
    <row r="128" spans="7:13" x14ac:dyDescent="0.2">
      <c r="G128" t="s">
        <v>1132</v>
      </c>
      <c r="H128" t="s">
        <v>5428</v>
      </c>
      <c r="M128" t="s">
        <v>2860</v>
      </c>
    </row>
    <row r="129" spans="7:13" x14ac:dyDescent="0.2">
      <c r="G129" t="s">
        <v>1133</v>
      </c>
      <c r="H129" t="s">
        <v>5429</v>
      </c>
      <c r="M129" t="s">
        <v>2861</v>
      </c>
    </row>
    <row r="130" spans="7:13" x14ac:dyDescent="0.2">
      <c r="G130" t="s">
        <v>1134</v>
      </c>
      <c r="H130" t="s">
        <v>5430</v>
      </c>
      <c r="M130" t="s">
        <v>2862</v>
      </c>
    </row>
    <row r="131" spans="7:13" x14ac:dyDescent="0.2">
      <c r="G131" t="s">
        <v>1135</v>
      </c>
      <c r="H131" t="s">
        <v>5431</v>
      </c>
      <c r="M131" t="s">
        <v>2863</v>
      </c>
    </row>
    <row r="132" spans="7:13" x14ac:dyDescent="0.2">
      <c r="G132" t="s">
        <v>1136</v>
      </c>
      <c r="H132" t="s">
        <v>5432</v>
      </c>
      <c r="M132" t="s">
        <v>2864</v>
      </c>
    </row>
    <row r="133" spans="7:13" x14ac:dyDescent="0.2">
      <c r="G133" t="s">
        <v>1137</v>
      </c>
      <c r="H133" t="s">
        <v>5433</v>
      </c>
      <c r="M133" t="s">
        <v>2865</v>
      </c>
    </row>
    <row r="134" spans="7:13" x14ac:dyDescent="0.2">
      <c r="G134" t="s">
        <v>1138</v>
      </c>
      <c r="H134" t="s">
        <v>5434</v>
      </c>
      <c r="M134" t="s">
        <v>2866</v>
      </c>
    </row>
    <row r="135" spans="7:13" x14ac:dyDescent="0.2">
      <c r="G135" t="s">
        <v>1139</v>
      </c>
      <c r="H135" t="s">
        <v>5435</v>
      </c>
      <c r="M135" t="s">
        <v>2867</v>
      </c>
    </row>
    <row r="136" spans="7:13" x14ac:dyDescent="0.2">
      <c r="G136" t="s">
        <v>1140</v>
      </c>
      <c r="H136" t="s">
        <v>5436</v>
      </c>
      <c r="M136" t="s">
        <v>2868</v>
      </c>
    </row>
    <row r="137" spans="7:13" x14ac:dyDescent="0.2">
      <c r="G137" t="s">
        <v>1141</v>
      </c>
      <c r="H137" t="s">
        <v>5437</v>
      </c>
      <c r="M137" t="s">
        <v>2869</v>
      </c>
    </row>
    <row r="138" spans="7:13" x14ac:dyDescent="0.2">
      <c r="G138" t="s">
        <v>1142</v>
      </c>
      <c r="H138" t="s">
        <v>5438</v>
      </c>
      <c r="M138" t="s">
        <v>2870</v>
      </c>
    </row>
    <row r="139" spans="7:13" x14ac:dyDescent="0.2">
      <c r="G139" t="s">
        <v>1143</v>
      </c>
      <c r="H139" t="s">
        <v>5439</v>
      </c>
      <c r="M139" t="s">
        <v>2871</v>
      </c>
    </row>
    <row r="140" spans="7:13" x14ac:dyDescent="0.2">
      <c r="G140" t="s">
        <v>1144</v>
      </c>
      <c r="H140" t="s">
        <v>5440</v>
      </c>
      <c r="M140" t="s">
        <v>2872</v>
      </c>
    </row>
    <row r="141" spans="7:13" x14ac:dyDescent="0.2">
      <c r="G141" t="s">
        <v>1145</v>
      </c>
      <c r="H141" t="s">
        <v>5441</v>
      </c>
      <c r="M141" t="s">
        <v>2873</v>
      </c>
    </row>
    <row r="142" spans="7:13" x14ac:dyDescent="0.2">
      <c r="G142" t="s">
        <v>1146</v>
      </c>
      <c r="H142" t="s">
        <v>5442</v>
      </c>
      <c r="M142" t="s">
        <v>2874</v>
      </c>
    </row>
    <row r="143" spans="7:13" x14ac:dyDescent="0.2">
      <c r="G143" t="s">
        <v>1147</v>
      </c>
      <c r="H143" t="s">
        <v>5443</v>
      </c>
      <c r="M143" t="s">
        <v>2875</v>
      </c>
    </row>
    <row r="144" spans="7:13" x14ac:dyDescent="0.2">
      <c r="G144" t="s">
        <v>1148</v>
      </c>
      <c r="H144" t="s">
        <v>5444</v>
      </c>
      <c r="M144" t="s">
        <v>2876</v>
      </c>
    </row>
    <row r="145" spans="7:13" x14ac:dyDescent="0.2">
      <c r="G145" t="s">
        <v>1149</v>
      </c>
      <c r="H145" t="s">
        <v>5445</v>
      </c>
      <c r="M145" t="s">
        <v>2877</v>
      </c>
    </row>
    <row r="146" spans="7:13" x14ac:dyDescent="0.2">
      <c r="G146" t="s">
        <v>1150</v>
      </c>
      <c r="H146" t="s">
        <v>5446</v>
      </c>
      <c r="M146" t="s">
        <v>2878</v>
      </c>
    </row>
    <row r="147" spans="7:13" x14ac:dyDescent="0.2">
      <c r="G147" t="s">
        <v>1151</v>
      </c>
      <c r="H147" t="s">
        <v>5447</v>
      </c>
      <c r="M147" t="s">
        <v>2879</v>
      </c>
    </row>
    <row r="148" spans="7:13" x14ac:dyDescent="0.2">
      <c r="G148" t="s">
        <v>1152</v>
      </c>
      <c r="H148" t="s">
        <v>5448</v>
      </c>
      <c r="M148" t="s">
        <v>2880</v>
      </c>
    </row>
    <row r="149" spans="7:13" x14ac:dyDescent="0.2">
      <c r="G149" t="s">
        <v>1153</v>
      </c>
      <c r="H149" t="s">
        <v>5449</v>
      </c>
      <c r="M149" t="s">
        <v>2881</v>
      </c>
    </row>
    <row r="150" spans="7:13" x14ac:dyDescent="0.2">
      <c r="G150" t="s">
        <v>1154</v>
      </c>
      <c r="H150" t="s">
        <v>5450</v>
      </c>
      <c r="M150" t="s">
        <v>2882</v>
      </c>
    </row>
    <row r="151" spans="7:13" x14ac:dyDescent="0.2">
      <c r="G151" t="s">
        <v>1155</v>
      </c>
      <c r="H151" t="s">
        <v>5451</v>
      </c>
      <c r="M151" t="s">
        <v>2883</v>
      </c>
    </row>
    <row r="152" spans="7:13" x14ac:dyDescent="0.2">
      <c r="G152" t="s">
        <v>1156</v>
      </c>
      <c r="H152" t="s">
        <v>5452</v>
      </c>
      <c r="M152" t="s">
        <v>2884</v>
      </c>
    </row>
    <row r="153" spans="7:13" x14ac:dyDescent="0.2">
      <c r="G153" t="s">
        <v>1157</v>
      </c>
      <c r="H153" t="s">
        <v>5453</v>
      </c>
      <c r="M153" t="s">
        <v>2885</v>
      </c>
    </row>
    <row r="154" spans="7:13" x14ac:dyDescent="0.2">
      <c r="G154" t="s">
        <v>1158</v>
      </c>
      <c r="H154" t="s">
        <v>5454</v>
      </c>
      <c r="M154" t="s">
        <v>2886</v>
      </c>
    </row>
    <row r="155" spans="7:13" x14ac:dyDescent="0.2">
      <c r="G155" t="s">
        <v>1159</v>
      </c>
      <c r="H155" t="s">
        <v>5455</v>
      </c>
      <c r="M155" t="s">
        <v>2887</v>
      </c>
    </row>
    <row r="156" spans="7:13" x14ac:dyDescent="0.2">
      <c r="G156" t="s">
        <v>1160</v>
      </c>
      <c r="H156" t="s">
        <v>5456</v>
      </c>
      <c r="M156" t="s">
        <v>2888</v>
      </c>
    </row>
    <row r="157" spans="7:13" x14ac:dyDescent="0.2">
      <c r="G157" t="s">
        <v>1161</v>
      </c>
      <c r="H157" t="s">
        <v>5457</v>
      </c>
      <c r="M157" t="s">
        <v>2889</v>
      </c>
    </row>
    <row r="158" spans="7:13" x14ac:dyDescent="0.2">
      <c r="G158" t="s">
        <v>1162</v>
      </c>
      <c r="H158" t="s">
        <v>5458</v>
      </c>
      <c r="M158" t="s">
        <v>2890</v>
      </c>
    </row>
    <row r="159" spans="7:13" x14ac:dyDescent="0.2">
      <c r="G159" t="s">
        <v>1163</v>
      </c>
      <c r="H159" t="s">
        <v>5459</v>
      </c>
      <c r="M159" t="s">
        <v>2891</v>
      </c>
    </row>
    <row r="160" spans="7:13" x14ac:dyDescent="0.2">
      <c r="G160" t="s">
        <v>1164</v>
      </c>
      <c r="H160" t="s">
        <v>5460</v>
      </c>
      <c r="M160" t="s">
        <v>2892</v>
      </c>
    </row>
    <row r="161" spans="7:13" x14ac:dyDescent="0.2">
      <c r="G161" t="s">
        <v>1165</v>
      </c>
      <c r="H161" t="s">
        <v>5461</v>
      </c>
      <c r="M161" t="s">
        <v>2893</v>
      </c>
    </row>
    <row r="162" spans="7:13" x14ac:dyDescent="0.2">
      <c r="G162" t="s">
        <v>1166</v>
      </c>
      <c r="H162" t="s">
        <v>5462</v>
      </c>
      <c r="M162" t="s">
        <v>2894</v>
      </c>
    </row>
    <row r="163" spans="7:13" x14ac:dyDescent="0.2">
      <c r="G163" t="s">
        <v>1167</v>
      </c>
      <c r="H163" t="s">
        <v>5463</v>
      </c>
      <c r="M163" t="s">
        <v>2895</v>
      </c>
    </row>
    <row r="164" spans="7:13" x14ac:dyDescent="0.2">
      <c r="G164" t="s">
        <v>1168</v>
      </c>
      <c r="H164" t="s">
        <v>5464</v>
      </c>
      <c r="M164" t="s">
        <v>2896</v>
      </c>
    </row>
    <row r="165" spans="7:13" x14ac:dyDescent="0.2">
      <c r="G165" t="s">
        <v>1169</v>
      </c>
      <c r="H165" t="s">
        <v>5465</v>
      </c>
      <c r="M165" t="s">
        <v>2897</v>
      </c>
    </row>
    <row r="166" spans="7:13" x14ac:dyDescent="0.2">
      <c r="G166" t="s">
        <v>1170</v>
      </c>
      <c r="H166" t="s">
        <v>5466</v>
      </c>
      <c r="M166" t="s">
        <v>2898</v>
      </c>
    </row>
    <row r="167" spans="7:13" x14ac:dyDescent="0.2">
      <c r="G167" t="s">
        <v>1171</v>
      </c>
      <c r="H167" t="s">
        <v>5467</v>
      </c>
      <c r="M167" t="s">
        <v>2899</v>
      </c>
    </row>
    <row r="168" spans="7:13" x14ac:dyDescent="0.2">
      <c r="G168" t="s">
        <v>1172</v>
      </c>
      <c r="H168" t="s">
        <v>5468</v>
      </c>
      <c r="M168" t="s">
        <v>2900</v>
      </c>
    </row>
    <row r="169" spans="7:13" x14ac:dyDescent="0.2">
      <c r="G169" t="s">
        <v>1173</v>
      </c>
      <c r="H169" t="s">
        <v>5469</v>
      </c>
      <c r="M169" t="s">
        <v>2901</v>
      </c>
    </row>
    <row r="170" spans="7:13" x14ac:dyDescent="0.2">
      <c r="G170" t="s">
        <v>1174</v>
      </c>
      <c r="H170" t="s">
        <v>5470</v>
      </c>
      <c r="M170" t="s">
        <v>2902</v>
      </c>
    </row>
    <row r="171" spans="7:13" x14ac:dyDescent="0.2">
      <c r="G171" t="s">
        <v>1175</v>
      </c>
      <c r="H171" t="s">
        <v>5471</v>
      </c>
      <c r="M171" t="s">
        <v>2903</v>
      </c>
    </row>
    <row r="172" spans="7:13" x14ac:dyDescent="0.2">
      <c r="G172" t="s">
        <v>1176</v>
      </c>
      <c r="H172" t="s">
        <v>5472</v>
      </c>
      <c r="M172" t="s">
        <v>2904</v>
      </c>
    </row>
    <row r="173" spans="7:13" x14ac:dyDescent="0.2">
      <c r="G173" t="s">
        <v>1177</v>
      </c>
      <c r="H173" t="s">
        <v>5473</v>
      </c>
      <c r="M173" t="s">
        <v>2905</v>
      </c>
    </row>
    <row r="174" spans="7:13" x14ac:dyDescent="0.2">
      <c r="G174" t="s">
        <v>1178</v>
      </c>
      <c r="H174" t="s">
        <v>5474</v>
      </c>
      <c r="M174" t="s">
        <v>2906</v>
      </c>
    </row>
    <row r="175" spans="7:13" x14ac:dyDescent="0.2">
      <c r="G175" t="s">
        <v>1179</v>
      </c>
      <c r="H175" t="s">
        <v>5475</v>
      </c>
      <c r="M175" t="s">
        <v>2907</v>
      </c>
    </row>
    <row r="176" spans="7:13" x14ac:dyDescent="0.2">
      <c r="G176" t="s">
        <v>1180</v>
      </c>
      <c r="H176" t="s">
        <v>5476</v>
      </c>
      <c r="M176" t="s">
        <v>2908</v>
      </c>
    </row>
    <row r="177" spans="7:13" x14ac:dyDescent="0.2">
      <c r="G177" t="s">
        <v>1181</v>
      </c>
      <c r="H177" t="s">
        <v>5477</v>
      </c>
      <c r="M177" t="s">
        <v>2909</v>
      </c>
    </row>
    <row r="178" spans="7:13" x14ac:dyDescent="0.2">
      <c r="G178" t="s">
        <v>1182</v>
      </c>
      <c r="H178" t="s">
        <v>5478</v>
      </c>
      <c r="M178" t="s">
        <v>2910</v>
      </c>
    </row>
    <row r="179" spans="7:13" x14ac:dyDescent="0.2">
      <c r="G179" t="s">
        <v>1183</v>
      </c>
      <c r="H179" t="s">
        <v>5479</v>
      </c>
      <c r="M179" t="s">
        <v>2911</v>
      </c>
    </row>
    <row r="180" spans="7:13" x14ac:dyDescent="0.2">
      <c r="G180" t="s">
        <v>1184</v>
      </c>
      <c r="H180" t="s">
        <v>5480</v>
      </c>
      <c r="M180" t="s">
        <v>2912</v>
      </c>
    </row>
    <row r="181" spans="7:13" x14ac:dyDescent="0.2">
      <c r="G181" t="s">
        <v>1185</v>
      </c>
      <c r="H181" t="s">
        <v>5481</v>
      </c>
      <c r="M181" t="s">
        <v>2913</v>
      </c>
    </row>
    <row r="182" spans="7:13" x14ac:dyDescent="0.2">
      <c r="G182" t="s">
        <v>1186</v>
      </c>
      <c r="H182" t="s">
        <v>5482</v>
      </c>
      <c r="M182" t="s">
        <v>2914</v>
      </c>
    </row>
    <row r="183" spans="7:13" x14ac:dyDescent="0.2">
      <c r="G183" t="s">
        <v>1187</v>
      </c>
      <c r="H183" t="s">
        <v>5483</v>
      </c>
      <c r="M183" t="s">
        <v>2915</v>
      </c>
    </row>
    <row r="184" spans="7:13" x14ac:dyDescent="0.2">
      <c r="G184" t="s">
        <v>1188</v>
      </c>
      <c r="H184" t="s">
        <v>5484</v>
      </c>
      <c r="M184" t="s">
        <v>2916</v>
      </c>
    </row>
    <row r="185" spans="7:13" x14ac:dyDescent="0.2">
      <c r="G185" t="s">
        <v>1189</v>
      </c>
      <c r="H185" t="s">
        <v>5485</v>
      </c>
      <c r="M185" t="s">
        <v>2917</v>
      </c>
    </row>
    <row r="186" spans="7:13" x14ac:dyDescent="0.2">
      <c r="G186" t="s">
        <v>1190</v>
      </c>
      <c r="H186" t="s">
        <v>5486</v>
      </c>
      <c r="M186" t="s">
        <v>2918</v>
      </c>
    </row>
    <row r="187" spans="7:13" x14ac:dyDescent="0.2">
      <c r="G187" t="s">
        <v>1191</v>
      </c>
      <c r="H187" t="s">
        <v>5487</v>
      </c>
      <c r="M187" t="s">
        <v>2919</v>
      </c>
    </row>
    <row r="188" spans="7:13" x14ac:dyDescent="0.2">
      <c r="G188" t="s">
        <v>1192</v>
      </c>
      <c r="H188" t="s">
        <v>5488</v>
      </c>
      <c r="M188" t="s">
        <v>2920</v>
      </c>
    </row>
    <row r="189" spans="7:13" x14ac:dyDescent="0.2">
      <c r="G189" t="s">
        <v>1193</v>
      </c>
      <c r="H189" t="s">
        <v>5489</v>
      </c>
      <c r="M189" t="s">
        <v>2921</v>
      </c>
    </row>
    <row r="190" spans="7:13" x14ac:dyDescent="0.2">
      <c r="G190" t="s">
        <v>1194</v>
      </c>
      <c r="H190" t="s">
        <v>5490</v>
      </c>
      <c r="M190" t="s">
        <v>2922</v>
      </c>
    </row>
    <row r="191" spans="7:13" x14ac:dyDescent="0.2">
      <c r="G191" t="s">
        <v>1195</v>
      </c>
      <c r="H191" t="s">
        <v>5491</v>
      </c>
      <c r="M191" t="s">
        <v>2923</v>
      </c>
    </row>
    <row r="192" spans="7:13" x14ac:dyDescent="0.2">
      <c r="G192" t="s">
        <v>1196</v>
      </c>
      <c r="H192" t="s">
        <v>5492</v>
      </c>
      <c r="M192" t="s">
        <v>2924</v>
      </c>
    </row>
    <row r="193" spans="7:13" x14ac:dyDescent="0.2">
      <c r="G193" t="s">
        <v>1197</v>
      </c>
      <c r="H193" t="s">
        <v>5493</v>
      </c>
      <c r="M193" t="s">
        <v>2925</v>
      </c>
    </row>
    <row r="194" spans="7:13" x14ac:dyDescent="0.2">
      <c r="G194" t="s">
        <v>1198</v>
      </c>
      <c r="H194" t="s">
        <v>5494</v>
      </c>
      <c r="M194" t="s">
        <v>2926</v>
      </c>
    </row>
    <row r="195" spans="7:13" x14ac:dyDescent="0.2">
      <c r="G195" t="s">
        <v>1199</v>
      </c>
      <c r="H195" t="s">
        <v>5495</v>
      </c>
      <c r="M195" t="s">
        <v>2927</v>
      </c>
    </row>
    <row r="196" spans="7:13" x14ac:dyDescent="0.2">
      <c r="G196" t="s">
        <v>1200</v>
      </c>
      <c r="H196" t="s">
        <v>5496</v>
      </c>
      <c r="M196" t="s">
        <v>2928</v>
      </c>
    </row>
    <row r="197" spans="7:13" x14ac:dyDescent="0.2">
      <c r="G197" t="s">
        <v>1201</v>
      </c>
      <c r="H197" t="s">
        <v>5497</v>
      </c>
      <c r="M197" t="s">
        <v>2929</v>
      </c>
    </row>
    <row r="198" spans="7:13" x14ac:dyDescent="0.2">
      <c r="G198" t="s">
        <v>1202</v>
      </c>
      <c r="H198" t="s">
        <v>5498</v>
      </c>
      <c r="M198" t="s">
        <v>2930</v>
      </c>
    </row>
    <row r="199" spans="7:13" x14ac:dyDescent="0.2">
      <c r="G199" t="s">
        <v>1203</v>
      </c>
      <c r="H199" t="s">
        <v>5499</v>
      </c>
      <c r="M199" t="s">
        <v>2931</v>
      </c>
    </row>
    <row r="200" spans="7:13" x14ac:dyDescent="0.2">
      <c r="G200" t="s">
        <v>1204</v>
      </c>
      <c r="H200" t="s">
        <v>5500</v>
      </c>
      <c r="M200" t="s">
        <v>2932</v>
      </c>
    </row>
    <row r="201" spans="7:13" x14ac:dyDescent="0.2">
      <c r="G201" t="s">
        <v>1205</v>
      </c>
      <c r="H201" t="s">
        <v>5501</v>
      </c>
      <c r="M201" t="s">
        <v>2933</v>
      </c>
    </row>
    <row r="202" spans="7:13" x14ac:dyDescent="0.2">
      <c r="G202" t="s">
        <v>1206</v>
      </c>
      <c r="H202" t="s">
        <v>5502</v>
      </c>
      <c r="M202" t="s">
        <v>2934</v>
      </c>
    </row>
    <row r="203" spans="7:13" x14ac:dyDescent="0.2">
      <c r="G203" t="s">
        <v>1207</v>
      </c>
      <c r="H203" t="s">
        <v>5503</v>
      </c>
      <c r="M203" t="s">
        <v>2935</v>
      </c>
    </row>
    <row r="204" spans="7:13" x14ac:dyDescent="0.2">
      <c r="G204" t="s">
        <v>1208</v>
      </c>
      <c r="H204" t="s">
        <v>5504</v>
      </c>
      <c r="M204" t="s">
        <v>2936</v>
      </c>
    </row>
    <row r="205" spans="7:13" x14ac:dyDescent="0.2">
      <c r="G205" t="s">
        <v>1209</v>
      </c>
      <c r="H205" t="s">
        <v>5505</v>
      </c>
      <c r="M205" t="s">
        <v>2937</v>
      </c>
    </row>
    <row r="206" spans="7:13" x14ac:dyDescent="0.2">
      <c r="G206" t="s">
        <v>1210</v>
      </c>
      <c r="H206" t="s">
        <v>5506</v>
      </c>
      <c r="M206" t="s">
        <v>2938</v>
      </c>
    </row>
    <row r="207" spans="7:13" x14ac:dyDescent="0.2">
      <c r="G207" t="s">
        <v>1211</v>
      </c>
      <c r="H207" t="s">
        <v>5507</v>
      </c>
      <c r="M207" t="s">
        <v>2939</v>
      </c>
    </row>
    <row r="208" spans="7:13" x14ac:dyDescent="0.2">
      <c r="G208" t="s">
        <v>1212</v>
      </c>
      <c r="H208" t="s">
        <v>5508</v>
      </c>
      <c r="M208" t="s">
        <v>2940</v>
      </c>
    </row>
    <row r="209" spans="7:13" x14ac:dyDescent="0.2">
      <c r="G209" t="s">
        <v>1213</v>
      </c>
      <c r="H209" t="s">
        <v>5509</v>
      </c>
      <c r="M209" t="s">
        <v>2941</v>
      </c>
    </row>
    <row r="210" spans="7:13" x14ac:dyDescent="0.2">
      <c r="G210" t="s">
        <v>1214</v>
      </c>
      <c r="H210" t="s">
        <v>5510</v>
      </c>
      <c r="M210" t="s">
        <v>2942</v>
      </c>
    </row>
    <row r="211" spans="7:13" x14ac:dyDescent="0.2">
      <c r="G211" t="s">
        <v>1215</v>
      </c>
      <c r="H211" t="s">
        <v>5511</v>
      </c>
      <c r="M211" t="s">
        <v>2943</v>
      </c>
    </row>
    <row r="212" spans="7:13" x14ac:dyDescent="0.2">
      <c r="G212" t="s">
        <v>1216</v>
      </c>
      <c r="H212" t="s">
        <v>5512</v>
      </c>
      <c r="M212" t="s">
        <v>2944</v>
      </c>
    </row>
    <row r="213" spans="7:13" x14ac:dyDescent="0.2">
      <c r="G213" t="s">
        <v>1217</v>
      </c>
      <c r="H213" t="s">
        <v>5513</v>
      </c>
      <c r="M213" t="s">
        <v>2945</v>
      </c>
    </row>
    <row r="214" spans="7:13" x14ac:dyDescent="0.2">
      <c r="G214" t="s">
        <v>1218</v>
      </c>
      <c r="H214" t="s">
        <v>5514</v>
      </c>
      <c r="M214" t="s">
        <v>2946</v>
      </c>
    </row>
    <row r="215" spans="7:13" x14ac:dyDescent="0.2">
      <c r="G215" t="s">
        <v>1219</v>
      </c>
      <c r="H215" t="s">
        <v>5515</v>
      </c>
      <c r="M215" t="s">
        <v>2947</v>
      </c>
    </row>
    <row r="216" spans="7:13" x14ac:dyDescent="0.2">
      <c r="G216" t="s">
        <v>1220</v>
      </c>
      <c r="H216" t="s">
        <v>5516</v>
      </c>
      <c r="M216" t="s">
        <v>2948</v>
      </c>
    </row>
    <row r="217" spans="7:13" x14ac:dyDescent="0.2">
      <c r="G217" t="s">
        <v>1221</v>
      </c>
      <c r="H217" t="s">
        <v>5517</v>
      </c>
      <c r="M217" t="s">
        <v>2949</v>
      </c>
    </row>
    <row r="218" spans="7:13" x14ac:dyDescent="0.2">
      <c r="G218" t="s">
        <v>1222</v>
      </c>
      <c r="H218" t="s">
        <v>5518</v>
      </c>
      <c r="M218" t="s">
        <v>2950</v>
      </c>
    </row>
    <row r="219" spans="7:13" x14ac:dyDescent="0.2">
      <c r="G219" t="s">
        <v>1223</v>
      </c>
      <c r="M219" t="s">
        <v>2951</v>
      </c>
    </row>
    <row r="220" spans="7:13" x14ac:dyDescent="0.2">
      <c r="G220" t="s">
        <v>1224</v>
      </c>
      <c r="M220" t="s">
        <v>2952</v>
      </c>
    </row>
    <row r="221" spans="7:13" x14ac:dyDescent="0.2">
      <c r="G221" t="s">
        <v>1225</v>
      </c>
      <c r="M221" t="s">
        <v>2953</v>
      </c>
    </row>
    <row r="222" spans="7:13" x14ac:dyDescent="0.2">
      <c r="G222" t="s">
        <v>1226</v>
      </c>
      <c r="M222" t="s">
        <v>2954</v>
      </c>
    </row>
    <row r="223" spans="7:13" x14ac:dyDescent="0.2">
      <c r="G223" t="s">
        <v>1227</v>
      </c>
      <c r="M223" t="s">
        <v>2955</v>
      </c>
    </row>
    <row r="224" spans="7:13" x14ac:dyDescent="0.2">
      <c r="G224" t="s">
        <v>1228</v>
      </c>
      <c r="M224" t="s">
        <v>2956</v>
      </c>
    </row>
    <row r="225" spans="7:13" x14ac:dyDescent="0.2">
      <c r="G225" t="s">
        <v>1229</v>
      </c>
      <c r="M225" t="s">
        <v>2957</v>
      </c>
    </row>
    <row r="226" spans="7:13" x14ac:dyDescent="0.2">
      <c r="G226" t="s">
        <v>1230</v>
      </c>
      <c r="M226" t="s">
        <v>2958</v>
      </c>
    </row>
    <row r="227" spans="7:13" x14ac:dyDescent="0.2">
      <c r="G227" t="s">
        <v>1231</v>
      </c>
      <c r="M227" t="s">
        <v>2959</v>
      </c>
    </row>
    <row r="228" spans="7:13" x14ac:dyDescent="0.2">
      <c r="G228" t="s">
        <v>1232</v>
      </c>
      <c r="M228" t="s">
        <v>2960</v>
      </c>
    </row>
    <row r="229" spans="7:13" x14ac:dyDescent="0.2">
      <c r="G229" t="s">
        <v>1233</v>
      </c>
      <c r="M229" t="s">
        <v>2961</v>
      </c>
    </row>
    <row r="230" spans="7:13" x14ac:dyDescent="0.2">
      <c r="G230" t="s">
        <v>1234</v>
      </c>
      <c r="M230" t="s">
        <v>2962</v>
      </c>
    </row>
    <row r="231" spans="7:13" x14ac:dyDescent="0.2">
      <c r="G231" t="s">
        <v>1235</v>
      </c>
      <c r="M231" t="s">
        <v>2963</v>
      </c>
    </row>
    <row r="232" spans="7:13" x14ac:dyDescent="0.2">
      <c r="G232" t="s">
        <v>1236</v>
      </c>
      <c r="M232" t="s">
        <v>2964</v>
      </c>
    </row>
    <row r="233" spans="7:13" x14ac:dyDescent="0.2">
      <c r="G233" t="s">
        <v>1237</v>
      </c>
      <c r="M233" t="s">
        <v>2965</v>
      </c>
    </row>
    <row r="234" spans="7:13" x14ac:dyDescent="0.2">
      <c r="G234" t="s">
        <v>1238</v>
      </c>
      <c r="M234" t="s">
        <v>2966</v>
      </c>
    </row>
    <row r="235" spans="7:13" x14ac:dyDescent="0.2">
      <c r="G235" t="s">
        <v>1239</v>
      </c>
      <c r="M235" t="s">
        <v>2967</v>
      </c>
    </row>
    <row r="236" spans="7:13" x14ac:dyDescent="0.2">
      <c r="G236" t="s">
        <v>1240</v>
      </c>
      <c r="M236" t="s">
        <v>2968</v>
      </c>
    </row>
    <row r="237" spans="7:13" x14ac:dyDescent="0.2">
      <c r="G237" t="s">
        <v>1241</v>
      </c>
      <c r="M237" t="s">
        <v>2969</v>
      </c>
    </row>
    <row r="238" spans="7:13" x14ac:dyDescent="0.2">
      <c r="G238" t="s">
        <v>1242</v>
      </c>
      <c r="M238" t="s">
        <v>2970</v>
      </c>
    </row>
    <row r="239" spans="7:13" x14ac:dyDescent="0.2">
      <c r="G239" t="s">
        <v>1243</v>
      </c>
      <c r="M239" t="s">
        <v>2971</v>
      </c>
    </row>
    <row r="240" spans="7:13" x14ac:dyDescent="0.2">
      <c r="G240" t="s">
        <v>1244</v>
      </c>
      <c r="M240" t="s">
        <v>2972</v>
      </c>
    </row>
    <row r="241" spans="7:13" x14ac:dyDescent="0.2">
      <c r="G241" t="s">
        <v>1245</v>
      </c>
      <c r="M241" t="s">
        <v>2973</v>
      </c>
    </row>
    <row r="242" spans="7:13" x14ac:dyDescent="0.2">
      <c r="G242" t="s">
        <v>1246</v>
      </c>
      <c r="M242" t="s">
        <v>2974</v>
      </c>
    </row>
    <row r="243" spans="7:13" x14ac:dyDescent="0.2">
      <c r="G243" t="s">
        <v>1247</v>
      </c>
      <c r="M243" t="s">
        <v>2975</v>
      </c>
    </row>
    <row r="244" spans="7:13" x14ac:dyDescent="0.2">
      <c r="G244" t="s">
        <v>1248</v>
      </c>
      <c r="M244" t="s">
        <v>2976</v>
      </c>
    </row>
    <row r="245" spans="7:13" x14ac:dyDescent="0.2">
      <c r="G245" t="s">
        <v>1249</v>
      </c>
      <c r="M245" t="s">
        <v>2977</v>
      </c>
    </row>
    <row r="246" spans="7:13" x14ac:dyDescent="0.2">
      <c r="G246" t="s">
        <v>1250</v>
      </c>
      <c r="M246" t="s">
        <v>2978</v>
      </c>
    </row>
    <row r="247" spans="7:13" x14ac:dyDescent="0.2">
      <c r="G247" t="s">
        <v>1251</v>
      </c>
      <c r="M247" t="s">
        <v>2979</v>
      </c>
    </row>
    <row r="248" spans="7:13" x14ac:dyDescent="0.2">
      <c r="G248" t="s">
        <v>1252</v>
      </c>
      <c r="M248" t="s">
        <v>2980</v>
      </c>
    </row>
    <row r="249" spans="7:13" x14ac:dyDescent="0.2">
      <c r="G249" t="s">
        <v>1253</v>
      </c>
      <c r="M249" t="s">
        <v>2981</v>
      </c>
    </row>
    <row r="250" spans="7:13" x14ac:dyDescent="0.2">
      <c r="G250" t="s">
        <v>1254</v>
      </c>
      <c r="M250" t="s">
        <v>2982</v>
      </c>
    </row>
    <row r="251" spans="7:13" x14ac:dyDescent="0.2">
      <c r="G251" t="s">
        <v>1255</v>
      </c>
      <c r="M251" t="s">
        <v>2983</v>
      </c>
    </row>
    <row r="252" spans="7:13" x14ac:dyDescent="0.2">
      <c r="G252" t="s">
        <v>1256</v>
      </c>
      <c r="M252" t="s">
        <v>2984</v>
      </c>
    </row>
    <row r="253" spans="7:13" x14ac:dyDescent="0.2">
      <c r="G253" t="s">
        <v>1257</v>
      </c>
      <c r="M253" t="s">
        <v>2985</v>
      </c>
    </row>
    <row r="254" spans="7:13" x14ac:dyDescent="0.2">
      <c r="G254" t="s">
        <v>1258</v>
      </c>
      <c r="M254" t="s">
        <v>2986</v>
      </c>
    </row>
    <row r="255" spans="7:13" x14ac:dyDescent="0.2">
      <c r="G255" t="s">
        <v>1259</v>
      </c>
      <c r="M255" t="s">
        <v>2987</v>
      </c>
    </row>
    <row r="256" spans="7:13" x14ac:dyDescent="0.2">
      <c r="G256" t="s">
        <v>1260</v>
      </c>
      <c r="M256" t="s">
        <v>2988</v>
      </c>
    </row>
    <row r="257" spans="7:13" x14ac:dyDescent="0.2">
      <c r="G257" t="s">
        <v>1261</v>
      </c>
      <c r="M257" t="s">
        <v>2989</v>
      </c>
    </row>
    <row r="258" spans="7:13" x14ac:dyDescent="0.2">
      <c r="G258" t="s">
        <v>1262</v>
      </c>
      <c r="M258" t="s">
        <v>2990</v>
      </c>
    </row>
    <row r="259" spans="7:13" x14ac:dyDescent="0.2">
      <c r="G259" t="s">
        <v>1263</v>
      </c>
      <c r="M259" t="s">
        <v>2991</v>
      </c>
    </row>
    <row r="260" spans="7:13" x14ac:dyDescent="0.2">
      <c r="G260" t="s">
        <v>1264</v>
      </c>
      <c r="M260" t="s">
        <v>2992</v>
      </c>
    </row>
    <row r="261" spans="7:13" x14ac:dyDescent="0.2">
      <c r="G261" t="s">
        <v>1265</v>
      </c>
      <c r="M261" t="s">
        <v>2993</v>
      </c>
    </row>
    <row r="262" spans="7:13" x14ac:dyDescent="0.2">
      <c r="G262" t="s">
        <v>1266</v>
      </c>
      <c r="M262" t="s">
        <v>2994</v>
      </c>
    </row>
    <row r="263" spans="7:13" x14ac:dyDescent="0.2">
      <c r="G263" t="s">
        <v>1267</v>
      </c>
      <c r="M263" t="s">
        <v>2995</v>
      </c>
    </row>
    <row r="264" spans="7:13" x14ac:dyDescent="0.2">
      <c r="G264" t="s">
        <v>1268</v>
      </c>
      <c r="M264" t="s">
        <v>2996</v>
      </c>
    </row>
    <row r="265" spans="7:13" x14ac:dyDescent="0.2">
      <c r="G265" t="s">
        <v>1269</v>
      </c>
      <c r="M265" t="s">
        <v>2997</v>
      </c>
    </row>
    <row r="266" spans="7:13" x14ac:dyDescent="0.2">
      <c r="G266" t="s">
        <v>1270</v>
      </c>
      <c r="M266" t="s">
        <v>2998</v>
      </c>
    </row>
    <row r="267" spans="7:13" x14ac:dyDescent="0.2">
      <c r="G267" t="s">
        <v>1271</v>
      </c>
      <c r="M267" t="s">
        <v>2999</v>
      </c>
    </row>
    <row r="268" spans="7:13" x14ac:dyDescent="0.2">
      <c r="G268" t="s">
        <v>1272</v>
      </c>
      <c r="M268" t="s">
        <v>3000</v>
      </c>
    </row>
    <row r="269" spans="7:13" x14ac:dyDescent="0.2">
      <c r="G269" t="s">
        <v>1273</v>
      </c>
      <c r="M269" t="s">
        <v>3001</v>
      </c>
    </row>
    <row r="270" spans="7:13" x14ac:dyDescent="0.2">
      <c r="G270" t="s">
        <v>1274</v>
      </c>
      <c r="M270" t="s">
        <v>3002</v>
      </c>
    </row>
    <row r="271" spans="7:13" x14ac:dyDescent="0.2">
      <c r="G271" t="s">
        <v>1275</v>
      </c>
      <c r="M271" t="s">
        <v>3003</v>
      </c>
    </row>
    <row r="272" spans="7:13" x14ac:dyDescent="0.2">
      <c r="G272" t="s">
        <v>1276</v>
      </c>
      <c r="M272" t="s">
        <v>3004</v>
      </c>
    </row>
    <row r="273" spans="7:13" x14ac:dyDescent="0.2">
      <c r="G273" t="s">
        <v>1277</v>
      </c>
      <c r="M273" t="s">
        <v>3005</v>
      </c>
    </row>
    <row r="274" spans="7:13" x14ac:dyDescent="0.2">
      <c r="G274" t="s">
        <v>1278</v>
      </c>
      <c r="M274" t="s">
        <v>3006</v>
      </c>
    </row>
    <row r="275" spans="7:13" x14ac:dyDescent="0.2">
      <c r="G275" t="s">
        <v>1279</v>
      </c>
      <c r="M275" t="s">
        <v>3007</v>
      </c>
    </row>
    <row r="276" spans="7:13" x14ac:dyDescent="0.2">
      <c r="G276" t="s">
        <v>1280</v>
      </c>
      <c r="M276" t="s">
        <v>3008</v>
      </c>
    </row>
    <row r="277" spans="7:13" x14ac:dyDescent="0.2">
      <c r="G277" t="s">
        <v>1281</v>
      </c>
      <c r="M277" t="s">
        <v>3009</v>
      </c>
    </row>
    <row r="278" spans="7:13" x14ac:dyDescent="0.2">
      <c r="G278" t="s">
        <v>1282</v>
      </c>
      <c r="M278" t="s">
        <v>3010</v>
      </c>
    </row>
    <row r="279" spans="7:13" x14ac:dyDescent="0.2">
      <c r="G279" t="s">
        <v>1283</v>
      </c>
      <c r="M279" t="s">
        <v>3011</v>
      </c>
    </row>
    <row r="280" spans="7:13" x14ac:dyDescent="0.2">
      <c r="G280" t="s">
        <v>1284</v>
      </c>
      <c r="M280" t="s">
        <v>3012</v>
      </c>
    </row>
    <row r="281" spans="7:13" x14ac:dyDescent="0.2">
      <c r="G281" t="s">
        <v>1285</v>
      </c>
      <c r="M281" t="s">
        <v>3013</v>
      </c>
    </row>
    <row r="282" spans="7:13" x14ac:dyDescent="0.2">
      <c r="G282" t="s">
        <v>1286</v>
      </c>
      <c r="M282" t="s">
        <v>3014</v>
      </c>
    </row>
    <row r="283" spans="7:13" x14ac:dyDescent="0.2">
      <c r="G283" t="s">
        <v>1287</v>
      </c>
      <c r="M283" t="s">
        <v>3015</v>
      </c>
    </row>
    <row r="284" spans="7:13" x14ac:dyDescent="0.2">
      <c r="G284" t="s">
        <v>1288</v>
      </c>
      <c r="M284" t="s">
        <v>3016</v>
      </c>
    </row>
    <row r="285" spans="7:13" x14ac:dyDescent="0.2">
      <c r="G285" t="s">
        <v>1289</v>
      </c>
      <c r="M285" t="s">
        <v>3017</v>
      </c>
    </row>
    <row r="286" spans="7:13" x14ac:dyDescent="0.2">
      <c r="G286" t="s">
        <v>1290</v>
      </c>
      <c r="M286" t="s">
        <v>3018</v>
      </c>
    </row>
    <row r="287" spans="7:13" x14ac:dyDescent="0.2">
      <c r="G287" t="s">
        <v>1291</v>
      </c>
      <c r="M287" t="s">
        <v>3019</v>
      </c>
    </row>
    <row r="288" spans="7:13" x14ac:dyDescent="0.2">
      <c r="G288" t="s">
        <v>1292</v>
      </c>
      <c r="M288" t="s">
        <v>3020</v>
      </c>
    </row>
    <row r="289" spans="7:13" x14ac:dyDescent="0.2">
      <c r="G289" t="s">
        <v>1293</v>
      </c>
      <c r="M289" t="s">
        <v>3021</v>
      </c>
    </row>
    <row r="290" spans="7:13" x14ac:dyDescent="0.2">
      <c r="G290" t="s">
        <v>1294</v>
      </c>
      <c r="M290" t="s">
        <v>3022</v>
      </c>
    </row>
    <row r="291" spans="7:13" x14ac:dyDescent="0.2">
      <c r="G291" t="s">
        <v>1295</v>
      </c>
      <c r="M291" t="s">
        <v>3023</v>
      </c>
    </row>
    <row r="292" spans="7:13" x14ac:dyDescent="0.2">
      <c r="G292" t="s">
        <v>1296</v>
      </c>
      <c r="M292" t="s">
        <v>3024</v>
      </c>
    </row>
    <row r="293" spans="7:13" x14ac:dyDescent="0.2">
      <c r="G293" t="s">
        <v>1297</v>
      </c>
      <c r="M293" t="s">
        <v>3025</v>
      </c>
    </row>
    <row r="294" spans="7:13" x14ac:dyDescent="0.2">
      <c r="G294" t="s">
        <v>1298</v>
      </c>
      <c r="M294" t="s">
        <v>3026</v>
      </c>
    </row>
    <row r="295" spans="7:13" x14ac:dyDescent="0.2">
      <c r="G295" t="s">
        <v>1299</v>
      </c>
      <c r="M295" t="s">
        <v>3027</v>
      </c>
    </row>
    <row r="296" spans="7:13" x14ac:dyDescent="0.2">
      <c r="G296" t="s">
        <v>1300</v>
      </c>
      <c r="M296" t="s">
        <v>3028</v>
      </c>
    </row>
    <row r="297" spans="7:13" x14ac:dyDescent="0.2">
      <c r="G297" t="s">
        <v>1301</v>
      </c>
      <c r="M297" t="s">
        <v>3029</v>
      </c>
    </row>
    <row r="298" spans="7:13" x14ac:dyDescent="0.2">
      <c r="G298" t="s">
        <v>1302</v>
      </c>
      <c r="M298" t="s">
        <v>3030</v>
      </c>
    </row>
    <row r="299" spans="7:13" x14ac:dyDescent="0.2">
      <c r="G299" t="s">
        <v>1303</v>
      </c>
      <c r="M299" t="s">
        <v>3031</v>
      </c>
    </row>
    <row r="300" spans="7:13" x14ac:dyDescent="0.2">
      <c r="G300" t="s">
        <v>1304</v>
      </c>
      <c r="M300" t="s">
        <v>3032</v>
      </c>
    </row>
    <row r="301" spans="7:13" x14ac:dyDescent="0.2">
      <c r="G301" t="s">
        <v>1305</v>
      </c>
      <c r="M301" t="s">
        <v>3033</v>
      </c>
    </row>
    <row r="302" spans="7:13" x14ac:dyDescent="0.2">
      <c r="G302" t="s">
        <v>1306</v>
      </c>
      <c r="M302" t="s">
        <v>3034</v>
      </c>
    </row>
    <row r="303" spans="7:13" x14ac:dyDescent="0.2">
      <c r="G303" t="s">
        <v>1307</v>
      </c>
      <c r="M303" t="s">
        <v>3035</v>
      </c>
    </row>
    <row r="304" spans="7:13" x14ac:dyDescent="0.2">
      <c r="G304" t="s">
        <v>1308</v>
      </c>
      <c r="M304" t="s">
        <v>3036</v>
      </c>
    </row>
    <row r="305" spans="7:13" x14ac:dyDescent="0.2">
      <c r="G305" t="s">
        <v>1309</v>
      </c>
      <c r="M305" t="s">
        <v>3037</v>
      </c>
    </row>
    <row r="306" spans="7:13" x14ac:dyDescent="0.2">
      <c r="G306" t="s">
        <v>1310</v>
      </c>
      <c r="M306" t="s">
        <v>3038</v>
      </c>
    </row>
    <row r="307" spans="7:13" x14ac:dyDescent="0.2">
      <c r="G307" t="s">
        <v>1311</v>
      </c>
      <c r="M307" t="s">
        <v>3039</v>
      </c>
    </row>
    <row r="308" spans="7:13" x14ac:dyDescent="0.2">
      <c r="G308" t="s">
        <v>1312</v>
      </c>
      <c r="M308" t="s">
        <v>3040</v>
      </c>
    </row>
    <row r="309" spans="7:13" x14ac:dyDescent="0.2">
      <c r="G309" t="s">
        <v>1313</v>
      </c>
      <c r="M309" t="s">
        <v>3041</v>
      </c>
    </row>
    <row r="310" spans="7:13" x14ac:dyDescent="0.2">
      <c r="G310" t="s">
        <v>1314</v>
      </c>
      <c r="M310" t="s">
        <v>3042</v>
      </c>
    </row>
    <row r="311" spans="7:13" x14ac:dyDescent="0.2">
      <c r="G311" t="s">
        <v>1315</v>
      </c>
      <c r="M311" t="s">
        <v>3043</v>
      </c>
    </row>
    <row r="312" spans="7:13" x14ac:dyDescent="0.2">
      <c r="G312" t="s">
        <v>1316</v>
      </c>
      <c r="M312" t="s">
        <v>3044</v>
      </c>
    </row>
    <row r="313" spans="7:13" x14ac:dyDescent="0.2">
      <c r="G313" t="s">
        <v>1317</v>
      </c>
      <c r="M313" t="s">
        <v>3045</v>
      </c>
    </row>
    <row r="314" spans="7:13" x14ac:dyDescent="0.2">
      <c r="G314" t="s">
        <v>1318</v>
      </c>
      <c r="M314" t="s">
        <v>3046</v>
      </c>
    </row>
    <row r="315" spans="7:13" x14ac:dyDescent="0.2">
      <c r="G315" t="s">
        <v>1319</v>
      </c>
      <c r="M315" t="s">
        <v>3047</v>
      </c>
    </row>
    <row r="316" spans="7:13" x14ac:dyDescent="0.2">
      <c r="G316" t="s">
        <v>1320</v>
      </c>
      <c r="M316" t="s">
        <v>3048</v>
      </c>
    </row>
    <row r="317" spans="7:13" x14ac:dyDescent="0.2">
      <c r="G317" t="s">
        <v>1321</v>
      </c>
      <c r="M317" t="s">
        <v>3049</v>
      </c>
    </row>
    <row r="318" spans="7:13" x14ac:dyDescent="0.2">
      <c r="G318" t="s">
        <v>1322</v>
      </c>
      <c r="M318" t="s">
        <v>3050</v>
      </c>
    </row>
    <row r="319" spans="7:13" x14ac:dyDescent="0.2">
      <c r="G319" t="s">
        <v>1323</v>
      </c>
      <c r="M319" t="s">
        <v>3051</v>
      </c>
    </row>
    <row r="320" spans="7:13" x14ac:dyDescent="0.2">
      <c r="G320" t="s">
        <v>1324</v>
      </c>
      <c r="M320" t="s">
        <v>3052</v>
      </c>
    </row>
    <row r="321" spans="7:13" x14ac:dyDescent="0.2">
      <c r="G321" t="s">
        <v>1325</v>
      </c>
      <c r="M321" t="s">
        <v>3053</v>
      </c>
    </row>
    <row r="322" spans="7:13" x14ac:dyDescent="0.2">
      <c r="G322" t="s">
        <v>1326</v>
      </c>
      <c r="M322" t="s">
        <v>3054</v>
      </c>
    </row>
    <row r="323" spans="7:13" x14ac:dyDescent="0.2">
      <c r="G323" t="s">
        <v>1327</v>
      </c>
      <c r="M323" t="s">
        <v>3055</v>
      </c>
    </row>
    <row r="324" spans="7:13" x14ac:dyDescent="0.2">
      <c r="G324" t="s">
        <v>1328</v>
      </c>
      <c r="M324" t="s">
        <v>3056</v>
      </c>
    </row>
    <row r="325" spans="7:13" x14ac:dyDescent="0.2">
      <c r="G325" t="s">
        <v>1329</v>
      </c>
      <c r="M325" t="s">
        <v>3057</v>
      </c>
    </row>
    <row r="326" spans="7:13" x14ac:dyDescent="0.2">
      <c r="G326" t="s">
        <v>1330</v>
      </c>
      <c r="M326" t="s">
        <v>3058</v>
      </c>
    </row>
    <row r="327" spans="7:13" x14ac:dyDescent="0.2">
      <c r="G327" t="s">
        <v>1331</v>
      </c>
      <c r="M327" t="s">
        <v>3059</v>
      </c>
    </row>
    <row r="328" spans="7:13" x14ac:dyDescent="0.2">
      <c r="G328" t="s">
        <v>1332</v>
      </c>
      <c r="M328" t="s">
        <v>3060</v>
      </c>
    </row>
    <row r="329" spans="7:13" x14ac:dyDescent="0.2">
      <c r="G329" t="s">
        <v>1333</v>
      </c>
      <c r="M329" t="s">
        <v>3061</v>
      </c>
    </row>
    <row r="330" spans="7:13" x14ac:dyDescent="0.2">
      <c r="G330" t="s">
        <v>1334</v>
      </c>
      <c r="M330" t="s">
        <v>3062</v>
      </c>
    </row>
    <row r="331" spans="7:13" x14ac:dyDescent="0.2">
      <c r="G331" t="s">
        <v>1335</v>
      </c>
      <c r="M331" t="s">
        <v>3063</v>
      </c>
    </row>
    <row r="332" spans="7:13" x14ac:dyDescent="0.2">
      <c r="G332" t="s">
        <v>1336</v>
      </c>
      <c r="M332" t="s">
        <v>3064</v>
      </c>
    </row>
    <row r="333" spans="7:13" x14ac:dyDescent="0.2">
      <c r="G333" t="s">
        <v>1337</v>
      </c>
      <c r="M333" t="s">
        <v>3065</v>
      </c>
    </row>
    <row r="334" spans="7:13" x14ac:dyDescent="0.2">
      <c r="G334" t="s">
        <v>1338</v>
      </c>
      <c r="M334" t="s">
        <v>3066</v>
      </c>
    </row>
    <row r="335" spans="7:13" x14ac:dyDescent="0.2">
      <c r="G335" t="s">
        <v>1339</v>
      </c>
      <c r="M335" t="s">
        <v>3067</v>
      </c>
    </row>
    <row r="336" spans="7:13" x14ac:dyDescent="0.2">
      <c r="G336" t="s">
        <v>1340</v>
      </c>
      <c r="M336" t="s">
        <v>3068</v>
      </c>
    </row>
    <row r="337" spans="7:13" x14ac:dyDescent="0.2">
      <c r="G337" t="s">
        <v>1341</v>
      </c>
      <c r="M337" t="s">
        <v>3069</v>
      </c>
    </row>
    <row r="338" spans="7:13" x14ac:dyDescent="0.2">
      <c r="G338" t="s">
        <v>1342</v>
      </c>
      <c r="M338" t="s">
        <v>3070</v>
      </c>
    </row>
    <row r="339" spans="7:13" x14ac:dyDescent="0.2">
      <c r="G339" t="s">
        <v>1343</v>
      </c>
      <c r="M339" t="s">
        <v>3071</v>
      </c>
    </row>
    <row r="340" spans="7:13" x14ac:dyDescent="0.2">
      <c r="G340" t="s">
        <v>1344</v>
      </c>
      <c r="M340" t="s">
        <v>3072</v>
      </c>
    </row>
    <row r="341" spans="7:13" x14ac:dyDescent="0.2">
      <c r="G341" t="s">
        <v>1345</v>
      </c>
      <c r="M341" t="s">
        <v>3073</v>
      </c>
    </row>
    <row r="342" spans="7:13" x14ac:dyDescent="0.2">
      <c r="G342" t="s">
        <v>1346</v>
      </c>
      <c r="M342" t="s">
        <v>3074</v>
      </c>
    </row>
    <row r="343" spans="7:13" x14ac:dyDescent="0.2">
      <c r="G343" t="s">
        <v>1347</v>
      </c>
      <c r="M343" t="s">
        <v>3075</v>
      </c>
    </row>
    <row r="344" spans="7:13" x14ac:dyDescent="0.2">
      <c r="G344" t="s">
        <v>1348</v>
      </c>
      <c r="M344" t="s">
        <v>3076</v>
      </c>
    </row>
    <row r="345" spans="7:13" x14ac:dyDescent="0.2">
      <c r="G345" t="s">
        <v>1349</v>
      </c>
      <c r="M345" t="s">
        <v>3077</v>
      </c>
    </row>
    <row r="346" spans="7:13" x14ac:dyDescent="0.2">
      <c r="G346" t="s">
        <v>1350</v>
      </c>
      <c r="M346" t="s">
        <v>3078</v>
      </c>
    </row>
    <row r="347" spans="7:13" x14ac:dyDescent="0.2">
      <c r="G347" t="s">
        <v>1351</v>
      </c>
      <c r="M347" t="s">
        <v>3079</v>
      </c>
    </row>
    <row r="348" spans="7:13" x14ac:dyDescent="0.2">
      <c r="G348" t="s">
        <v>1352</v>
      </c>
      <c r="M348" t="s">
        <v>3080</v>
      </c>
    </row>
    <row r="349" spans="7:13" x14ac:dyDescent="0.2">
      <c r="G349" t="s">
        <v>1353</v>
      </c>
      <c r="M349" t="s">
        <v>3081</v>
      </c>
    </row>
    <row r="350" spans="7:13" x14ac:dyDescent="0.2">
      <c r="G350" t="s">
        <v>1354</v>
      </c>
      <c r="M350" t="s">
        <v>3082</v>
      </c>
    </row>
    <row r="351" spans="7:13" x14ac:dyDescent="0.2">
      <c r="G351" t="s">
        <v>1355</v>
      </c>
      <c r="M351" t="s">
        <v>3083</v>
      </c>
    </row>
    <row r="352" spans="7:13" x14ac:dyDescent="0.2">
      <c r="G352" t="s">
        <v>1356</v>
      </c>
      <c r="M352" t="s">
        <v>3084</v>
      </c>
    </row>
    <row r="353" spans="7:13" x14ac:dyDescent="0.2">
      <c r="G353" t="s">
        <v>1357</v>
      </c>
      <c r="M353" t="s">
        <v>3085</v>
      </c>
    </row>
    <row r="354" spans="7:13" x14ac:dyDescent="0.2">
      <c r="G354" t="s">
        <v>1358</v>
      </c>
      <c r="M354" t="s">
        <v>3086</v>
      </c>
    </row>
    <row r="355" spans="7:13" x14ac:dyDescent="0.2">
      <c r="G355" t="s">
        <v>1359</v>
      </c>
      <c r="M355" t="s">
        <v>3087</v>
      </c>
    </row>
    <row r="356" spans="7:13" x14ac:dyDescent="0.2">
      <c r="G356" t="s">
        <v>1360</v>
      </c>
      <c r="M356" t="s">
        <v>3088</v>
      </c>
    </row>
    <row r="357" spans="7:13" x14ac:dyDescent="0.2">
      <c r="G357" t="s">
        <v>1361</v>
      </c>
      <c r="M357" t="s">
        <v>3089</v>
      </c>
    </row>
    <row r="358" spans="7:13" x14ac:dyDescent="0.2">
      <c r="G358" t="s">
        <v>1362</v>
      </c>
      <c r="M358" t="s">
        <v>3090</v>
      </c>
    </row>
    <row r="359" spans="7:13" x14ac:dyDescent="0.2">
      <c r="G359" t="s">
        <v>1363</v>
      </c>
      <c r="M359" t="s">
        <v>3091</v>
      </c>
    </row>
    <row r="360" spans="7:13" x14ac:dyDescent="0.2">
      <c r="G360" t="s">
        <v>1364</v>
      </c>
      <c r="M360" t="s">
        <v>3092</v>
      </c>
    </row>
    <row r="361" spans="7:13" x14ac:dyDescent="0.2">
      <c r="G361" t="s">
        <v>1365</v>
      </c>
      <c r="M361" t="s">
        <v>3093</v>
      </c>
    </row>
    <row r="362" spans="7:13" x14ac:dyDescent="0.2">
      <c r="G362" t="s">
        <v>1366</v>
      </c>
      <c r="M362" t="s">
        <v>3094</v>
      </c>
    </row>
    <row r="363" spans="7:13" x14ac:dyDescent="0.2">
      <c r="G363" t="s">
        <v>1367</v>
      </c>
      <c r="M363" t="s">
        <v>3095</v>
      </c>
    </row>
    <row r="364" spans="7:13" x14ac:dyDescent="0.2">
      <c r="G364" t="s">
        <v>1368</v>
      </c>
      <c r="M364" t="s">
        <v>3096</v>
      </c>
    </row>
    <row r="365" spans="7:13" x14ac:dyDescent="0.2">
      <c r="G365" t="s">
        <v>1369</v>
      </c>
      <c r="M365" t="s">
        <v>3097</v>
      </c>
    </row>
    <row r="366" spans="7:13" x14ac:dyDescent="0.2">
      <c r="G366" t="s">
        <v>1370</v>
      </c>
      <c r="M366" t="s">
        <v>3098</v>
      </c>
    </row>
    <row r="367" spans="7:13" x14ac:dyDescent="0.2">
      <c r="G367" t="s">
        <v>1371</v>
      </c>
      <c r="M367" t="s">
        <v>3099</v>
      </c>
    </row>
    <row r="368" spans="7:13" x14ac:dyDescent="0.2">
      <c r="G368" t="s">
        <v>1372</v>
      </c>
      <c r="M368" t="s">
        <v>3100</v>
      </c>
    </row>
    <row r="369" spans="7:13" x14ac:dyDescent="0.2">
      <c r="G369" t="s">
        <v>1373</v>
      </c>
      <c r="M369" t="s">
        <v>3101</v>
      </c>
    </row>
    <row r="370" spans="7:13" x14ac:dyDescent="0.2">
      <c r="G370" t="s">
        <v>1374</v>
      </c>
      <c r="M370" t="s">
        <v>3102</v>
      </c>
    </row>
    <row r="371" spans="7:13" x14ac:dyDescent="0.2">
      <c r="G371" t="s">
        <v>1375</v>
      </c>
      <c r="M371" t="s">
        <v>3103</v>
      </c>
    </row>
    <row r="372" spans="7:13" x14ac:dyDescent="0.2">
      <c r="G372" t="s">
        <v>1376</v>
      </c>
      <c r="M372" t="s">
        <v>3104</v>
      </c>
    </row>
    <row r="373" spans="7:13" x14ac:dyDescent="0.2">
      <c r="G373" t="s">
        <v>1377</v>
      </c>
      <c r="M373" t="s">
        <v>3105</v>
      </c>
    </row>
    <row r="374" spans="7:13" x14ac:dyDescent="0.2">
      <c r="G374" t="s">
        <v>1378</v>
      </c>
      <c r="M374" t="s">
        <v>3106</v>
      </c>
    </row>
    <row r="375" spans="7:13" x14ac:dyDescent="0.2">
      <c r="G375" t="s">
        <v>1379</v>
      </c>
      <c r="M375" t="s">
        <v>3107</v>
      </c>
    </row>
    <row r="376" spans="7:13" x14ac:dyDescent="0.2">
      <c r="G376" t="s">
        <v>1380</v>
      </c>
      <c r="M376" t="s">
        <v>3108</v>
      </c>
    </row>
    <row r="377" spans="7:13" x14ac:dyDescent="0.2">
      <c r="G377" t="s">
        <v>1381</v>
      </c>
      <c r="M377" t="s">
        <v>3109</v>
      </c>
    </row>
    <row r="378" spans="7:13" x14ac:dyDescent="0.2">
      <c r="G378" t="s">
        <v>1382</v>
      </c>
      <c r="M378" t="s">
        <v>3110</v>
      </c>
    </row>
    <row r="379" spans="7:13" x14ac:dyDescent="0.2">
      <c r="G379" t="s">
        <v>1383</v>
      </c>
      <c r="M379" t="s">
        <v>3111</v>
      </c>
    </row>
    <row r="380" spans="7:13" x14ac:dyDescent="0.2">
      <c r="G380" t="s">
        <v>1384</v>
      </c>
      <c r="M380" t="s">
        <v>3112</v>
      </c>
    </row>
    <row r="381" spans="7:13" x14ac:dyDescent="0.2">
      <c r="G381" t="s">
        <v>1385</v>
      </c>
      <c r="M381" t="s">
        <v>3113</v>
      </c>
    </row>
    <row r="382" spans="7:13" x14ac:dyDescent="0.2">
      <c r="G382" t="s">
        <v>1386</v>
      </c>
      <c r="M382" t="s">
        <v>3114</v>
      </c>
    </row>
    <row r="383" spans="7:13" x14ac:dyDescent="0.2">
      <c r="G383" t="s">
        <v>1387</v>
      </c>
      <c r="M383" t="s">
        <v>3115</v>
      </c>
    </row>
    <row r="384" spans="7:13" x14ac:dyDescent="0.2">
      <c r="G384" t="s">
        <v>1388</v>
      </c>
      <c r="M384" t="s">
        <v>3116</v>
      </c>
    </row>
    <row r="385" spans="7:13" x14ac:dyDescent="0.2">
      <c r="G385" t="s">
        <v>1389</v>
      </c>
      <c r="M385" t="s">
        <v>3117</v>
      </c>
    </row>
    <row r="386" spans="7:13" x14ac:dyDescent="0.2">
      <c r="G386" t="s">
        <v>1390</v>
      </c>
      <c r="M386" t="s">
        <v>3118</v>
      </c>
    </row>
    <row r="387" spans="7:13" x14ac:dyDescent="0.2">
      <c r="G387" t="s">
        <v>1391</v>
      </c>
      <c r="M387" t="s">
        <v>3119</v>
      </c>
    </row>
    <row r="388" spans="7:13" x14ac:dyDescent="0.2">
      <c r="G388" t="s">
        <v>1392</v>
      </c>
      <c r="M388" t="s">
        <v>3120</v>
      </c>
    </row>
    <row r="389" spans="7:13" x14ac:dyDescent="0.2">
      <c r="G389" t="s">
        <v>1393</v>
      </c>
      <c r="M389" t="s">
        <v>3121</v>
      </c>
    </row>
    <row r="390" spans="7:13" x14ac:dyDescent="0.2">
      <c r="G390" t="s">
        <v>1394</v>
      </c>
      <c r="M390" t="s">
        <v>3122</v>
      </c>
    </row>
    <row r="391" spans="7:13" x14ac:dyDescent="0.2">
      <c r="G391" t="s">
        <v>1395</v>
      </c>
      <c r="M391" t="s">
        <v>3123</v>
      </c>
    </row>
    <row r="392" spans="7:13" x14ac:dyDescent="0.2">
      <c r="G392" t="s">
        <v>1396</v>
      </c>
      <c r="M392" t="s">
        <v>3124</v>
      </c>
    </row>
    <row r="393" spans="7:13" x14ac:dyDescent="0.2">
      <c r="G393" t="s">
        <v>1397</v>
      </c>
      <c r="M393" t="s">
        <v>3125</v>
      </c>
    </row>
    <row r="394" spans="7:13" x14ac:dyDescent="0.2">
      <c r="G394" t="s">
        <v>1398</v>
      </c>
      <c r="M394" t="s">
        <v>3126</v>
      </c>
    </row>
    <row r="395" spans="7:13" x14ac:dyDescent="0.2">
      <c r="G395" t="s">
        <v>1399</v>
      </c>
      <c r="M395" t="s">
        <v>3127</v>
      </c>
    </row>
    <row r="396" spans="7:13" x14ac:dyDescent="0.2">
      <c r="G396" t="s">
        <v>1400</v>
      </c>
      <c r="M396" t="s">
        <v>3128</v>
      </c>
    </row>
    <row r="397" spans="7:13" x14ac:dyDescent="0.2">
      <c r="G397" t="s">
        <v>1401</v>
      </c>
      <c r="M397" t="s">
        <v>3129</v>
      </c>
    </row>
    <row r="398" spans="7:13" x14ac:dyDescent="0.2">
      <c r="G398" t="s">
        <v>1402</v>
      </c>
      <c r="M398" t="s">
        <v>3130</v>
      </c>
    </row>
    <row r="399" spans="7:13" x14ac:dyDescent="0.2">
      <c r="G399" t="s">
        <v>1403</v>
      </c>
      <c r="M399" t="s">
        <v>3131</v>
      </c>
    </row>
    <row r="400" spans="7:13" x14ac:dyDescent="0.2">
      <c r="G400" t="s">
        <v>1404</v>
      </c>
      <c r="M400" t="s">
        <v>3132</v>
      </c>
    </row>
    <row r="401" spans="7:13" x14ac:dyDescent="0.2">
      <c r="G401" t="s">
        <v>1405</v>
      </c>
      <c r="M401" t="s">
        <v>3133</v>
      </c>
    </row>
    <row r="402" spans="7:13" x14ac:dyDescent="0.2">
      <c r="G402" t="s">
        <v>1406</v>
      </c>
      <c r="M402" t="s">
        <v>3134</v>
      </c>
    </row>
    <row r="403" spans="7:13" x14ac:dyDescent="0.2">
      <c r="G403" t="s">
        <v>1407</v>
      </c>
      <c r="M403" t="s">
        <v>3135</v>
      </c>
    </row>
    <row r="404" spans="7:13" x14ac:dyDescent="0.2">
      <c r="G404" t="s">
        <v>1408</v>
      </c>
      <c r="M404" t="s">
        <v>3136</v>
      </c>
    </row>
    <row r="405" spans="7:13" x14ac:dyDescent="0.2">
      <c r="G405" t="s">
        <v>1409</v>
      </c>
      <c r="M405" t="s">
        <v>3137</v>
      </c>
    </row>
    <row r="406" spans="7:13" x14ac:dyDescent="0.2">
      <c r="G406" t="s">
        <v>1410</v>
      </c>
      <c r="M406" t="s">
        <v>3138</v>
      </c>
    </row>
    <row r="407" spans="7:13" x14ac:dyDescent="0.2">
      <c r="G407" t="s">
        <v>1411</v>
      </c>
      <c r="M407" t="s">
        <v>3139</v>
      </c>
    </row>
    <row r="408" spans="7:13" x14ac:dyDescent="0.2">
      <c r="G408" t="s">
        <v>1412</v>
      </c>
      <c r="M408" t="s">
        <v>3140</v>
      </c>
    </row>
    <row r="409" spans="7:13" x14ac:dyDescent="0.2">
      <c r="G409" t="s">
        <v>1413</v>
      </c>
      <c r="M409" t="s">
        <v>3141</v>
      </c>
    </row>
    <row r="410" spans="7:13" x14ac:dyDescent="0.2">
      <c r="G410" t="s">
        <v>1414</v>
      </c>
      <c r="M410" t="s">
        <v>3142</v>
      </c>
    </row>
    <row r="411" spans="7:13" x14ac:dyDescent="0.2">
      <c r="G411" t="s">
        <v>1415</v>
      </c>
      <c r="M411" t="s">
        <v>3143</v>
      </c>
    </row>
    <row r="412" spans="7:13" x14ac:dyDescent="0.2">
      <c r="G412" t="s">
        <v>1416</v>
      </c>
      <c r="M412" t="s">
        <v>3144</v>
      </c>
    </row>
    <row r="413" spans="7:13" x14ac:dyDescent="0.2">
      <c r="G413" t="s">
        <v>1417</v>
      </c>
      <c r="M413" t="s">
        <v>3145</v>
      </c>
    </row>
    <row r="414" spans="7:13" x14ac:dyDescent="0.2">
      <c r="G414" t="s">
        <v>1418</v>
      </c>
      <c r="M414" t="s">
        <v>3146</v>
      </c>
    </row>
    <row r="415" spans="7:13" x14ac:dyDescent="0.2">
      <c r="G415" t="s">
        <v>1419</v>
      </c>
      <c r="M415" t="s">
        <v>3147</v>
      </c>
    </row>
    <row r="416" spans="7:13" x14ac:dyDescent="0.2">
      <c r="G416" t="s">
        <v>1420</v>
      </c>
      <c r="M416" t="s">
        <v>3148</v>
      </c>
    </row>
    <row r="417" spans="7:13" x14ac:dyDescent="0.2">
      <c r="G417" t="s">
        <v>1421</v>
      </c>
      <c r="M417" t="s">
        <v>3149</v>
      </c>
    </row>
    <row r="418" spans="7:13" x14ac:dyDescent="0.2">
      <c r="G418" t="s">
        <v>1422</v>
      </c>
      <c r="M418" t="s">
        <v>3150</v>
      </c>
    </row>
    <row r="419" spans="7:13" x14ac:dyDescent="0.2">
      <c r="G419" t="s">
        <v>1423</v>
      </c>
      <c r="M419" t="s">
        <v>3151</v>
      </c>
    </row>
    <row r="420" spans="7:13" x14ac:dyDescent="0.2">
      <c r="G420" t="s">
        <v>1424</v>
      </c>
      <c r="M420" t="s">
        <v>3152</v>
      </c>
    </row>
    <row r="421" spans="7:13" x14ac:dyDescent="0.2">
      <c r="G421" t="s">
        <v>1425</v>
      </c>
      <c r="M421" t="s">
        <v>3153</v>
      </c>
    </row>
    <row r="422" spans="7:13" x14ac:dyDescent="0.2">
      <c r="G422" t="s">
        <v>1426</v>
      </c>
      <c r="M422" t="s">
        <v>3154</v>
      </c>
    </row>
    <row r="423" spans="7:13" x14ac:dyDescent="0.2">
      <c r="G423" t="s">
        <v>1427</v>
      </c>
      <c r="M423" t="s">
        <v>3155</v>
      </c>
    </row>
    <row r="424" spans="7:13" x14ac:dyDescent="0.2">
      <c r="G424" t="s">
        <v>1428</v>
      </c>
      <c r="M424" t="s">
        <v>3156</v>
      </c>
    </row>
    <row r="425" spans="7:13" x14ac:dyDescent="0.2">
      <c r="G425" t="s">
        <v>1429</v>
      </c>
      <c r="M425" t="s">
        <v>3157</v>
      </c>
    </row>
    <row r="426" spans="7:13" x14ac:dyDescent="0.2">
      <c r="G426" t="s">
        <v>1430</v>
      </c>
      <c r="M426" t="s">
        <v>3158</v>
      </c>
    </row>
    <row r="427" spans="7:13" x14ac:dyDescent="0.2">
      <c r="G427" t="s">
        <v>1431</v>
      </c>
      <c r="M427" t="s">
        <v>3159</v>
      </c>
    </row>
    <row r="428" spans="7:13" x14ac:dyDescent="0.2">
      <c r="G428" t="s">
        <v>1432</v>
      </c>
      <c r="M428" t="s">
        <v>3160</v>
      </c>
    </row>
    <row r="429" spans="7:13" x14ac:dyDescent="0.2">
      <c r="G429" t="s">
        <v>1433</v>
      </c>
      <c r="M429" t="s">
        <v>3161</v>
      </c>
    </row>
    <row r="430" spans="7:13" x14ac:dyDescent="0.2">
      <c r="G430" t="s">
        <v>1434</v>
      </c>
      <c r="M430" t="s">
        <v>3162</v>
      </c>
    </row>
    <row r="431" spans="7:13" x14ac:dyDescent="0.2">
      <c r="G431" t="s">
        <v>1435</v>
      </c>
      <c r="M431" t="s">
        <v>3163</v>
      </c>
    </row>
    <row r="432" spans="7:13" x14ac:dyDescent="0.2">
      <c r="G432" t="s">
        <v>1436</v>
      </c>
      <c r="M432" t="s">
        <v>3164</v>
      </c>
    </row>
    <row r="433" spans="7:13" x14ac:dyDescent="0.2">
      <c r="G433" t="s">
        <v>1437</v>
      </c>
      <c r="M433" t="s">
        <v>3165</v>
      </c>
    </row>
    <row r="434" spans="7:13" x14ac:dyDescent="0.2">
      <c r="G434" t="s">
        <v>1438</v>
      </c>
      <c r="M434" t="s">
        <v>3166</v>
      </c>
    </row>
    <row r="435" spans="7:13" x14ac:dyDescent="0.2">
      <c r="G435" t="s">
        <v>1439</v>
      </c>
      <c r="M435" t="s">
        <v>3167</v>
      </c>
    </row>
    <row r="436" spans="7:13" x14ac:dyDescent="0.2">
      <c r="G436" t="s">
        <v>1440</v>
      </c>
      <c r="M436" t="s">
        <v>3168</v>
      </c>
    </row>
    <row r="437" spans="7:13" x14ac:dyDescent="0.2">
      <c r="G437" t="s">
        <v>1441</v>
      </c>
      <c r="M437" t="s">
        <v>3169</v>
      </c>
    </row>
    <row r="438" spans="7:13" x14ac:dyDescent="0.2">
      <c r="G438" t="s">
        <v>1442</v>
      </c>
      <c r="M438" t="s">
        <v>3170</v>
      </c>
    </row>
    <row r="439" spans="7:13" x14ac:dyDescent="0.2">
      <c r="G439" t="s">
        <v>1443</v>
      </c>
      <c r="M439" t="s">
        <v>3171</v>
      </c>
    </row>
    <row r="440" spans="7:13" x14ac:dyDescent="0.2">
      <c r="G440" t="s">
        <v>1444</v>
      </c>
      <c r="M440" t="s">
        <v>3172</v>
      </c>
    </row>
    <row r="441" spans="7:13" x14ac:dyDescent="0.2">
      <c r="G441" t="s">
        <v>1445</v>
      </c>
      <c r="M441" t="s">
        <v>3173</v>
      </c>
    </row>
    <row r="442" spans="7:13" x14ac:dyDescent="0.2">
      <c r="G442" t="s">
        <v>1446</v>
      </c>
      <c r="M442" t="s">
        <v>3174</v>
      </c>
    </row>
    <row r="443" spans="7:13" x14ac:dyDescent="0.2">
      <c r="G443" t="s">
        <v>1447</v>
      </c>
      <c r="M443" t="s">
        <v>3175</v>
      </c>
    </row>
    <row r="444" spans="7:13" x14ac:dyDescent="0.2">
      <c r="G444" t="s">
        <v>1448</v>
      </c>
      <c r="M444" t="s">
        <v>3176</v>
      </c>
    </row>
    <row r="445" spans="7:13" x14ac:dyDescent="0.2">
      <c r="G445" t="s">
        <v>1449</v>
      </c>
      <c r="M445" t="s">
        <v>3177</v>
      </c>
    </row>
    <row r="446" spans="7:13" x14ac:dyDescent="0.2">
      <c r="G446" t="s">
        <v>1450</v>
      </c>
      <c r="M446" t="s">
        <v>3178</v>
      </c>
    </row>
    <row r="447" spans="7:13" x14ac:dyDescent="0.2">
      <c r="G447" t="s">
        <v>1451</v>
      </c>
      <c r="M447" t="s">
        <v>3179</v>
      </c>
    </row>
    <row r="448" spans="7:13" x14ac:dyDescent="0.2">
      <c r="G448" t="s">
        <v>1452</v>
      </c>
      <c r="M448" t="s">
        <v>3180</v>
      </c>
    </row>
    <row r="449" spans="7:13" x14ac:dyDescent="0.2">
      <c r="G449" t="s">
        <v>1453</v>
      </c>
      <c r="M449" t="s">
        <v>3181</v>
      </c>
    </row>
    <row r="450" spans="7:13" x14ac:dyDescent="0.2">
      <c r="G450" t="s">
        <v>1454</v>
      </c>
      <c r="M450" t="s">
        <v>3182</v>
      </c>
    </row>
    <row r="451" spans="7:13" x14ac:dyDescent="0.2">
      <c r="G451" t="s">
        <v>1455</v>
      </c>
      <c r="M451" t="s">
        <v>3183</v>
      </c>
    </row>
    <row r="452" spans="7:13" x14ac:dyDescent="0.2">
      <c r="G452" t="s">
        <v>1456</v>
      </c>
      <c r="M452" t="s">
        <v>3184</v>
      </c>
    </row>
    <row r="453" spans="7:13" x14ac:dyDescent="0.2">
      <c r="G453" t="s">
        <v>1457</v>
      </c>
      <c r="M453" t="s">
        <v>3185</v>
      </c>
    </row>
    <row r="454" spans="7:13" x14ac:dyDescent="0.2">
      <c r="G454" t="s">
        <v>1458</v>
      </c>
      <c r="M454" t="s">
        <v>3186</v>
      </c>
    </row>
    <row r="455" spans="7:13" x14ac:dyDescent="0.2">
      <c r="G455" t="s">
        <v>1459</v>
      </c>
      <c r="M455" t="s">
        <v>3187</v>
      </c>
    </row>
    <row r="456" spans="7:13" x14ac:dyDescent="0.2">
      <c r="G456" t="s">
        <v>1460</v>
      </c>
      <c r="M456" t="s">
        <v>3188</v>
      </c>
    </row>
    <row r="457" spans="7:13" x14ac:dyDescent="0.2">
      <c r="G457" t="s">
        <v>1461</v>
      </c>
      <c r="M457" t="s">
        <v>3189</v>
      </c>
    </row>
    <row r="458" spans="7:13" x14ac:dyDescent="0.2">
      <c r="G458" t="s">
        <v>1462</v>
      </c>
      <c r="M458" t="s">
        <v>3190</v>
      </c>
    </row>
    <row r="459" spans="7:13" x14ac:dyDescent="0.2">
      <c r="G459" t="s">
        <v>1463</v>
      </c>
      <c r="M459" t="s">
        <v>3191</v>
      </c>
    </row>
    <row r="460" spans="7:13" x14ac:dyDescent="0.2">
      <c r="G460" t="s">
        <v>1464</v>
      </c>
      <c r="M460" t="s">
        <v>3192</v>
      </c>
    </row>
    <row r="461" spans="7:13" x14ac:dyDescent="0.2">
      <c r="G461" t="s">
        <v>1465</v>
      </c>
      <c r="M461" t="s">
        <v>3193</v>
      </c>
    </row>
    <row r="462" spans="7:13" x14ac:dyDescent="0.2">
      <c r="G462" t="s">
        <v>1466</v>
      </c>
      <c r="M462" t="s">
        <v>3194</v>
      </c>
    </row>
    <row r="463" spans="7:13" x14ac:dyDescent="0.2">
      <c r="G463" t="s">
        <v>1467</v>
      </c>
      <c r="M463" t="s">
        <v>3195</v>
      </c>
    </row>
    <row r="464" spans="7:13" x14ac:dyDescent="0.2">
      <c r="G464" t="s">
        <v>1468</v>
      </c>
      <c r="M464" t="s">
        <v>3196</v>
      </c>
    </row>
    <row r="465" spans="7:13" x14ac:dyDescent="0.2">
      <c r="G465" t="s">
        <v>1469</v>
      </c>
      <c r="M465" t="s">
        <v>3197</v>
      </c>
    </row>
    <row r="466" spans="7:13" x14ac:dyDescent="0.2">
      <c r="G466" t="s">
        <v>1470</v>
      </c>
      <c r="M466" t="s">
        <v>3198</v>
      </c>
    </row>
    <row r="467" spans="7:13" x14ac:dyDescent="0.2">
      <c r="G467" t="s">
        <v>1471</v>
      </c>
      <c r="M467" t="s">
        <v>3199</v>
      </c>
    </row>
    <row r="468" spans="7:13" x14ac:dyDescent="0.2">
      <c r="G468" t="s">
        <v>1472</v>
      </c>
      <c r="M468" t="s">
        <v>3200</v>
      </c>
    </row>
    <row r="469" spans="7:13" x14ac:dyDescent="0.2">
      <c r="G469" t="s">
        <v>1473</v>
      </c>
      <c r="M469" t="s">
        <v>3201</v>
      </c>
    </row>
    <row r="470" spans="7:13" x14ac:dyDescent="0.2">
      <c r="G470" t="s">
        <v>1474</v>
      </c>
      <c r="M470" t="s">
        <v>3202</v>
      </c>
    </row>
    <row r="471" spans="7:13" x14ac:dyDescent="0.2">
      <c r="G471" t="s">
        <v>1475</v>
      </c>
      <c r="M471" t="s">
        <v>3203</v>
      </c>
    </row>
    <row r="472" spans="7:13" x14ac:dyDescent="0.2">
      <c r="G472" t="s">
        <v>1476</v>
      </c>
      <c r="M472" t="s">
        <v>3204</v>
      </c>
    </row>
    <row r="473" spans="7:13" x14ac:dyDescent="0.2">
      <c r="G473" t="s">
        <v>1477</v>
      </c>
      <c r="M473" t="s">
        <v>3205</v>
      </c>
    </row>
    <row r="474" spans="7:13" x14ac:dyDescent="0.2">
      <c r="G474" t="s">
        <v>1478</v>
      </c>
      <c r="M474" t="s">
        <v>3206</v>
      </c>
    </row>
    <row r="475" spans="7:13" x14ac:dyDescent="0.2">
      <c r="G475" t="s">
        <v>1479</v>
      </c>
      <c r="M475" t="s">
        <v>3207</v>
      </c>
    </row>
    <row r="476" spans="7:13" x14ac:dyDescent="0.2">
      <c r="G476" t="s">
        <v>1480</v>
      </c>
      <c r="M476" t="s">
        <v>3208</v>
      </c>
    </row>
    <row r="477" spans="7:13" x14ac:dyDescent="0.2">
      <c r="G477" t="s">
        <v>1481</v>
      </c>
      <c r="M477" t="s">
        <v>3209</v>
      </c>
    </row>
    <row r="478" spans="7:13" x14ac:dyDescent="0.2">
      <c r="G478" t="s">
        <v>1482</v>
      </c>
      <c r="M478" t="s">
        <v>3210</v>
      </c>
    </row>
    <row r="479" spans="7:13" x14ac:dyDescent="0.2">
      <c r="G479" t="s">
        <v>1483</v>
      </c>
      <c r="M479" t="s">
        <v>3211</v>
      </c>
    </row>
    <row r="480" spans="7:13" x14ac:dyDescent="0.2">
      <c r="G480" t="s">
        <v>1484</v>
      </c>
      <c r="M480" t="s">
        <v>3212</v>
      </c>
    </row>
    <row r="481" spans="7:13" x14ac:dyDescent="0.2">
      <c r="G481" t="s">
        <v>1485</v>
      </c>
      <c r="M481" t="s">
        <v>3213</v>
      </c>
    </row>
    <row r="482" spans="7:13" x14ac:dyDescent="0.2">
      <c r="G482" t="s">
        <v>1486</v>
      </c>
      <c r="M482" t="s">
        <v>3214</v>
      </c>
    </row>
    <row r="483" spans="7:13" x14ac:dyDescent="0.2">
      <c r="G483" t="s">
        <v>1487</v>
      </c>
      <c r="M483" t="s">
        <v>3215</v>
      </c>
    </row>
    <row r="484" spans="7:13" x14ac:dyDescent="0.2">
      <c r="G484" t="s">
        <v>1488</v>
      </c>
      <c r="M484" t="s">
        <v>3216</v>
      </c>
    </row>
    <row r="485" spans="7:13" x14ac:dyDescent="0.2">
      <c r="G485" t="s">
        <v>1489</v>
      </c>
      <c r="M485" t="s">
        <v>3217</v>
      </c>
    </row>
    <row r="486" spans="7:13" x14ac:dyDescent="0.2">
      <c r="G486" t="s">
        <v>1490</v>
      </c>
      <c r="M486" t="s">
        <v>3218</v>
      </c>
    </row>
    <row r="487" spans="7:13" x14ac:dyDescent="0.2">
      <c r="G487" t="s">
        <v>1491</v>
      </c>
      <c r="M487" t="s">
        <v>3219</v>
      </c>
    </row>
    <row r="488" spans="7:13" x14ac:dyDescent="0.2">
      <c r="G488" t="s">
        <v>1492</v>
      </c>
      <c r="M488" t="s">
        <v>3220</v>
      </c>
    </row>
    <row r="489" spans="7:13" x14ac:dyDescent="0.2">
      <c r="G489" t="s">
        <v>1493</v>
      </c>
      <c r="M489" t="s">
        <v>3221</v>
      </c>
    </row>
    <row r="490" spans="7:13" x14ac:dyDescent="0.2">
      <c r="G490" t="s">
        <v>1494</v>
      </c>
      <c r="M490" t="s">
        <v>3222</v>
      </c>
    </row>
    <row r="491" spans="7:13" x14ac:dyDescent="0.2">
      <c r="G491" t="s">
        <v>1495</v>
      </c>
      <c r="M491" t="s">
        <v>3223</v>
      </c>
    </row>
    <row r="492" spans="7:13" x14ac:dyDescent="0.2">
      <c r="G492" t="s">
        <v>1496</v>
      </c>
      <c r="M492" t="s">
        <v>3224</v>
      </c>
    </row>
    <row r="493" spans="7:13" x14ac:dyDescent="0.2">
      <c r="G493" t="s">
        <v>1497</v>
      </c>
      <c r="M493" t="s">
        <v>3225</v>
      </c>
    </row>
    <row r="494" spans="7:13" x14ac:dyDescent="0.2">
      <c r="G494" t="s">
        <v>1498</v>
      </c>
      <c r="M494" t="s">
        <v>3226</v>
      </c>
    </row>
    <row r="495" spans="7:13" x14ac:dyDescent="0.2">
      <c r="G495" t="s">
        <v>1499</v>
      </c>
      <c r="M495" t="s">
        <v>3227</v>
      </c>
    </row>
    <row r="496" spans="7:13" x14ac:dyDescent="0.2">
      <c r="G496" t="s">
        <v>1500</v>
      </c>
      <c r="M496" t="s">
        <v>3228</v>
      </c>
    </row>
    <row r="497" spans="7:13" x14ac:dyDescent="0.2">
      <c r="G497" t="s">
        <v>1501</v>
      </c>
      <c r="M497" t="s">
        <v>3229</v>
      </c>
    </row>
    <row r="498" spans="7:13" x14ac:dyDescent="0.2">
      <c r="G498" t="s">
        <v>1502</v>
      </c>
      <c r="M498" t="s">
        <v>3230</v>
      </c>
    </row>
    <row r="499" spans="7:13" x14ac:dyDescent="0.2">
      <c r="G499" t="s">
        <v>1503</v>
      </c>
      <c r="M499" t="s">
        <v>3231</v>
      </c>
    </row>
    <row r="500" spans="7:13" x14ac:dyDescent="0.2">
      <c r="G500" t="s">
        <v>1504</v>
      </c>
      <c r="M500" t="s">
        <v>3232</v>
      </c>
    </row>
    <row r="501" spans="7:13" x14ac:dyDescent="0.2">
      <c r="G501" t="s">
        <v>1505</v>
      </c>
      <c r="M501" t="s">
        <v>3233</v>
      </c>
    </row>
    <row r="502" spans="7:13" x14ac:dyDescent="0.2">
      <c r="G502" t="s">
        <v>1506</v>
      </c>
      <c r="M502" t="s">
        <v>3234</v>
      </c>
    </row>
    <row r="503" spans="7:13" x14ac:dyDescent="0.2">
      <c r="G503" t="s">
        <v>1507</v>
      </c>
      <c r="M503" t="s">
        <v>3235</v>
      </c>
    </row>
    <row r="504" spans="7:13" x14ac:dyDescent="0.2">
      <c r="G504" t="s">
        <v>1508</v>
      </c>
      <c r="M504" t="s">
        <v>3236</v>
      </c>
    </row>
    <row r="505" spans="7:13" x14ac:dyDescent="0.2">
      <c r="G505" t="s">
        <v>1509</v>
      </c>
      <c r="M505" t="s">
        <v>3237</v>
      </c>
    </row>
    <row r="506" spans="7:13" x14ac:dyDescent="0.2">
      <c r="G506" t="s">
        <v>1510</v>
      </c>
      <c r="M506" t="s">
        <v>3238</v>
      </c>
    </row>
    <row r="507" spans="7:13" x14ac:dyDescent="0.2">
      <c r="G507" t="s">
        <v>1511</v>
      </c>
      <c r="M507" t="s">
        <v>3239</v>
      </c>
    </row>
    <row r="508" spans="7:13" x14ac:dyDescent="0.2">
      <c r="G508" t="s">
        <v>1512</v>
      </c>
      <c r="M508" t="s">
        <v>3240</v>
      </c>
    </row>
    <row r="509" spans="7:13" x14ac:dyDescent="0.2">
      <c r="G509" t="s">
        <v>1513</v>
      </c>
      <c r="M509" t="s">
        <v>3241</v>
      </c>
    </row>
    <row r="510" spans="7:13" x14ac:dyDescent="0.2">
      <c r="G510" t="s">
        <v>1514</v>
      </c>
      <c r="M510" t="s">
        <v>3242</v>
      </c>
    </row>
    <row r="511" spans="7:13" x14ac:dyDescent="0.2">
      <c r="G511" t="s">
        <v>1515</v>
      </c>
      <c r="M511" t="s">
        <v>3243</v>
      </c>
    </row>
    <row r="512" spans="7:13" x14ac:dyDescent="0.2">
      <c r="G512" t="s">
        <v>1516</v>
      </c>
      <c r="M512" t="s">
        <v>3244</v>
      </c>
    </row>
    <row r="513" spans="7:13" x14ac:dyDescent="0.2">
      <c r="G513" t="s">
        <v>1517</v>
      </c>
      <c r="M513" t="s">
        <v>3245</v>
      </c>
    </row>
    <row r="514" spans="7:13" x14ac:dyDescent="0.2">
      <c r="G514" t="s">
        <v>1518</v>
      </c>
      <c r="M514" t="s">
        <v>3246</v>
      </c>
    </row>
    <row r="515" spans="7:13" x14ac:dyDescent="0.2">
      <c r="G515" t="s">
        <v>1519</v>
      </c>
      <c r="M515" t="s">
        <v>3247</v>
      </c>
    </row>
    <row r="516" spans="7:13" x14ac:dyDescent="0.2">
      <c r="G516" t="s">
        <v>1520</v>
      </c>
      <c r="M516" t="s">
        <v>3248</v>
      </c>
    </row>
    <row r="517" spans="7:13" x14ac:dyDescent="0.2">
      <c r="G517" t="s">
        <v>1521</v>
      </c>
      <c r="M517" t="s">
        <v>3249</v>
      </c>
    </row>
    <row r="518" spans="7:13" x14ac:dyDescent="0.2">
      <c r="G518" t="s">
        <v>1522</v>
      </c>
      <c r="M518" t="s">
        <v>3250</v>
      </c>
    </row>
    <row r="519" spans="7:13" x14ac:dyDescent="0.2">
      <c r="G519" t="s">
        <v>1523</v>
      </c>
      <c r="M519" t="s">
        <v>3251</v>
      </c>
    </row>
    <row r="520" spans="7:13" x14ac:dyDescent="0.2">
      <c r="G520" t="s">
        <v>1524</v>
      </c>
      <c r="M520" t="s">
        <v>3252</v>
      </c>
    </row>
    <row r="521" spans="7:13" x14ac:dyDescent="0.2">
      <c r="G521" t="s">
        <v>1525</v>
      </c>
      <c r="M521" t="s">
        <v>3253</v>
      </c>
    </row>
    <row r="522" spans="7:13" x14ac:dyDescent="0.2">
      <c r="G522" t="s">
        <v>1526</v>
      </c>
      <c r="M522" t="s">
        <v>3254</v>
      </c>
    </row>
    <row r="523" spans="7:13" x14ac:dyDescent="0.2">
      <c r="G523" t="s">
        <v>1527</v>
      </c>
      <c r="M523" t="s">
        <v>3255</v>
      </c>
    </row>
    <row r="524" spans="7:13" x14ac:dyDescent="0.2">
      <c r="G524" t="s">
        <v>1528</v>
      </c>
      <c r="M524" t="s">
        <v>3256</v>
      </c>
    </row>
    <row r="525" spans="7:13" x14ac:dyDescent="0.2">
      <c r="G525" t="s">
        <v>1529</v>
      </c>
      <c r="M525" t="s">
        <v>3257</v>
      </c>
    </row>
    <row r="526" spans="7:13" x14ac:dyDescent="0.2">
      <c r="G526" t="s">
        <v>1530</v>
      </c>
      <c r="M526" t="s">
        <v>3258</v>
      </c>
    </row>
    <row r="527" spans="7:13" x14ac:dyDescent="0.2">
      <c r="G527" t="s">
        <v>1531</v>
      </c>
      <c r="M527" t="s">
        <v>3259</v>
      </c>
    </row>
    <row r="528" spans="7:13" x14ac:dyDescent="0.2">
      <c r="G528" t="s">
        <v>1532</v>
      </c>
      <c r="M528" t="s">
        <v>3260</v>
      </c>
    </row>
    <row r="529" spans="7:13" x14ac:dyDescent="0.2">
      <c r="G529" t="s">
        <v>1533</v>
      </c>
      <c r="M529" t="s">
        <v>3261</v>
      </c>
    </row>
    <row r="530" spans="7:13" x14ac:dyDescent="0.2">
      <c r="G530" t="s">
        <v>1534</v>
      </c>
      <c r="M530" t="s">
        <v>3262</v>
      </c>
    </row>
    <row r="531" spans="7:13" x14ac:dyDescent="0.2">
      <c r="G531" t="s">
        <v>1535</v>
      </c>
      <c r="M531" t="s">
        <v>3263</v>
      </c>
    </row>
    <row r="532" spans="7:13" x14ac:dyDescent="0.2">
      <c r="G532" t="s">
        <v>1536</v>
      </c>
      <c r="M532" t="s">
        <v>3264</v>
      </c>
    </row>
    <row r="533" spans="7:13" x14ac:dyDescent="0.2">
      <c r="G533" t="s">
        <v>1537</v>
      </c>
      <c r="M533" t="s">
        <v>3265</v>
      </c>
    </row>
    <row r="534" spans="7:13" x14ac:dyDescent="0.2">
      <c r="G534" t="s">
        <v>1538</v>
      </c>
      <c r="M534" t="s">
        <v>3266</v>
      </c>
    </row>
    <row r="535" spans="7:13" x14ac:dyDescent="0.2">
      <c r="G535" t="s">
        <v>1539</v>
      </c>
      <c r="M535" t="s">
        <v>3267</v>
      </c>
    </row>
    <row r="536" spans="7:13" x14ac:dyDescent="0.2">
      <c r="G536" t="s">
        <v>1540</v>
      </c>
      <c r="M536" t="s">
        <v>3268</v>
      </c>
    </row>
    <row r="537" spans="7:13" x14ac:dyDescent="0.2">
      <c r="G537" t="s">
        <v>1541</v>
      </c>
      <c r="M537" t="s">
        <v>3269</v>
      </c>
    </row>
    <row r="538" spans="7:13" x14ac:dyDescent="0.2">
      <c r="G538" t="s">
        <v>1542</v>
      </c>
      <c r="M538" t="s">
        <v>3270</v>
      </c>
    </row>
    <row r="539" spans="7:13" x14ac:dyDescent="0.2">
      <c r="G539" t="s">
        <v>1543</v>
      </c>
      <c r="M539" t="s">
        <v>3271</v>
      </c>
    </row>
    <row r="540" spans="7:13" x14ac:dyDescent="0.2">
      <c r="G540" t="s">
        <v>1544</v>
      </c>
      <c r="M540" t="s">
        <v>3272</v>
      </c>
    </row>
    <row r="541" spans="7:13" x14ac:dyDescent="0.2">
      <c r="G541" t="s">
        <v>1545</v>
      </c>
      <c r="M541" t="s">
        <v>3273</v>
      </c>
    </row>
    <row r="542" spans="7:13" x14ac:dyDescent="0.2">
      <c r="G542" t="s">
        <v>1546</v>
      </c>
      <c r="M542" t="s">
        <v>3274</v>
      </c>
    </row>
    <row r="543" spans="7:13" x14ac:dyDescent="0.2">
      <c r="G543" t="s">
        <v>1547</v>
      </c>
      <c r="M543" t="s">
        <v>3275</v>
      </c>
    </row>
    <row r="544" spans="7:13" x14ac:dyDescent="0.2">
      <c r="G544" t="s">
        <v>1548</v>
      </c>
      <c r="M544" t="s">
        <v>3276</v>
      </c>
    </row>
    <row r="545" spans="7:13" x14ac:dyDescent="0.2">
      <c r="G545" t="s">
        <v>1549</v>
      </c>
      <c r="M545" t="s">
        <v>3277</v>
      </c>
    </row>
    <row r="546" spans="7:13" x14ac:dyDescent="0.2">
      <c r="G546" t="s">
        <v>1550</v>
      </c>
      <c r="M546" t="s">
        <v>3278</v>
      </c>
    </row>
    <row r="547" spans="7:13" x14ac:dyDescent="0.2">
      <c r="G547" t="s">
        <v>1551</v>
      </c>
      <c r="M547" t="s">
        <v>3279</v>
      </c>
    </row>
    <row r="548" spans="7:13" x14ac:dyDescent="0.2">
      <c r="G548" t="s">
        <v>1552</v>
      </c>
      <c r="M548" t="s">
        <v>3280</v>
      </c>
    </row>
    <row r="549" spans="7:13" x14ac:dyDescent="0.2">
      <c r="G549" t="s">
        <v>1553</v>
      </c>
      <c r="M549" t="s">
        <v>3281</v>
      </c>
    </row>
    <row r="550" spans="7:13" x14ac:dyDescent="0.2">
      <c r="G550" t="s">
        <v>1554</v>
      </c>
      <c r="M550" t="s">
        <v>3282</v>
      </c>
    </row>
    <row r="551" spans="7:13" x14ac:dyDescent="0.2">
      <c r="G551" t="s">
        <v>1555</v>
      </c>
      <c r="M551" t="s">
        <v>3283</v>
      </c>
    </row>
    <row r="552" spans="7:13" x14ac:dyDescent="0.2">
      <c r="G552" t="s">
        <v>1556</v>
      </c>
      <c r="M552" t="s">
        <v>3284</v>
      </c>
    </row>
    <row r="553" spans="7:13" x14ac:dyDescent="0.2">
      <c r="G553" t="s">
        <v>1557</v>
      </c>
      <c r="M553" t="s">
        <v>3285</v>
      </c>
    </row>
    <row r="554" spans="7:13" x14ac:dyDescent="0.2">
      <c r="G554" t="s">
        <v>1558</v>
      </c>
      <c r="M554" t="s">
        <v>3286</v>
      </c>
    </row>
    <row r="555" spans="7:13" x14ac:dyDescent="0.2">
      <c r="G555" t="s">
        <v>1559</v>
      </c>
      <c r="M555" t="s">
        <v>3287</v>
      </c>
    </row>
    <row r="556" spans="7:13" x14ac:dyDescent="0.2">
      <c r="G556" t="s">
        <v>1560</v>
      </c>
      <c r="M556" t="s">
        <v>3288</v>
      </c>
    </row>
    <row r="557" spans="7:13" x14ac:dyDescent="0.2">
      <c r="G557" t="s">
        <v>1561</v>
      </c>
      <c r="M557" t="s">
        <v>3289</v>
      </c>
    </row>
    <row r="558" spans="7:13" x14ac:dyDescent="0.2">
      <c r="G558" t="s">
        <v>1562</v>
      </c>
      <c r="M558" t="s">
        <v>3290</v>
      </c>
    </row>
    <row r="559" spans="7:13" x14ac:dyDescent="0.2">
      <c r="G559" t="s">
        <v>1563</v>
      </c>
      <c r="M559" t="s">
        <v>3291</v>
      </c>
    </row>
    <row r="560" spans="7:13" x14ac:dyDescent="0.2">
      <c r="G560" t="s">
        <v>1564</v>
      </c>
      <c r="M560" t="s">
        <v>3292</v>
      </c>
    </row>
    <row r="561" spans="7:13" x14ac:dyDescent="0.2">
      <c r="G561" t="s">
        <v>1565</v>
      </c>
      <c r="M561" t="s">
        <v>3293</v>
      </c>
    </row>
    <row r="562" spans="7:13" x14ac:dyDescent="0.2">
      <c r="G562" t="s">
        <v>1566</v>
      </c>
      <c r="M562" t="s">
        <v>3294</v>
      </c>
    </row>
    <row r="563" spans="7:13" x14ac:dyDescent="0.2">
      <c r="G563" t="s">
        <v>1567</v>
      </c>
      <c r="M563" t="s">
        <v>3295</v>
      </c>
    </row>
    <row r="564" spans="7:13" x14ac:dyDescent="0.2">
      <c r="G564" t="s">
        <v>1568</v>
      </c>
      <c r="M564" t="s">
        <v>3296</v>
      </c>
    </row>
    <row r="565" spans="7:13" x14ac:dyDescent="0.2">
      <c r="G565" t="s">
        <v>1569</v>
      </c>
      <c r="M565" t="s">
        <v>3297</v>
      </c>
    </row>
    <row r="566" spans="7:13" x14ac:dyDescent="0.2">
      <c r="G566" t="s">
        <v>1570</v>
      </c>
      <c r="M566" t="s">
        <v>3298</v>
      </c>
    </row>
    <row r="567" spans="7:13" x14ac:dyDescent="0.2">
      <c r="G567" t="s">
        <v>1571</v>
      </c>
      <c r="M567" t="s">
        <v>3299</v>
      </c>
    </row>
    <row r="568" spans="7:13" x14ac:dyDescent="0.2">
      <c r="G568" t="s">
        <v>1572</v>
      </c>
      <c r="M568" t="s">
        <v>3300</v>
      </c>
    </row>
    <row r="569" spans="7:13" x14ac:dyDescent="0.2">
      <c r="G569" t="s">
        <v>1573</v>
      </c>
      <c r="M569" t="s">
        <v>3301</v>
      </c>
    </row>
    <row r="570" spans="7:13" x14ac:dyDescent="0.2">
      <c r="G570" t="s">
        <v>1574</v>
      </c>
      <c r="M570" t="s">
        <v>3302</v>
      </c>
    </row>
    <row r="571" spans="7:13" x14ac:dyDescent="0.2">
      <c r="G571" t="s">
        <v>1575</v>
      </c>
      <c r="M571" t="s">
        <v>3303</v>
      </c>
    </row>
    <row r="572" spans="7:13" x14ac:dyDescent="0.2">
      <c r="G572" t="s">
        <v>1576</v>
      </c>
      <c r="M572" t="s">
        <v>3304</v>
      </c>
    </row>
    <row r="573" spans="7:13" x14ac:dyDescent="0.2">
      <c r="G573" t="s">
        <v>1577</v>
      </c>
      <c r="M573" t="s">
        <v>3305</v>
      </c>
    </row>
    <row r="574" spans="7:13" x14ac:dyDescent="0.2">
      <c r="G574" t="s">
        <v>1578</v>
      </c>
      <c r="M574" t="s">
        <v>3306</v>
      </c>
    </row>
    <row r="575" spans="7:13" x14ac:dyDescent="0.2">
      <c r="G575" t="s">
        <v>1579</v>
      </c>
      <c r="M575" t="s">
        <v>3307</v>
      </c>
    </row>
    <row r="576" spans="7:13" x14ac:dyDescent="0.2">
      <c r="G576" t="s">
        <v>1580</v>
      </c>
      <c r="M576" t="s">
        <v>3308</v>
      </c>
    </row>
    <row r="577" spans="7:13" x14ac:dyDescent="0.2">
      <c r="G577" t="s">
        <v>1581</v>
      </c>
      <c r="M577" t="s">
        <v>3309</v>
      </c>
    </row>
    <row r="578" spans="7:13" x14ac:dyDescent="0.2">
      <c r="G578" t="s">
        <v>1582</v>
      </c>
      <c r="M578" t="s">
        <v>3310</v>
      </c>
    </row>
    <row r="579" spans="7:13" x14ac:dyDescent="0.2">
      <c r="G579" t="s">
        <v>1583</v>
      </c>
      <c r="M579" t="s">
        <v>3311</v>
      </c>
    </row>
    <row r="580" spans="7:13" x14ac:dyDescent="0.2">
      <c r="G580" t="s">
        <v>1584</v>
      </c>
      <c r="M580" t="s">
        <v>3312</v>
      </c>
    </row>
    <row r="581" spans="7:13" x14ac:dyDescent="0.2">
      <c r="G581" t="s">
        <v>1585</v>
      </c>
      <c r="M581" t="s">
        <v>3313</v>
      </c>
    </row>
    <row r="582" spans="7:13" x14ac:dyDescent="0.2">
      <c r="G582" t="s">
        <v>1586</v>
      </c>
      <c r="M582" t="s">
        <v>3314</v>
      </c>
    </row>
    <row r="583" spans="7:13" x14ac:dyDescent="0.2">
      <c r="G583" t="s">
        <v>1587</v>
      </c>
      <c r="M583" t="s">
        <v>3315</v>
      </c>
    </row>
    <row r="584" spans="7:13" x14ac:dyDescent="0.2">
      <c r="G584" t="s">
        <v>1588</v>
      </c>
      <c r="M584" t="s">
        <v>3316</v>
      </c>
    </row>
    <row r="585" spans="7:13" x14ac:dyDescent="0.2">
      <c r="G585" t="s">
        <v>1589</v>
      </c>
      <c r="M585" t="s">
        <v>3317</v>
      </c>
    </row>
    <row r="586" spans="7:13" x14ac:dyDescent="0.2">
      <c r="G586" t="s">
        <v>1590</v>
      </c>
      <c r="M586" t="s">
        <v>3318</v>
      </c>
    </row>
    <row r="587" spans="7:13" x14ac:dyDescent="0.2">
      <c r="G587" t="s">
        <v>1591</v>
      </c>
      <c r="M587" t="s">
        <v>3319</v>
      </c>
    </row>
    <row r="588" spans="7:13" x14ac:dyDescent="0.2">
      <c r="G588" t="s">
        <v>1592</v>
      </c>
      <c r="M588" t="s">
        <v>3320</v>
      </c>
    </row>
    <row r="589" spans="7:13" x14ac:dyDescent="0.2">
      <c r="G589" t="s">
        <v>1593</v>
      </c>
      <c r="M589" t="s">
        <v>3321</v>
      </c>
    </row>
    <row r="590" spans="7:13" x14ac:dyDescent="0.2">
      <c r="G590" t="s">
        <v>1594</v>
      </c>
      <c r="M590" t="s">
        <v>3322</v>
      </c>
    </row>
    <row r="591" spans="7:13" x14ac:dyDescent="0.2">
      <c r="G591" t="s">
        <v>1595</v>
      </c>
      <c r="M591" t="s">
        <v>3323</v>
      </c>
    </row>
    <row r="592" spans="7:13" x14ac:dyDescent="0.2">
      <c r="G592" t="s">
        <v>1596</v>
      </c>
      <c r="M592" t="s">
        <v>3324</v>
      </c>
    </row>
    <row r="593" spans="7:13" x14ac:dyDescent="0.2">
      <c r="G593" t="s">
        <v>1597</v>
      </c>
      <c r="M593" t="s">
        <v>3325</v>
      </c>
    </row>
    <row r="594" spans="7:13" x14ac:dyDescent="0.2">
      <c r="G594" t="s">
        <v>1598</v>
      </c>
      <c r="M594" t="s">
        <v>3326</v>
      </c>
    </row>
    <row r="595" spans="7:13" x14ac:dyDescent="0.2">
      <c r="G595" t="s">
        <v>1599</v>
      </c>
      <c r="M595" t="s">
        <v>3327</v>
      </c>
    </row>
    <row r="596" spans="7:13" x14ac:dyDescent="0.2">
      <c r="G596" t="s">
        <v>1600</v>
      </c>
      <c r="M596" t="s">
        <v>3328</v>
      </c>
    </row>
    <row r="597" spans="7:13" x14ac:dyDescent="0.2">
      <c r="G597" t="s">
        <v>1601</v>
      </c>
      <c r="M597" t="s">
        <v>3329</v>
      </c>
    </row>
    <row r="598" spans="7:13" x14ac:dyDescent="0.2">
      <c r="G598" t="s">
        <v>1602</v>
      </c>
      <c r="M598" t="s">
        <v>3330</v>
      </c>
    </row>
    <row r="599" spans="7:13" x14ac:dyDescent="0.2">
      <c r="G599" t="s">
        <v>1603</v>
      </c>
      <c r="M599" t="s">
        <v>3331</v>
      </c>
    </row>
    <row r="600" spans="7:13" x14ac:dyDescent="0.2">
      <c r="G600" t="s">
        <v>1604</v>
      </c>
      <c r="M600" t="s">
        <v>3332</v>
      </c>
    </row>
    <row r="601" spans="7:13" x14ac:dyDescent="0.2">
      <c r="G601" t="s">
        <v>1605</v>
      </c>
      <c r="M601" t="s">
        <v>3333</v>
      </c>
    </row>
    <row r="602" spans="7:13" x14ac:dyDescent="0.2">
      <c r="G602" t="s">
        <v>1606</v>
      </c>
      <c r="M602" t="s">
        <v>3334</v>
      </c>
    </row>
    <row r="603" spans="7:13" x14ac:dyDescent="0.2">
      <c r="G603" t="s">
        <v>1607</v>
      </c>
      <c r="M603" t="s">
        <v>3335</v>
      </c>
    </row>
    <row r="604" spans="7:13" x14ac:dyDescent="0.2">
      <c r="G604" t="s">
        <v>1608</v>
      </c>
      <c r="M604" t="s">
        <v>3336</v>
      </c>
    </row>
    <row r="605" spans="7:13" x14ac:dyDescent="0.2">
      <c r="G605" t="s">
        <v>1609</v>
      </c>
      <c r="M605" t="s">
        <v>3337</v>
      </c>
    </row>
    <row r="606" spans="7:13" x14ac:dyDescent="0.2">
      <c r="G606" t="s">
        <v>1610</v>
      </c>
      <c r="M606" t="s">
        <v>3338</v>
      </c>
    </row>
    <row r="607" spans="7:13" x14ac:dyDescent="0.2">
      <c r="G607" t="s">
        <v>1611</v>
      </c>
      <c r="M607" t="s">
        <v>3339</v>
      </c>
    </row>
    <row r="608" spans="7:13" x14ac:dyDescent="0.2">
      <c r="G608" t="s">
        <v>1612</v>
      </c>
      <c r="M608" t="s">
        <v>3340</v>
      </c>
    </row>
    <row r="609" spans="7:13" x14ac:dyDescent="0.2">
      <c r="G609" t="s">
        <v>1613</v>
      </c>
      <c r="M609" t="s">
        <v>3341</v>
      </c>
    </row>
    <row r="610" spans="7:13" x14ac:dyDescent="0.2">
      <c r="G610" t="s">
        <v>1614</v>
      </c>
      <c r="M610" t="s">
        <v>3342</v>
      </c>
    </row>
    <row r="611" spans="7:13" x14ac:dyDescent="0.2">
      <c r="G611" t="s">
        <v>1615</v>
      </c>
      <c r="M611" t="s">
        <v>3343</v>
      </c>
    </row>
    <row r="612" spans="7:13" x14ac:dyDescent="0.2">
      <c r="G612" t="s">
        <v>1616</v>
      </c>
      <c r="M612" t="s">
        <v>3344</v>
      </c>
    </row>
    <row r="613" spans="7:13" x14ac:dyDescent="0.2">
      <c r="G613" t="s">
        <v>1617</v>
      </c>
      <c r="M613" t="s">
        <v>3345</v>
      </c>
    </row>
    <row r="614" spans="7:13" x14ac:dyDescent="0.2">
      <c r="G614" t="s">
        <v>1618</v>
      </c>
      <c r="M614" t="s">
        <v>3346</v>
      </c>
    </row>
    <row r="615" spans="7:13" x14ac:dyDescent="0.2">
      <c r="G615" t="s">
        <v>1619</v>
      </c>
      <c r="M615" t="s">
        <v>3347</v>
      </c>
    </row>
    <row r="616" spans="7:13" x14ac:dyDescent="0.2">
      <c r="G616" t="s">
        <v>1620</v>
      </c>
      <c r="M616" t="s">
        <v>3348</v>
      </c>
    </row>
    <row r="617" spans="7:13" x14ac:dyDescent="0.2">
      <c r="G617" t="s">
        <v>1621</v>
      </c>
      <c r="M617" t="s">
        <v>3349</v>
      </c>
    </row>
    <row r="618" spans="7:13" x14ac:dyDescent="0.2">
      <c r="G618" t="s">
        <v>1622</v>
      </c>
      <c r="M618" t="s">
        <v>3350</v>
      </c>
    </row>
    <row r="619" spans="7:13" x14ac:dyDescent="0.2">
      <c r="G619" t="s">
        <v>1623</v>
      </c>
      <c r="M619" t="s">
        <v>3351</v>
      </c>
    </row>
    <row r="620" spans="7:13" x14ac:dyDescent="0.2">
      <c r="G620" t="s">
        <v>1624</v>
      </c>
      <c r="M620" t="s">
        <v>3352</v>
      </c>
    </row>
    <row r="621" spans="7:13" x14ac:dyDescent="0.2">
      <c r="G621" t="s">
        <v>1625</v>
      </c>
      <c r="M621" t="s">
        <v>3353</v>
      </c>
    </row>
    <row r="622" spans="7:13" x14ac:dyDescent="0.2">
      <c r="G622" t="s">
        <v>1626</v>
      </c>
      <c r="M622" t="s">
        <v>3354</v>
      </c>
    </row>
    <row r="623" spans="7:13" x14ac:dyDescent="0.2">
      <c r="G623" t="s">
        <v>1627</v>
      </c>
      <c r="M623" t="s">
        <v>3355</v>
      </c>
    </row>
    <row r="624" spans="7:13" x14ac:dyDescent="0.2">
      <c r="G624" t="s">
        <v>1628</v>
      </c>
      <c r="M624" t="s">
        <v>3356</v>
      </c>
    </row>
    <row r="625" spans="7:13" x14ac:dyDescent="0.2">
      <c r="G625" t="s">
        <v>1629</v>
      </c>
      <c r="M625" t="s">
        <v>3357</v>
      </c>
    </row>
    <row r="626" spans="7:13" x14ac:dyDescent="0.2">
      <c r="G626" t="s">
        <v>1630</v>
      </c>
      <c r="M626" t="s">
        <v>3358</v>
      </c>
    </row>
    <row r="627" spans="7:13" x14ac:dyDescent="0.2">
      <c r="G627" t="s">
        <v>1631</v>
      </c>
      <c r="M627" t="s">
        <v>3359</v>
      </c>
    </row>
    <row r="628" spans="7:13" x14ac:dyDescent="0.2">
      <c r="G628" t="s">
        <v>1632</v>
      </c>
      <c r="M628" t="s">
        <v>3360</v>
      </c>
    </row>
    <row r="629" spans="7:13" x14ac:dyDescent="0.2">
      <c r="G629" t="s">
        <v>1633</v>
      </c>
      <c r="M629" t="s">
        <v>3361</v>
      </c>
    </row>
    <row r="630" spans="7:13" x14ac:dyDescent="0.2">
      <c r="G630" t="s">
        <v>1634</v>
      </c>
      <c r="M630" t="s">
        <v>3362</v>
      </c>
    </row>
    <row r="631" spans="7:13" x14ac:dyDescent="0.2">
      <c r="G631" t="s">
        <v>1635</v>
      </c>
      <c r="M631" t="s">
        <v>3363</v>
      </c>
    </row>
    <row r="632" spans="7:13" x14ac:dyDescent="0.2">
      <c r="G632" t="s">
        <v>1636</v>
      </c>
      <c r="M632" t="s">
        <v>3364</v>
      </c>
    </row>
    <row r="633" spans="7:13" x14ac:dyDescent="0.2">
      <c r="G633" t="s">
        <v>1637</v>
      </c>
      <c r="M633" t="s">
        <v>3365</v>
      </c>
    </row>
    <row r="634" spans="7:13" x14ac:dyDescent="0.2">
      <c r="G634" t="s">
        <v>1638</v>
      </c>
      <c r="M634" t="s">
        <v>3366</v>
      </c>
    </row>
    <row r="635" spans="7:13" x14ac:dyDescent="0.2">
      <c r="G635" t="s">
        <v>1639</v>
      </c>
      <c r="M635" t="s">
        <v>3367</v>
      </c>
    </row>
    <row r="636" spans="7:13" x14ac:dyDescent="0.2">
      <c r="G636" t="s">
        <v>1640</v>
      </c>
      <c r="M636" t="s">
        <v>3368</v>
      </c>
    </row>
    <row r="637" spans="7:13" x14ac:dyDescent="0.2">
      <c r="G637" t="s">
        <v>1641</v>
      </c>
      <c r="M637" t="s">
        <v>3369</v>
      </c>
    </row>
    <row r="638" spans="7:13" x14ac:dyDescent="0.2">
      <c r="G638" t="s">
        <v>1642</v>
      </c>
      <c r="M638" t="s">
        <v>3370</v>
      </c>
    </row>
    <row r="639" spans="7:13" x14ac:dyDescent="0.2">
      <c r="G639" t="s">
        <v>1643</v>
      </c>
      <c r="M639" t="s">
        <v>3371</v>
      </c>
    </row>
    <row r="640" spans="7:13" x14ac:dyDescent="0.2">
      <c r="G640" t="s">
        <v>1644</v>
      </c>
      <c r="M640" t="s">
        <v>3372</v>
      </c>
    </row>
    <row r="641" spans="7:13" x14ac:dyDescent="0.2">
      <c r="G641" t="s">
        <v>1645</v>
      </c>
      <c r="M641" t="s">
        <v>3373</v>
      </c>
    </row>
    <row r="642" spans="7:13" x14ac:dyDescent="0.2">
      <c r="G642" t="s">
        <v>1646</v>
      </c>
      <c r="M642" t="s">
        <v>3374</v>
      </c>
    </row>
    <row r="643" spans="7:13" x14ac:dyDescent="0.2">
      <c r="G643" t="s">
        <v>1647</v>
      </c>
      <c r="M643" t="s">
        <v>3375</v>
      </c>
    </row>
    <row r="644" spans="7:13" x14ac:dyDescent="0.2">
      <c r="G644" t="s">
        <v>1648</v>
      </c>
      <c r="M644" t="s">
        <v>3376</v>
      </c>
    </row>
    <row r="645" spans="7:13" x14ac:dyDescent="0.2">
      <c r="G645" t="s">
        <v>1649</v>
      </c>
      <c r="M645" t="s">
        <v>3377</v>
      </c>
    </row>
    <row r="646" spans="7:13" x14ac:dyDescent="0.2">
      <c r="G646" t="s">
        <v>1650</v>
      </c>
      <c r="M646" t="s">
        <v>3378</v>
      </c>
    </row>
    <row r="647" spans="7:13" x14ac:dyDescent="0.2">
      <c r="G647" t="s">
        <v>1651</v>
      </c>
      <c r="M647" t="s">
        <v>3379</v>
      </c>
    </row>
    <row r="648" spans="7:13" x14ac:dyDescent="0.2">
      <c r="G648" t="s">
        <v>1652</v>
      </c>
      <c r="M648" t="s">
        <v>3380</v>
      </c>
    </row>
    <row r="649" spans="7:13" x14ac:dyDescent="0.2">
      <c r="G649" t="s">
        <v>1653</v>
      </c>
      <c r="M649" t="s">
        <v>3381</v>
      </c>
    </row>
    <row r="650" spans="7:13" x14ac:dyDescent="0.2">
      <c r="G650" t="s">
        <v>1654</v>
      </c>
      <c r="M650" t="s">
        <v>3382</v>
      </c>
    </row>
    <row r="651" spans="7:13" x14ac:dyDescent="0.2">
      <c r="G651" t="s">
        <v>1655</v>
      </c>
      <c r="M651" t="s">
        <v>3383</v>
      </c>
    </row>
    <row r="652" spans="7:13" x14ac:dyDescent="0.2">
      <c r="G652" t="s">
        <v>1656</v>
      </c>
      <c r="M652" t="s">
        <v>3384</v>
      </c>
    </row>
    <row r="653" spans="7:13" x14ac:dyDescent="0.2">
      <c r="G653" t="s">
        <v>1657</v>
      </c>
      <c r="M653" t="s">
        <v>3385</v>
      </c>
    </row>
    <row r="654" spans="7:13" x14ac:dyDescent="0.2">
      <c r="G654" t="s">
        <v>1658</v>
      </c>
      <c r="M654" t="s">
        <v>3386</v>
      </c>
    </row>
    <row r="655" spans="7:13" x14ac:dyDescent="0.2">
      <c r="G655" t="s">
        <v>1659</v>
      </c>
      <c r="M655" t="s">
        <v>3387</v>
      </c>
    </row>
    <row r="656" spans="7:13" x14ac:dyDescent="0.2">
      <c r="G656" t="s">
        <v>1660</v>
      </c>
      <c r="M656" t="s">
        <v>3388</v>
      </c>
    </row>
    <row r="657" spans="7:13" x14ac:dyDescent="0.2">
      <c r="G657" t="s">
        <v>1661</v>
      </c>
      <c r="M657" t="s">
        <v>3389</v>
      </c>
    </row>
    <row r="658" spans="7:13" x14ac:dyDescent="0.2">
      <c r="G658" t="s">
        <v>1662</v>
      </c>
      <c r="M658" t="s">
        <v>3390</v>
      </c>
    </row>
    <row r="659" spans="7:13" x14ac:dyDescent="0.2">
      <c r="G659" t="s">
        <v>1663</v>
      </c>
      <c r="M659" t="s">
        <v>3391</v>
      </c>
    </row>
    <row r="660" spans="7:13" x14ac:dyDescent="0.2">
      <c r="G660" t="s">
        <v>1664</v>
      </c>
      <c r="M660" t="s">
        <v>3392</v>
      </c>
    </row>
    <row r="661" spans="7:13" x14ac:dyDescent="0.2">
      <c r="G661" t="s">
        <v>1665</v>
      </c>
      <c r="M661" t="s">
        <v>3393</v>
      </c>
    </row>
    <row r="662" spans="7:13" x14ac:dyDescent="0.2">
      <c r="G662" t="s">
        <v>1666</v>
      </c>
      <c r="M662" t="s">
        <v>3394</v>
      </c>
    </row>
    <row r="663" spans="7:13" x14ac:dyDescent="0.2">
      <c r="G663" t="s">
        <v>1667</v>
      </c>
      <c r="M663" t="s">
        <v>3395</v>
      </c>
    </row>
    <row r="664" spans="7:13" x14ac:dyDescent="0.2">
      <c r="G664" t="s">
        <v>1668</v>
      </c>
      <c r="M664" t="s">
        <v>3396</v>
      </c>
    </row>
    <row r="665" spans="7:13" x14ac:dyDescent="0.2">
      <c r="G665" t="s">
        <v>1669</v>
      </c>
      <c r="M665" t="s">
        <v>3397</v>
      </c>
    </row>
    <row r="666" spans="7:13" x14ac:dyDescent="0.2">
      <c r="G666" t="s">
        <v>1670</v>
      </c>
      <c r="M666" t="s">
        <v>3398</v>
      </c>
    </row>
    <row r="667" spans="7:13" x14ac:dyDescent="0.2">
      <c r="G667" t="s">
        <v>1671</v>
      </c>
      <c r="M667" t="s">
        <v>3399</v>
      </c>
    </row>
    <row r="668" spans="7:13" x14ac:dyDescent="0.2">
      <c r="G668" t="s">
        <v>1672</v>
      </c>
      <c r="M668" t="s">
        <v>3400</v>
      </c>
    </row>
    <row r="669" spans="7:13" x14ac:dyDescent="0.2">
      <c r="G669" t="s">
        <v>1673</v>
      </c>
      <c r="M669" t="s">
        <v>3401</v>
      </c>
    </row>
    <row r="670" spans="7:13" x14ac:dyDescent="0.2">
      <c r="G670" t="s">
        <v>1674</v>
      </c>
      <c r="M670" t="s">
        <v>3402</v>
      </c>
    </row>
    <row r="671" spans="7:13" x14ac:dyDescent="0.2">
      <c r="G671" t="s">
        <v>1675</v>
      </c>
      <c r="M671" t="s">
        <v>3403</v>
      </c>
    </row>
    <row r="672" spans="7:13" x14ac:dyDescent="0.2">
      <c r="G672" t="s">
        <v>1676</v>
      </c>
      <c r="M672" t="s">
        <v>3404</v>
      </c>
    </row>
    <row r="673" spans="7:13" x14ac:dyDescent="0.2">
      <c r="G673" t="s">
        <v>1677</v>
      </c>
      <c r="M673" t="s">
        <v>3405</v>
      </c>
    </row>
    <row r="674" spans="7:13" x14ac:dyDescent="0.2">
      <c r="G674" t="s">
        <v>1678</v>
      </c>
      <c r="M674" t="s">
        <v>3406</v>
      </c>
    </row>
    <row r="675" spans="7:13" x14ac:dyDescent="0.2">
      <c r="G675" t="s">
        <v>1679</v>
      </c>
      <c r="M675" t="s">
        <v>3407</v>
      </c>
    </row>
    <row r="676" spans="7:13" x14ac:dyDescent="0.2">
      <c r="G676" t="s">
        <v>1680</v>
      </c>
      <c r="M676" t="s">
        <v>3408</v>
      </c>
    </row>
    <row r="677" spans="7:13" x14ac:dyDescent="0.2">
      <c r="G677" t="s">
        <v>1681</v>
      </c>
      <c r="M677" t="s">
        <v>3409</v>
      </c>
    </row>
    <row r="678" spans="7:13" x14ac:dyDescent="0.2">
      <c r="G678" t="s">
        <v>1682</v>
      </c>
      <c r="M678" t="s">
        <v>3410</v>
      </c>
    </row>
    <row r="679" spans="7:13" x14ac:dyDescent="0.2">
      <c r="G679" t="s">
        <v>1683</v>
      </c>
      <c r="M679" t="s">
        <v>3411</v>
      </c>
    </row>
    <row r="680" spans="7:13" x14ac:dyDescent="0.2">
      <c r="G680" t="s">
        <v>1684</v>
      </c>
      <c r="M680" t="s">
        <v>3412</v>
      </c>
    </row>
    <row r="681" spans="7:13" x14ac:dyDescent="0.2">
      <c r="G681" t="s">
        <v>1685</v>
      </c>
      <c r="M681" t="s">
        <v>3413</v>
      </c>
    </row>
    <row r="682" spans="7:13" x14ac:dyDescent="0.2">
      <c r="G682" t="s">
        <v>1686</v>
      </c>
      <c r="M682" t="s">
        <v>3414</v>
      </c>
    </row>
    <row r="683" spans="7:13" x14ac:dyDescent="0.2">
      <c r="G683" t="s">
        <v>1687</v>
      </c>
      <c r="M683" t="s">
        <v>3415</v>
      </c>
    </row>
    <row r="684" spans="7:13" x14ac:dyDescent="0.2">
      <c r="G684" t="s">
        <v>1688</v>
      </c>
      <c r="M684" t="s">
        <v>3416</v>
      </c>
    </row>
    <row r="685" spans="7:13" x14ac:dyDescent="0.2">
      <c r="G685" t="s">
        <v>1689</v>
      </c>
      <c r="M685" t="s">
        <v>3417</v>
      </c>
    </row>
    <row r="686" spans="7:13" x14ac:dyDescent="0.2">
      <c r="G686" t="s">
        <v>1690</v>
      </c>
      <c r="M686" t="s">
        <v>3418</v>
      </c>
    </row>
    <row r="687" spans="7:13" x14ac:dyDescent="0.2">
      <c r="G687" t="s">
        <v>1691</v>
      </c>
      <c r="M687" t="s">
        <v>3419</v>
      </c>
    </row>
    <row r="688" spans="7:13" x14ac:dyDescent="0.2">
      <c r="G688" t="s">
        <v>1692</v>
      </c>
      <c r="M688" t="s">
        <v>3420</v>
      </c>
    </row>
    <row r="689" spans="7:13" x14ac:dyDescent="0.2">
      <c r="G689" t="s">
        <v>1693</v>
      </c>
      <c r="M689" t="s">
        <v>3421</v>
      </c>
    </row>
    <row r="690" spans="7:13" x14ac:dyDescent="0.2">
      <c r="G690" t="s">
        <v>1694</v>
      </c>
      <c r="M690" t="s">
        <v>3422</v>
      </c>
    </row>
    <row r="691" spans="7:13" x14ac:dyDescent="0.2">
      <c r="G691" t="s">
        <v>1695</v>
      </c>
      <c r="M691" t="s">
        <v>3423</v>
      </c>
    </row>
    <row r="692" spans="7:13" x14ac:dyDescent="0.2">
      <c r="G692" t="s">
        <v>1696</v>
      </c>
      <c r="M692" t="s">
        <v>3424</v>
      </c>
    </row>
    <row r="693" spans="7:13" x14ac:dyDescent="0.2">
      <c r="G693" t="s">
        <v>1697</v>
      </c>
      <c r="M693" t="s">
        <v>3425</v>
      </c>
    </row>
    <row r="694" spans="7:13" x14ac:dyDescent="0.2">
      <c r="G694" t="s">
        <v>1698</v>
      </c>
      <c r="M694" t="s">
        <v>3426</v>
      </c>
    </row>
    <row r="695" spans="7:13" x14ac:dyDescent="0.2">
      <c r="G695" t="s">
        <v>1699</v>
      </c>
      <c r="M695" t="s">
        <v>3427</v>
      </c>
    </row>
    <row r="696" spans="7:13" x14ac:dyDescent="0.2">
      <c r="G696" t="s">
        <v>1700</v>
      </c>
      <c r="M696" t="s">
        <v>3428</v>
      </c>
    </row>
    <row r="697" spans="7:13" x14ac:dyDescent="0.2">
      <c r="G697" t="s">
        <v>1701</v>
      </c>
      <c r="M697" t="s">
        <v>3429</v>
      </c>
    </row>
    <row r="698" spans="7:13" x14ac:dyDescent="0.2">
      <c r="G698" t="s">
        <v>1702</v>
      </c>
      <c r="M698" t="s">
        <v>3430</v>
      </c>
    </row>
    <row r="699" spans="7:13" x14ac:dyDescent="0.2">
      <c r="G699" t="s">
        <v>1703</v>
      </c>
      <c r="M699" t="s">
        <v>3431</v>
      </c>
    </row>
    <row r="700" spans="7:13" x14ac:dyDescent="0.2">
      <c r="G700" t="s">
        <v>1704</v>
      </c>
      <c r="M700" t="s">
        <v>3432</v>
      </c>
    </row>
    <row r="701" spans="7:13" x14ac:dyDescent="0.2">
      <c r="G701" t="s">
        <v>1705</v>
      </c>
      <c r="M701" t="s">
        <v>3433</v>
      </c>
    </row>
    <row r="702" spans="7:13" x14ac:dyDescent="0.2">
      <c r="G702" t="s">
        <v>1706</v>
      </c>
      <c r="M702" t="s">
        <v>3434</v>
      </c>
    </row>
    <row r="703" spans="7:13" x14ac:dyDescent="0.2">
      <c r="G703" t="s">
        <v>1707</v>
      </c>
      <c r="M703" t="s">
        <v>3435</v>
      </c>
    </row>
    <row r="704" spans="7:13" x14ac:dyDescent="0.2">
      <c r="G704" t="s">
        <v>1708</v>
      </c>
      <c r="M704" t="s">
        <v>3436</v>
      </c>
    </row>
    <row r="705" spans="7:13" x14ac:dyDescent="0.2">
      <c r="G705" t="s">
        <v>1709</v>
      </c>
      <c r="M705" t="s">
        <v>3437</v>
      </c>
    </row>
    <row r="706" spans="7:13" x14ac:dyDescent="0.2">
      <c r="G706" t="s">
        <v>1710</v>
      </c>
      <c r="M706" t="s">
        <v>3438</v>
      </c>
    </row>
    <row r="707" spans="7:13" x14ac:dyDescent="0.2">
      <c r="G707" t="s">
        <v>1711</v>
      </c>
      <c r="M707" t="s">
        <v>3439</v>
      </c>
    </row>
    <row r="708" spans="7:13" x14ac:dyDescent="0.2">
      <c r="G708" t="s">
        <v>1712</v>
      </c>
      <c r="M708" t="s">
        <v>3440</v>
      </c>
    </row>
    <row r="709" spans="7:13" x14ac:dyDescent="0.2">
      <c r="G709" t="s">
        <v>1713</v>
      </c>
      <c r="M709" t="s">
        <v>3441</v>
      </c>
    </row>
    <row r="710" spans="7:13" x14ac:dyDescent="0.2">
      <c r="G710" t="s">
        <v>1714</v>
      </c>
      <c r="M710" t="s">
        <v>3442</v>
      </c>
    </row>
    <row r="711" spans="7:13" x14ac:dyDescent="0.2">
      <c r="G711" t="s">
        <v>1715</v>
      </c>
      <c r="M711" t="s">
        <v>3443</v>
      </c>
    </row>
    <row r="712" spans="7:13" x14ac:dyDescent="0.2">
      <c r="G712" t="s">
        <v>1716</v>
      </c>
      <c r="M712" t="s">
        <v>3444</v>
      </c>
    </row>
    <row r="713" spans="7:13" x14ac:dyDescent="0.2">
      <c r="G713" t="s">
        <v>1717</v>
      </c>
      <c r="M713" t="s">
        <v>3445</v>
      </c>
    </row>
    <row r="714" spans="7:13" x14ac:dyDescent="0.2">
      <c r="G714" t="s">
        <v>1718</v>
      </c>
      <c r="M714" t="s">
        <v>3446</v>
      </c>
    </row>
    <row r="715" spans="7:13" x14ac:dyDescent="0.2">
      <c r="G715" t="s">
        <v>1719</v>
      </c>
      <c r="M715" t="s">
        <v>3447</v>
      </c>
    </row>
    <row r="716" spans="7:13" x14ac:dyDescent="0.2">
      <c r="G716" t="s">
        <v>1720</v>
      </c>
      <c r="M716" t="s">
        <v>3448</v>
      </c>
    </row>
    <row r="717" spans="7:13" x14ac:dyDescent="0.2">
      <c r="G717" t="s">
        <v>1721</v>
      </c>
      <c r="M717" t="s">
        <v>3449</v>
      </c>
    </row>
    <row r="718" spans="7:13" x14ac:dyDescent="0.2">
      <c r="G718" t="s">
        <v>1722</v>
      </c>
      <c r="M718" t="s">
        <v>3450</v>
      </c>
    </row>
    <row r="719" spans="7:13" x14ac:dyDescent="0.2">
      <c r="G719" t="s">
        <v>1723</v>
      </c>
      <c r="M719" t="s">
        <v>3451</v>
      </c>
    </row>
    <row r="720" spans="7:13" x14ac:dyDescent="0.2">
      <c r="G720" t="s">
        <v>1724</v>
      </c>
      <c r="M720" t="s">
        <v>3452</v>
      </c>
    </row>
    <row r="721" spans="7:13" x14ac:dyDescent="0.2">
      <c r="G721" t="s">
        <v>1725</v>
      </c>
      <c r="M721" t="s">
        <v>3453</v>
      </c>
    </row>
    <row r="722" spans="7:13" x14ac:dyDescent="0.2">
      <c r="G722" t="s">
        <v>1726</v>
      </c>
      <c r="M722" t="s">
        <v>3454</v>
      </c>
    </row>
    <row r="723" spans="7:13" x14ac:dyDescent="0.2">
      <c r="G723" t="s">
        <v>1727</v>
      </c>
      <c r="M723" t="s">
        <v>3455</v>
      </c>
    </row>
    <row r="724" spans="7:13" x14ac:dyDescent="0.2">
      <c r="G724" t="s">
        <v>1728</v>
      </c>
      <c r="M724" t="s">
        <v>3456</v>
      </c>
    </row>
    <row r="725" spans="7:13" x14ac:dyDescent="0.2">
      <c r="G725" t="s">
        <v>1729</v>
      </c>
      <c r="M725" t="s">
        <v>3457</v>
      </c>
    </row>
    <row r="726" spans="7:13" x14ac:dyDescent="0.2">
      <c r="G726" t="s">
        <v>1730</v>
      </c>
      <c r="M726" t="s">
        <v>3458</v>
      </c>
    </row>
    <row r="727" spans="7:13" x14ac:dyDescent="0.2">
      <c r="G727" t="s">
        <v>1731</v>
      </c>
      <c r="M727" t="s">
        <v>3459</v>
      </c>
    </row>
    <row r="728" spans="7:13" x14ac:dyDescent="0.2">
      <c r="G728" t="s">
        <v>1732</v>
      </c>
      <c r="M728" t="s">
        <v>3460</v>
      </c>
    </row>
    <row r="729" spans="7:13" x14ac:dyDescent="0.2">
      <c r="G729" t="s">
        <v>1733</v>
      </c>
      <c r="M729" t="s">
        <v>3461</v>
      </c>
    </row>
    <row r="730" spans="7:13" x14ac:dyDescent="0.2">
      <c r="G730" t="s">
        <v>1734</v>
      </c>
      <c r="M730" t="s">
        <v>3462</v>
      </c>
    </row>
    <row r="731" spans="7:13" x14ac:dyDescent="0.2">
      <c r="G731" t="s">
        <v>1735</v>
      </c>
      <c r="M731" t="s">
        <v>3463</v>
      </c>
    </row>
    <row r="732" spans="7:13" x14ac:dyDescent="0.2">
      <c r="G732" t="s">
        <v>1736</v>
      </c>
      <c r="M732" t="s">
        <v>3464</v>
      </c>
    </row>
    <row r="733" spans="7:13" x14ac:dyDescent="0.2">
      <c r="G733" t="s">
        <v>1737</v>
      </c>
      <c r="M733" t="s">
        <v>3465</v>
      </c>
    </row>
    <row r="734" spans="7:13" x14ac:dyDescent="0.2">
      <c r="G734" t="s">
        <v>1738</v>
      </c>
      <c r="M734" t="s">
        <v>3466</v>
      </c>
    </row>
    <row r="735" spans="7:13" x14ac:dyDescent="0.2">
      <c r="G735" t="s">
        <v>1739</v>
      </c>
      <c r="M735" t="s">
        <v>3467</v>
      </c>
    </row>
    <row r="736" spans="7:13" x14ac:dyDescent="0.2">
      <c r="G736" t="s">
        <v>1740</v>
      </c>
      <c r="M736" t="s">
        <v>3468</v>
      </c>
    </row>
    <row r="737" spans="7:13" x14ac:dyDescent="0.2">
      <c r="G737" t="s">
        <v>1741</v>
      </c>
      <c r="M737" t="s">
        <v>3469</v>
      </c>
    </row>
    <row r="738" spans="7:13" x14ac:dyDescent="0.2">
      <c r="G738" t="s">
        <v>1742</v>
      </c>
      <c r="M738" t="s">
        <v>3470</v>
      </c>
    </row>
    <row r="739" spans="7:13" x14ac:dyDescent="0.2">
      <c r="G739" t="s">
        <v>1743</v>
      </c>
      <c r="M739" t="s">
        <v>3471</v>
      </c>
    </row>
    <row r="740" spans="7:13" x14ac:dyDescent="0.2">
      <c r="G740" t="s">
        <v>1744</v>
      </c>
      <c r="M740" t="s">
        <v>3472</v>
      </c>
    </row>
    <row r="741" spans="7:13" x14ac:dyDescent="0.2">
      <c r="G741" t="s">
        <v>1745</v>
      </c>
      <c r="M741" t="s">
        <v>3473</v>
      </c>
    </row>
    <row r="742" spans="7:13" x14ac:dyDescent="0.2">
      <c r="G742" t="s">
        <v>1746</v>
      </c>
      <c r="M742" t="s">
        <v>3474</v>
      </c>
    </row>
    <row r="743" spans="7:13" x14ac:dyDescent="0.2">
      <c r="G743" t="s">
        <v>1747</v>
      </c>
      <c r="M743" t="s">
        <v>3475</v>
      </c>
    </row>
    <row r="744" spans="7:13" x14ac:dyDescent="0.2">
      <c r="G744" t="s">
        <v>1748</v>
      </c>
      <c r="M744" t="s">
        <v>3476</v>
      </c>
    </row>
    <row r="745" spans="7:13" x14ac:dyDescent="0.2">
      <c r="G745" t="s">
        <v>1749</v>
      </c>
      <c r="M745" t="s">
        <v>3477</v>
      </c>
    </row>
    <row r="746" spans="7:13" x14ac:dyDescent="0.2">
      <c r="G746" t="s">
        <v>1750</v>
      </c>
      <c r="M746" t="s">
        <v>3478</v>
      </c>
    </row>
    <row r="747" spans="7:13" x14ac:dyDescent="0.2">
      <c r="G747" t="s">
        <v>1751</v>
      </c>
      <c r="M747" t="s">
        <v>3479</v>
      </c>
    </row>
    <row r="748" spans="7:13" x14ac:dyDescent="0.2">
      <c r="G748" t="s">
        <v>1752</v>
      </c>
      <c r="M748" t="s">
        <v>3480</v>
      </c>
    </row>
    <row r="749" spans="7:13" x14ac:dyDescent="0.2">
      <c r="G749" t="s">
        <v>1753</v>
      </c>
      <c r="M749" t="s">
        <v>3481</v>
      </c>
    </row>
    <row r="750" spans="7:13" x14ac:dyDescent="0.2">
      <c r="G750" t="s">
        <v>1754</v>
      </c>
      <c r="M750" t="s">
        <v>3482</v>
      </c>
    </row>
    <row r="751" spans="7:13" x14ac:dyDescent="0.2">
      <c r="G751" t="s">
        <v>1755</v>
      </c>
      <c r="M751" t="s">
        <v>3483</v>
      </c>
    </row>
    <row r="752" spans="7:13" x14ac:dyDescent="0.2">
      <c r="G752" t="s">
        <v>1756</v>
      </c>
      <c r="M752" t="s">
        <v>3484</v>
      </c>
    </row>
    <row r="753" spans="7:13" x14ac:dyDescent="0.2">
      <c r="G753" t="s">
        <v>1757</v>
      </c>
      <c r="M753" t="s">
        <v>3485</v>
      </c>
    </row>
    <row r="754" spans="7:13" x14ac:dyDescent="0.2">
      <c r="G754" t="s">
        <v>1758</v>
      </c>
      <c r="M754" t="s">
        <v>3486</v>
      </c>
    </row>
    <row r="755" spans="7:13" x14ac:dyDescent="0.2">
      <c r="G755" t="s">
        <v>1759</v>
      </c>
      <c r="M755" t="s">
        <v>3487</v>
      </c>
    </row>
    <row r="756" spans="7:13" x14ac:dyDescent="0.2">
      <c r="G756" t="s">
        <v>1760</v>
      </c>
      <c r="M756" t="s">
        <v>3488</v>
      </c>
    </row>
    <row r="757" spans="7:13" x14ac:dyDescent="0.2">
      <c r="G757" t="s">
        <v>1761</v>
      </c>
      <c r="M757" t="s">
        <v>3489</v>
      </c>
    </row>
    <row r="758" spans="7:13" x14ac:dyDescent="0.2">
      <c r="G758" t="s">
        <v>1762</v>
      </c>
      <c r="M758" t="s">
        <v>3490</v>
      </c>
    </row>
    <row r="759" spans="7:13" x14ac:dyDescent="0.2">
      <c r="G759" t="s">
        <v>1763</v>
      </c>
      <c r="M759" t="s">
        <v>3491</v>
      </c>
    </row>
    <row r="760" spans="7:13" x14ac:dyDescent="0.2">
      <c r="G760" t="s">
        <v>1764</v>
      </c>
      <c r="M760" t="s">
        <v>3492</v>
      </c>
    </row>
    <row r="761" spans="7:13" x14ac:dyDescent="0.2">
      <c r="G761" t="s">
        <v>1765</v>
      </c>
      <c r="M761" t="s">
        <v>3493</v>
      </c>
    </row>
    <row r="762" spans="7:13" x14ac:dyDescent="0.2">
      <c r="G762" t="s">
        <v>1766</v>
      </c>
      <c r="M762" t="s">
        <v>3494</v>
      </c>
    </row>
    <row r="763" spans="7:13" x14ac:dyDescent="0.2">
      <c r="G763" t="s">
        <v>1767</v>
      </c>
      <c r="M763" t="s">
        <v>3495</v>
      </c>
    </row>
    <row r="764" spans="7:13" x14ac:dyDescent="0.2">
      <c r="G764" t="s">
        <v>1768</v>
      </c>
      <c r="M764" t="s">
        <v>3496</v>
      </c>
    </row>
    <row r="765" spans="7:13" x14ac:dyDescent="0.2">
      <c r="G765" t="s">
        <v>1769</v>
      </c>
      <c r="M765" t="s">
        <v>3497</v>
      </c>
    </row>
    <row r="766" spans="7:13" x14ac:dyDescent="0.2">
      <c r="G766" t="s">
        <v>1770</v>
      </c>
      <c r="M766" t="s">
        <v>3498</v>
      </c>
    </row>
    <row r="767" spans="7:13" x14ac:dyDescent="0.2">
      <c r="G767" t="s">
        <v>1771</v>
      </c>
      <c r="M767" t="s">
        <v>3499</v>
      </c>
    </row>
    <row r="768" spans="7:13" x14ac:dyDescent="0.2">
      <c r="G768" t="s">
        <v>1772</v>
      </c>
      <c r="M768" t="s">
        <v>3500</v>
      </c>
    </row>
    <row r="769" spans="7:13" x14ac:dyDescent="0.2">
      <c r="G769" t="s">
        <v>1773</v>
      </c>
      <c r="M769" t="s">
        <v>3501</v>
      </c>
    </row>
    <row r="770" spans="7:13" x14ac:dyDescent="0.2">
      <c r="G770" t="s">
        <v>1774</v>
      </c>
      <c r="M770" t="s">
        <v>3502</v>
      </c>
    </row>
    <row r="771" spans="7:13" x14ac:dyDescent="0.2">
      <c r="G771" t="s">
        <v>1775</v>
      </c>
      <c r="M771" t="s">
        <v>3503</v>
      </c>
    </row>
    <row r="772" spans="7:13" x14ac:dyDescent="0.2">
      <c r="G772" t="s">
        <v>1776</v>
      </c>
      <c r="M772" t="s">
        <v>3504</v>
      </c>
    </row>
    <row r="773" spans="7:13" x14ac:dyDescent="0.2">
      <c r="G773" t="s">
        <v>1777</v>
      </c>
      <c r="M773" t="s">
        <v>3505</v>
      </c>
    </row>
    <row r="774" spans="7:13" x14ac:dyDescent="0.2">
      <c r="G774" t="s">
        <v>1778</v>
      </c>
      <c r="M774" t="s">
        <v>3506</v>
      </c>
    </row>
    <row r="775" spans="7:13" x14ac:dyDescent="0.2">
      <c r="G775" t="s">
        <v>1779</v>
      </c>
      <c r="M775" t="s">
        <v>3507</v>
      </c>
    </row>
    <row r="776" spans="7:13" x14ac:dyDescent="0.2">
      <c r="G776" t="s">
        <v>1780</v>
      </c>
      <c r="M776" t="s">
        <v>3508</v>
      </c>
    </row>
    <row r="777" spans="7:13" x14ac:dyDescent="0.2">
      <c r="G777" t="s">
        <v>1781</v>
      </c>
      <c r="M777" t="s">
        <v>3509</v>
      </c>
    </row>
    <row r="778" spans="7:13" x14ac:dyDescent="0.2">
      <c r="G778" t="s">
        <v>1782</v>
      </c>
      <c r="M778" t="s">
        <v>3510</v>
      </c>
    </row>
    <row r="779" spans="7:13" x14ac:dyDescent="0.2">
      <c r="G779" t="s">
        <v>1783</v>
      </c>
      <c r="M779" t="s">
        <v>3511</v>
      </c>
    </row>
    <row r="780" spans="7:13" x14ac:dyDescent="0.2">
      <c r="G780" t="s">
        <v>1784</v>
      </c>
      <c r="M780" t="s">
        <v>3512</v>
      </c>
    </row>
    <row r="781" spans="7:13" x14ac:dyDescent="0.2">
      <c r="G781" t="s">
        <v>1785</v>
      </c>
      <c r="M781" t="s">
        <v>3513</v>
      </c>
    </row>
    <row r="782" spans="7:13" x14ac:dyDescent="0.2">
      <c r="G782" t="s">
        <v>1786</v>
      </c>
      <c r="M782" t="s">
        <v>3514</v>
      </c>
    </row>
    <row r="783" spans="7:13" x14ac:dyDescent="0.2">
      <c r="G783" t="s">
        <v>1787</v>
      </c>
      <c r="M783" t="s">
        <v>3515</v>
      </c>
    </row>
    <row r="784" spans="7:13" x14ac:dyDescent="0.2">
      <c r="G784" t="s">
        <v>1788</v>
      </c>
      <c r="M784" t="s">
        <v>3516</v>
      </c>
    </row>
    <row r="785" spans="7:13" x14ac:dyDescent="0.2">
      <c r="G785" t="s">
        <v>1789</v>
      </c>
      <c r="M785" t="s">
        <v>3517</v>
      </c>
    </row>
    <row r="786" spans="7:13" x14ac:dyDescent="0.2">
      <c r="G786" t="s">
        <v>1790</v>
      </c>
      <c r="M786" t="s">
        <v>3518</v>
      </c>
    </row>
    <row r="787" spans="7:13" x14ac:dyDescent="0.2">
      <c r="G787" t="s">
        <v>1791</v>
      </c>
      <c r="M787" t="s">
        <v>3519</v>
      </c>
    </row>
    <row r="788" spans="7:13" x14ac:dyDescent="0.2">
      <c r="G788" t="s">
        <v>1792</v>
      </c>
      <c r="M788" t="s">
        <v>3520</v>
      </c>
    </row>
    <row r="789" spans="7:13" x14ac:dyDescent="0.2">
      <c r="G789" t="s">
        <v>1793</v>
      </c>
      <c r="M789" t="s">
        <v>3521</v>
      </c>
    </row>
    <row r="790" spans="7:13" x14ac:dyDescent="0.2">
      <c r="G790" t="s">
        <v>1794</v>
      </c>
      <c r="M790" t="s">
        <v>3522</v>
      </c>
    </row>
    <row r="791" spans="7:13" x14ac:dyDescent="0.2">
      <c r="G791" t="s">
        <v>1795</v>
      </c>
      <c r="M791" t="s">
        <v>3523</v>
      </c>
    </row>
    <row r="792" spans="7:13" x14ac:dyDescent="0.2">
      <c r="G792" t="s">
        <v>1796</v>
      </c>
      <c r="M792" t="s">
        <v>3524</v>
      </c>
    </row>
    <row r="793" spans="7:13" x14ac:dyDescent="0.2">
      <c r="G793" t="s">
        <v>1797</v>
      </c>
      <c r="M793" t="s">
        <v>3525</v>
      </c>
    </row>
    <row r="794" spans="7:13" x14ac:dyDescent="0.2">
      <c r="G794" t="s">
        <v>1798</v>
      </c>
      <c r="M794" t="s">
        <v>3526</v>
      </c>
    </row>
    <row r="795" spans="7:13" x14ac:dyDescent="0.2">
      <c r="G795" t="s">
        <v>1799</v>
      </c>
      <c r="M795" t="s">
        <v>3527</v>
      </c>
    </row>
    <row r="796" spans="7:13" x14ac:dyDescent="0.2">
      <c r="G796" t="s">
        <v>1800</v>
      </c>
      <c r="M796" t="s">
        <v>3528</v>
      </c>
    </row>
    <row r="797" spans="7:13" x14ac:dyDescent="0.2">
      <c r="G797" t="s">
        <v>1801</v>
      </c>
      <c r="M797" t="s">
        <v>3529</v>
      </c>
    </row>
    <row r="798" spans="7:13" x14ac:dyDescent="0.2">
      <c r="G798" t="s">
        <v>1802</v>
      </c>
      <c r="M798" t="s">
        <v>3530</v>
      </c>
    </row>
    <row r="799" spans="7:13" x14ac:dyDescent="0.2">
      <c r="G799" t="s">
        <v>1803</v>
      </c>
      <c r="M799" t="s">
        <v>3531</v>
      </c>
    </row>
    <row r="800" spans="7:13" x14ac:dyDescent="0.2">
      <c r="G800" t="s">
        <v>1804</v>
      </c>
      <c r="M800" t="s">
        <v>3532</v>
      </c>
    </row>
    <row r="801" spans="7:13" x14ac:dyDescent="0.2">
      <c r="G801" t="s">
        <v>1805</v>
      </c>
      <c r="M801" t="s">
        <v>3533</v>
      </c>
    </row>
    <row r="802" spans="7:13" x14ac:dyDescent="0.2">
      <c r="G802" t="s">
        <v>1806</v>
      </c>
      <c r="M802" t="s">
        <v>3534</v>
      </c>
    </row>
    <row r="803" spans="7:13" x14ac:dyDescent="0.2">
      <c r="G803" t="s">
        <v>1807</v>
      </c>
      <c r="M803" t="s">
        <v>3535</v>
      </c>
    </row>
    <row r="804" spans="7:13" x14ac:dyDescent="0.2">
      <c r="G804" t="s">
        <v>1808</v>
      </c>
      <c r="M804" t="s">
        <v>3536</v>
      </c>
    </row>
    <row r="805" spans="7:13" x14ac:dyDescent="0.2">
      <c r="G805" t="s">
        <v>1809</v>
      </c>
      <c r="M805" t="s">
        <v>3537</v>
      </c>
    </row>
    <row r="806" spans="7:13" x14ac:dyDescent="0.2">
      <c r="G806" t="s">
        <v>1810</v>
      </c>
      <c r="M806" t="s">
        <v>3538</v>
      </c>
    </row>
    <row r="807" spans="7:13" x14ac:dyDescent="0.2">
      <c r="G807" t="s">
        <v>1811</v>
      </c>
      <c r="M807" t="s">
        <v>3539</v>
      </c>
    </row>
    <row r="808" spans="7:13" x14ac:dyDescent="0.2">
      <c r="G808" t="s">
        <v>1812</v>
      </c>
      <c r="M808" t="s">
        <v>3540</v>
      </c>
    </row>
    <row r="809" spans="7:13" x14ac:dyDescent="0.2">
      <c r="G809" t="s">
        <v>1813</v>
      </c>
      <c r="M809" t="s">
        <v>3541</v>
      </c>
    </row>
    <row r="810" spans="7:13" x14ac:dyDescent="0.2">
      <c r="G810" t="s">
        <v>1814</v>
      </c>
      <c r="M810" t="s">
        <v>3542</v>
      </c>
    </row>
    <row r="811" spans="7:13" x14ac:dyDescent="0.2">
      <c r="G811" t="s">
        <v>1815</v>
      </c>
      <c r="M811" t="s">
        <v>3543</v>
      </c>
    </row>
    <row r="812" spans="7:13" x14ac:dyDescent="0.2">
      <c r="G812" t="s">
        <v>1816</v>
      </c>
      <c r="M812" t="s">
        <v>3544</v>
      </c>
    </row>
    <row r="813" spans="7:13" x14ac:dyDescent="0.2">
      <c r="G813" t="s">
        <v>1817</v>
      </c>
      <c r="M813" t="s">
        <v>3545</v>
      </c>
    </row>
    <row r="814" spans="7:13" x14ac:dyDescent="0.2">
      <c r="G814" t="s">
        <v>1818</v>
      </c>
      <c r="M814" t="s">
        <v>3546</v>
      </c>
    </row>
    <row r="815" spans="7:13" x14ac:dyDescent="0.2">
      <c r="G815" t="s">
        <v>1819</v>
      </c>
      <c r="M815" t="s">
        <v>3547</v>
      </c>
    </row>
    <row r="816" spans="7:13" x14ac:dyDescent="0.2">
      <c r="G816" t="s">
        <v>1820</v>
      </c>
      <c r="M816" t="s">
        <v>3548</v>
      </c>
    </row>
    <row r="817" spans="7:13" x14ac:dyDescent="0.2">
      <c r="G817" t="s">
        <v>1821</v>
      </c>
      <c r="M817" t="s">
        <v>3549</v>
      </c>
    </row>
    <row r="818" spans="7:13" x14ac:dyDescent="0.2">
      <c r="G818" t="s">
        <v>1822</v>
      </c>
      <c r="M818" t="s">
        <v>3550</v>
      </c>
    </row>
    <row r="819" spans="7:13" x14ac:dyDescent="0.2">
      <c r="G819" t="s">
        <v>1823</v>
      </c>
      <c r="M819" t="s">
        <v>3551</v>
      </c>
    </row>
    <row r="820" spans="7:13" x14ac:dyDescent="0.2">
      <c r="G820" t="s">
        <v>1824</v>
      </c>
      <c r="M820" t="s">
        <v>3552</v>
      </c>
    </row>
    <row r="821" spans="7:13" x14ac:dyDescent="0.2">
      <c r="G821" t="s">
        <v>1825</v>
      </c>
      <c r="M821" t="s">
        <v>3553</v>
      </c>
    </row>
    <row r="822" spans="7:13" x14ac:dyDescent="0.2">
      <c r="G822" t="s">
        <v>1826</v>
      </c>
      <c r="M822" t="s">
        <v>3554</v>
      </c>
    </row>
    <row r="823" spans="7:13" x14ac:dyDescent="0.2">
      <c r="G823" t="s">
        <v>1827</v>
      </c>
      <c r="M823" t="s">
        <v>3555</v>
      </c>
    </row>
    <row r="824" spans="7:13" x14ac:dyDescent="0.2">
      <c r="G824" t="s">
        <v>1828</v>
      </c>
      <c r="M824" t="s">
        <v>3556</v>
      </c>
    </row>
    <row r="825" spans="7:13" x14ac:dyDescent="0.2">
      <c r="G825" t="s">
        <v>1829</v>
      </c>
      <c r="M825" t="s">
        <v>3557</v>
      </c>
    </row>
    <row r="826" spans="7:13" x14ac:dyDescent="0.2">
      <c r="G826" t="s">
        <v>1830</v>
      </c>
      <c r="M826" t="s">
        <v>3558</v>
      </c>
    </row>
    <row r="827" spans="7:13" x14ac:dyDescent="0.2">
      <c r="G827" t="s">
        <v>1831</v>
      </c>
      <c r="M827" t="s">
        <v>3559</v>
      </c>
    </row>
    <row r="828" spans="7:13" x14ac:dyDescent="0.2">
      <c r="G828" t="s">
        <v>1832</v>
      </c>
      <c r="M828" t="s">
        <v>3560</v>
      </c>
    </row>
    <row r="829" spans="7:13" x14ac:dyDescent="0.2">
      <c r="G829" t="s">
        <v>1833</v>
      </c>
      <c r="M829" t="s">
        <v>3561</v>
      </c>
    </row>
    <row r="830" spans="7:13" x14ac:dyDescent="0.2">
      <c r="G830" t="s">
        <v>1834</v>
      </c>
      <c r="M830" t="s">
        <v>3562</v>
      </c>
    </row>
    <row r="831" spans="7:13" x14ac:dyDescent="0.2">
      <c r="G831" t="s">
        <v>1835</v>
      </c>
      <c r="M831" t="s">
        <v>3563</v>
      </c>
    </row>
    <row r="832" spans="7:13" x14ac:dyDescent="0.2">
      <c r="G832" t="s">
        <v>1836</v>
      </c>
      <c r="M832" t="s">
        <v>3564</v>
      </c>
    </row>
    <row r="833" spans="7:13" x14ac:dyDescent="0.2">
      <c r="G833" t="s">
        <v>1837</v>
      </c>
      <c r="M833" t="s">
        <v>3565</v>
      </c>
    </row>
    <row r="834" spans="7:13" x14ac:dyDescent="0.2">
      <c r="G834" t="s">
        <v>1838</v>
      </c>
      <c r="M834" t="s">
        <v>3566</v>
      </c>
    </row>
    <row r="835" spans="7:13" x14ac:dyDescent="0.2">
      <c r="G835" t="s">
        <v>1839</v>
      </c>
      <c r="M835" t="s">
        <v>3567</v>
      </c>
    </row>
    <row r="836" spans="7:13" x14ac:dyDescent="0.2">
      <c r="G836" t="s">
        <v>1840</v>
      </c>
      <c r="M836" t="s">
        <v>3568</v>
      </c>
    </row>
    <row r="837" spans="7:13" x14ac:dyDescent="0.2">
      <c r="G837" t="s">
        <v>1841</v>
      </c>
      <c r="M837" t="s">
        <v>3569</v>
      </c>
    </row>
    <row r="838" spans="7:13" x14ac:dyDescent="0.2">
      <c r="G838" t="s">
        <v>1842</v>
      </c>
      <c r="M838" t="s">
        <v>3570</v>
      </c>
    </row>
    <row r="839" spans="7:13" x14ac:dyDescent="0.2">
      <c r="G839" t="s">
        <v>1843</v>
      </c>
      <c r="M839" t="s">
        <v>3571</v>
      </c>
    </row>
    <row r="840" spans="7:13" x14ac:dyDescent="0.2">
      <c r="G840" t="s">
        <v>1844</v>
      </c>
      <c r="M840" t="s">
        <v>3572</v>
      </c>
    </row>
    <row r="841" spans="7:13" x14ac:dyDescent="0.2">
      <c r="G841" t="s">
        <v>1845</v>
      </c>
      <c r="M841" t="s">
        <v>3573</v>
      </c>
    </row>
    <row r="842" spans="7:13" x14ac:dyDescent="0.2">
      <c r="G842" t="s">
        <v>1846</v>
      </c>
      <c r="M842" t="s">
        <v>3574</v>
      </c>
    </row>
    <row r="843" spans="7:13" x14ac:dyDescent="0.2">
      <c r="G843" t="s">
        <v>1847</v>
      </c>
      <c r="M843" t="s">
        <v>3575</v>
      </c>
    </row>
    <row r="844" spans="7:13" x14ac:dyDescent="0.2">
      <c r="G844" t="s">
        <v>1848</v>
      </c>
      <c r="M844" t="s">
        <v>3576</v>
      </c>
    </row>
    <row r="845" spans="7:13" x14ac:dyDescent="0.2">
      <c r="G845" t="s">
        <v>1849</v>
      </c>
      <c r="M845" t="s">
        <v>3577</v>
      </c>
    </row>
    <row r="846" spans="7:13" x14ac:dyDescent="0.2">
      <c r="G846" t="s">
        <v>1850</v>
      </c>
      <c r="M846" t="s">
        <v>3578</v>
      </c>
    </row>
    <row r="847" spans="7:13" x14ac:dyDescent="0.2">
      <c r="G847" t="s">
        <v>1851</v>
      </c>
      <c r="M847" t="s">
        <v>3579</v>
      </c>
    </row>
    <row r="848" spans="7:13" x14ac:dyDescent="0.2">
      <c r="G848" t="s">
        <v>1852</v>
      </c>
      <c r="M848" t="s">
        <v>3580</v>
      </c>
    </row>
    <row r="849" spans="7:13" x14ac:dyDescent="0.2">
      <c r="G849" t="s">
        <v>1853</v>
      </c>
      <c r="M849" t="s">
        <v>3581</v>
      </c>
    </row>
    <row r="850" spans="7:13" x14ac:dyDescent="0.2">
      <c r="G850" t="s">
        <v>1854</v>
      </c>
      <c r="M850" t="s">
        <v>3582</v>
      </c>
    </row>
    <row r="851" spans="7:13" x14ac:dyDescent="0.2">
      <c r="G851" t="s">
        <v>1855</v>
      </c>
      <c r="M851" t="s">
        <v>3583</v>
      </c>
    </row>
    <row r="852" spans="7:13" x14ac:dyDescent="0.2">
      <c r="G852" t="s">
        <v>1856</v>
      </c>
      <c r="M852" t="s">
        <v>3584</v>
      </c>
    </row>
    <row r="853" spans="7:13" x14ac:dyDescent="0.2">
      <c r="G853" t="s">
        <v>1857</v>
      </c>
      <c r="M853" t="s">
        <v>3585</v>
      </c>
    </row>
    <row r="854" spans="7:13" x14ac:dyDescent="0.2">
      <c r="G854" t="s">
        <v>1858</v>
      </c>
      <c r="M854" t="s">
        <v>3586</v>
      </c>
    </row>
    <row r="855" spans="7:13" x14ac:dyDescent="0.2">
      <c r="G855" t="s">
        <v>1859</v>
      </c>
      <c r="M855" t="s">
        <v>3587</v>
      </c>
    </row>
    <row r="856" spans="7:13" x14ac:dyDescent="0.2">
      <c r="G856" t="s">
        <v>1860</v>
      </c>
      <c r="M856" t="s">
        <v>3588</v>
      </c>
    </row>
    <row r="857" spans="7:13" x14ac:dyDescent="0.2">
      <c r="G857" t="s">
        <v>1861</v>
      </c>
      <c r="M857" t="s">
        <v>3589</v>
      </c>
    </row>
    <row r="858" spans="7:13" x14ac:dyDescent="0.2">
      <c r="G858" t="s">
        <v>1862</v>
      </c>
      <c r="M858" t="s">
        <v>3590</v>
      </c>
    </row>
    <row r="859" spans="7:13" x14ac:dyDescent="0.2">
      <c r="G859" t="s">
        <v>1863</v>
      </c>
      <c r="M859" t="s">
        <v>3591</v>
      </c>
    </row>
    <row r="860" spans="7:13" x14ac:dyDescent="0.2">
      <c r="G860" t="s">
        <v>1864</v>
      </c>
      <c r="M860" t="s">
        <v>3592</v>
      </c>
    </row>
    <row r="861" spans="7:13" x14ac:dyDescent="0.2">
      <c r="G861" t="s">
        <v>1865</v>
      </c>
      <c r="M861" t="s">
        <v>3593</v>
      </c>
    </row>
    <row r="862" spans="7:13" x14ac:dyDescent="0.2">
      <c r="G862" t="s">
        <v>1866</v>
      </c>
      <c r="M862" t="s">
        <v>3594</v>
      </c>
    </row>
    <row r="863" spans="7:13" x14ac:dyDescent="0.2">
      <c r="G863" t="s">
        <v>1867</v>
      </c>
      <c r="M863" t="s">
        <v>3595</v>
      </c>
    </row>
    <row r="864" spans="7:13" x14ac:dyDescent="0.2">
      <c r="G864" t="s">
        <v>1868</v>
      </c>
      <c r="M864" t="s">
        <v>3596</v>
      </c>
    </row>
    <row r="865" spans="7:13" x14ac:dyDescent="0.2">
      <c r="G865" t="s">
        <v>1869</v>
      </c>
      <c r="M865" t="s">
        <v>3597</v>
      </c>
    </row>
    <row r="866" spans="7:13" x14ac:dyDescent="0.2">
      <c r="G866" t="s">
        <v>1870</v>
      </c>
      <c r="M866" t="s">
        <v>3598</v>
      </c>
    </row>
    <row r="867" spans="7:13" x14ac:dyDescent="0.2">
      <c r="G867" t="s">
        <v>1871</v>
      </c>
      <c r="M867" t="s">
        <v>3599</v>
      </c>
    </row>
    <row r="868" spans="7:13" x14ac:dyDescent="0.2">
      <c r="G868" t="s">
        <v>1872</v>
      </c>
      <c r="M868" t="s">
        <v>3600</v>
      </c>
    </row>
    <row r="869" spans="7:13" x14ac:dyDescent="0.2">
      <c r="G869" t="s">
        <v>1873</v>
      </c>
      <c r="M869" t="s">
        <v>3601</v>
      </c>
    </row>
    <row r="870" spans="7:13" x14ac:dyDescent="0.2">
      <c r="G870" t="s">
        <v>1874</v>
      </c>
      <c r="M870" t="s">
        <v>3602</v>
      </c>
    </row>
    <row r="871" spans="7:13" x14ac:dyDescent="0.2">
      <c r="G871" t="s">
        <v>1875</v>
      </c>
      <c r="M871" t="s">
        <v>3603</v>
      </c>
    </row>
    <row r="872" spans="7:13" x14ac:dyDescent="0.2">
      <c r="G872" t="s">
        <v>1876</v>
      </c>
      <c r="M872" t="s">
        <v>3604</v>
      </c>
    </row>
    <row r="873" spans="7:13" x14ac:dyDescent="0.2">
      <c r="G873" t="s">
        <v>1877</v>
      </c>
      <c r="M873" t="s">
        <v>3605</v>
      </c>
    </row>
    <row r="874" spans="7:13" x14ac:dyDescent="0.2">
      <c r="G874" t="s">
        <v>1878</v>
      </c>
      <c r="M874" t="s">
        <v>3606</v>
      </c>
    </row>
    <row r="875" spans="7:13" x14ac:dyDescent="0.2">
      <c r="G875" t="s">
        <v>1879</v>
      </c>
      <c r="M875" t="s">
        <v>3607</v>
      </c>
    </row>
    <row r="876" spans="7:13" x14ac:dyDescent="0.2">
      <c r="G876" t="s">
        <v>1880</v>
      </c>
      <c r="M876" t="s">
        <v>3608</v>
      </c>
    </row>
    <row r="877" spans="7:13" x14ac:dyDescent="0.2">
      <c r="G877" t="s">
        <v>1881</v>
      </c>
      <c r="M877" t="s">
        <v>3609</v>
      </c>
    </row>
    <row r="878" spans="7:13" x14ac:dyDescent="0.2">
      <c r="G878" t="s">
        <v>1882</v>
      </c>
      <c r="M878" t="s">
        <v>3610</v>
      </c>
    </row>
    <row r="879" spans="7:13" x14ac:dyDescent="0.2">
      <c r="G879" t="s">
        <v>1883</v>
      </c>
      <c r="M879" t="s">
        <v>3611</v>
      </c>
    </row>
    <row r="880" spans="7:13" x14ac:dyDescent="0.2">
      <c r="G880" t="s">
        <v>1884</v>
      </c>
      <c r="M880" t="s">
        <v>3612</v>
      </c>
    </row>
    <row r="881" spans="7:13" x14ac:dyDescent="0.2">
      <c r="G881" t="s">
        <v>1885</v>
      </c>
      <c r="M881" t="s">
        <v>3613</v>
      </c>
    </row>
    <row r="882" spans="7:13" x14ac:dyDescent="0.2">
      <c r="G882" t="s">
        <v>1886</v>
      </c>
      <c r="M882" t="s">
        <v>3614</v>
      </c>
    </row>
    <row r="883" spans="7:13" x14ac:dyDescent="0.2">
      <c r="G883" t="s">
        <v>1887</v>
      </c>
      <c r="M883" t="s">
        <v>3615</v>
      </c>
    </row>
    <row r="884" spans="7:13" x14ac:dyDescent="0.2">
      <c r="G884" t="s">
        <v>1888</v>
      </c>
      <c r="M884" t="s">
        <v>3616</v>
      </c>
    </row>
    <row r="885" spans="7:13" x14ac:dyDescent="0.2">
      <c r="G885" t="s">
        <v>1889</v>
      </c>
      <c r="M885" t="s">
        <v>3617</v>
      </c>
    </row>
    <row r="886" spans="7:13" x14ac:dyDescent="0.2">
      <c r="G886" t="s">
        <v>1890</v>
      </c>
      <c r="M886" t="s">
        <v>3618</v>
      </c>
    </row>
    <row r="887" spans="7:13" x14ac:dyDescent="0.2">
      <c r="G887" t="s">
        <v>1891</v>
      </c>
      <c r="M887" t="s">
        <v>3619</v>
      </c>
    </row>
    <row r="888" spans="7:13" x14ac:dyDescent="0.2">
      <c r="G888" t="s">
        <v>1892</v>
      </c>
      <c r="M888" t="s">
        <v>3620</v>
      </c>
    </row>
    <row r="889" spans="7:13" x14ac:dyDescent="0.2">
      <c r="G889" t="s">
        <v>1893</v>
      </c>
      <c r="M889" t="s">
        <v>3621</v>
      </c>
    </row>
    <row r="890" spans="7:13" x14ac:dyDescent="0.2">
      <c r="G890" t="s">
        <v>1894</v>
      </c>
      <c r="M890" t="s">
        <v>3622</v>
      </c>
    </row>
    <row r="891" spans="7:13" x14ac:dyDescent="0.2">
      <c r="G891" t="s">
        <v>1895</v>
      </c>
      <c r="M891" t="s">
        <v>3623</v>
      </c>
    </row>
    <row r="892" spans="7:13" x14ac:dyDescent="0.2">
      <c r="G892" t="s">
        <v>1896</v>
      </c>
      <c r="M892" t="s">
        <v>3624</v>
      </c>
    </row>
    <row r="893" spans="7:13" x14ac:dyDescent="0.2">
      <c r="G893" t="s">
        <v>1897</v>
      </c>
      <c r="M893" t="s">
        <v>3625</v>
      </c>
    </row>
    <row r="894" spans="7:13" x14ac:dyDescent="0.2">
      <c r="G894" t="s">
        <v>1898</v>
      </c>
      <c r="M894" t="s">
        <v>3626</v>
      </c>
    </row>
    <row r="895" spans="7:13" x14ac:dyDescent="0.2">
      <c r="G895" t="s">
        <v>1899</v>
      </c>
      <c r="M895" t="s">
        <v>3627</v>
      </c>
    </row>
    <row r="896" spans="7:13" x14ac:dyDescent="0.2">
      <c r="G896" t="s">
        <v>1900</v>
      </c>
      <c r="M896" t="s">
        <v>3628</v>
      </c>
    </row>
    <row r="897" spans="7:13" x14ac:dyDescent="0.2">
      <c r="G897" t="s">
        <v>1901</v>
      </c>
      <c r="M897" t="s">
        <v>3629</v>
      </c>
    </row>
    <row r="898" spans="7:13" x14ac:dyDescent="0.2">
      <c r="G898" t="s">
        <v>1902</v>
      </c>
      <c r="M898" t="s">
        <v>3630</v>
      </c>
    </row>
    <row r="899" spans="7:13" x14ac:dyDescent="0.2">
      <c r="G899" t="s">
        <v>1903</v>
      </c>
      <c r="M899" t="s">
        <v>3631</v>
      </c>
    </row>
    <row r="900" spans="7:13" x14ac:dyDescent="0.2">
      <c r="G900" t="s">
        <v>1904</v>
      </c>
      <c r="M900" t="s">
        <v>3632</v>
      </c>
    </row>
    <row r="901" spans="7:13" x14ac:dyDescent="0.2">
      <c r="G901" t="s">
        <v>1905</v>
      </c>
      <c r="M901" t="s">
        <v>3633</v>
      </c>
    </row>
    <row r="902" spans="7:13" x14ac:dyDescent="0.2">
      <c r="G902" t="s">
        <v>1906</v>
      </c>
      <c r="M902" t="s">
        <v>3634</v>
      </c>
    </row>
    <row r="903" spans="7:13" x14ac:dyDescent="0.2">
      <c r="G903" t="s">
        <v>1907</v>
      </c>
      <c r="M903" t="s">
        <v>3635</v>
      </c>
    </row>
    <row r="904" spans="7:13" x14ac:dyDescent="0.2">
      <c r="G904" t="s">
        <v>1908</v>
      </c>
      <c r="M904" t="s">
        <v>3636</v>
      </c>
    </row>
    <row r="905" spans="7:13" x14ac:dyDescent="0.2">
      <c r="G905" t="s">
        <v>1909</v>
      </c>
      <c r="M905" t="s">
        <v>3637</v>
      </c>
    </row>
    <row r="906" spans="7:13" x14ac:dyDescent="0.2">
      <c r="G906" t="s">
        <v>1910</v>
      </c>
      <c r="M906" t="s">
        <v>3638</v>
      </c>
    </row>
    <row r="907" spans="7:13" x14ac:dyDescent="0.2">
      <c r="G907" t="s">
        <v>1911</v>
      </c>
      <c r="M907" t="s">
        <v>3639</v>
      </c>
    </row>
    <row r="908" spans="7:13" x14ac:dyDescent="0.2">
      <c r="G908" t="s">
        <v>1912</v>
      </c>
      <c r="M908" t="s">
        <v>3640</v>
      </c>
    </row>
    <row r="909" spans="7:13" x14ac:dyDescent="0.2">
      <c r="G909" t="s">
        <v>1913</v>
      </c>
      <c r="M909" t="s">
        <v>3641</v>
      </c>
    </row>
    <row r="910" spans="7:13" x14ac:dyDescent="0.2">
      <c r="G910" t="s">
        <v>1914</v>
      </c>
      <c r="M910" t="s">
        <v>3642</v>
      </c>
    </row>
    <row r="911" spans="7:13" x14ac:dyDescent="0.2">
      <c r="G911" t="s">
        <v>1915</v>
      </c>
      <c r="M911" t="s">
        <v>3643</v>
      </c>
    </row>
    <row r="912" spans="7:13" x14ac:dyDescent="0.2">
      <c r="G912" t="s">
        <v>1916</v>
      </c>
      <c r="M912" t="s">
        <v>3644</v>
      </c>
    </row>
    <row r="913" spans="7:13" x14ac:dyDescent="0.2">
      <c r="G913" t="s">
        <v>1917</v>
      </c>
      <c r="M913" t="s">
        <v>3645</v>
      </c>
    </row>
    <row r="914" spans="7:13" x14ac:dyDescent="0.2">
      <c r="G914" t="s">
        <v>1918</v>
      </c>
      <c r="M914" t="s">
        <v>3646</v>
      </c>
    </row>
    <row r="915" spans="7:13" x14ac:dyDescent="0.2">
      <c r="G915" t="s">
        <v>1919</v>
      </c>
      <c r="M915" t="s">
        <v>3647</v>
      </c>
    </row>
    <row r="916" spans="7:13" x14ac:dyDescent="0.2">
      <c r="G916" t="s">
        <v>1920</v>
      </c>
      <c r="M916" t="s">
        <v>3648</v>
      </c>
    </row>
    <row r="917" spans="7:13" x14ac:dyDescent="0.2">
      <c r="G917" t="s">
        <v>1921</v>
      </c>
      <c r="M917" t="s">
        <v>3649</v>
      </c>
    </row>
    <row r="918" spans="7:13" x14ac:dyDescent="0.2">
      <c r="G918" t="s">
        <v>1922</v>
      </c>
      <c r="M918" t="s">
        <v>3650</v>
      </c>
    </row>
    <row r="919" spans="7:13" x14ac:dyDescent="0.2">
      <c r="G919" t="s">
        <v>1923</v>
      </c>
      <c r="M919" t="s">
        <v>3651</v>
      </c>
    </row>
    <row r="920" spans="7:13" x14ac:dyDescent="0.2">
      <c r="G920" t="s">
        <v>1924</v>
      </c>
      <c r="M920" t="s">
        <v>3652</v>
      </c>
    </row>
    <row r="921" spans="7:13" x14ac:dyDescent="0.2">
      <c r="G921" t="s">
        <v>1925</v>
      </c>
      <c r="M921" t="s">
        <v>3653</v>
      </c>
    </row>
    <row r="922" spans="7:13" x14ac:dyDescent="0.2">
      <c r="G922" t="s">
        <v>1926</v>
      </c>
      <c r="M922" t="s">
        <v>3654</v>
      </c>
    </row>
    <row r="923" spans="7:13" x14ac:dyDescent="0.2">
      <c r="G923" t="s">
        <v>1927</v>
      </c>
      <c r="M923" t="s">
        <v>3655</v>
      </c>
    </row>
    <row r="924" spans="7:13" x14ac:dyDescent="0.2">
      <c r="G924" t="s">
        <v>1928</v>
      </c>
      <c r="M924" t="s">
        <v>3656</v>
      </c>
    </row>
    <row r="925" spans="7:13" x14ac:dyDescent="0.2">
      <c r="G925" t="s">
        <v>1929</v>
      </c>
      <c r="M925" t="s">
        <v>3657</v>
      </c>
    </row>
    <row r="926" spans="7:13" x14ac:dyDescent="0.2">
      <c r="G926" t="s">
        <v>1930</v>
      </c>
      <c r="M926" t="s">
        <v>3658</v>
      </c>
    </row>
    <row r="927" spans="7:13" x14ac:dyDescent="0.2">
      <c r="G927" t="s">
        <v>1931</v>
      </c>
      <c r="M927" t="s">
        <v>3659</v>
      </c>
    </row>
    <row r="928" spans="7:13" x14ac:dyDescent="0.2">
      <c r="G928" t="s">
        <v>1932</v>
      </c>
      <c r="M928" t="s">
        <v>3660</v>
      </c>
    </row>
    <row r="929" spans="7:13" x14ac:dyDescent="0.2">
      <c r="G929" t="s">
        <v>1933</v>
      </c>
      <c r="M929" t="s">
        <v>3661</v>
      </c>
    </row>
    <row r="930" spans="7:13" x14ac:dyDescent="0.2">
      <c r="G930" t="s">
        <v>1934</v>
      </c>
      <c r="M930" t="s">
        <v>3662</v>
      </c>
    </row>
    <row r="931" spans="7:13" x14ac:dyDescent="0.2">
      <c r="G931" t="s">
        <v>1935</v>
      </c>
      <c r="M931" t="s">
        <v>3663</v>
      </c>
    </row>
    <row r="932" spans="7:13" x14ac:dyDescent="0.2">
      <c r="G932" t="s">
        <v>1936</v>
      </c>
      <c r="M932" t="s">
        <v>3664</v>
      </c>
    </row>
    <row r="933" spans="7:13" x14ac:dyDescent="0.2">
      <c r="G933" t="s">
        <v>1937</v>
      </c>
      <c r="M933" t="s">
        <v>3665</v>
      </c>
    </row>
    <row r="934" spans="7:13" x14ac:dyDescent="0.2">
      <c r="G934" t="s">
        <v>1938</v>
      </c>
      <c r="M934" t="s">
        <v>3666</v>
      </c>
    </row>
    <row r="935" spans="7:13" x14ac:dyDescent="0.2">
      <c r="G935" t="s">
        <v>1939</v>
      </c>
      <c r="M935" t="s">
        <v>3667</v>
      </c>
    </row>
    <row r="936" spans="7:13" x14ac:dyDescent="0.2">
      <c r="G936" t="s">
        <v>1940</v>
      </c>
      <c r="M936" t="s">
        <v>3668</v>
      </c>
    </row>
    <row r="937" spans="7:13" x14ac:dyDescent="0.2">
      <c r="G937" t="s">
        <v>1941</v>
      </c>
      <c r="M937" t="s">
        <v>3669</v>
      </c>
    </row>
    <row r="938" spans="7:13" x14ac:dyDescent="0.2">
      <c r="G938" t="s">
        <v>1942</v>
      </c>
      <c r="M938" t="s">
        <v>3670</v>
      </c>
    </row>
    <row r="939" spans="7:13" x14ac:dyDescent="0.2">
      <c r="G939" t="s">
        <v>1943</v>
      </c>
      <c r="M939" t="s">
        <v>3671</v>
      </c>
    </row>
    <row r="940" spans="7:13" x14ac:dyDescent="0.2">
      <c r="G940" t="s">
        <v>1944</v>
      </c>
      <c r="M940" t="s">
        <v>3672</v>
      </c>
    </row>
    <row r="941" spans="7:13" x14ac:dyDescent="0.2">
      <c r="G941" t="s">
        <v>1945</v>
      </c>
      <c r="M941" t="s">
        <v>3673</v>
      </c>
    </row>
    <row r="942" spans="7:13" x14ac:dyDescent="0.2">
      <c r="G942" t="s">
        <v>1946</v>
      </c>
      <c r="M942" t="s">
        <v>3674</v>
      </c>
    </row>
    <row r="943" spans="7:13" x14ac:dyDescent="0.2">
      <c r="G943" t="s">
        <v>1947</v>
      </c>
      <c r="M943" t="s">
        <v>3675</v>
      </c>
    </row>
    <row r="944" spans="7:13" x14ac:dyDescent="0.2">
      <c r="G944" t="s">
        <v>1948</v>
      </c>
      <c r="M944" t="s">
        <v>3676</v>
      </c>
    </row>
    <row r="945" spans="7:13" x14ac:dyDescent="0.2">
      <c r="G945" t="s">
        <v>1949</v>
      </c>
      <c r="M945" t="s">
        <v>3677</v>
      </c>
    </row>
    <row r="946" spans="7:13" x14ac:dyDescent="0.2">
      <c r="G946" t="s">
        <v>1950</v>
      </c>
      <c r="M946" t="s">
        <v>3678</v>
      </c>
    </row>
    <row r="947" spans="7:13" x14ac:dyDescent="0.2">
      <c r="G947" t="s">
        <v>1951</v>
      </c>
      <c r="M947" t="s">
        <v>3679</v>
      </c>
    </row>
    <row r="948" spans="7:13" x14ac:dyDescent="0.2">
      <c r="G948" t="s">
        <v>1952</v>
      </c>
      <c r="M948" t="s">
        <v>3680</v>
      </c>
    </row>
    <row r="949" spans="7:13" x14ac:dyDescent="0.2">
      <c r="G949" t="s">
        <v>1953</v>
      </c>
      <c r="M949" t="s">
        <v>3681</v>
      </c>
    </row>
    <row r="950" spans="7:13" x14ac:dyDescent="0.2">
      <c r="G950" t="s">
        <v>1954</v>
      </c>
      <c r="M950" t="s">
        <v>3682</v>
      </c>
    </row>
    <row r="951" spans="7:13" x14ac:dyDescent="0.2">
      <c r="G951" t="s">
        <v>1955</v>
      </c>
      <c r="M951" t="s">
        <v>3683</v>
      </c>
    </row>
    <row r="952" spans="7:13" x14ac:dyDescent="0.2">
      <c r="G952" t="s">
        <v>1956</v>
      </c>
      <c r="M952" t="s">
        <v>3684</v>
      </c>
    </row>
    <row r="953" spans="7:13" x14ac:dyDescent="0.2">
      <c r="G953" t="s">
        <v>1957</v>
      </c>
      <c r="M953" t="s">
        <v>3685</v>
      </c>
    </row>
    <row r="954" spans="7:13" x14ac:dyDescent="0.2">
      <c r="G954" t="s">
        <v>1958</v>
      </c>
      <c r="M954" t="s">
        <v>3686</v>
      </c>
    </row>
    <row r="955" spans="7:13" x14ac:dyDescent="0.2">
      <c r="G955" t="s">
        <v>1959</v>
      </c>
      <c r="M955" t="s">
        <v>3687</v>
      </c>
    </row>
    <row r="956" spans="7:13" x14ac:dyDescent="0.2">
      <c r="G956" t="s">
        <v>1960</v>
      </c>
      <c r="M956" t="s">
        <v>3688</v>
      </c>
    </row>
    <row r="957" spans="7:13" x14ac:dyDescent="0.2">
      <c r="G957" t="s">
        <v>1961</v>
      </c>
      <c r="M957" t="s">
        <v>3689</v>
      </c>
    </row>
    <row r="958" spans="7:13" x14ac:dyDescent="0.2">
      <c r="G958" t="s">
        <v>1962</v>
      </c>
      <c r="M958" t="s">
        <v>3690</v>
      </c>
    </row>
    <row r="959" spans="7:13" x14ac:dyDescent="0.2">
      <c r="G959" t="s">
        <v>1963</v>
      </c>
      <c r="M959" t="s">
        <v>3691</v>
      </c>
    </row>
    <row r="960" spans="7:13" x14ac:dyDescent="0.2">
      <c r="G960" t="s">
        <v>1964</v>
      </c>
      <c r="M960" t="s">
        <v>3692</v>
      </c>
    </row>
    <row r="961" spans="7:13" x14ac:dyDescent="0.2">
      <c r="G961" t="s">
        <v>1965</v>
      </c>
      <c r="M961" t="s">
        <v>3693</v>
      </c>
    </row>
    <row r="962" spans="7:13" x14ac:dyDescent="0.2">
      <c r="G962" t="s">
        <v>1966</v>
      </c>
      <c r="M962" t="s">
        <v>3694</v>
      </c>
    </row>
    <row r="963" spans="7:13" x14ac:dyDescent="0.2">
      <c r="G963" t="s">
        <v>1967</v>
      </c>
      <c r="M963" t="s">
        <v>3695</v>
      </c>
    </row>
    <row r="964" spans="7:13" x14ac:dyDescent="0.2">
      <c r="G964" t="s">
        <v>1968</v>
      </c>
      <c r="M964" t="s">
        <v>3696</v>
      </c>
    </row>
    <row r="965" spans="7:13" x14ac:dyDescent="0.2">
      <c r="G965" t="s">
        <v>1969</v>
      </c>
      <c r="M965" t="s">
        <v>3697</v>
      </c>
    </row>
    <row r="966" spans="7:13" x14ac:dyDescent="0.2">
      <c r="G966" t="s">
        <v>1970</v>
      </c>
      <c r="M966" t="s">
        <v>3698</v>
      </c>
    </row>
    <row r="967" spans="7:13" x14ac:dyDescent="0.2">
      <c r="G967" t="s">
        <v>1971</v>
      </c>
      <c r="M967" t="s">
        <v>3699</v>
      </c>
    </row>
    <row r="968" spans="7:13" x14ac:dyDescent="0.2">
      <c r="G968" t="s">
        <v>1972</v>
      </c>
      <c r="M968" t="s">
        <v>3700</v>
      </c>
    </row>
    <row r="969" spans="7:13" x14ac:dyDescent="0.2">
      <c r="G969" t="s">
        <v>1973</v>
      </c>
      <c r="M969" t="s">
        <v>3701</v>
      </c>
    </row>
    <row r="970" spans="7:13" x14ac:dyDescent="0.2">
      <c r="G970" t="s">
        <v>1974</v>
      </c>
      <c r="M970" t="s">
        <v>3702</v>
      </c>
    </row>
    <row r="971" spans="7:13" x14ac:dyDescent="0.2">
      <c r="G971" t="s">
        <v>1975</v>
      </c>
      <c r="M971" t="s">
        <v>3703</v>
      </c>
    </row>
    <row r="972" spans="7:13" x14ac:dyDescent="0.2">
      <c r="G972" t="s">
        <v>1976</v>
      </c>
      <c r="M972" t="s">
        <v>3704</v>
      </c>
    </row>
    <row r="973" spans="7:13" x14ac:dyDescent="0.2">
      <c r="G973" t="s">
        <v>1977</v>
      </c>
      <c r="M973" t="s">
        <v>3705</v>
      </c>
    </row>
    <row r="974" spans="7:13" x14ac:dyDescent="0.2">
      <c r="G974" t="s">
        <v>1978</v>
      </c>
      <c r="M974" t="s">
        <v>3706</v>
      </c>
    </row>
    <row r="975" spans="7:13" x14ac:dyDescent="0.2">
      <c r="G975" t="s">
        <v>1979</v>
      </c>
      <c r="M975" t="s">
        <v>3707</v>
      </c>
    </row>
    <row r="976" spans="7:13" x14ac:dyDescent="0.2">
      <c r="G976" t="s">
        <v>1980</v>
      </c>
      <c r="M976" t="s">
        <v>3708</v>
      </c>
    </row>
    <row r="977" spans="7:13" x14ac:dyDescent="0.2">
      <c r="G977" t="s">
        <v>1981</v>
      </c>
      <c r="M977" t="s">
        <v>3709</v>
      </c>
    </row>
    <row r="978" spans="7:13" x14ac:dyDescent="0.2">
      <c r="G978" t="s">
        <v>1982</v>
      </c>
      <c r="M978" t="s">
        <v>3710</v>
      </c>
    </row>
    <row r="979" spans="7:13" x14ac:dyDescent="0.2">
      <c r="G979" t="s">
        <v>1983</v>
      </c>
      <c r="M979" t="s">
        <v>3711</v>
      </c>
    </row>
    <row r="980" spans="7:13" x14ac:dyDescent="0.2">
      <c r="G980" t="s">
        <v>1984</v>
      </c>
      <c r="M980" t="s">
        <v>3712</v>
      </c>
    </row>
    <row r="981" spans="7:13" x14ac:dyDescent="0.2">
      <c r="G981" t="s">
        <v>1985</v>
      </c>
      <c r="M981" t="s">
        <v>3713</v>
      </c>
    </row>
    <row r="982" spans="7:13" x14ac:dyDescent="0.2">
      <c r="G982" t="s">
        <v>1986</v>
      </c>
      <c r="M982" t="s">
        <v>3714</v>
      </c>
    </row>
    <row r="983" spans="7:13" x14ac:dyDescent="0.2">
      <c r="G983" t="s">
        <v>1987</v>
      </c>
      <c r="M983" t="s">
        <v>3715</v>
      </c>
    </row>
    <row r="984" spans="7:13" x14ac:dyDescent="0.2">
      <c r="G984" t="s">
        <v>1988</v>
      </c>
      <c r="M984" t="s">
        <v>3716</v>
      </c>
    </row>
    <row r="985" spans="7:13" x14ac:dyDescent="0.2">
      <c r="G985" t="s">
        <v>1989</v>
      </c>
      <c r="M985" t="s">
        <v>3717</v>
      </c>
    </row>
    <row r="986" spans="7:13" x14ac:dyDescent="0.2">
      <c r="G986" t="s">
        <v>1990</v>
      </c>
      <c r="M986" t="s">
        <v>3718</v>
      </c>
    </row>
    <row r="987" spans="7:13" x14ac:dyDescent="0.2">
      <c r="G987" t="s">
        <v>1991</v>
      </c>
      <c r="M987" t="s">
        <v>3719</v>
      </c>
    </row>
    <row r="988" spans="7:13" x14ac:dyDescent="0.2">
      <c r="G988" t="s">
        <v>1992</v>
      </c>
      <c r="M988" t="s">
        <v>3720</v>
      </c>
    </row>
    <row r="989" spans="7:13" x14ac:dyDescent="0.2">
      <c r="G989" t="s">
        <v>1993</v>
      </c>
      <c r="M989" t="s">
        <v>3721</v>
      </c>
    </row>
    <row r="990" spans="7:13" x14ac:dyDescent="0.2">
      <c r="G990" t="s">
        <v>1994</v>
      </c>
      <c r="M990" t="s">
        <v>3722</v>
      </c>
    </row>
    <row r="991" spans="7:13" x14ac:dyDescent="0.2">
      <c r="G991" t="s">
        <v>1995</v>
      </c>
      <c r="M991" t="s">
        <v>3723</v>
      </c>
    </row>
    <row r="992" spans="7:13" x14ac:dyDescent="0.2">
      <c r="G992" t="s">
        <v>1996</v>
      </c>
      <c r="M992" t="s">
        <v>3724</v>
      </c>
    </row>
    <row r="993" spans="7:13" x14ac:dyDescent="0.2">
      <c r="G993" t="s">
        <v>1997</v>
      </c>
      <c r="M993" t="s">
        <v>3725</v>
      </c>
    </row>
    <row r="994" spans="7:13" x14ac:dyDescent="0.2">
      <c r="G994" t="s">
        <v>1998</v>
      </c>
      <c r="M994" t="s">
        <v>3726</v>
      </c>
    </row>
    <row r="995" spans="7:13" x14ac:dyDescent="0.2">
      <c r="G995" t="s">
        <v>1999</v>
      </c>
      <c r="M995" t="s">
        <v>3727</v>
      </c>
    </row>
    <row r="996" spans="7:13" x14ac:dyDescent="0.2">
      <c r="G996" t="s">
        <v>2000</v>
      </c>
      <c r="M996" t="s">
        <v>3728</v>
      </c>
    </row>
    <row r="997" spans="7:13" x14ac:dyDescent="0.2">
      <c r="G997" t="s">
        <v>2001</v>
      </c>
      <c r="M997" t="s">
        <v>3729</v>
      </c>
    </row>
    <row r="998" spans="7:13" x14ac:dyDescent="0.2">
      <c r="G998" t="s">
        <v>2002</v>
      </c>
      <c r="M998" t="s">
        <v>3730</v>
      </c>
    </row>
    <row r="999" spans="7:13" x14ac:dyDescent="0.2">
      <c r="G999" t="s">
        <v>2003</v>
      </c>
      <c r="M999" t="s">
        <v>3731</v>
      </c>
    </row>
    <row r="1000" spans="7:13" x14ac:dyDescent="0.2">
      <c r="G1000" t="s">
        <v>2004</v>
      </c>
      <c r="M1000" t="s">
        <v>3732</v>
      </c>
    </row>
    <row r="1001" spans="7:13" x14ac:dyDescent="0.2">
      <c r="G1001" t="s">
        <v>2005</v>
      </c>
      <c r="M1001" t="s">
        <v>3733</v>
      </c>
    </row>
    <row r="1002" spans="7:13" x14ac:dyDescent="0.2">
      <c r="G1002" t="s">
        <v>2006</v>
      </c>
      <c r="M1002" t="s">
        <v>3734</v>
      </c>
    </row>
    <row r="1003" spans="7:13" x14ac:dyDescent="0.2">
      <c r="G1003" t="s">
        <v>2007</v>
      </c>
      <c r="M1003" t="s">
        <v>3735</v>
      </c>
    </row>
    <row r="1004" spans="7:13" x14ac:dyDescent="0.2">
      <c r="G1004" t="s">
        <v>2008</v>
      </c>
      <c r="M1004" t="s">
        <v>3736</v>
      </c>
    </row>
    <row r="1005" spans="7:13" x14ac:dyDescent="0.2">
      <c r="G1005" t="s">
        <v>2009</v>
      </c>
      <c r="M1005" t="s">
        <v>3737</v>
      </c>
    </row>
    <row r="1006" spans="7:13" x14ac:dyDescent="0.2">
      <c r="G1006" t="s">
        <v>2010</v>
      </c>
      <c r="M1006" t="s">
        <v>3738</v>
      </c>
    </row>
    <row r="1007" spans="7:13" x14ac:dyDescent="0.2">
      <c r="G1007" t="s">
        <v>2011</v>
      </c>
      <c r="M1007" t="s">
        <v>3739</v>
      </c>
    </row>
    <row r="1008" spans="7:13" x14ac:dyDescent="0.2">
      <c r="G1008" t="s">
        <v>2012</v>
      </c>
      <c r="M1008" t="s">
        <v>3740</v>
      </c>
    </row>
    <row r="1009" spans="7:13" x14ac:dyDescent="0.2">
      <c r="G1009" t="s">
        <v>2013</v>
      </c>
      <c r="M1009" t="s">
        <v>3741</v>
      </c>
    </row>
    <row r="1010" spans="7:13" x14ac:dyDescent="0.2">
      <c r="G1010" t="s">
        <v>2014</v>
      </c>
      <c r="M1010" t="s">
        <v>3742</v>
      </c>
    </row>
    <row r="1011" spans="7:13" x14ac:dyDescent="0.2">
      <c r="G1011" t="s">
        <v>2015</v>
      </c>
      <c r="M1011" t="s">
        <v>3743</v>
      </c>
    </row>
    <row r="1012" spans="7:13" x14ac:dyDescent="0.2">
      <c r="G1012" t="s">
        <v>2016</v>
      </c>
      <c r="M1012" t="s">
        <v>3744</v>
      </c>
    </row>
    <row r="1013" spans="7:13" x14ac:dyDescent="0.2">
      <c r="G1013" t="s">
        <v>2017</v>
      </c>
      <c r="M1013" t="s">
        <v>3745</v>
      </c>
    </row>
    <row r="1014" spans="7:13" x14ac:dyDescent="0.2">
      <c r="G1014" t="s">
        <v>2018</v>
      </c>
      <c r="M1014" t="s">
        <v>3746</v>
      </c>
    </row>
    <row r="1015" spans="7:13" x14ac:dyDescent="0.2">
      <c r="G1015" t="s">
        <v>2019</v>
      </c>
      <c r="M1015" t="s">
        <v>3747</v>
      </c>
    </row>
    <row r="1016" spans="7:13" x14ac:dyDescent="0.2">
      <c r="G1016" t="s">
        <v>2020</v>
      </c>
      <c r="M1016" t="s">
        <v>3748</v>
      </c>
    </row>
    <row r="1017" spans="7:13" x14ac:dyDescent="0.2">
      <c r="G1017" t="s">
        <v>2021</v>
      </c>
      <c r="M1017" t="s">
        <v>3749</v>
      </c>
    </row>
    <row r="1018" spans="7:13" x14ac:dyDescent="0.2">
      <c r="G1018" t="s">
        <v>2022</v>
      </c>
      <c r="M1018" t="s">
        <v>3750</v>
      </c>
    </row>
    <row r="1019" spans="7:13" x14ac:dyDescent="0.2">
      <c r="G1019" t="s">
        <v>2023</v>
      </c>
      <c r="M1019" t="s">
        <v>3751</v>
      </c>
    </row>
    <row r="1020" spans="7:13" x14ac:dyDescent="0.2">
      <c r="G1020" t="s">
        <v>2024</v>
      </c>
      <c r="M1020" t="s">
        <v>3752</v>
      </c>
    </row>
    <row r="1021" spans="7:13" x14ac:dyDescent="0.2">
      <c r="G1021" t="s">
        <v>2025</v>
      </c>
      <c r="M1021" t="s">
        <v>3753</v>
      </c>
    </row>
    <row r="1022" spans="7:13" x14ac:dyDescent="0.2">
      <c r="G1022" t="s">
        <v>2026</v>
      </c>
      <c r="M1022" t="s">
        <v>3754</v>
      </c>
    </row>
    <row r="1023" spans="7:13" x14ac:dyDescent="0.2">
      <c r="G1023" t="s">
        <v>2027</v>
      </c>
      <c r="M1023" t="s">
        <v>3755</v>
      </c>
    </row>
    <row r="1024" spans="7:13" x14ac:dyDescent="0.2">
      <c r="G1024" t="s">
        <v>2028</v>
      </c>
      <c r="M1024" t="s">
        <v>3756</v>
      </c>
    </row>
    <row r="1025" spans="7:13" x14ac:dyDescent="0.2">
      <c r="G1025" t="s">
        <v>2029</v>
      </c>
      <c r="M1025" t="s">
        <v>3757</v>
      </c>
    </row>
    <row r="1026" spans="7:13" x14ac:dyDescent="0.2">
      <c r="G1026" t="s">
        <v>2030</v>
      </c>
      <c r="M1026" t="s">
        <v>3758</v>
      </c>
    </row>
    <row r="1027" spans="7:13" x14ac:dyDescent="0.2">
      <c r="G1027" t="s">
        <v>2031</v>
      </c>
      <c r="M1027" t="s">
        <v>3759</v>
      </c>
    </row>
    <row r="1028" spans="7:13" x14ac:dyDescent="0.2">
      <c r="G1028" t="s">
        <v>2032</v>
      </c>
      <c r="M1028" t="s">
        <v>3760</v>
      </c>
    </row>
    <row r="1029" spans="7:13" x14ac:dyDescent="0.2">
      <c r="G1029" t="s">
        <v>2033</v>
      </c>
      <c r="M1029" t="s">
        <v>3761</v>
      </c>
    </row>
    <row r="1030" spans="7:13" x14ac:dyDescent="0.2">
      <c r="G1030" t="s">
        <v>2034</v>
      </c>
      <c r="M1030" t="s">
        <v>3762</v>
      </c>
    </row>
    <row r="1031" spans="7:13" x14ac:dyDescent="0.2">
      <c r="G1031" t="s">
        <v>2035</v>
      </c>
      <c r="M1031" t="s">
        <v>3763</v>
      </c>
    </row>
    <row r="1032" spans="7:13" x14ac:dyDescent="0.2">
      <c r="G1032" t="s">
        <v>2036</v>
      </c>
      <c r="M1032" t="s">
        <v>3764</v>
      </c>
    </row>
    <row r="1033" spans="7:13" x14ac:dyDescent="0.2">
      <c r="G1033" t="s">
        <v>2037</v>
      </c>
      <c r="M1033" t="s">
        <v>3765</v>
      </c>
    </row>
    <row r="1034" spans="7:13" x14ac:dyDescent="0.2">
      <c r="G1034" t="s">
        <v>2038</v>
      </c>
      <c r="M1034" t="s">
        <v>3766</v>
      </c>
    </row>
    <row r="1035" spans="7:13" x14ac:dyDescent="0.2">
      <c r="G1035" t="s">
        <v>2039</v>
      </c>
      <c r="M1035" t="s">
        <v>3767</v>
      </c>
    </row>
    <row r="1036" spans="7:13" x14ac:dyDescent="0.2">
      <c r="G1036" t="s">
        <v>2040</v>
      </c>
      <c r="M1036" t="s">
        <v>3768</v>
      </c>
    </row>
    <row r="1037" spans="7:13" x14ac:dyDescent="0.2">
      <c r="G1037" t="s">
        <v>2041</v>
      </c>
      <c r="M1037" t="s">
        <v>3769</v>
      </c>
    </row>
    <row r="1038" spans="7:13" x14ac:dyDescent="0.2">
      <c r="G1038" t="s">
        <v>2042</v>
      </c>
      <c r="M1038" t="s">
        <v>3770</v>
      </c>
    </row>
    <row r="1039" spans="7:13" x14ac:dyDescent="0.2">
      <c r="G1039" t="s">
        <v>2043</v>
      </c>
      <c r="M1039" t="s">
        <v>3771</v>
      </c>
    </row>
    <row r="1040" spans="7:13" x14ac:dyDescent="0.2">
      <c r="G1040" t="s">
        <v>2044</v>
      </c>
      <c r="M1040" t="s">
        <v>3772</v>
      </c>
    </row>
    <row r="1041" spans="7:13" x14ac:dyDescent="0.2">
      <c r="G1041" t="s">
        <v>2045</v>
      </c>
      <c r="M1041" t="s">
        <v>3773</v>
      </c>
    </row>
    <row r="1042" spans="7:13" x14ac:dyDescent="0.2">
      <c r="G1042" t="s">
        <v>2046</v>
      </c>
      <c r="M1042" t="s">
        <v>3774</v>
      </c>
    </row>
    <row r="1043" spans="7:13" x14ac:dyDescent="0.2">
      <c r="G1043" t="s">
        <v>2047</v>
      </c>
      <c r="M1043" t="s">
        <v>3775</v>
      </c>
    </row>
    <row r="1044" spans="7:13" x14ac:dyDescent="0.2">
      <c r="G1044" t="s">
        <v>2048</v>
      </c>
      <c r="M1044" t="s">
        <v>3776</v>
      </c>
    </row>
    <row r="1045" spans="7:13" x14ac:dyDescent="0.2">
      <c r="G1045" t="s">
        <v>2049</v>
      </c>
      <c r="M1045" t="s">
        <v>3777</v>
      </c>
    </row>
    <row r="1046" spans="7:13" x14ac:dyDescent="0.2">
      <c r="G1046" t="s">
        <v>2050</v>
      </c>
      <c r="M1046" t="s">
        <v>3778</v>
      </c>
    </row>
    <row r="1047" spans="7:13" x14ac:dyDescent="0.2">
      <c r="G1047" t="s">
        <v>2051</v>
      </c>
      <c r="M1047" t="s">
        <v>3779</v>
      </c>
    </row>
    <row r="1048" spans="7:13" x14ac:dyDescent="0.2">
      <c r="G1048" t="s">
        <v>2052</v>
      </c>
      <c r="M1048" t="s">
        <v>3780</v>
      </c>
    </row>
    <row r="1049" spans="7:13" x14ac:dyDescent="0.2">
      <c r="G1049" t="s">
        <v>2053</v>
      </c>
      <c r="M1049" t="s">
        <v>3781</v>
      </c>
    </row>
    <row r="1050" spans="7:13" x14ac:dyDescent="0.2">
      <c r="G1050" t="s">
        <v>2054</v>
      </c>
      <c r="M1050" t="s">
        <v>3782</v>
      </c>
    </row>
    <row r="1051" spans="7:13" x14ac:dyDescent="0.2">
      <c r="G1051" t="s">
        <v>2055</v>
      </c>
      <c r="M1051" t="s">
        <v>3783</v>
      </c>
    </row>
    <row r="1052" spans="7:13" x14ac:dyDescent="0.2">
      <c r="G1052" t="s">
        <v>2056</v>
      </c>
      <c r="M1052" t="s">
        <v>3784</v>
      </c>
    </row>
    <row r="1053" spans="7:13" x14ac:dyDescent="0.2">
      <c r="G1053" t="s">
        <v>2057</v>
      </c>
      <c r="M1053" t="s">
        <v>3785</v>
      </c>
    </row>
    <row r="1054" spans="7:13" x14ac:dyDescent="0.2">
      <c r="G1054" t="s">
        <v>2058</v>
      </c>
      <c r="M1054" t="s">
        <v>3786</v>
      </c>
    </row>
    <row r="1055" spans="7:13" x14ac:dyDescent="0.2">
      <c r="G1055" t="s">
        <v>2059</v>
      </c>
      <c r="M1055" t="s">
        <v>3787</v>
      </c>
    </row>
    <row r="1056" spans="7:13" x14ac:dyDescent="0.2">
      <c r="G1056" t="s">
        <v>2060</v>
      </c>
      <c r="M1056" t="s">
        <v>3788</v>
      </c>
    </row>
    <row r="1057" spans="7:13" x14ac:dyDescent="0.2">
      <c r="G1057" t="s">
        <v>2061</v>
      </c>
      <c r="M1057" t="s">
        <v>3789</v>
      </c>
    </row>
    <row r="1058" spans="7:13" x14ac:dyDescent="0.2">
      <c r="G1058" t="s">
        <v>2062</v>
      </c>
      <c r="M1058" t="s">
        <v>3790</v>
      </c>
    </row>
    <row r="1059" spans="7:13" x14ac:dyDescent="0.2">
      <c r="G1059" t="s">
        <v>2063</v>
      </c>
      <c r="M1059" t="s">
        <v>3791</v>
      </c>
    </row>
    <row r="1060" spans="7:13" x14ac:dyDescent="0.2">
      <c r="G1060" t="s">
        <v>2064</v>
      </c>
      <c r="M1060" t="s">
        <v>3792</v>
      </c>
    </row>
    <row r="1061" spans="7:13" x14ac:dyDescent="0.2">
      <c r="G1061" t="s">
        <v>2065</v>
      </c>
      <c r="M1061" t="s">
        <v>3793</v>
      </c>
    </row>
    <row r="1062" spans="7:13" x14ac:dyDescent="0.2">
      <c r="G1062" t="s">
        <v>2066</v>
      </c>
      <c r="M1062" t="s">
        <v>3794</v>
      </c>
    </row>
    <row r="1063" spans="7:13" x14ac:dyDescent="0.2">
      <c r="G1063" t="s">
        <v>2067</v>
      </c>
      <c r="M1063" t="s">
        <v>3795</v>
      </c>
    </row>
    <row r="1064" spans="7:13" x14ac:dyDescent="0.2">
      <c r="G1064" t="s">
        <v>2068</v>
      </c>
      <c r="M1064" t="s">
        <v>3796</v>
      </c>
    </row>
    <row r="1065" spans="7:13" x14ac:dyDescent="0.2">
      <c r="G1065" t="s">
        <v>2069</v>
      </c>
      <c r="M1065" t="s">
        <v>3797</v>
      </c>
    </row>
    <row r="1066" spans="7:13" x14ac:dyDescent="0.2">
      <c r="G1066" t="s">
        <v>2070</v>
      </c>
      <c r="M1066" t="s">
        <v>3798</v>
      </c>
    </row>
    <row r="1067" spans="7:13" x14ac:dyDescent="0.2">
      <c r="G1067" t="s">
        <v>2071</v>
      </c>
      <c r="M1067" t="s">
        <v>3799</v>
      </c>
    </row>
    <row r="1068" spans="7:13" x14ac:dyDescent="0.2">
      <c r="G1068" t="s">
        <v>2072</v>
      </c>
      <c r="M1068" t="s">
        <v>3800</v>
      </c>
    </row>
    <row r="1069" spans="7:13" x14ac:dyDescent="0.2">
      <c r="G1069" t="s">
        <v>2073</v>
      </c>
      <c r="M1069" t="s">
        <v>3801</v>
      </c>
    </row>
    <row r="1070" spans="7:13" x14ac:dyDescent="0.2">
      <c r="G1070" t="s">
        <v>2074</v>
      </c>
      <c r="M1070" t="s">
        <v>3802</v>
      </c>
    </row>
    <row r="1071" spans="7:13" x14ac:dyDescent="0.2">
      <c r="G1071" t="s">
        <v>2075</v>
      </c>
      <c r="M1071" t="s">
        <v>3803</v>
      </c>
    </row>
    <row r="1072" spans="7:13" x14ac:dyDescent="0.2">
      <c r="G1072" t="s">
        <v>2076</v>
      </c>
      <c r="M1072" t="s">
        <v>3804</v>
      </c>
    </row>
    <row r="1073" spans="7:13" x14ac:dyDescent="0.2">
      <c r="G1073" t="s">
        <v>2077</v>
      </c>
      <c r="M1073" t="s">
        <v>3805</v>
      </c>
    </row>
    <row r="1074" spans="7:13" x14ac:dyDescent="0.2">
      <c r="G1074" t="s">
        <v>2078</v>
      </c>
      <c r="M1074" t="s">
        <v>3806</v>
      </c>
    </row>
    <row r="1075" spans="7:13" x14ac:dyDescent="0.2">
      <c r="G1075" t="s">
        <v>2079</v>
      </c>
      <c r="M1075" t="s">
        <v>3807</v>
      </c>
    </row>
    <row r="1076" spans="7:13" x14ac:dyDescent="0.2">
      <c r="G1076" t="s">
        <v>2080</v>
      </c>
      <c r="M1076" t="s">
        <v>3808</v>
      </c>
    </row>
    <row r="1077" spans="7:13" x14ac:dyDescent="0.2">
      <c r="G1077" t="s">
        <v>2081</v>
      </c>
      <c r="M1077" t="s">
        <v>3809</v>
      </c>
    </row>
    <row r="1078" spans="7:13" x14ac:dyDescent="0.2">
      <c r="G1078" t="s">
        <v>2082</v>
      </c>
      <c r="M1078" t="s">
        <v>3810</v>
      </c>
    </row>
    <row r="1079" spans="7:13" x14ac:dyDescent="0.2">
      <c r="G1079" t="s">
        <v>2083</v>
      </c>
      <c r="M1079" t="s">
        <v>3811</v>
      </c>
    </row>
    <row r="1080" spans="7:13" x14ac:dyDescent="0.2">
      <c r="G1080" t="s">
        <v>2084</v>
      </c>
      <c r="M1080" t="s">
        <v>3812</v>
      </c>
    </row>
    <row r="1081" spans="7:13" x14ac:dyDescent="0.2">
      <c r="G1081" t="s">
        <v>2085</v>
      </c>
      <c r="M1081" t="s">
        <v>3813</v>
      </c>
    </row>
    <row r="1082" spans="7:13" x14ac:dyDescent="0.2">
      <c r="G1082" t="s">
        <v>2086</v>
      </c>
      <c r="M1082" t="s">
        <v>3814</v>
      </c>
    </row>
    <row r="1083" spans="7:13" x14ac:dyDescent="0.2">
      <c r="G1083" t="s">
        <v>2087</v>
      </c>
      <c r="M1083" t="s">
        <v>3815</v>
      </c>
    </row>
    <row r="1084" spans="7:13" x14ac:dyDescent="0.2">
      <c r="G1084" t="s">
        <v>2088</v>
      </c>
      <c r="M1084" t="s">
        <v>3816</v>
      </c>
    </row>
    <row r="1085" spans="7:13" x14ac:dyDescent="0.2">
      <c r="G1085" t="s">
        <v>2089</v>
      </c>
      <c r="M1085" t="s">
        <v>3817</v>
      </c>
    </row>
    <row r="1086" spans="7:13" x14ac:dyDescent="0.2">
      <c r="G1086" t="s">
        <v>2090</v>
      </c>
      <c r="M1086" t="s">
        <v>3818</v>
      </c>
    </row>
    <row r="1087" spans="7:13" x14ac:dyDescent="0.2">
      <c r="G1087" t="s">
        <v>2091</v>
      </c>
      <c r="M1087" t="s">
        <v>3819</v>
      </c>
    </row>
    <row r="1088" spans="7:13" x14ac:dyDescent="0.2">
      <c r="G1088" t="s">
        <v>2092</v>
      </c>
      <c r="M1088" t="s">
        <v>3820</v>
      </c>
    </row>
    <row r="1089" spans="7:13" x14ac:dyDescent="0.2">
      <c r="G1089" t="s">
        <v>2093</v>
      </c>
      <c r="M1089" t="s">
        <v>3821</v>
      </c>
    </row>
    <row r="1090" spans="7:13" x14ac:dyDescent="0.2">
      <c r="G1090" t="s">
        <v>2094</v>
      </c>
      <c r="M1090" t="s">
        <v>3822</v>
      </c>
    </row>
    <row r="1091" spans="7:13" x14ac:dyDescent="0.2">
      <c r="G1091" t="s">
        <v>2095</v>
      </c>
      <c r="M1091" t="s">
        <v>3823</v>
      </c>
    </row>
    <row r="1092" spans="7:13" x14ac:dyDescent="0.2">
      <c r="G1092" t="s">
        <v>2096</v>
      </c>
      <c r="M1092" t="s">
        <v>3824</v>
      </c>
    </row>
    <row r="1093" spans="7:13" x14ac:dyDescent="0.2">
      <c r="G1093" t="s">
        <v>2097</v>
      </c>
      <c r="M1093" t="s">
        <v>3825</v>
      </c>
    </row>
    <row r="1094" spans="7:13" x14ac:dyDescent="0.2">
      <c r="G1094" t="s">
        <v>2098</v>
      </c>
      <c r="M1094" t="s">
        <v>3826</v>
      </c>
    </row>
    <row r="1095" spans="7:13" x14ac:dyDescent="0.2">
      <c r="G1095" t="s">
        <v>2099</v>
      </c>
      <c r="M1095" t="s">
        <v>3827</v>
      </c>
    </row>
    <row r="1096" spans="7:13" x14ac:dyDescent="0.2">
      <c r="G1096" t="s">
        <v>2100</v>
      </c>
      <c r="M1096" t="s">
        <v>3828</v>
      </c>
    </row>
    <row r="1097" spans="7:13" x14ac:dyDescent="0.2">
      <c r="G1097" t="s">
        <v>2101</v>
      </c>
      <c r="M1097" t="s">
        <v>3829</v>
      </c>
    </row>
    <row r="1098" spans="7:13" x14ac:dyDescent="0.2">
      <c r="G1098" t="s">
        <v>2102</v>
      </c>
      <c r="M1098" t="s">
        <v>3830</v>
      </c>
    </row>
    <row r="1099" spans="7:13" x14ac:dyDescent="0.2">
      <c r="G1099" t="s">
        <v>2103</v>
      </c>
      <c r="M1099" t="s">
        <v>3831</v>
      </c>
    </row>
    <row r="1100" spans="7:13" x14ac:dyDescent="0.2">
      <c r="G1100" t="s">
        <v>2104</v>
      </c>
      <c r="M1100" t="s">
        <v>3832</v>
      </c>
    </row>
    <row r="1101" spans="7:13" x14ac:dyDescent="0.2">
      <c r="G1101" t="s">
        <v>2105</v>
      </c>
      <c r="M1101" t="s">
        <v>3833</v>
      </c>
    </row>
    <row r="1102" spans="7:13" x14ac:dyDescent="0.2">
      <c r="G1102" t="s">
        <v>2106</v>
      </c>
      <c r="M1102" t="s">
        <v>3834</v>
      </c>
    </row>
    <row r="1103" spans="7:13" x14ac:dyDescent="0.2">
      <c r="G1103" t="s">
        <v>2107</v>
      </c>
      <c r="M1103" t="s">
        <v>3835</v>
      </c>
    </row>
    <row r="1104" spans="7:13" x14ac:dyDescent="0.2">
      <c r="G1104" t="s">
        <v>2108</v>
      </c>
      <c r="M1104" t="s">
        <v>3836</v>
      </c>
    </row>
    <row r="1105" spans="7:13" x14ac:dyDescent="0.2">
      <c r="G1105" t="s">
        <v>2109</v>
      </c>
      <c r="M1105" t="s">
        <v>3837</v>
      </c>
    </row>
    <row r="1106" spans="7:13" x14ac:dyDescent="0.2">
      <c r="G1106" t="s">
        <v>2110</v>
      </c>
      <c r="M1106" t="s">
        <v>3838</v>
      </c>
    </row>
    <row r="1107" spans="7:13" x14ac:dyDescent="0.2">
      <c r="G1107" t="s">
        <v>2111</v>
      </c>
      <c r="M1107" t="s">
        <v>3839</v>
      </c>
    </row>
    <row r="1108" spans="7:13" x14ac:dyDescent="0.2">
      <c r="G1108" t="s">
        <v>2112</v>
      </c>
      <c r="M1108" t="s">
        <v>3840</v>
      </c>
    </row>
    <row r="1109" spans="7:13" x14ac:dyDescent="0.2">
      <c r="G1109" t="s">
        <v>2113</v>
      </c>
      <c r="M1109" t="s">
        <v>3841</v>
      </c>
    </row>
    <row r="1110" spans="7:13" x14ac:dyDescent="0.2">
      <c r="G1110" t="s">
        <v>2114</v>
      </c>
      <c r="M1110" t="s">
        <v>3842</v>
      </c>
    </row>
    <row r="1111" spans="7:13" x14ac:dyDescent="0.2">
      <c r="G1111" t="s">
        <v>2115</v>
      </c>
      <c r="M1111" t="s">
        <v>3843</v>
      </c>
    </row>
    <row r="1112" spans="7:13" x14ac:dyDescent="0.2">
      <c r="G1112" t="s">
        <v>2116</v>
      </c>
      <c r="M1112" t="s">
        <v>3844</v>
      </c>
    </row>
    <row r="1113" spans="7:13" x14ac:dyDescent="0.2">
      <c r="G1113" t="s">
        <v>2117</v>
      </c>
      <c r="M1113" t="s">
        <v>3845</v>
      </c>
    </row>
    <row r="1114" spans="7:13" x14ac:dyDescent="0.2">
      <c r="G1114" t="s">
        <v>2118</v>
      </c>
      <c r="M1114" t="s">
        <v>3846</v>
      </c>
    </row>
    <row r="1115" spans="7:13" x14ac:dyDescent="0.2">
      <c r="G1115" t="s">
        <v>2119</v>
      </c>
      <c r="M1115" t="s">
        <v>3847</v>
      </c>
    </row>
    <row r="1116" spans="7:13" x14ac:dyDescent="0.2">
      <c r="G1116" t="s">
        <v>2120</v>
      </c>
      <c r="M1116" t="s">
        <v>3848</v>
      </c>
    </row>
    <row r="1117" spans="7:13" x14ac:dyDescent="0.2">
      <c r="G1117" t="s">
        <v>2121</v>
      </c>
      <c r="M1117" t="s">
        <v>3849</v>
      </c>
    </row>
    <row r="1118" spans="7:13" x14ac:dyDescent="0.2">
      <c r="G1118" t="s">
        <v>2122</v>
      </c>
      <c r="M1118" t="s">
        <v>3850</v>
      </c>
    </row>
    <row r="1119" spans="7:13" x14ac:dyDescent="0.2">
      <c r="G1119" t="s">
        <v>2123</v>
      </c>
      <c r="M1119" t="s">
        <v>3851</v>
      </c>
    </row>
    <row r="1120" spans="7:13" x14ac:dyDescent="0.2">
      <c r="G1120" t="s">
        <v>2124</v>
      </c>
      <c r="M1120" t="s">
        <v>3852</v>
      </c>
    </row>
    <row r="1121" spans="7:13" x14ac:dyDescent="0.2">
      <c r="G1121" t="s">
        <v>2125</v>
      </c>
      <c r="M1121" t="s">
        <v>3853</v>
      </c>
    </row>
    <row r="1122" spans="7:13" x14ac:dyDescent="0.2">
      <c r="G1122" t="s">
        <v>2126</v>
      </c>
      <c r="M1122" t="s">
        <v>3854</v>
      </c>
    </row>
    <row r="1123" spans="7:13" x14ac:dyDescent="0.2">
      <c r="G1123" t="s">
        <v>2127</v>
      </c>
      <c r="M1123" t="s">
        <v>3855</v>
      </c>
    </row>
    <row r="1124" spans="7:13" x14ac:dyDescent="0.2">
      <c r="G1124" t="s">
        <v>2128</v>
      </c>
      <c r="M1124" t="s">
        <v>3856</v>
      </c>
    </row>
    <row r="1125" spans="7:13" x14ac:dyDescent="0.2">
      <c r="G1125" t="s">
        <v>2129</v>
      </c>
      <c r="M1125" t="s">
        <v>3857</v>
      </c>
    </row>
    <row r="1126" spans="7:13" x14ac:dyDescent="0.2">
      <c r="G1126" t="s">
        <v>2130</v>
      </c>
      <c r="M1126" t="s">
        <v>3858</v>
      </c>
    </row>
    <row r="1127" spans="7:13" x14ac:dyDescent="0.2">
      <c r="G1127" t="s">
        <v>2131</v>
      </c>
      <c r="M1127" t="s">
        <v>3859</v>
      </c>
    </row>
    <row r="1128" spans="7:13" x14ac:dyDescent="0.2">
      <c r="G1128" t="s">
        <v>2132</v>
      </c>
      <c r="M1128" t="s">
        <v>3860</v>
      </c>
    </row>
    <row r="1129" spans="7:13" x14ac:dyDescent="0.2">
      <c r="G1129" t="s">
        <v>2133</v>
      </c>
      <c r="M1129" t="s">
        <v>3861</v>
      </c>
    </row>
    <row r="1130" spans="7:13" x14ac:dyDescent="0.2">
      <c r="G1130" t="s">
        <v>2134</v>
      </c>
      <c r="M1130" t="s">
        <v>3862</v>
      </c>
    </row>
    <row r="1131" spans="7:13" x14ac:dyDescent="0.2">
      <c r="G1131" t="s">
        <v>2135</v>
      </c>
      <c r="M1131" t="s">
        <v>3863</v>
      </c>
    </row>
    <row r="1132" spans="7:13" x14ac:dyDescent="0.2">
      <c r="G1132" t="s">
        <v>2136</v>
      </c>
      <c r="M1132" t="s">
        <v>3864</v>
      </c>
    </row>
    <row r="1133" spans="7:13" x14ac:dyDescent="0.2">
      <c r="G1133" t="s">
        <v>2137</v>
      </c>
      <c r="M1133" t="s">
        <v>3865</v>
      </c>
    </row>
    <row r="1134" spans="7:13" x14ac:dyDescent="0.2">
      <c r="G1134" t="s">
        <v>2138</v>
      </c>
      <c r="M1134" t="s">
        <v>3866</v>
      </c>
    </row>
    <row r="1135" spans="7:13" x14ac:dyDescent="0.2">
      <c r="G1135" t="s">
        <v>2139</v>
      </c>
      <c r="M1135" t="s">
        <v>3867</v>
      </c>
    </row>
    <row r="1136" spans="7:13" x14ac:dyDescent="0.2">
      <c r="G1136" t="s">
        <v>2140</v>
      </c>
      <c r="M1136" t="s">
        <v>3868</v>
      </c>
    </row>
    <row r="1137" spans="7:13" x14ac:dyDescent="0.2">
      <c r="G1137" t="s">
        <v>2141</v>
      </c>
      <c r="M1137" t="s">
        <v>3869</v>
      </c>
    </row>
    <row r="1138" spans="7:13" x14ac:dyDescent="0.2">
      <c r="G1138" t="s">
        <v>2142</v>
      </c>
      <c r="M1138" t="s">
        <v>3870</v>
      </c>
    </row>
    <row r="1139" spans="7:13" x14ac:dyDescent="0.2">
      <c r="G1139" t="s">
        <v>2143</v>
      </c>
      <c r="M1139" t="s">
        <v>3871</v>
      </c>
    </row>
    <row r="1140" spans="7:13" x14ac:dyDescent="0.2">
      <c r="G1140" t="s">
        <v>2144</v>
      </c>
      <c r="M1140" t="s">
        <v>3872</v>
      </c>
    </row>
    <row r="1141" spans="7:13" x14ac:dyDescent="0.2">
      <c r="G1141" t="s">
        <v>2145</v>
      </c>
      <c r="M1141" t="s">
        <v>3873</v>
      </c>
    </row>
    <row r="1142" spans="7:13" x14ac:dyDescent="0.2">
      <c r="G1142" t="s">
        <v>2146</v>
      </c>
      <c r="M1142" t="s">
        <v>3874</v>
      </c>
    </row>
    <row r="1143" spans="7:13" x14ac:dyDescent="0.2">
      <c r="G1143" t="s">
        <v>2147</v>
      </c>
      <c r="M1143" t="s">
        <v>3875</v>
      </c>
    </row>
    <row r="1144" spans="7:13" x14ac:dyDescent="0.2">
      <c r="G1144" t="s">
        <v>2148</v>
      </c>
      <c r="M1144" t="s">
        <v>3876</v>
      </c>
    </row>
    <row r="1145" spans="7:13" x14ac:dyDescent="0.2">
      <c r="G1145" t="s">
        <v>2149</v>
      </c>
      <c r="M1145" t="s">
        <v>3877</v>
      </c>
    </row>
    <row r="1146" spans="7:13" x14ac:dyDescent="0.2">
      <c r="G1146" t="s">
        <v>2150</v>
      </c>
      <c r="M1146" t="s">
        <v>3878</v>
      </c>
    </row>
    <row r="1147" spans="7:13" x14ac:dyDescent="0.2">
      <c r="G1147" t="s">
        <v>2151</v>
      </c>
      <c r="M1147" t="s">
        <v>3879</v>
      </c>
    </row>
    <row r="1148" spans="7:13" x14ac:dyDescent="0.2">
      <c r="G1148" t="s">
        <v>2152</v>
      </c>
      <c r="M1148" t="s">
        <v>3880</v>
      </c>
    </row>
    <row r="1149" spans="7:13" x14ac:dyDescent="0.2">
      <c r="G1149" t="s">
        <v>2153</v>
      </c>
      <c r="M1149" t="s">
        <v>3881</v>
      </c>
    </row>
    <row r="1150" spans="7:13" x14ac:dyDescent="0.2">
      <c r="G1150" t="s">
        <v>2154</v>
      </c>
      <c r="M1150" t="s">
        <v>3882</v>
      </c>
    </row>
    <row r="1151" spans="7:13" x14ac:dyDescent="0.2">
      <c r="G1151" t="s">
        <v>2155</v>
      </c>
      <c r="M1151" t="s">
        <v>3883</v>
      </c>
    </row>
    <row r="1152" spans="7:13" x14ac:dyDescent="0.2">
      <c r="G1152" t="s">
        <v>2156</v>
      </c>
      <c r="M1152" t="s">
        <v>3884</v>
      </c>
    </row>
    <row r="1153" spans="7:13" x14ac:dyDescent="0.2">
      <c r="G1153" t="s">
        <v>2157</v>
      </c>
      <c r="M1153" t="s">
        <v>3885</v>
      </c>
    </row>
    <row r="1154" spans="7:13" x14ac:dyDescent="0.2">
      <c r="G1154" t="s">
        <v>2158</v>
      </c>
      <c r="M1154" t="s">
        <v>3886</v>
      </c>
    </row>
    <row r="1155" spans="7:13" x14ac:dyDescent="0.2">
      <c r="G1155" t="s">
        <v>2159</v>
      </c>
      <c r="M1155" t="s">
        <v>3887</v>
      </c>
    </row>
    <row r="1156" spans="7:13" x14ac:dyDescent="0.2">
      <c r="G1156" t="s">
        <v>2160</v>
      </c>
      <c r="M1156" t="s">
        <v>3888</v>
      </c>
    </row>
    <row r="1157" spans="7:13" x14ac:dyDescent="0.2">
      <c r="G1157" t="s">
        <v>2161</v>
      </c>
      <c r="M1157" t="s">
        <v>3889</v>
      </c>
    </row>
    <row r="1158" spans="7:13" x14ac:dyDescent="0.2">
      <c r="G1158" t="s">
        <v>2162</v>
      </c>
      <c r="M1158" t="s">
        <v>3890</v>
      </c>
    </row>
    <row r="1159" spans="7:13" x14ac:dyDescent="0.2">
      <c r="G1159" t="s">
        <v>2163</v>
      </c>
      <c r="M1159" t="s">
        <v>3891</v>
      </c>
    </row>
    <row r="1160" spans="7:13" x14ac:dyDescent="0.2">
      <c r="G1160" t="s">
        <v>2164</v>
      </c>
      <c r="M1160" t="s">
        <v>3892</v>
      </c>
    </row>
    <row r="1161" spans="7:13" x14ac:dyDescent="0.2">
      <c r="G1161" t="s">
        <v>2165</v>
      </c>
      <c r="M1161" t="s">
        <v>3893</v>
      </c>
    </row>
    <row r="1162" spans="7:13" x14ac:dyDescent="0.2">
      <c r="G1162" t="s">
        <v>2166</v>
      </c>
      <c r="M1162" t="s">
        <v>3894</v>
      </c>
    </row>
    <row r="1163" spans="7:13" x14ac:dyDescent="0.2">
      <c r="G1163" t="s">
        <v>2167</v>
      </c>
      <c r="M1163" t="s">
        <v>3895</v>
      </c>
    </row>
    <row r="1164" spans="7:13" x14ac:dyDescent="0.2">
      <c r="G1164" t="s">
        <v>2168</v>
      </c>
      <c r="M1164" t="s">
        <v>3896</v>
      </c>
    </row>
    <row r="1165" spans="7:13" x14ac:dyDescent="0.2">
      <c r="G1165" t="s">
        <v>2169</v>
      </c>
      <c r="M1165" t="s">
        <v>3897</v>
      </c>
    </row>
    <row r="1166" spans="7:13" x14ac:dyDescent="0.2">
      <c r="G1166" t="s">
        <v>2170</v>
      </c>
      <c r="M1166" t="s">
        <v>3898</v>
      </c>
    </row>
    <row r="1167" spans="7:13" x14ac:dyDescent="0.2">
      <c r="G1167" t="s">
        <v>2171</v>
      </c>
      <c r="M1167" t="s">
        <v>3899</v>
      </c>
    </row>
    <row r="1168" spans="7:13" x14ac:dyDescent="0.2">
      <c r="G1168" t="s">
        <v>2172</v>
      </c>
      <c r="M1168" t="s">
        <v>3900</v>
      </c>
    </row>
    <row r="1169" spans="7:13" x14ac:dyDescent="0.2">
      <c r="G1169" t="s">
        <v>2173</v>
      </c>
      <c r="M1169" t="s">
        <v>3901</v>
      </c>
    </row>
    <row r="1170" spans="7:13" x14ac:dyDescent="0.2">
      <c r="G1170" t="s">
        <v>2174</v>
      </c>
      <c r="M1170" t="s">
        <v>3902</v>
      </c>
    </row>
    <row r="1171" spans="7:13" x14ac:dyDescent="0.2">
      <c r="G1171" t="s">
        <v>2175</v>
      </c>
      <c r="M1171" t="s">
        <v>3903</v>
      </c>
    </row>
    <row r="1172" spans="7:13" x14ac:dyDescent="0.2">
      <c r="G1172" t="s">
        <v>2176</v>
      </c>
      <c r="M1172" t="s">
        <v>3904</v>
      </c>
    </row>
    <row r="1173" spans="7:13" x14ac:dyDescent="0.2">
      <c r="G1173" t="s">
        <v>2177</v>
      </c>
      <c r="M1173" t="s">
        <v>3905</v>
      </c>
    </row>
    <row r="1174" spans="7:13" x14ac:dyDescent="0.2">
      <c r="G1174" t="s">
        <v>2178</v>
      </c>
      <c r="M1174" t="s">
        <v>3906</v>
      </c>
    </row>
    <row r="1175" spans="7:13" x14ac:dyDescent="0.2">
      <c r="G1175" t="s">
        <v>2179</v>
      </c>
      <c r="M1175" t="s">
        <v>3907</v>
      </c>
    </row>
    <row r="1176" spans="7:13" x14ac:dyDescent="0.2">
      <c r="G1176" t="s">
        <v>2180</v>
      </c>
      <c r="M1176" t="s">
        <v>3908</v>
      </c>
    </row>
    <row r="1177" spans="7:13" x14ac:dyDescent="0.2">
      <c r="G1177" t="s">
        <v>2181</v>
      </c>
      <c r="M1177" t="s">
        <v>3909</v>
      </c>
    </row>
    <row r="1178" spans="7:13" x14ac:dyDescent="0.2">
      <c r="G1178" t="s">
        <v>2182</v>
      </c>
      <c r="M1178" t="s">
        <v>3910</v>
      </c>
    </row>
    <row r="1179" spans="7:13" x14ac:dyDescent="0.2">
      <c r="G1179" t="s">
        <v>2183</v>
      </c>
      <c r="M1179" t="s">
        <v>3911</v>
      </c>
    </row>
    <row r="1180" spans="7:13" x14ac:dyDescent="0.2">
      <c r="G1180" t="s">
        <v>2184</v>
      </c>
      <c r="M1180" t="s">
        <v>3912</v>
      </c>
    </row>
    <row r="1181" spans="7:13" x14ac:dyDescent="0.2">
      <c r="G1181" t="s">
        <v>2185</v>
      </c>
      <c r="M1181" t="s">
        <v>3913</v>
      </c>
    </row>
    <row r="1182" spans="7:13" x14ac:dyDescent="0.2">
      <c r="G1182" t="s">
        <v>2186</v>
      </c>
      <c r="M1182" t="s">
        <v>3914</v>
      </c>
    </row>
    <row r="1183" spans="7:13" x14ac:dyDescent="0.2">
      <c r="G1183" t="s">
        <v>2187</v>
      </c>
      <c r="M1183" t="s">
        <v>3915</v>
      </c>
    </row>
    <row r="1184" spans="7:13" x14ac:dyDescent="0.2">
      <c r="G1184" t="s">
        <v>2188</v>
      </c>
      <c r="M1184" t="s">
        <v>3916</v>
      </c>
    </row>
    <row r="1185" spans="7:13" x14ac:dyDescent="0.2">
      <c r="G1185" t="s">
        <v>2189</v>
      </c>
      <c r="M1185" t="s">
        <v>3917</v>
      </c>
    </row>
    <row r="1186" spans="7:13" x14ac:dyDescent="0.2">
      <c r="G1186" t="s">
        <v>2190</v>
      </c>
      <c r="M1186" t="s">
        <v>3918</v>
      </c>
    </row>
    <row r="1187" spans="7:13" x14ac:dyDescent="0.2">
      <c r="G1187" t="s">
        <v>2191</v>
      </c>
      <c r="M1187" t="s">
        <v>3919</v>
      </c>
    </row>
    <row r="1188" spans="7:13" x14ac:dyDescent="0.2">
      <c r="G1188" t="s">
        <v>2192</v>
      </c>
      <c r="M1188" t="s">
        <v>3920</v>
      </c>
    </row>
    <row r="1189" spans="7:13" x14ac:dyDescent="0.2">
      <c r="G1189" t="s">
        <v>2193</v>
      </c>
      <c r="M1189" t="s">
        <v>3921</v>
      </c>
    </row>
    <row r="1190" spans="7:13" x14ac:dyDescent="0.2">
      <c r="G1190" t="s">
        <v>2194</v>
      </c>
      <c r="M1190" t="s">
        <v>3922</v>
      </c>
    </row>
    <row r="1191" spans="7:13" x14ac:dyDescent="0.2">
      <c r="G1191" t="s">
        <v>2195</v>
      </c>
      <c r="M1191" t="s">
        <v>3923</v>
      </c>
    </row>
    <row r="1192" spans="7:13" x14ac:dyDescent="0.2">
      <c r="G1192" t="s">
        <v>2196</v>
      </c>
      <c r="M1192" t="s">
        <v>3924</v>
      </c>
    </row>
    <row r="1193" spans="7:13" x14ac:dyDescent="0.2">
      <c r="G1193" t="s">
        <v>2197</v>
      </c>
      <c r="M1193" t="s">
        <v>3925</v>
      </c>
    </row>
    <row r="1194" spans="7:13" x14ac:dyDescent="0.2">
      <c r="G1194" t="s">
        <v>2198</v>
      </c>
      <c r="M1194" t="s">
        <v>3926</v>
      </c>
    </row>
    <row r="1195" spans="7:13" x14ac:dyDescent="0.2">
      <c r="G1195" t="s">
        <v>2199</v>
      </c>
      <c r="M1195" t="s">
        <v>3927</v>
      </c>
    </row>
    <row r="1196" spans="7:13" x14ac:dyDescent="0.2">
      <c r="G1196" t="s">
        <v>2200</v>
      </c>
      <c r="M1196" t="s">
        <v>3928</v>
      </c>
    </row>
    <row r="1197" spans="7:13" x14ac:dyDescent="0.2">
      <c r="G1197" t="s">
        <v>2201</v>
      </c>
      <c r="M1197" t="s">
        <v>3929</v>
      </c>
    </row>
    <row r="1198" spans="7:13" x14ac:dyDescent="0.2">
      <c r="G1198" t="s">
        <v>2202</v>
      </c>
      <c r="M1198" t="s">
        <v>3930</v>
      </c>
    </row>
    <row r="1199" spans="7:13" x14ac:dyDescent="0.2">
      <c r="G1199" t="s">
        <v>2203</v>
      </c>
      <c r="M1199" t="s">
        <v>3931</v>
      </c>
    </row>
    <row r="1200" spans="7:13" x14ac:dyDescent="0.2">
      <c r="G1200" t="s">
        <v>2204</v>
      </c>
      <c r="M1200" t="s">
        <v>3932</v>
      </c>
    </row>
    <row r="1201" spans="7:13" x14ac:dyDescent="0.2">
      <c r="G1201" t="s">
        <v>2205</v>
      </c>
      <c r="M1201" t="s">
        <v>3933</v>
      </c>
    </row>
    <row r="1202" spans="7:13" x14ac:dyDescent="0.2">
      <c r="G1202" t="s">
        <v>2206</v>
      </c>
      <c r="M1202" t="s">
        <v>3934</v>
      </c>
    </row>
    <row r="1203" spans="7:13" x14ac:dyDescent="0.2">
      <c r="G1203" t="s">
        <v>2207</v>
      </c>
      <c r="M1203" t="s">
        <v>3935</v>
      </c>
    </row>
    <row r="1204" spans="7:13" x14ac:dyDescent="0.2">
      <c r="G1204" t="s">
        <v>2208</v>
      </c>
      <c r="M1204" t="s">
        <v>3936</v>
      </c>
    </row>
    <row r="1205" spans="7:13" x14ac:dyDescent="0.2">
      <c r="G1205" t="s">
        <v>2209</v>
      </c>
      <c r="M1205" t="s">
        <v>3937</v>
      </c>
    </row>
    <row r="1206" spans="7:13" x14ac:dyDescent="0.2">
      <c r="G1206" t="s">
        <v>2210</v>
      </c>
      <c r="M1206" t="s">
        <v>3938</v>
      </c>
    </row>
    <row r="1207" spans="7:13" x14ac:dyDescent="0.2">
      <c r="G1207" t="s">
        <v>2211</v>
      </c>
      <c r="M1207" t="s">
        <v>3939</v>
      </c>
    </row>
    <row r="1208" spans="7:13" x14ac:dyDescent="0.2">
      <c r="G1208" t="s">
        <v>2212</v>
      </c>
      <c r="M1208" t="s">
        <v>3940</v>
      </c>
    </row>
    <row r="1209" spans="7:13" x14ac:dyDescent="0.2">
      <c r="G1209" t="s">
        <v>2213</v>
      </c>
      <c r="M1209" t="s">
        <v>3941</v>
      </c>
    </row>
    <row r="1210" spans="7:13" x14ac:dyDescent="0.2">
      <c r="G1210" t="s">
        <v>2214</v>
      </c>
      <c r="M1210" t="s">
        <v>3942</v>
      </c>
    </row>
    <row r="1211" spans="7:13" x14ac:dyDescent="0.2">
      <c r="G1211" t="s">
        <v>2215</v>
      </c>
      <c r="M1211" t="s">
        <v>3943</v>
      </c>
    </row>
    <row r="1212" spans="7:13" x14ac:dyDescent="0.2">
      <c r="G1212" t="s">
        <v>2216</v>
      </c>
      <c r="M1212" t="s">
        <v>3944</v>
      </c>
    </row>
    <row r="1213" spans="7:13" x14ac:dyDescent="0.2">
      <c r="G1213" t="s">
        <v>2217</v>
      </c>
      <c r="M1213" t="s">
        <v>3945</v>
      </c>
    </row>
    <row r="1214" spans="7:13" x14ac:dyDescent="0.2">
      <c r="G1214" t="s">
        <v>2218</v>
      </c>
      <c r="M1214" t="s">
        <v>3946</v>
      </c>
    </row>
    <row r="1215" spans="7:13" x14ac:dyDescent="0.2">
      <c r="G1215" t="s">
        <v>2219</v>
      </c>
      <c r="M1215" t="s">
        <v>3947</v>
      </c>
    </row>
    <row r="1216" spans="7:13" x14ac:dyDescent="0.2">
      <c r="G1216" t="s">
        <v>2220</v>
      </c>
      <c r="M1216" t="s">
        <v>3948</v>
      </c>
    </row>
    <row r="1217" spans="7:13" x14ac:dyDescent="0.2">
      <c r="G1217" t="s">
        <v>2221</v>
      </c>
      <c r="M1217" t="s">
        <v>3949</v>
      </c>
    </row>
    <row r="1218" spans="7:13" x14ac:dyDescent="0.2">
      <c r="G1218" t="s">
        <v>2222</v>
      </c>
      <c r="M1218" t="s">
        <v>3950</v>
      </c>
    </row>
    <row r="1219" spans="7:13" x14ac:dyDescent="0.2">
      <c r="G1219" t="s">
        <v>2223</v>
      </c>
      <c r="M1219" t="s">
        <v>3951</v>
      </c>
    </row>
    <row r="1220" spans="7:13" x14ac:dyDescent="0.2">
      <c r="G1220" t="s">
        <v>2224</v>
      </c>
      <c r="M1220" t="s">
        <v>3952</v>
      </c>
    </row>
    <row r="1221" spans="7:13" x14ac:dyDescent="0.2">
      <c r="G1221" t="s">
        <v>2225</v>
      </c>
      <c r="M1221" t="s">
        <v>3953</v>
      </c>
    </row>
    <row r="1222" spans="7:13" x14ac:dyDescent="0.2">
      <c r="G1222" t="s">
        <v>2226</v>
      </c>
      <c r="M1222" t="s">
        <v>3954</v>
      </c>
    </row>
    <row r="1223" spans="7:13" x14ac:dyDescent="0.2">
      <c r="G1223" t="s">
        <v>2227</v>
      </c>
      <c r="M1223" t="s">
        <v>3955</v>
      </c>
    </row>
    <row r="1224" spans="7:13" x14ac:dyDescent="0.2">
      <c r="G1224" t="s">
        <v>2228</v>
      </c>
      <c r="M1224" t="s">
        <v>3956</v>
      </c>
    </row>
    <row r="1225" spans="7:13" x14ac:dyDescent="0.2">
      <c r="G1225" t="s">
        <v>2229</v>
      </c>
      <c r="M1225" t="s">
        <v>3957</v>
      </c>
    </row>
    <row r="1226" spans="7:13" x14ac:dyDescent="0.2">
      <c r="G1226" t="s">
        <v>2230</v>
      </c>
      <c r="M1226" t="s">
        <v>3958</v>
      </c>
    </row>
    <row r="1227" spans="7:13" x14ac:dyDescent="0.2">
      <c r="G1227" t="s">
        <v>2231</v>
      </c>
      <c r="M1227" t="s">
        <v>3959</v>
      </c>
    </row>
    <row r="1228" spans="7:13" x14ac:dyDescent="0.2">
      <c r="G1228" t="s">
        <v>2232</v>
      </c>
      <c r="M1228" t="s">
        <v>3960</v>
      </c>
    </row>
    <row r="1229" spans="7:13" x14ac:dyDescent="0.2">
      <c r="G1229" t="s">
        <v>2233</v>
      </c>
      <c r="M1229" t="s">
        <v>3961</v>
      </c>
    </row>
    <row r="1230" spans="7:13" x14ac:dyDescent="0.2">
      <c r="G1230" t="s">
        <v>2234</v>
      </c>
      <c r="M1230" t="s">
        <v>3962</v>
      </c>
    </row>
    <row r="1231" spans="7:13" x14ac:dyDescent="0.2">
      <c r="G1231" t="s">
        <v>2235</v>
      </c>
      <c r="M1231" t="s">
        <v>3963</v>
      </c>
    </row>
    <row r="1232" spans="7:13" x14ac:dyDescent="0.2">
      <c r="G1232" t="s">
        <v>2236</v>
      </c>
      <c r="M1232" t="s">
        <v>3964</v>
      </c>
    </row>
    <row r="1233" spans="7:13" x14ac:dyDescent="0.2">
      <c r="G1233" t="s">
        <v>2237</v>
      </c>
      <c r="M1233" t="s">
        <v>3965</v>
      </c>
    </row>
    <row r="1234" spans="7:13" x14ac:dyDescent="0.2">
      <c r="G1234" t="s">
        <v>2238</v>
      </c>
      <c r="M1234" t="s">
        <v>3966</v>
      </c>
    </row>
    <row r="1235" spans="7:13" x14ac:dyDescent="0.2">
      <c r="G1235" t="s">
        <v>2239</v>
      </c>
      <c r="M1235" t="s">
        <v>3967</v>
      </c>
    </row>
    <row r="1236" spans="7:13" x14ac:dyDescent="0.2">
      <c r="G1236" t="s">
        <v>2240</v>
      </c>
      <c r="M1236" t="s">
        <v>3968</v>
      </c>
    </row>
    <row r="1237" spans="7:13" x14ac:dyDescent="0.2">
      <c r="G1237" t="s">
        <v>2241</v>
      </c>
      <c r="M1237" t="s">
        <v>3969</v>
      </c>
    </row>
    <row r="1238" spans="7:13" x14ac:dyDescent="0.2">
      <c r="G1238" t="s">
        <v>2242</v>
      </c>
      <c r="M1238" t="s">
        <v>3970</v>
      </c>
    </row>
    <row r="1239" spans="7:13" x14ac:dyDescent="0.2">
      <c r="G1239" t="s">
        <v>2243</v>
      </c>
      <c r="M1239" t="s">
        <v>3971</v>
      </c>
    </row>
    <row r="1240" spans="7:13" x14ac:dyDescent="0.2">
      <c r="G1240" t="s">
        <v>2244</v>
      </c>
      <c r="M1240" t="s">
        <v>3972</v>
      </c>
    </row>
    <row r="1241" spans="7:13" x14ac:dyDescent="0.2">
      <c r="G1241" t="s">
        <v>2245</v>
      </c>
      <c r="M1241" t="s">
        <v>3973</v>
      </c>
    </row>
    <row r="1242" spans="7:13" x14ac:dyDescent="0.2">
      <c r="G1242" t="s">
        <v>2246</v>
      </c>
      <c r="M1242" t="s">
        <v>3974</v>
      </c>
    </row>
    <row r="1243" spans="7:13" x14ac:dyDescent="0.2">
      <c r="G1243" t="s">
        <v>2247</v>
      </c>
      <c r="M1243" t="s">
        <v>3975</v>
      </c>
    </row>
    <row r="1244" spans="7:13" x14ac:dyDescent="0.2">
      <c r="G1244" t="s">
        <v>2248</v>
      </c>
      <c r="M1244" t="s">
        <v>3976</v>
      </c>
    </row>
    <row r="1245" spans="7:13" x14ac:dyDescent="0.2">
      <c r="G1245" t="s">
        <v>2249</v>
      </c>
      <c r="M1245" t="s">
        <v>3977</v>
      </c>
    </row>
    <row r="1246" spans="7:13" x14ac:dyDescent="0.2">
      <c r="G1246" t="s">
        <v>2250</v>
      </c>
      <c r="M1246" t="s">
        <v>3978</v>
      </c>
    </row>
    <row r="1247" spans="7:13" x14ac:dyDescent="0.2">
      <c r="G1247" t="s">
        <v>2251</v>
      </c>
      <c r="M1247" t="s">
        <v>3979</v>
      </c>
    </row>
    <row r="1248" spans="7:13" x14ac:dyDescent="0.2">
      <c r="G1248" t="s">
        <v>2252</v>
      </c>
      <c r="M1248" t="s">
        <v>3980</v>
      </c>
    </row>
    <row r="1249" spans="7:13" x14ac:dyDescent="0.2">
      <c r="G1249" t="s">
        <v>2253</v>
      </c>
      <c r="M1249" t="s">
        <v>3981</v>
      </c>
    </row>
    <row r="1250" spans="7:13" x14ac:dyDescent="0.2">
      <c r="G1250" t="s">
        <v>2254</v>
      </c>
      <c r="M1250" t="s">
        <v>3982</v>
      </c>
    </row>
    <row r="1251" spans="7:13" x14ac:dyDescent="0.2">
      <c r="G1251" t="s">
        <v>2255</v>
      </c>
      <c r="M1251" t="s">
        <v>3983</v>
      </c>
    </row>
    <row r="1252" spans="7:13" x14ac:dyDescent="0.2">
      <c r="G1252" t="s">
        <v>2256</v>
      </c>
      <c r="M1252" t="s">
        <v>3984</v>
      </c>
    </row>
    <row r="1253" spans="7:13" x14ac:dyDescent="0.2">
      <c r="G1253" t="s">
        <v>2257</v>
      </c>
      <c r="M1253" t="s">
        <v>3985</v>
      </c>
    </row>
    <row r="1254" spans="7:13" x14ac:dyDescent="0.2">
      <c r="G1254" t="s">
        <v>2258</v>
      </c>
      <c r="M1254" t="s">
        <v>3986</v>
      </c>
    </row>
    <row r="1255" spans="7:13" x14ac:dyDescent="0.2">
      <c r="G1255" t="s">
        <v>2259</v>
      </c>
      <c r="M1255" t="s">
        <v>3987</v>
      </c>
    </row>
    <row r="1256" spans="7:13" x14ac:dyDescent="0.2">
      <c r="G1256" t="s">
        <v>2260</v>
      </c>
      <c r="M1256" t="s">
        <v>3988</v>
      </c>
    </row>
    <row r="1257" spans="7:13" x14ac:dyDescent="0.2">
      <c r="G1257" t="s">
        <v>2261</v>
      </c>
      <c r="M1257" t="s">
        <v>3989</v>
      </c>
    </row>
    <row r="1258" spans="7:13" x14ac:dyDescent="0.2">
      <c r="G1258" t="s">
        <v>2262</v>
      </c>
      <c r="M1258" t="s">
        <v>3990</v>
      </c>
    </row>
    <row r="1259" spans="7:13" x14ac:dyDescent="0.2">
      <c r="G1259" t="s">
        <v>2263</v>
      </c>
      <c r="M1259" t="s">
        <v>3991</v>
      </c>
    </row>
    <row r="1260" spans="7:13" x14ac:dyDescent="0.2">
      <c r="G1260" t="s">
        <v>2264</v>
      </c>
      <c r="M1260" t="s">
        <v>3992</v>
      </c>
    </row>
    <row r="1261" spans="7:13" x14ac:dyDescent="0.2">
      <c r="G1261" t="s">
        <v>2265</v>
      </c>
      <c r="M1261" t="s">
        <v>3993</v>
      </c>
    </row>
    <row r="1262" spans="7:13" x14ac:dyDescent="0.2">
      <c r="G1262" t="s">
        <v>2266</v>
      </c>
      <c r="M1262" t="s">
        <v>3994</v>
      </c>
    </row>
    <row r="1263" spans="7:13" x14ac:dyDescent="0.2">
      <c r="G1263" t="s">
        <v>2267</v>
      </c>
      <c r="M1263" t="s">
        <v>3995</v>
      </c>
    </row>
    <row r="1264" spans="7:13" x14ac:dyDescent="0.2">
      <c r="G1264" t="s">
        <v>2268</v>
      </c>
      <c r="M1264" t="s">
        <v>3996</v>
      </c>
    </row>
    <row r="1265" spans="7:13" x14ac:dyDescent="0.2">
      <c r="G1265" t="s">
        <v>2269</v>
      </c>
      <c r="M1265" t="s">
        <v>3997</v>
      </c>
    </row>
    <row r="1266" spans="7:13" x14ac:dyDescent="0.2">
      <c r="G1266" t="s">
        <v>2270</v>
      </c>
      <c r="M1266" t="s">
        <v>3998</v>
      </c>
    </row>
    <row r="1267" spans="7:13" x14ac:dyDescent="0.2">
      <c r="G1267" t="s">
        <v>2271</v>
      </c>
      <c r="M1267" t="s">
        <v>3999</v>
      </c>
    </row>
    <row r="1268" spans="7:13" x14ac:dyDescent="0.2">
      <c r="G1268" t="s">
        <v>2272</v>
      </c>
      <c r="M1268" t="s">
        <v>4000</v>
      </c>
    </row>
    <row r="1269" spans="7:13" x14ac:dyDescent="0.2">
      <c r="G1269" t="s">
        <v>2273</v>
      </c>
      <c r="M1269" t="s">
        <v>4001</v>
      </c>
    </row>
    <row r="1270" spans="7:13" x14ac:dyDescent="0.2">
      <c r="G1270" t="s">
        <v>2274</v>
      </c>
      <c r="M1270" t="s">
        <v>4002</v>
      </c>
    </row>
    <row r="1271" spans="7:13" x14ac:dyDescent="0.2">
      <c r="G1271" t="s">
        <v>2275</v>
      </c>
      <c r="M1271" t="s">
        <v>4003</v>
      </c>
    </row>
    <row r="1272" spans="7:13" x14ac:dyDescent="0.2">
      <c r="G1272" t="s">
        <v>2276</v>
      </c>
      <c r="M1272" t="s">
        <v>4004</v>
      </c>
    </row>
    <row r="1273" spans="7:13" x14ac:dyDescent="0.2">
      <c r="G1273" t="s">
        <v>2277</v>
      </c>
      <c r="M1273" t="s">
        <v>4005</v>
      </c>
    </row>
    <row r="1274" spans="7:13" x14ac:dyDescent="0.2">
      <c r="G1274" t="s">
        <v>2278</v>
      </c>
      <c r="M1274" t="s">
        <v>4006</v>
      </c>
    </row>
    <row r="1275" spans="7:13" x14ac:dyDescent="0.2">
      <c r="G1275" t="s">
        <v>2279</v>
      </c>
      <c r="M1275" t="s">
        <v>4007</v>
      </c>
    </row>
    <row r="1276" spans="7:13" x14ac:dyDescent="0.2">
      <c r="G1276" t="s">
        <v>2280</v>
      </c>
      <c r="M1276" t="s">
        <v>4008</v>
      </c>
    </row>
    <row r="1277" spans="7:13" x14ac:dyDescent="0.2">
      <c r="G1277" t="s">
        <v>2281</v>
      </c>
      <c r="M1277" t="s">
        <v>4009</v>
      </c>
    </row>
    <row r="1278" spans="7:13" x14ac:dyDescent="0.2">
      <c r="G1278" t="s">
        <v>2282</v>
      </c>
      <c r="M1278" t="s">
        <v>4010</v>
      </c>
    </row>
    <row r="1279" spans="7:13" x14ac:dyDescent="0.2">
      <c r="G1279" t="s">
        <v>2283</v>
      </c>
      <c r="M1279" t="s">
        <v>4011</v>
      </c>
    </row>
    <row r="1280" spans="7:13" x14ac:dyDescent="0.2">
      <c r="G1280" t="s">
        <v>2284</v>
      </c>
      <c r="M1280" t="s">
        <v>4012</v>
      </c>
    </row>
    <row r="1281" spans="7:13" x14ac:dyDescent="0.2">
      <c r="G1281" t="s">
        <v>2285</v>
      </c>
      <c r="M1281" t="s">
        <v>4013</v>
      </c>
    </row>
    <row r="1282" spans="7:13" x14ac:dyDescent="0.2">
      <c r="G1282" t="s">
        <v>2286</v>
      </c>
      <c r="M1282" t="s">
        <v>4014</v>
      </c>
    </row>
    <row r="1283" spans="7:13" x14ac:dyDescent="0.2">
      <c r="G1283" t="s">
        <v>2287</v>
      </c>
      <c r="M1283" t="s">
        <v>4015</v>
      </c>
    </row>
    <row r="1284" spans="7:13" x14ac:dyDescent="0.2">
      <c r="G1284" t="s">
        <v>2288</v>
      </c>
      <c r="M1284" t="s">
        <v>4016</v>
      </c>
    </row>
    <row r="1285" spans="7:13" x14ac:dyDescent="0.2">
      <c r="G1285" t="s">
        <v>2289</v>
      </c>
      <c r="M1285" t="s">
        <v>4017</v>
      </c>
    </row>
    <row r="1286" spans="7:13" x14ac:dyDescent="0.2">
      <c r="G1286" t="s">
        <v>2290</v>
      </c>
      <c r="M1286" t="s">
        <v>4018</v>
      </c>
    </row>
    <row r="1287" spans="7:13" x14ac:dyDescent="0.2">
      <c r="G1287" t="s">
        <v>2291</v>
      </c>
      <c r="M1287" t="s">
        <v>4019</v>
      </c>
    </row>
    <row r="1288" spans="7:13" x14ac:dyDescent="0.2">
      <c r="G1288" t="s">
        <v>2292</v>
      </c>
      <c r="M1288" t="s">
        <v>4020</v>
      </c>
    </row>
    <row r="1289" spans="7:13" x14ac:dyDescent="0.2">
      <c r="G1289" t="s">
        <v>2293</v>
      </c>
      <c r="M1289" t="s">
        <v>4021</v>
      </c>
    </row>
    <row r="1290" spans="7:13" x14ac:dyDescent="0.2">
      <c r="G1290" t="s">
        <v>2294</v>
      </c>
      <c r="M1290" t="s">
        <v>4022</v>
      </c>
    </row>
    <row r="1291" spans="7:13" x14ac:dyDescent="0.2">
      <c r="G1291" t="s">
        <v>2295</v>
      </c>
      <c r="M1291" t="s">
        <v>4023</v>
      </c>
    </row>
    <row r="1292" spans="7:13" x14ac:dyDescent="0.2">
      <c r="G1292" t="s">
        <v>2296</v>
      </c>
      <c r="M1292" t="s">
        <v>4024</v>
      </c>
    </row>
    <row r="1293" spans="7:13" x14ac:dyDescent="0.2">
      <c r="G1293" t="s">
        <v>2297</v>
      </c>
      <c r="M1293" t="s">
        <v>4025</v>
      </c>
    </row>
    <row r="1294" spans="7:13" x14ac:dyDescent="0.2">
      <c r="G1294" t="s">
        <v>2298</v>
      </c>
      <c r="M1294" t="s">
        <v>4026</v>
      </c>
    </row>
    <row r="1295" spans="7:13" x14ac:dyDescent="0.2">
      <c r="G1295" t="s">
        <v>2299</v>
      </c>
      <c r="M1295" t="s">
        <v>4027</v>
      </c>
    </row>
    <row r="1296" spans="7:13" x14ac:dyDescent="0.2">
      <c r="G1296" t="s">
        <v>2300</v>
      </c>
      <c r="M1296" t="s">
        <v>4028</v>
      </c>
    </row>
    <row r="1297" spans="7:13" x14ac:dyDescent="0.2">
      <c r="G1297" t="s">
        <v>2301</v>
      </c>
      <c r="M1297" t="s">
        <v>4029</v>
      </c>
    </row>
    <row r="1298" spans="7:13" x14ac:dyDescent="0.2">
      <c r="G1298" t="s">
        <v>2302</v>
      </c>
      <c r="M1298" t="s">
        <v>4030</v>
      </c>
    </row>
    <row r="1299" spans="7:13" x14ac:dyDescent="0.2">
      <c r="G1299" t="s">
        <v>2303</v>
      </c>
      <c r="M1299" t="s">
        <v>4031</v>
      </c>
    </row>
    <row r="1300" spans="7:13" x14ac:dyDescent="0.2">
      <c r="G1300" t="s">
        <v>2304</v>
      </c>
      <c r="M1300" t="s">
        <v>4032</v>
      </c>
    </row>
    <row r="1301" spans="7:13" x14ac:dyDescent="0.2">
      <c r="G1301" t="s">
        <v>2305</v>
      </c>
      <c r="M1301" t="s">
        <v>4033</v>
      </c>
    </row>
    <row r="1302" spans="7:13" x14ac:dyDescent="0.2">
      <c r="G1302" t="s">
        <v>2306</v>
      </c>
      <c r="M1302" t="s">
        <v>4034</v>
      </c>
    </row>
    <row r="1303" spans="7:13" x14ac:dyDescent="0.2">
      <c r="G1303" t="s">
        <v>2307</v>
      </c>
      <c r="M1303" t="s">
        <v>4035</v>
      </c>
    </row>
    <row r="1304" spans="7:13" x14ac:dyDescent="0.2">
      <c r="G1304" t="s">
        <v>2308</v>
      </c>
      <c r="M1304" t="s">
        <v>4036</v>
      </c>
    </row>
    <row r="1305" spans="7:13" x14ac:dyDescent="0.2">
      <c r="G1305" t="s">
        <v>2309</v>
      </c>
      <c r="M1305" t="s">
        <v>4037</v>
      </c>
    </row>
    <row r="1306" spans="7:13" x14ac:dyDescent="0.2">
      <c r="G1306" t="s">
        <v>2310</v>
      </c>
      <c r="M1306" t="s">
        <v>4038</v>
      </c>
    </row>
    <row r="1307" spans="7:13" x14ac:dyDescent="0.2">
      <c r="G1307" t="s">
        <v>2311</v>
      </c>
      <c r="M1307" t="s">
        <v>4039</v>
      </c>
    </row>
    <row r="1308" spans="7:13" x14ac:dyDescent="0.2">
      <c r="G1308" t="s">
        <v>2312</v>
      </c>
      <c r="M1308" t="s">
        <v>4040</v>
      </c>
    </row>
    <row r="1309" spans="7:13" x14ac:dyDescent="0.2">
      <c r="G1309" t="s">
        <v>2313</v>
      </c>
      <c r="M1309" t="s">
        <v>4041</v>
      </c>
    </row>
    <row r="1310" spans="7:13" x14ac:dyDescent="0.2">
      <c r="G1310" t="s">
        <v>2314</v>
      </c>
      <c r="M1310" t="s">
        <v>4042</v>
      </c>
    </row>
    <row r="1311" spans="7:13" x14ac:dyDescent="0.2">
      <c r="G1311" t="s">
        <v>2315</v>
      </c>
      <c r="M1311" t="s">
        <v>4043</v>
      </c>
    </row>
    <row r="1312" spans="7:13" x14ac:dyDescent="0.2">
      <c r="G1312" t="s">
        <v>2316</v>
      </c>
      <c r="M1312" t="s">
        <v>4044</v>
      </c>
    </row>
    <row r="1313" spans="7:13" x14ac:dyDescent="0.2">
      <c r="G1313" t="s">
        <v>2317</v>
      </c>
      <c r="M1313" t="s">
        <v>4045</v>
      </c>
    </row>
    <row r="1314" spans="7:13" x14ac:dyDescent="0.2">
      <c r="G1314" t="s">
        <v>2318</v>
      </c>
      <c r="M1314" t="s">
        <v>4046</v>
      </c>
    </row>
    <row r="1315" spans="7:13" x14ac:dyDescent="0.2">
      <c r="G1315" t="s">
        <v>2319</v>
      </c>
      <c r="M1315" t="s">
        <v>4047</v>
      </c>
    </row>
    <row r="1316" spans="7:13" x14ac:dyDescent="0.2">
      <c r="G1316" t="s">
        <v>2320</v>
      </c>
      <c r="M1316" t="s">
        <v>4048</v>
      </c>
    </row>
    <row r="1317" spans="7:13" x14ac:dyDescent="0.2">
      <c r="G1317" t="s">
        <v>2321</v>
      </c>
      <c r="M1317" t="s">
        <v>4049</v>
      </c>
    </row>
    <row r="1318" spans="7:13" x14ac:dyDescent="0.2">
      <c r="G1318" t="s">
        <v>2322</v>
      </c>
      <c r="M1318" t="s">
        <v>4050</v>
      </c>
    </row>
    <row r="1319" spans="7:13" x14ac:dyDescent="0.2">
      <c r="G1319" t="s">
        <v>2323</v>
      </c>
      <c r="M1319" t="s">
        <v>4051</v>
      </c>
    </row>
    <row r="1320" spans="7:13" x14ac:dyDescent="0.2">
      <c r="G1320" t="s">
        <v>2324</v>
      </c>
      <c r="M1320" t="s">
        <v>4052</v>
      </c>
    </row>
    <row r="1321" spans="7:13" x14ac:dyDescent="0.2">
      <c r="G1321" t="s">
        <v>2325</v>
      </c>
      <c r="M1321" t="s">
        <v>4053</v>
      </c>
    </row>
    <row r="1322" spans="7:13" x14ac:dyDescent="0.2">
      <c r="G1322" t="s">
        <v>2326</v>
      </c>
      <c r="M1322" t="s">
        <v>4054</v>
      </c>
    </row>
    <row r="1323" spans="7:13" x14ac:dyDescent="0.2">
      <c r="G1323" t="s">
        <v>2327</v>
      </c>
      <c r="M1323" t="s">
        <v>4055</v>
      </c>
    </row>
    <row r="1324" spans="7:13" x14ac:dyDescent="0.2">
      <c r="G1324" t="s">
        <v>2328</v>
      </c>
      <c r="M1324" t="s">
        <v>4056</v>
      </c>
    </row>
    <row r="1325" spans="7:13" x14ac:dyDescent="0.2">
      <c r="G1325" t="s">
        <v>2329</v>
      </c>
      <c r="M1325" t="s">
        <v>4057</v>
      </c>
    </row>
    <row r="1326" spans="7:13" x14ac:dyDescent="0.2">
      <c r="G1326" t="s">
        <v>2330</v>
      </c>
      <c r="M1326" t="s">
        <v>4058</v>
      </c>
    </row>
    <row r="1327" spans="7:13" x14ac:dyDescent="0.2">
      <c r="G1327" t="s">
        <v>2331</v>
      </c>
      <c r="M1327" t="s">
        <v>4059</v>
      </c>
    </row>
    <row r="1328" spans="7:13" x14ac:dyDescent="0.2">
      <c r="G1328" t="s">
        <v>2332</v>
      </c>
      <c r="M1328" t="s">
        <v>4060</v>
      </c>
    </row>
    <row r="1329" spans="7:13" x14ac:dyDescent="0.2">
      <c r="G1329" t="s">
        <v>2333</v>
      </c>
      <c r="M1329" t="s">
        <v>4061</v>
      </c>
    </row>
    <row r="1330" spans="7:13" x14ac:dyDescent="0.2">
      <c r="G1330" t="s">
        <v>2334</v>
      </c>
      <c r="M1330" t="s">
        <v>4062</v>
      </c>
    </row>
    <row r="1331" spans="7:13" x14ac:dyDescent="0.2">
      <c r="G1331" t="s">
        <v>2335</v>
      </c>
      <c r="M1331" t="s">
        <v>4063</v>
      </c>
    </row>
    <row r="1332" spans="7:13" x14ac:dyDescent="0.2">
      <c r="G1332" t="s">
        <v>2336</v>
      </c>
      <c r="M1332" t="s">
        <v>4064</v>
      </c>
    </row>
    <row r="1333" spans="7:13" x14ac:dyDescent="0.2">
      <c r="G1333" t="s">
        <v>2337</v>
      </c>
      <c r="M1333" t="s">
        <v>4065</v>
      </c>
    </row>
    <row r="1334" spans="7:13" x14ac:dyDescent="0.2">
      <c r="G1334" t="s">
        <v>2338</v>
      </c>
      <c r="M1334" t="s">
        <v>4066</v>
      </c>
    </row>
    <row r="1335" spans="7:13" x14ac:dyDescent="0.2">
      <c r="G1335" t="s">
        <v>2339</v>
      </c>
      <c r="M1335" t="s">
        <v>4067</v>
      </c>
    </row>
    <row r="1336" spans="7:13" x14ac:dyDescent="0.2">
      <c r="G1336" t="s">
        <v>2340</v>
      </c>
      <c r="M1336" t="s">
        <v>4068</v>
      </c>
    </row>
    <row r="1337" spans="7:13" x14ac:dyDescent="0.2">
      <c r="G1337" t="s">
        <v>2341</v>
      </c>
      <c r="M1337" t="s">
        <v>4069</v>
      </c>
    </row>
    <row r="1338" spans="7:13" x14ac:dyDescent="0.2">
      <c r="G1338" t="s">
        <v>2342</v>
      </c>
      <c r="M1338" t="s">
        <v>4070</v>
      </c>
    </row>
    <row r="1339" spans="7:13" x14ac:dyDescent="0.2">
      <c r="G1339" t="s">
        <v>2343</v>
      </c>
      <c r="M1339" t="s">
        <v>4071</v>
      </c>
    </row>
    <row r="1340" spans="7:13" x14ac:dyDescent="0.2">
      <c r="G1340" t="s">
        <v>2344</v>
      </c>
      <c r="M1340" t="s">
        <v>4072</v>
      </c>
    </row>
    <row r="1341" spans="7:13" x14ac:dyDescent="0.2">
      <c r="G1341" t="s">
        <v>2345</v>
      </c>
      <c r="M1341" t="s">
        <v>4073</v>
      </c>
    </row>
    <row r="1342" spans="7:13" x14ac:dyDescent="0.2">
      <c r="G1342" t="s">
        <v>2346</v>
      </c>
      <c r="M1342" t="s">
        <v>4074</v>
      </c>
    </row>
    <row r="1343" spans="7:13" x14ac:dyDescent="0.2">
      <c r="G1343" t="s">
        <v>2347</v>
      </c>
      <c r="M1343" t="s">
        <v>4075</v>
      </c>
    </row>
    <row r="1344" spans="7:13" x14ac:dyDescent="0.2">
      <c r="G1344" t="s">
        <v>2348</v>
      </c>
      <c r="M1344" t="s">
        <v>4076</v>
      </c>
    </row>
    <row r="1345" spans="7:13" x14ac:dyDescent="0.2">
      <c r="G1345" t="s">
        <v>2349</v>
      </c>
      <c r="M1345" t="s">
        <v>4077</v>
      </c>
    </row>
    <row r="1346" spans="7:13" x14ac:dyDescent="0.2">
      <c r="G1346" t="s">
        <v>2350</v>
      </c>
      <c r="M1346" t="s">
        <v>4078</v>
      </c>
    </row>
    <row r="1347" spans="7:13" x14ac:dyDescent="0.2">
      <c r="G1347" t="s">
        <v>2351</v>
      </c>
      <c r="M1347" t="s">
        <v>4079</v>
      </c>
    </row>
    <row r="1348" spans="7:13" x14ac:dyDescent="0.2">
      <c r="G1348" t="s">
        <v>2352</v>
      </c>
      <c r="M1348" t="s">
        <v>4080</v>
      </c>
    </row>
    <row r="1349" spans="7:13" x14ac:dyDescent="0.2">
      <c r="G1349" t="s">
        <v>2353</v>
      </c>
      <c r="M1349" t="s">
        <v>4081</v>
      </c>
    </row>
    <row r="1350" spans="7:13" x14ac:dyDescent="0.2">
      <c r="G1350" t="s">
        <v>2354</v>
      </c>
      <c r="M1350" t="s">
        <v>4082</v>
      </c>
    </row>
    <row r="1351" spans="7:13" x14ac:dyDescent="0.2">
      <c r="G1351" t="s">
        <v>2355</v>
      </c>
      <c r="M1351" t="s">
        <v>4083</v>
      </c>
    </row>
    <row r="1352" spans="7:13" x14ac:dyDescent="0.2">
      <c r="G1352" t="s">
        <v>2356</v>
      </c>
      <c r="M1352" t="s">
        <v>4084</v>
      </c>
    </row>
    <row r="1353" spans="7:13" x14ac:dyDescent="0.2">
      <c r="G1353" t="s">
        <v>2357</v>
      </c>
      <c r="M1353" t="s">
        <v>4085</v>
      </c>
    </row>
    <row r="1354" spans="7:13" x14ac:dyDescent="0.2">
      <c r="G1354" t="s">
        <v>2358</v>
      </c>
      <c r="M1354" t="s">
        <v>4086</v>
      </c>
    </row>
    <row r="1355" spans="7:13" x14ac:dyDescent="0.2">
      <c r="G1355" t="s">
        <v>2359</v>
      </c>
      <c r="M1355" t="s">
        <v>4087</v>
      </c>
    </row>
    <row r="1356" spans="7:13" x14ac:dyDescent="0.2">
      <c r="G1356" t="s">
        <v>2360</v>
      </c>
      <c r="M1356" t="s">
        <v>4088</v>
      </c>
    </row>
    <row r="1357" spans="7:13" x14ac:dyDescent="0.2">
      <c r="G1357" t="s">
        <v>2361</v>
      </c>
      <c r="M1357" t="s">
        <v>4089</v>
      </c>
    </row>
    <row r="1358" spans="7:13" x14ac:dyDescent="0.2">
      <c r="G1358" t="s">
        <v>2362</v>
      </c>
      <c r="M1358" t="s">
        <v>4090</v>
      </c>
    </row>
    <row r="1359" spans="7:13" x14ac:dyDescent="0.2">
      <c r="G1359" t="s">
        <v>2363</v>
      </c>
      <c r="M1359" t="s">
        <v>4091</v>
      </c>
    </row>
    <row r="1360" spans="7:13" x14ac:dyDescent="0.2">
      <c r="G1360" t="s">
        <v>2364</v>
      </c>
      <c r="M1360" t="s">
        <v>4092</v>
      </c>
    </row>
    <row r="1361" spans="7:13" x14ac:dyDescent="0.2">
      <c r="G1361" t="s">
        <v>2365</v>
      </c>
      <c r="M1361" t="s">
        <v>4093</v>
      </c>
    </row>
    <row r="1362" spans="7:13" x14ac:dyDescent="0.2">
      <c r="G1362" t="s">
        <v>2366</v>
      </c>
      <c r="M1362" t="s">
        <v>4094</v>
      </c>
    </row>
    <row r="1363" spans="7:13" x14ac:dyDescent="0.2">
      <c r="G1363" t="s">
        <v>2367</v>
      </c>
      <c r="M1363" t="s">
        <v>4095</v>
      </c>
    </row>
    <row r="1364" spans="7:13" x14ac:dyDescent="0.2">
      <c r="G1364" t="s">
        <v>2368</v>
      </c>
      <c r="M1364" t="s">
        <v>4096</v>
      </c>
    </row>
    <row r="1365" spans="7:13" x14ac:dyDescent="0.2">
      <c r="G1365" t="s">
        <v>2369</v>
      </c>
      <c r="M1365" t="s">
        <v>4097</v>
      </c>
    </row>
    <row r="1366" spans="7:13" x14ac:dyDescent="0.2">
      <c r="G1366" t="s">
        <v>2370</v>
      </c>
      <c r="M1366" t="s">
        <v>4098</v>
      </c>
    </row>
    <row r="1367" spans="7:13" x14ac:dyDescent="0.2">
      <c r="G1367" t="s">
        <v>2371</v>
      </c>
      <c r="M1367" t="s">
        <v>4099</v>
      </c>
    </row>
    <row r="1368" spans="7:13" x14ac:dyDescent="0.2">
      <c r="G1368" t="s">
        <v>2372</v>
      </c>
      <c r="M1368" t="s">
        <v>4100</v>
      </c>
    </row>
    <row r="1369" spans="7:13" x14ac:dyDescent="0.2">
      <c r="G1369" t="s">
        <v>2373</v>
      </c>
      <c r="M1369" t="s">
        <v>4101</v>
      </c>
    </row>
    <row r="1370" spans="7:13" x14ac:dyDescent="0.2">
      <c r="G1370" t="s">
        <v>2374</v>
      </c>
      <c r="M1370" t="s">
        <v>4102</v>
      </c>
    </row>
    <row r="1371" spans="7:13" x14ac:dyDescent="0.2">
      <c r="G1371" t="s">
        <v>2375</v>
      </c>
      <c r="M1371" t="s">
        <v>4103</v>
      </c>
    </row>
    <row r="1372" spans="7:13" x14ac:dyDescent="0.2">
      <c r="G1372" t="s">
        <v>2376</v>
      </c>
      <c r="M1372" t="s">
        <v>4104</v>
      </c>
    </row>
    <row r="1373" spans="7:13" x14ac:dyDescent="0.2">
      <c r="G1373" t="s">
        <v>2377</v>
      </c>
      <c r="M1373" t="s">
        <v>4105</v>
      </c>
    </row>
    <row r="1374" spans="7:13" x14ac:dyDescent="0.2">
      <c r="G1374" t="s">
        <v>2378</v>
      </c>
      <c r="M1374" t="s">
        <v>4106</v>
      </c>
    </row>
    <row r="1375" spans="7:13" x14ac:dyDescent="0.2">
      <c r="G1375" t="s">
        <v>2379</v>
      </c>
      <c r="M1375" t="s">
        <v>4107</v>
      </c>
    </row>
    <row r="1376" spans="7:13" x14ac:dyDescent="0.2">
      <c r="G1376" t="s">
        <v>2380</v>
      </c>
      <c r="M1376" t="s">
        <v>4108</v>
      </c>
    </row>
    <row r="1377" spans="7:13" x14ac:dyDescent="0.2">
      <c r="G1377" t="s">
        <v>2381</v>
      </c>
      <c r="M1377" t="s">
        <v>4109</v>
      </c>
    </row>
    <row r="1378" spans="7:13" x14ac:dyDescent="0.2">
      <c r="G1378" t="s">
        <v>2382</v>
      </c>
      <c r="M1378" t="s">
        <v>4110</v>
      </c>
    </row>
    <row r="1379" spans="7:13" x14ac:dyDescent="0.2">
      <c r="G1379" t="s">
        <v>2383</v>
      </c>
      <c r="M1379" t="s">
        <v>4111</v>
      </c>
    </row>
    <row r="1380" spans="7:13" x14ac:dyDescent="0.2">
      <c r="G1380" t="s">
        <v>2384</v>
      </c>
      <c r="M1380" t="s">
        <v>4112</v>
      </c>
    </row>
    <row r="1381" spans="7:13" x14ac:dyDescent="0.2">
      <c r="G1381" t="s">
        <v>2385</v>
      </c>
      <c r="M1381" t="s">
        <v>4113</v>
      </c>
    </row>
    <row r="1382" spans="7:13" x14ac:dyDescent="0.2">
      <c r="G1382" t="s">
        <v>2386</v>
      </c>
      <c r="M1382" t="s">
        <v>4114</v>
      </c>
    </row>
    <row r="1383" spans="7:13" x14ac:dyDescent="0.2">
      <c r="G1383" t="s">
        <v>2387</v>
      </c>
      <c r="M1383" t="s">
        <v>4115</v>
      </c>
    </row>
    <row r="1384" spans="7:13" x14ac:dyDescent="0.2">
      <c r="G1384" t="s">
        <v>2388</v>
      </c>
      <c r="M1384" t="s">
        <v>4116</v>
      </c>
    </row>
    <row r="1385" spans="7:13" x14ac:dyDescent="0.2">
      <c r="G1385" t="s">
        <v>2389</v>
      </c>
      <c r="M1385" t="s">
        <v>4117</v>
      </c>
    </row>
    <row r="1386" spans="7:13" x14ac:dyDescent="0.2">
      <c r="G1386" t="s">
        <v>2390</v>
      </c>
      <c r="M1386" t="s">
        <v>4118</v>
      </c>
    </row>
    <row r="1387" spans="7:13" x14ac:dyDescent="0.2">
      <c r="G1387" t="s">
        <v>2391</v>
      </c>
      <c r="M1387" t="s">
        <v>4119</v>
      </c>
    </row>
    <row r="1388" spans="7:13" x14ac:dyDescent="0.2">
      <c r="G1388" t="s">
        <v>2392</v>
      </c>
      <c r="M1388" t="s">
        <v>4120</v>
      </c>
    </row>
    <row r="1389" spans="7:13" x14ac:dyDescent="0.2">
      <c r="G1389" t="s">
        <v>2393</v>
      </c>
      <c r="M1389" t="s">
        <v>4121</v>
      </c>
    </row>
    <row r="1390" spans="7:13" x14ac:dyDescent="0.2">
      <c r="G1390" t="s">
        <v>2394</v>
      </c>
      <c r="M1390" t="s">
        <v>4122</v>
      </c>
    </row>
    <row r="1391" spans="7:13" x14ac:dyDescent="0.2">
      <c r="G1391" t="s">
        <v>2395</v>
      </c>
      <c r="M1391" t="s">
        <v>4123</v>
      </c>
    </row>
    <row r="1392" spans="7:13" x14ac:dyDescent="0.2">
      <c r="G1392" t="s">
        <v>2396</v>
      </c>
      <c r="M1392" t="s">
        <v>4124</v>
      </c>
    </row>
    <row r="1393" spans="7:13" x14ac:dyDescent="0.2">
      <c r="G1393" t="s">
        <v>2397</v>
      </c>
      <c r="M1393" t="s">
        <v>4125</v>
      </c>
    </row>
    <row r="1394" spans="7:13" x14ac:dyDescent="0.2">
      <c r="G1394" t="s">
        <v>2398</v>
      </c>
      <c r="M1394" t="s">
        <v>4126</v>
      </c>
    </row>
    <row r="1395" spans="7:13" x14ac:dyDescent="0.2">
      <c r="G1395" t="s">
        <v>2399</v>
      </c>
      <c r="M1395" t="s">
        <v>4127</v>
      </c>
    </row>
    <row r="1396" spans="7:13" x14ac:dyDescent="0.2">
      <c r="G1396" t="s">
        <v>2400</v>
      </c>
      <c r="M1396" t="s">
        <v>4128</v>
      </c>
    </row>
    <row r="1397" spans="7:13" x14ac:dyDescent="0.2">
      <c r="G1397" t="s">
        <v>2401</v>
      </c>
      <c r="M1397" t="s">
        <v>4129</v>
      </c>
    </row>
    <row r="1398" spans="7:13" x14ac:dyDescent="0.2">
      <c r="G1398" t="s">
        <v>2402</v>
      </c>
      <c r="M1398" t="s">
        <v>4130</v>
      </c>
    </row>
    <row r="1399" spans="7:13" x14ac:dyDescent="0.2">
      <c r="G1399" t="s">
        <v>2403</v>
      </c>
      <c r="M1399" t="s">
        <v>4131</v>
      </c>
    </row>
    <row r="1400" spans="7:13" x14ac:dyDescent="0.2">
      <c r="G1400" t="s">
        <v>2404</v>
      </c>
      <c r="M1400" t="s">
        <v>4132</v>
      </c>
    </row>
    <row r="1401" spans="7:13" x14ac:dyDescent="0.2">
      <c r="G1401" t="s">
        <v>2405</v>
      </c>
      <c r="M1401" t="s">
        <v>4133</v>
      </c>
    </row>
    <row r="1402" spans="7:13" x14ac:dyDescent="0.2">
      <c r="G1402" t="s">
        <v>2406</v>
      </c>
      <c r="M1402" t="s">
        <v>4134</v>
      </c>
    </row>
    <row r="1403" spans="7:13" x14ac:dyDescent="0.2">
      <c r="G1403" t="s">
        <v>2407</v>
      </c>
      <c r="M1403" t="s">
        <v>4135</v>
      </c>
    </row>
    <row r="1404" spans="7:13" x14ac:dyDescent="0.2">
      <c r="G1404" t="s">
        <v>2408</v>
      </c>
      <c r="M1404" t="s">
        <v>4136</v>
      </c>
    </row>
    <row r="1405" spans="7:13" x14ac:dyDescent="0.2">
      <c r="G1405" t="s">
        <v>2409</v>
      </c>
      <c r="M1405" t="s">
        <v>4137</v>
      </c>
    </row>
    <row r="1406" spans="7:13" x14ac:dyDescent="0.2">
      <c r="G1406" t="s">
        <v>2410</v>
      </c>
      <c r="M1406" t="s">
        <v>4138</v>
      </c>
    </row>
    <row r="1407" spans="7:13" x14ac:dyDescent="0.2">
      <c r="G1407" t="s">
        <v>2411</v>
      </c>
      <c r="M1407" t="s">
        <v>4139</v>
      </c>
    </row>
    <row r="1408" spans="7:13" x14ac:dyDescent="0.2">
      <c r="G1408" t="s">
        <v>2412</v>
      </c>
      <c r="M1408" t="s">
        <v>4140</v>
      </c>
    </row>
    <row r="1409" spans="7:13" x14ac:dyDescent="0.2">
      <c r="G1409" t="s">
        <v>2413</v>
      </c>
      <c r="M1409" t="s">
        <v>4141</v>
      </c>
    </row>
    <row r="1410" spans="7:13" x14ac:dyDescent="0.2">
      <c r="G1410" t="s">
        <v>2414</v>
      </c>
      <c r="M1410" t="s">
        <v>4142</v>
      </c>
    </row>
    <row r="1411" spans="7:13" x14ac:dyDescent="0.2">
      <c r="G1411" t="s">
        <v>2415</v>
      </c>
      <c r="M1411" t="s">
        <v>4143</v>
      </c>
    </row>
    <row r="1412" spans="7:13" x14ac:dyDescent="0.2">
      <c r="G1412" t="s">
        <v>2416</v>
      </c>
      <c r="M1412" t="s">
        <v>4144</v>
      </c>
    </row>
    <row r="1413" spans="7:13" x14ac:dyDescent="0.2">
      <c r="G1413" t="s">
        <v>2417</v>
      </c>
      <c r="M1413" t="s">
        <v>4145</v>
      </c>
    </row>
    <row r="1414" spans="7:13" x14ac:dyDescent="0.2">
      <c r="G1414" t="s">
        <v>2418</v>
      </c>
      <c r="M1414" t="s">
        <v>4146</v>
      </c>
    </row>
    <row r="1415" spans="7:13" x14ac:dyDescent="0.2">
      <c r="G1415" t="s">
        <v>2419</v>
      </c>
      <c r="M1415" t="s">
        <v>4147</v>
      </c>
    </row>
    <row r="1416" spans="7:13" x14ac:dyDescent="0.2">
      <c r="G1416" t="s">
        <v>2420</v>
      </c>
      <c r="M1416" t="s">
        <v>4148</v>
      </c>
    </row>
    <row r="1417" spans="7:13" x14ac:dyDescent="0.2">
      <c r="G1417" t="s">
        <v>2421</v>
      </c>
      <c r="M1417" t="s">
        <v>4149</v>
      </c>
    </row>
    <row r="1418" spans="7:13" x14ac:dyDescent="0.2">
      <c r="G1418" t="s">
        <v>2422</v>
      </c>
      <c r="M1418" t="s">
        <v>4150</v>
      </c>
    </row>
    <row r="1419" spans="7:13" x14ac:dyDescent="0.2">
      <c r="G1419" t="s">
        <v>2423</v>
      </c>
      <c r="M1419" t="s">
        <v>4151</v>
      </c>
    </row>
    <row r="1420" spans="7:13" x14ac:dyDescent="0.2">
      <c r="G1420" t="s">
        <v>2424</v>
      </c>
      <c r="M1420" t="s">
        <v>4152</v>
      </c>
    </row>
    <row r="1421" spans="7:13" x14ac:dyDescent="0.2">
      <c r="G1421" t="s">
        <v>2425</v>
      </c>
      <c r="M1421" t="s">
        <v>4153</v>
      </c>
    </row>
    <row r="1422" spans="7:13" x14ac:dyDescent="0.2">
      <c r="G1422" t="s">
        <v>2426</v>
      </c>
      <c r="M1422" t="s">
        <v>4154</v>
      </c>
    </row>
    <row r="1423" spans="7:13" x14ac:dyDescent="0.2">
      <c r="G1423" t="s">
        <v>2427</v>
      </c>
      <c r="M1423" t="s">
        <v>4155</v>
      </c>
    </row>
    <row r="1424" spans="7:13" x14ac:dyDescent="0.2">
      <c r="G1424" t="s">
        <v>2428</v>
      </c>
      <c r="M1424" t="s">
        <v>4156</v>
      </c>
    </row>
    <row r="1425" spans="7:13" x14ac:dyDescent="0.2">
      <c r="G1425" t="s">
        <v>2429</v>
      </c>
      <c r="M1425" t="s">
        <v>4157</v>
      </c>
    </row>
    <row r="1426" spans="7:13" x14ac:dyDescent="0.2">
      <c r="G1426" t="s">
        <v>2430</v>
      </c>
      <c r="M1426" t="s">
        <v>4158</v>
      </c>
    </row>
    <row r="1427" spans="7:13" x14ac:dyDescent="0.2">
      <c r="G1427" t="s">
        <v>2431</v>
      </c>
      <c r="M1427" t="s">
        <v>4159</v>
      </c>
    </row>
    <row r="1428" spans="7:13" x14ac:dyDescent="0.2">
      <c r="G1428" t="s">
        <v>2432</v>
      </c>
      <c r="M1428" t="s">
        <v>4160</v>
      </c>
    </row>
    <row r="1429" spans="7:13" x14ac:dyDescent="0.2">
      <c r="G1429" t="s">
        <v>2433</v>
      </c>
      <c r="M1429" t="s">
        <v>4161</v>
      </c>
    </row>
    <row r="1430" spans="7:13" x14ac:dyDescent="0.2">
      <c r="G1430" t="s">
        <v>2434</v>
      </c>
      <c r="M1430" t="s">
        <v>4162</v>
      </c>
    </row>
    <row r="1431" spans="7:13" x14ac:dyDescent="0.2">
      <c r="G1431" t="s">
        <v>2435</v>
      </c>
      <c r="M1431" t="s">
        <v>4163</v>
      </c>
    </row>
    <row r="1432" spans="7:13" x14ac:dyDescent="0.2">
      <c r="G1432" t="s">
        <v>2436</v>
      </c>
      <c r="M1432" t="s">
        <v>4164</v>
      </c>
    </row>
    <row r="1433" spans="7:13" x14ac:dyDescent="0.2">
      <c r="G1433" t="s">
        <v>2437</v>
      </c>
      <c r="M1433" t="s">
        <v>4165</v>
      </c>
    </row>
    <row r="1434" spans="7:13" x14ac:dyDescent="0.2">
      <c r="G1434" t="s">
        <v>2438</v>
      </c>
      <c r="M1434" t="s">
        <v>4166</v>
      </c>
    </row>
    <row r="1435" spans="7:13" x14ac:dyDescent="0.2">
      <c r="G1435" t="s">
        <v>2439</v>
      </c>
      <c r="M1435" t="s">
        <v>4167</v>
      </c>
    </row>
    <row r="1436" spans="7:13" x14ac:dyDescent="0.2">
      <c r="G1436" t="s">
        <v>2440</v>
      </c>
      <c r="M1436" t="s">
        <v>4168</v>
      </c>
    </row>
    <row r="1437" spans="7:13" x14ac:dyDescent="0.2">
      <c r="G1437" t="s">
        <v>2441</v>
      </c>
      <c r="M1437" t="s">
        <v>4169</v>
      </c>
    </row>
    <row r="1438" spans="7:13" x14ac:dyDescent="0.2">
      <c r="G1438" t="s">
        <v>2442</v>
      </c>
      <c r="M1438" t="s">
        <v>4170</v>
      </c>
    </row>
    <row r="1439" spans="7:13" x14ac:dyDescent="0.2">
      <c r="G1439" t="s">
        <v>2443</v>
      </c>
      <c r="M1439" t="s">
        <v>4171</v>
      </c>
    </row>
    <row r="1440" spans="7:13" x14ac:dyDescent="0.2">
      <c r="G1440" t="s">
        <v>2444</v>
      </c>
      <c r="M1440" t="s">
        <v>4172</v>
      </c>
    </row>
    <row r="1441" spans="7:13" x14ac:dyDescent="0.2">
      <c r="G1441" t="s">
        <v>2445</v>
      </c>
      <c r="M1441" t="s">
        <v>4173</v>
      </c>
    </row>
    <row r="1442" spans="7:13" x14ac:dyDescent="0.2">
      <c r="G1442" t="s">
        <v>2446</v>
      </c>
      <c r="M1442" t="s">
        <v>4174</v>
      </c>
    </row>
    <row r="1443" spans="7:13" x14ac:dyDescent="0.2">
      <c r="G1443" t="s">
        <v>2447</v>
      </c>
      <c r="M1443" t="s">
        <v>4175</v>
      </c>
    </row>
    <row r="1444" spans="7:13" x14ac:dyDescent="0.2">
      <c r="G1444" t="s">
        <v>2448</v>
      </c>
      <c r="M1444" t="s">
        <v>4176</v>
      </c>
    </row>
    <row r="1445" spans="7:13" x14ac:dyDescent="0.2">
      <c r="G1445" t="s">
        <v>2449</v>
      </c>
      <c r="M1445" t="s">
        <v>4177</v>
      </c>
    </row>
    <row r="1446" spans="7:13" x14ac:dyDescent="0.2">
      <c r="G1446" t="s">
        <v>2450</v>
      </c>
      <c r="M1446" t="s">
        <v>4178</v>
      </c>
    </row>
    <row r="1447" spans="7:13" x14ac:dyDescent="0.2">
      <c r="G1447" t="s">
        <v>2451</v>
      </c>
      <c r="M1447" t="s">
        <v>4179</v>
      </c>
    </row>
    <row r="1448" spans="7:13" x14ac:dyDescent="0.2">
      <c r="G1448" t="s">
        <v>2452</v>
      </c>
      <c r="M1448" t="s">
        <v>4180</v>
      </c>
    </row>
    <row r="1449" spans="7:13" x14ac:dyDescent="0.2">
      <c r="G1449" t="s">
        <v>2453</v>
      </c>
      <c r="M1449" t="s">
        <v>4181</v>
      </c>
    </row>
    <row r="1450" spans="7:13" x14ac:dyDescent="0.2">
      <c r="G1450" t="s">
        <v>2454</v>
      </c>
      <c r="M1450" t="s">
        <v>4182</v>
      </c>
    </row>
    <row r="1451" spans="7:13" x14ac:dyDescent="0.2">
      <c r="G1451" t="s">
        <v>2455</v>
      </c>
      <c r="M1451" t="s">
        <v>4183</v>
      </c>
    </row>
    <row r="1452" spans="7:13" x14ac:dyDescent="0.2">
      <c r="G1452" t="s">
        <v>2456</v>
      </c>
      <c r="M1452" t="s">
        <v>4184</v>
      </c>
    </row>
    <row r="1453" spans="7:13" x14ac:dyDescent="0.2">
      <c r="G1453" t="s">
        <v>2457</v>
      </c>
      <c r="M1453" t="s">
        <v>4185</v>
      </c>
    </row>
    <row r="1454" spans="7:13" x14ac:dyDescent="0.2">
      <c r="G1454" t="s">
        <v>2458</v>
      </c>
      <c r="M1454" t="s">
        <v>4186</v>
      </c>
    </row>
    <row r="1455" spans="7:13" x14ac:dyDescent="0.2">
      <c r="G1455" t="s">
        <v>2459</v>
      </c>
      <c r="M1455" t="s">
        <v>4187</v>
      </c>
    </row>
    <row r="1456" spans="7:13" x14ac:dyDescent="0.2">
      <c r="G1456" t="s">
        <v>2460</v>
      </c>
      <c r="M1456" t="s">
        <v>4188</v>
      </c>
    </row>
    <row r="1457" spans="7:13" x14ac:dyDescent="0.2">
      <c r="G1457" t="s">
        <v>2461</v>
      </c>
      <c r="M1457" t="s">
        <v>4189</v>
      </c>
    </row>
    <row r="1458" spans="7:13" x14ac:dyDescent="0.2">
      <c r="G1458" t="s">
        <v>2462</v>
      </c>
      <c r="M1458" t="s">
        <v>4190</v>
      </c>
    </row>
    <row r="1459" spans="7:13" x14ac:dyDescent="0.2">
      <c r="G1459" t="s">
        <v>2463</v>
      </c>
      <c r="M1459" t="s">
        <v>4191</v>
      </c>
    </row>
    <row r="1460" spans="7:13" x14ac:dyDescent="0.2">
      <c r="G1460" t="s">
        <v>2464</v>
      </c>
      <c r="M1460" t="s">
        <v>4192</v>
      </c>
    </row>
    <row r="1461" spans="7:13" x14ac:dyDescent="0.2">
      <c r="G1461" t="s">
        <v>2465</v>
      </c>
      <c r="M1461" t="s">
        <v>4193</v>
      </c>
    </row>
    <row r="1462" spans="7:13" x14ac:dyDescent="0.2">
      <c r="G1462" t="s">
        <v>2466</v>
      </c>
      <c r="M1462" t="s">
        <v>4194</v>
      </c>
    </row>
    <row r="1463" spans="7:13" x14ac:dyDescent="0.2">
      <c r="G1463" t="s">
        <v>2467</v>
      </c>
      <c r="M1463" t="s">
        <v>4195</v>
      </c>
    </row>
    <row r="1464" spans="7:13" x14ac:dyDescent="0.2">
      <c r="G1464" t="s">
        <v>2468</v>
      </c>
      <c r="M1464" t="s">
        <v>4196</v>
      </c>
    </row>
    <row r="1465" spans="7:13" x14ac:dyDescent="0.2">
      <c r="G1465" t="s">
        <v>2469</v>
      </c>
      <c r="M1465" t="s">
        <v>4197</v>
      </c>
    </row>
    <row r="1466" spans="7:13" x14ac:dyDescent="0.2">
      <c r="G1466" t="s">
        <v>2470</v>
      </c>
      <c r="M1466" t="s">
        <v>4198</v>
      </c>
    </row>
    <row r="1467" spans="7:13" x14ac:dyDescent="0.2">
      <c r="G1467" t="s">
        <v>2471</v>
      </c>
      <c r="M1467" t="s">
        <v>4199</v>
      </c>
    </row>
    <row r="1468" spans="7:13" x14ac:dyDescent="0.2">
      <c r="G1468" t="s">
        <v>2472</v>
      </c>
      <c r="M1468" t="s">
        <v>4200</v>
      </c>
    </row>
    <row r="1469" spans="7:13" x14ac:dyDescent="0.2">
      <c r="G1469" t="s">
        <v>2473</v>
      </c>
      <c r="M1469" t="s">
        <v>4201</v>
      </c>
    </row>
    <row r="1470" spans="7:13" x14ac:dyDescent="0.2">
      <c r="G1470" t="s">
        <v>2474</v>
      </c>
      <c r="M1470" t="s">
        <v>4202</v>
      </c>
    </row>
    <row r="1471" spans="7:13" x14ac:dyDescent="0.2">
      <c r="G1471" t="s">
        <v>2475</v>
      </c>
      <c r="M1471" t="s">
        <v>4203</v>
      </c>
    </row>
    <row r="1472" spans="7:13" x14ac:dyDescent="0.2">
      <c r="G1472" t="s">
        <v>2476</v>
      </c>
      <c r="M1472" t="s">
        <v>4204</v>
      </c>
    </row>
    <row r="1473" spans="7:13" x14ac:dyDescent="0.2">
      <c r="G1473" t="s">
        <v>2477</v>
      </c>
      <c r="M1473" t="s">
        <v>4205</v>
      </c>
    </row>
    <row r="1474" spans="7:13" x14ac:dyDescent="0.2">
      <c r="G1474" t="s">
        <v>2478</v>
      </c>
      <c r="M1474" t="s">
        <v>4206</v>
      </c>
    </row>
    <row r="1475" spans="7:13" x14ac:dyDescent="0.2">
      <c r="G1475" t="s">
        <v>2479</v>
      </c>
      <c r="M1475" t="s">
        <v>4207</v>
      </c>
    </row>
    <row r="1476" spans="7:13" x14ac:dyDescent="0.2">
      <c r="G1476" t="s">
        <v>2480</v>
      </c>
      <c r="M1476" t="s">
        <v>4208</v>
      </c>
    </row>
    <row r="1477" spans="7:13" x14ac:dyDescent="0.2">
      <c r="G1477" t="s">
        <v>2481</v>
      </c>
      <c r="M1477" t="s">
        <v>4209</v>
      </c>
    </row>
    <row r="1478" spans="7:13" x14ac:dyDescent="0.2">
      <c r="G1478" t="s">
        <v>2482</v>
      </c>
      <c r="M1478" t="s">
        <v>4210</v>
      </c>
    </row>
    <row r="1479" spans="7:13" x14ac:dyDescent="0.2">
      <c r="G1479" t="s">
        <v>2483</v>
      </c>
      <c r="M1479" t="s">
        <v>4211</v>
      </c>
    </row>
    <row r="1480" spans="7:13" x14ac:dyDescent="0.2">
      <c r="G1480" t="s">
        <v>2484</v>
      </c>
      <c r="M1480" t="s">
        <v>4212</v>
      </c>
    </row>
    <row r="1481" spans="7:13" x14ac:dyDescent="0.2">
      <c r="G1481" t="s">
        <v>2485</v>
      </c>
      <c r="M1481" t="s">
        <v>4213</v>
      </c>
    </row>
    <row r="1482" spans="7:13" x14ac:dyDescent="0.2">
      <c r="G1482" t="s">
        <v>2486</v>
      </c>
      <c r="M1482" t="s">
        <v>4214</v>
      </c>
    </row>
    <row r="1483" spans="7:13" x14ac:dyDescent="0.2">
      <c r="G1483" t="s">
        <v>2487</v>
      </c>
      <c r="M1483" t="s">
        <v>4215</v>
      </c>
    </row>
    <row r="1484" spans="7:13" x14ac:dyDescent="0.2">
      <c r="G1484" t="s">
        <v>2488</v>
      </c>
      <c r="M1484" t="s">
        <v>4216</v>
      </c>
    </row>
    <row r="1485" spans="7:13" x14ac:dyDescent="0.2">
      <c r="G1485" t="s">
        <v>2489</v>
      </c>
      <c r="M1485" t="s">
        <v>4217</v>
      </c>
    </row>
    <row r="1486" spans="7:13" x14ac:dyDescent="0.2">
      <c r="G1486" t="s">
        <v>2490</v>
      </c>
      <c r="M1486" t="s">
        <v>4218</v>
      </c>
    </row>
    <row r="1487" spans="7:13" x14ac:dyDescent="0.2">
      <c r="G1487" t="s">
        <v>2491</v>
      </c>
      <c r="M1487" t="s">
        <v>4219</v>
      </c>
    </row>
    <row r="1488" spans="7:13" x14ac:dyDescent="0.2">
      <c r="G1488" t="s">
        <v>2492</v>
      </c>
      <c r="M1488" t="s">
        <v>4220</v>
      </c>
    </row>
    <row r="1489" spans="7:13" x14ac:dyDescent="0.2">
      <c r="G1489" t="s">
        <v>2493</v>
      </c>
      <c r="M1489" t="s">
        <v>4221</v>
      </c>
    </row>
    <row r="1490" spans="7:13" x14ac:dyDescent="0.2">
      <c r="G1490" t="s">
        <v>2494</v>
      </c>
      <c r="M1490" t="s">
        <v>4222</v>
      </c>
    </row>
    <row r="1491" spans="7:13" x14ac:dyDescent="0.2">
      <c r="G1491" t="s">
        <v>2495</v>
      </c>
      <c r="M1491" t="s">
        <v>4223</v>
      </c>
    </row>
    <row r="1492" spans="7:13" x14ac:dyDescent="0.2">
      <c r="G1492" t="s">
        <v>2496</v>
      </c>
      <c r="M1492" t="s">
        <v>4224</v>
      </c>
    </row>
    <row r="1493" spans="7:13" x14ac:dyDescent="0.2">
      <c r="G1493" t="s">
        <v>2497</v>
      </c>
      <c r="M1493" t="s">
        <v>4225</v>
      </c>
    </row>
    <row r="1494" spans="7:13" x14ac:dyDescent="0.2">
      <c r="G1494" t="s">
        <v>2498</v>
      </c>
      <c r="M1494" t="s">
        <v>4226</v>
      </c>
    </row>
    <row r="1495" spans="7:13" x14ac:dyDescent="0.2">
      <c r="G1495" t="s">
        <v>2499</v>
      </c>
      <c r="M1495" t="s">
        <v>4227</v>
      </c>
    </row>
    <row r="1496" spans="7:13" x14ac:dyDescent="0.2">
      <c r="G1496" t="s">
        <v>2500</v>
      </c>
      <c r="M1496" t="s">
        <v>4228</v>
      </c>
    </row>
    <row r="1497" spans="7:13" x14ac:dyDescent="0.2">
      <c r="G1497" t="s">
        <v>2501</v>
      </c>
      <c r="M1497" t="s">
        <v>4229</v>
      </c>
    </row>
    <row r="1498" spans="7:13" x14ac:dyDescent="0.2">
      <c r="G1498" t="s">
        <v>2502</v>
      </c>
      <c r="M1498" t="s">
        <v>4230</v>
      </c>
    </row>
    <row r="1499" spans="7:13" x14ac:dyDescent="0.2">
      <c r="G1499" t="s">
        <v>2503</v>
      </c>
      <c r="M1499" t="s">
        <v>4231</v>
      </c>
    </row>
    <row r="1500" spans="7:13" x14ac:dyDescent="0.2">
      <c r="G1500" t="s">
        <v>2504</v>
      </c>
      <c r="M1500" t="s">
        <v>4232</v>
      </c>
    </row>
    <row r="1501" spans="7:13" x14ac:dyDescent="0.2">
      <c r="G1501" t="s">
        <v>2505</v>
      </c>
      <c r="M1501" t="s">
        <v>4233</v>
      </c>
    </row>
    <row r="1502" spans="7:13" x14ac:dyDescent="0.2">
      <c r="G1502" t="s">
        <v>2506</v>
      </c>
      <c r="M1502" t="s">
        <v>4234</v>
      </c>
    </row>
    <row r="1503" spans="7:13" x14ac:dyDescent="0.2">
      <c r="G1503" t="s">
        <v>2507</v>
      </c>
      <c r="M1503" t="s">
        <v>4235</v>
      </c>
    </row>
    <row r="1504" spans="7:13" x14ac:dyDescent="0.2">
      <c r="G1504" t="s">
        <v>2508</v>
      </c>
      <c r="M1504" t="s">
        <v>4236</v>
      </c>
    </row>
    <row r="1505" spans="7:13" x14ac:dyDescent="0.2">
      <c r="G1505" t="s">
        <v>2509</v>
      </c>
      <c r="M1505" t="s">
        <v>4237</v>
      </c>
    </row>
    <row r="1506" spans="7:13" x14ac:dyDescent="0.2">
      <c r="G1506" t="s">
        <v>2510</v>
      </c>
      <c r="M1506" t="s">
        <v>4238</v>
      </c>
    </row>
    <row r="1507" spans="7:13" x14ac:dyDescent="0.2">
      <c r="G1507" t="s">
        <v>2511</v>
      </c>
      <c r="M1507" t="s">
        <v>4239</v>
      </c>
    </row>
    <row r="1508" spans="7:13" x14ac:dyDescent="0.2">
      <c r="G1508" t="s">
        <v>2512</v>
      </c>
      <c r="M1508" t="s">
        <v>4240</v>
      </c>
    </row>
    <row r="1509" spans="7:13" x14ac:dyDescent="0.2">
      <c r="G1509" t="s">
        <v>2513</v>
      </c>
      <c r="M1509" t="s">
        <v>4241</v>
      </c>
    </row>
    <row r="1510" spans="7:13" x14ac:dyDescent="0.2">
      <c r="G1510" t="s">
        <v>2514</v>
      </c>
      <c r="M1510" t="s">
        <v>4242</v>
      </c>
    </row>
    <row r="1511" spans="7:13" x14ac:dyDescent="0.2">
      <c r="G1511" t="s">
        <v>2515</v>
      </c>
      <c r="M1511" t="s">
        <v>4243</v>
      </c>
    </row>
    <row r="1512" spans="7:13" x14ac:dyDescent="0.2">
      <c r="G1512" t="s">
        <v>2516</v>
      </c>
      <c r="M1512" t="s">
        <v>4244</v>
      </c>
    </row>
    <row r="1513" spans="7:13" x14ac:dyDescent="0.2">
      <c r="G1513" t="s">
        <v>2517</v>
      </c>
      <c r="M1513" t="s">
        <v>4245</v>
      </c>
    </row>
    <row r="1514" spans="7:13" x14ac:dyDescent="0.2">
      <c r="G1514" t="s">
        <v>2518</v>
      </c>
      <c r="M1514" t="s">
        <v>4246</v>
      </c>
    </row>
    <row r="1515" spans="7:13" x14ac:dyDescent="0.2">
      <c r="G1515" t="s">
        <v>2519</v>
      </c>
      <c r="M1515" t="s">
        <v>4247</v>
      </c>
    </row>
    <row r="1516" spans="7:13" x14ac:dyDescent="0.2">
      <c r="G1516" t="s">
        <v>2520</v>
      </c>
      <c r="M1516" t="s">
        <v>4248</v>
      </c>
    </row>
    <row r="1517" spans="7:13" x14ac:dyDescent="0.2">
      <c r="G1517" t="s">
        <v>2521</v>
      </c>
      <c r="M1517" t="s">
        <v>4249</v>
      </c>
    </row>
    <row r="1518" spans="7:13" x14ac:dyDescent="0.2">
      <c r="G1518" t="s">
        <v>2522</v>
      </c>
      <c r="M1518" t="s">
        <v>4250</v>
      </c>
    </row>
    <row r="1519" spans="7:13" x14ac:dyDescent="0.2">
      <c r="G1519" t="s">
        <v>2523</v>
      </c>
      <c r="M1519" t="s">
        <v>4251</v>
      </c>
    </row>
    <row r="1520" spans="7:13" x14ac:dyDescent="0.2">
      <c r="G1520" t="s">
        <v>2524</v>
      </c>
      <c r="M1520" t="s">
        <v>4252</v>
      </c>
    </row>
    <row r="1521" spans="7:13" x14ac:dyDescent="0.2">
      <c r="G1521" t="s">
        <v>2525</v>
      </c>
      <c r="M1521" t="s">
        <v>4253</v>
      </c>
    </row>
    <row r="1522" spans="7:13" x14ac:dyDescent="0.2">
      <c r="G1522" t="s">
        <v>2526</v>
      </c>
      <c r="M1522" t="s">
        <v>4254</v>
      </c>
    </row>
    <row r="1523" spans="7:13" x14ac:dyDescent="0.2">
      <c r="G1523" t="s">
        <v>2527</v>
      </c>
      <c r="M1523" t="s">
        <v>4255</v>
      </c>
    </row>
    <row r="1524" spans="7:13" x14ac:dyDescent="0.2">
      <c r="G1524" t="s">
        <v>2528</v>
      </c>
      <c r="M1524" t="s">
        <v>4256</v>
      </c>
    </row>
    <row r="1525" spans="7:13" x14ac:dyDescent="0.2">
      <c r="G1525" t="s">
        <v>2529</v>
      </c>
      <c r="M1525" t="s">
        <v>4257</v>
      </c>
    </row>
    <row r="1526" spans="7:13" x14ac:dyDescent="0.2">
      <c r="G1526" t="s">
        <v>2530</v>
      </c>
      <c r="M1526" t="s">
        <v>4258</v>
      </c>
    </row>
    <row r="1527" spans="7:13" x14ac:dyDescent="0.2">
      <c r="G1527" t="s">
        <v>2531</v>
      </c>
      <c r="M1527" t="s">
        <v>4259</v>
      </c>
    </row>
    <row r="1528" spans="7:13" x14ac:dyDescent="0.2">
      <c r="G1528" t="s">
        <v>2532</v>
      </c>
      <c r="M1528" t="s">
        <v>4260</v>
      </c>
    </row>
    <row r="1529" spans="7:13" x14ac:dyDescent="0.2">
      <c r="G1529" t="s">
        <v>2533</v>
      </c>
      <c r="M1529" t="s">
        <v>4261</v>
      </c>
    </row>
    <row r="1530" spans="7:13" x14ac:dyDescent="0.2">
      <c r="G1530" t="s">
        <v>2534</v>
      </c>
      <c r="M1530" t="s">
        <v>4262</v>
      </c>
    </row>
    <row r="1531" spans="7:13" x14ac:dyDescent="0.2">
      <c r="G1531" t="s">
        <v>2535</v>
      </c>
      <c r="M1531" t="s">
        <v>4263</v>
      </c>
    </row>
    <row r="1532" spans="7:13" x14ac:dyDescent="0.2">
      <c r="G1532" t="s">
        <v>2536</v>
      </c>
      <c r="M1532" t="s">
        <v>4264</v>
      </c>
    </row>
    <row r="1533" spans="7:13" x14ac:dyDescent="0.2">
      <c r="G1533" t="s">
        <v>2537</v>
      </c>
      <c r="M1533" t="s">
        <v>4265</v>
      </c>
    </row>
    <row r="1534" spans="7:13" x14ac:dyDescent="0.2">
      <c r="G1534" t="s">
        <v>2538</v>
      </c>
      <c r="M1534" t="s">
        <v>4266</v>
      </c>
    </row>
    <row r="1535" spans="7:13" x14ac:dyDescent="0.2">
      <c r="G1535" t="s">
        <v>2539</v>
      </c>
      <c r="M1535" t="s">
        <v>4267</v>
      </c>
    </row>
    <row r="1536" spans="7:13" x14ac:dyDescent="0.2">
      <c r="G1536" t="s">
        <v>2540</v>
      </c>
      <c r="M1536" t="s">
        <v>4268</v>
      </c>
    </row>
    <row r="1537" spans="7:13" x14ac:dyDescent="0.2">
      <c r="G1537" t="s">
        <v>2541</v>
      </c>
      <c r="M1537" t="s">
        <v>4269</v>
      </c>
    </row>
    <row r="1538" spans="7:13" x14ac:dyDescent="0.2">
      <c r="G1538" t="s">
        <v>2542</v>
      </c>
      <c r="M1538" t="s">
        <v>4270</v>
      </c>
    </row>
    <row r="1539" spans="7:13" x14ac:dyDescent="0.2">
      <c r="G1539" t="s">
        <v>2543</v>
      </c>
      <c r="M1539" t="s">
        <v>4271</v>
      </c>
    </row>
    <row r="1540" spans="7:13" x14ac:dyDescent="0.2">
      <c r="G1540" t="s">
        <v>2544</v>
      </c>
      <c r="M1540" t="s">
        <v>4272</v>
      </c>
    </row>
    <row r="1541" spans="7:13" x14ac:dyDescent="0.2">
      <c r="G1541" t="s">
        <v>2545</v>
      </c>
      <c r="M1541" t="s">
        <v>4273</v>
      </c>
    </row>
    <row r="1542" spans="7:13" x14ac:dyDescent="0.2">
      <c r="G1542" t="s">
        <v>2546</v>
      </c>
      <c r="M1542" t="s">
        <v>4274</v>
      </c>
    </row>
    <row r="1543" spans="7:13" x14ac:dyDescent="0.2">
      <c r="G1543" t="s">
        <v>2547</v>
      </c>
      <c r="M1543" t="s">
        <v>4275</v>
      </c>
    </row>
    <row r="1544" spans="7:13" x14ac:dyDescent="0.2">
      <c r="G1544" t="s">
        <v>2548</v>
      </c>
      <c r="M1544" t="s">
        <v>4276</v>
      </c>
    </row>
    <row r="1545" spans="7:13" x14ac:dyDescent="0.2">
      <c r="G1545" t="s">
        <v>2549</v>
      </c>
      <c r="M1545" t="s">
        <v>4277</v>
      </c>
    </row>
    <row r="1546" spans="7:13" x14ac:dyDescent="0.2">
      <c r="G1546" t="s">
        <v>2550</v>
      </c>
      <c r="M1546" t="s">
        <v>4278</v>
      </c>
    </row>
    <row r="1547" spans="7:13" x14ac:dyDescent="0.2">
      <c r="G1547" t="s">
        <v>2551</v>
      </c>
      <c r="M1547" t="s">
        <v>4279</v>
      </c>
    </row>
    <row r="1548" spans="7:13" x14ac:dyDescent="0.2">
      <c r="G1548" t="s">
        <v>2552</v>
      </c>
      <c r="M1548" t="s">
        <v>4280</v>
      </c>
    </row>
    <row r="1549" spans="7:13" x14ac:dyDescent="0.2">
      <c r="G1549" t="s">
        <v>2553</v>
      </c>
      <c r="M1549" t="s">
        <v>4281</v>
      </c>
    </row>
    <row r="1550" spans="7:13" x14ac:dyDescent="0.2">
      <c r="G1550" t="s">
        <v>2554</v>
      </c>
      <c r="M1550" t="s">
        <v>4282</v>
      </c>
    </row>
    <row r="1551" spans="7:13" x14ac:dyDescent="0.2">
      <c r="G1551" t="s">
        <v>2555</v>
      </c>
      <c r="M1551" t="s">
        <v>4283</v>
      </c>
    </row>
    <row r="1552" spans="7:13" x14ac:dyDescent="0.2">
      <c r="G1552" t="s">
        <v>2556</v>
      </c>
      <c r="M1552" t="s">
        <v>4284</v>
      </c>
    </row>
    <row r="1553" spans="7:13" x14ac:dyDescent="0.2">
      <c r="G1553" t="s">
        <v>2557</v>
      </c>
      <c r="M1553" t="s">
        <v>4285</v>
      </c>
    </row>
    <row r="1554" spans="7:13" x14ac:dyDescent="0.2">
      <c r="G1554" t="s">
        <v>2558</v>
      </c>
      <c r="M1554" t="s">
        <v>4286</v>
      </c>
    </row>
    <row r="1555" spans="7:13" x14ac:dyDescent="0.2">
      <c r="G1555" t="s">
        <v>2559</v>
      </c>
      <c r="M1555" t="s">
        <v>4287</v>
      </c>
    </row>
    <row r="1556" spans="7:13" x14ac:dyDescent="0.2">
      <c r="G1556" t="s">
        <v>2560</v>
      </c>
      <c r="M1556" t="s">
        <v>4288</v>
      </c>
    </row>
    <row r="1557" spans="7:13" x14ac:dyDescent="0.2">
      <c r="G1557" t="s">
        <v>2561</v>
      </c>
      <c r="M1557" t="s">
        <v>4289</v>
      </c>
    </row>
    <row r="1558" spans="7:13" x14ac:dyDescent="0.2">
      <c r="G1558" t="s">
        <v>2562</v>
      </c>
      <c r="M1558" t="s">
        <v>4290</v>
      </c>
    </row>
    <row r="1559" spans="7:13" x14ac:dyDescent="0.2">
      <c r="G1559" t="s">
        <v>2563</v>
      </c>
      <c r="M1559" t="s">
        <v>4291</v>
      </c>
    </row>
    <row r="1560" spans="7:13" x14ac:dyDescent="0.2">
      <c r="G1560" t="s">
        <v>2564</v>
      </c>
      <c r="M1560" t="s">
        <v>4292</v>
      </c>
    </row>
    <row r="1561" spans="7:13" x14ac:dyDescent="0.2">
      <c r="G1561" t="s">
        <v>2565</v>
      </c>
      <c r="M1561" t="s">
        <v>4293</v>
      </c>
    </row>
    <row r="1562" spans="7:13" x14ac:dyDescent="0.2">
      <c r="G1562" t="s">
        <v>2566</v>
      </c>
      <c r="M1562" t="s">
        <v>4294</v>
      </c>
    </row>
    <row r="1563" spans="7:13" x14ac:dyDescent="0.2">
      <c r="G1563" t="s">
        <v>2567</v>
      </c>
      <c r="M1563" t="s">
        <v>4295</v>
      </c>
    </row>
    <row r="1564" spans="7:13" x14ac:dyDescent="0.2">
      <c r="G1564" t="s">
        <v>2568</v>
      </c>
      <c r="M1564" t="s">
        <v>4296</v>
      </c>
    </row>
    <row r="1565" spans="7:13" x14ac:dyDescent="0.2">
      <c r="G1565" t="s">
        <v>2569</v>
      </c>
      <c r="M1565" t="s">
        <v>4297</v>
      </c>
    </row>
    <row r="1566" spans="7:13" x14ac:dyDescent="0.2">
      <c r="G1566" t="s">
        <v>2570</v>
      </c>
      <c r="M1566" t="s">
        <v>4298</v>
      </c>
    </row>
    <row r="1567" spans="7:13" x14ac:dyDescent="0.2">
      <c r="G1567" t="s">
        <v>2571</v>
      </c>
      <c r="M1567" t="s">
        <v>4299</v>
      </c>
    </row>
    <row r="1568" spans="7:13" x14ac:dyDescent="0.2">
      <c r="G1568" t="s">
        <v>2572</v>
      </c>
      <c r="M1568" t="s">
        <v>4300</v>
      </c>
    </row>
    <row r="1569" spans="7:13" x14ac:dyDescent="0.2">
      <c r="G1569" t="s">
        <v>2573</v>
      </c>
      <c r="M1569" t="s">
        <v>4301</v>
      </c>
    </row>
    <row r="1570" spans="7:13" x14ac:dyDescent="0.2">
      <c r="G1570" t="s">
        <v>2574</v>
      </c>
      <c r="M1570" t="s">
        <v>4302</v>
      </c>
    </row>
    <row r="1571" spans="7:13" x14ac:dyDescent="0.2">
      <c r="G1571" t="s">
        <v>2575</v>
      </c>
      <c r="M1571" t="s">
        <v>4303</v>
      </c>
    </row>
    <row r="1572" spans="7:13" x14ac:dyDescent="0.2">
      <c r="G1572" t="s">
        <v>2576</v>
      </c>
      <c r="M1572" t="s">
        <v>4304</v>
      </c>
    </row>
    <row r="1573" spans="7:13" x14ac:dyDescent="0.2">
      <c r="G1573" t="s">
        <v>2577</v>
      </c>
      <c r="M1573" t="s">
        <v>4305</v>
      </c>
    </row>
    <row r="1574" spans="7:13" x14ac:dyDescent="0.2">
      <c r="G1574" t="s">
        <v>2578</v>
      </c>
      <c r="M1574" t="s">
        <v>4306</v>
      </c>
    </row>
    <row r="1575" spans="7:13" x14ac:dyDescent="0.2">
      <c r="G1575" t="s">
        <v>2579</v>
      </c>
      <c r="M1575" t="s">
        <v>4307</v>
      </c>
    </row>
    <row r="1576" spans="7:13" x14ac:dyDescent="0.2">
      <c r="G1576" t="s">
        <v>2580</v>
      </c>
      <c r="M1576" t="s">
        <v>4308</v>
      </c>
    </row>
    <row r="1577" spans="7:13" x14ac:dyDescent="0.2">
      <c r="G1577" t="s">
        <v>2581</v>
      </c>
      <c r="M1577" t="s">
        <v>4309</v>
      </c>
    </row>
    <row r="1578" spans="7:13" x14ac:dyDescent="0.2">
      <c r="G1578" t="s">
        <v>2582</v>
      </c>
      <c r="M1578" t="s">
        <v>4310</v>
      </c>
    </row>
    <row r="1579" spans="7:13" x14ac:dyDescent="0.2">
      <c r="G1579" t="s">
        <v>2583</v>
      </c>
      <c r="M1579" t="s">
        <v>4311</v>
      </c>
    </row>
    <row r="1580" spans="7:13" x14ac:dyDescent="0.2">
      <c r="G1580" t="s">
        <v>2584</v>
      </c>
      <c r="M1580" t="s">
        <v>4312</v>
      </c>
    </row>
    <row r="1581" spans="7:13" x14ac:dyDescent="0.2">
      <c r="G1581" t="s">
        <v>2585</v>
      </c>
      <c r="M1581" t="s">
        <v>4313</v>
      </c>
    </row>
    <row r="1582" spans="7:13" x14ac:dyDescent="0.2">
      <c r="G1582" t="s">
        <v>2586</v>
      </c>
      <c r="M1582" t="s">
        <v>4314</v>
      </c>
    </row>
    <row r="1583" spans="7:13" x14ac:dyDescent="0.2">
      <c r="G1583" t="s">
        <v>2587</v>
      </c>
      <c r="M1583" t="s">
        <v>4315</v>
      </c>
    </row>
    <row r="1584" spans="7:13" x14ac:dyDescent="0.2">
      <c r="G1584" t="s">
        <v>2588</v>
      </c>
      <c r="M1584" t="s">
        <v>4316</v>
      </c>
    </row>
    <row r="1585" spans="7:13" x14ac:dyDescent="0.2">
      <c r="G1585" t="s">
        <v>2589</v>
      </c>
      <c r="M1585" t="s">
        <v>4317</v>
      </c>
    </row>
    <row r="1586" spans="7:13" x14ac:dyDescent="0.2">
      <c r="G1586" t="s">
        <v>2590</v>
      </c>
      <c r="M1586" t="s">
        <v>4318</v>
      </c>
    </row>
    <row r="1587" spans="7:13" x14ac:dyDescent="0.2">
      <c r="G1587" t="s">
        <v>2591</v>
      </c>
      <c r="M1587" t="s">
        <v>4319</v>
      </c>
    </row>
    <row r="1588" spans="7:13" x14ac:dyDescent="0.2">
      <c r="G1588" t="s">
        <v>2592</v>
      </c>
      <c r="M1588" t="s">
        <v>4320</v>
      </c>
    </row>
    <row r="1589" spans="7:13" x14ac:dyDescent="0.2">
      <c r="G1589" t="s">
        <v>2593</v>
      </c>
      <c r="M1589" t="s">
        <v>4321</v>
      </c>
    </row>
    <row r="1590" spans="7:13" x14ac:dyDescent="0.2">
      <c r="G1590" t="s">
        <v>2594</v>
      </c>
      <c r="M1590" t="s">
        <v>4322</v>
      </c>
    </row>
    <row r="1591" spans="7:13" x14ac:dyDescent="0.2">
      <c r="G1591" t="s">
        <v>2595</v>
      </c>
      <c r="M1591" t="s">
        <v>4323</v>
      </c>
    </row>
    <row r="1592" spans="7:13" x14ac:dyDescent="0.2">
      <c r="G1592" t="s">
        <v>2596</v>
      </c>
      <c r="M1592" t="s">
        <v>4324</v>
      </c>
    </row>
    <row r="1593" spans="7:13" x14ac:dyDescent="0.2">
      <c r="G1593" t="s">
        <v>2597</v>
      </c>
      <c r="M1593" t="s">
        <v>4325</v>
      </c>
    </row>
    <row r="1594" spans="7:13" x14ac:dyDescent="0.2">
      <c r="G1594" t="s">
        <v>2598</v>
      </c>
      <c r="M1594" t="s">
        <v>4326</v>
      </c>
    </row>
    <row r="1595" spans="7:13" x14ac:dyDescent="0.2">
      <c r="G1595" t="s">
        <v>2599</v>
      </c>
      <c r="M1595" t="s">
        <v>4327</v>
      </c>
    </row>
    <row r="1596" spans="7:13" x14ac:dyDescent="0.2">
      <c r="G1596" t="s">
        <v>2600</v>
      </c>
      <c r="M1596" t="s">
        <v>4328</v>
      </c>
    </row>
    <row r="1597" spans="7:13" x14ac:dyDescent="0.2">
      <c r="G1597" t="s">
        <v>2601</v>
      </c>
      <c r="M1597" t="s">
        <v>4329</v>
      </c>
    </row>
    <row r="1598" spans="7:13" x14ac:dyDescent="0.2">
      <c r="G1598" t="s">
        <v>2602</v>
      </c>
      <c r="M1598" t="s">
        <v>4330</v>
      </c>
    </row>
    <row r="1599" spans="7:13" x14ac:dyDescent="0.2">
      <c r="G1599" t="s">
        <v>2603</v>
      </c>
      <c r="M1599" t="s">
        <v>4331</v>
      </c>
    </row>
    <row r="1600" spans="7:13" x14ac:dyDescent="0.2">
      <c r="G1600" t="s">
        <v>2604</v>
      </c>
      <c r="M1600" t="s">
        <v>4332</v>
      </c>
    </row>
    <row r="1601" spans="7:13" x14ac:dyDescent="0.2">
      <c r="G1601" t="s">
        <v>2605</v>
      </c>
      <c r="M1601" t="s">
        <v>4333</v>
      </c>
    </row>
    <row r="1602" spans="7:13" x14ac:dyDescent="0.2">
      <c r="G1602" t="s">
        <v>2606</v>
      </c>
      <c r="M1602" t="s">
        <v>4334</v>
      </c>
    </row>
    <row r="1603" spans="7:13" x14ac:dyDescent="0.2">
      <c r="G1603" t="s">
        <v>2607</v>
      </c>
      <c r="M1603" t="s">
        <v>4335</v>
      </c>
    </row>
    <row r="1604" spans="7:13" x14ac:dyDescent="0.2">
      <c r="G1604" t="s">
        <v>2608</v>
      </c>
      <c r="M1604" t="s">
        <v>4336</v>
      </c>
    </row>
    <row r="1605" spans="7:13" x14ac:dyDescent="0.2">
      <c r="G1605" t="s">
        <v>2609</v>
      </c>
      <c r="M1605" t="s">
        <v>4337</v>
      </c>
    </row>
    <row r="1606" spans="7:13" x14ac:dyDescent="0.2">
      <c r="G1606" t="s">
        <v>2610</v>
      </c>
      <c r="M1606" t="s">
        <v>4338</v>
      </c>
    </row>
    <row r="1607" spans="7:13" x14ac:dyDescent="0.2">
      <c r="G1607" t="s">
        <v>2611</v>
      </c>
      <c r="M1607" t="s">
        <v>4339</v>
      </c>
    </row>
    <row r="1608" spans="7:13" x14ac:dyDescent="0.2">
      <c r="G1608" t="s">
        <v>2612</v>
      </c>
      <c r="M1608" t="s">
        <v>4340</v>
      </c>
    </row>
    <row r="1609" spans="7:13" x14ac:dyDescent="0.2">
      <c r="G1609" t="s">
        <v>2613</v>
      </c>
      <c r="M1609" t="s">
        <v>4341</v>
      </c>
    </row>
    <row r="1610" spans="7:13" x14ac:dyDescent="0.2">
      <c r="G1610" t="s">
        <v>2614</v>
      </c>
      <c r="M1610" t="s">
        <v>4342</v>
      </c>
    </row>
    <row r="1611" spans="7:13" x14ac:dyDescent="0.2">
      <c r="G1611" t="s">
        <v>2615</v>
      </c>
      <c r="M1611" t="s">
        <v>4343</v>
      </c>
    </row>
    <row r="1612" spans="7:13" x14ac:dyDescent="0.2">
      <c r="G1612" t="s">
        <v>2616</v>
      </c>
      <c r="M1612" t="s">
        <v>4344</v>
      </c>
    </row>
    <row r="1613" spans="7:13" x14ac:dyDescent="0.2">
      <c r="G1613" t="s">
        <v>2617</v>
      </c>
      <c r="M1613" t="s">
        <v>4345</v>
      </c>
    </row>
    <row r="1614" spans="7:13" x14ac:dyDescent="0.2">
      <c r="G1614" t="s">
        <v>2618</v>
      </c>
      <c r="M1614" t="s">
        <v>4346</v>
      </c>
    </row>
    <row r="1615" spans="7:13" x14ac:dyDescent="0.2">
      <c r="G1615" t="s">
        <v>2619</v>
      </c>
      <c r="M1615" t="s">
        <v>4347</v>
      </c>
    </row>
    <row r="1616" spans="7:13" x14ac:dyDescent="0.2">
      <c r="G1616" t="s">
        <v>2620</v>
      </c>
      <c r="M1616" t="s">
        <v>4348</v>
      </c>
    </row>
    <row r="1617" spans="7:13" x14ac:dyDescent="0.2">
      <c r="G1617" t="s">
        <v>2621</v>
      </c>
      <c r="M1617" t="s">
        <v>4349</v>
      </c>
    </row>
    <row r="1618" spans="7:13" x14ac:dyDescent="0.2">
      <c r="G1618" t="s">
        <v>2622</v>
      </c>
      <c r="M1618" t="s">
        <v>4350</v>
      </c>
    </row>
    <row r="1619" spans="7:13" x14ac:dyDescent="0.2">
      <c r="G1619" t="s">
        <v>2623</v>
      </c>
      <c r="M1619" t="s">
        <v>4351</v>
      </c>
    </row>
    <row r="1620" spans="7:13" x14ac:dyDescent="0.2">
      <c r="G1620" t="s">
        <v>2624</v>
      </c>
      <c r="M1620" t="s">
        <v>4352</v>
      </c>
    </row>
    <row r="1621" spans="7:13" x14ac:dyDescent="0.2">
      <c r="G1621" t="s">
        <v>2625</v>
      </c>
      <c r="M1621" t="s">
        <v>4353</v>
      </c>
    </row>
    <row r="1622" spans="7:13" x14ac:dyDescent="0.2">
      <c r="G1622" t="s">
        <v>2626</v>
      </c>
      <c r="M1622" t="s">
        <v>4354</v>
      </c>
    </row>
    <row r="1623" spans="7:13" x14ac:dyDescent="0.2">
      <c r="G1623" t="s">
        <v>2627</v>
      </c>
      <c r="M1623" t="s">
        <v>4355</v>
      </c>
    </row>
    <row r="1624" spans="7:13" x14ac:dyDescent="0.2">
      <c r="G1624" t="s">
        <v>2628</v>
      </c>
      <c r="M1624" t="s">
        <v>4356</v>
      </c>
    </row>
    <row r="1625" spans="7:13" x14ac:dyDescent="0.2">
      <c r="G1625" t="s">
        <v>2629</v>
      </c>
      <c r="M1625" t="s">
        <v>4357</v>
      </c>
    </row>
    <row r="1626" spans="7:13" x14ac:dyDescent="0.2">
      <c r="G1626" t="s">
        <v>2630</v>
      </c>
      <c r="M1626" t="s">
        <v>4358</v>
      </c>
    </row>
    <row r="1627" spans="7:13" x14ac:dyDescent="0.2">
      <c r="G1627" t="s">
        <v>2631</v>
      </c>
      <c r="M1627" t="s">
        <v>4359</v>
      </c>
    </row>
    <row r="1628" spans="7:13" x14ac:dyDescent="0.2">
      <c r="G1628" t="s">
        <v>2632</v>
      </c>
      <c r="M1628" t="s">
        <v>4360</v>
      </c>
    </row>
    <row r="1629" spans="7:13" x14ac:dyDescent="0.2">
      <c r="G1629" t="s">
        <v>2633</v>
      </c>
      <c r="M1629" t="s">
        <v>4361</v>
      </c>
    </row>
    <row r="1630" spans="7:13" x14ac:dyDescent="0.2">
      <c r="G1630" t="s">
        <v>2634</v>
      </c>
      <c r="M1630" t="s">
        <v>4362</v>
      </c>
    </row>
    <row r="1631" spans="7:13" x14ac:dyDescent="0.2">
      <c r="G1631" t="s">
        <v>2635</v>
      </c>
      <c r="M1631" t="s">
        <v>4363</v>
      </c>
    </row>
    <row r="1632" spans="7:13" x14ac:dyDescent="0.2">
      <c r="G1632" t="s">
        <v>2636</v>
      </c>
      <c r="M1632" t="s">
        <v>4364</v>
      </c>
    </row>
    <row r="1633" spans="7:13" x14ac:dyDescent="0.2">
      <c r="G1633" t="s">
        <v>2637</v>
      </c>
      <c r="M1633" t="s">
        <v>4365</v>
      </c>
    </row>
    <row r="1634" spans="7:13" x14ac:dyDescent="0.2">
      <c r="G1634" t="s">
        <v>2638</v>
      </c>
      <c r="M1634" t="s">
        <v>4366</v>
      </c>
    </row>
    <row r="1635" spans="7:13" x14ac:dyDescent="0.2">
      <c r="G1635" t="s">
        <v>2639</v>
      </c>
      <c r="M1635" t="s">
        <v>4367</v>
      </c>
    </row>
    <row r="1636" spans="7:13" x14ac:dyDescent="0.2">
      <c r="G1636" t="s">
        <v>2640</v>
      </c>
      <c r="M1636" t="s">
        <v>4368</v>
      </c>
    </row>
    <row r="1637" spans="7:13" x14ac:dyDescent="0.2">
      <c r="G1637" t="s">
        <v>2641</v>
      </c>
      <c r="M1637" t="s">
        <v>4369</v>
      </c>
    </row>
    <row r="1638" spans="7:13" x14ac:dyDescent="0.2">
      <c r="G1638" t="s">
        <v>2642</v>
      </c>
      <c r="M1638" t="s">
        <v>4370</v>
      </c>
    </row>
    <row r="1639" spans="7:13" x14ac:dyDescent="0.2">
      <c r="G1639" t="s">
        <v>2643</v>
      </c>
      <c r="M1639" t="s">
        <v>4371</v>
      </c>
    </row>
    <row r="1640" spans="7:13" x14ac:dyDescent="0.2">
      <c r="G1640" t="s">
        <v>2644</v>
      </c>
      <c r="M1640" t="s">
        <v>4372</v>
      </c>
    </row>
    <row r="1641" spans="7:13" x14ac:dyDescent="0.2">
      <c r="G1641" t="s">
        <v>2645</v>
      </c>
      <c r="M1641" t="s">
        <v>4373</v>
      </c>
    </row>
    <row r="1642" spans="7:13" x14ac:dyDescent="0.2">
      <c r="G1642" t="s">
        <v>2646</v>
      </c>
      <c r="M1642" t="s">
        <v>4374</v>
      </c>
    </row>
    <row r="1643" spans="7:13" x14ac:dyDescent="0.2">
      <c r="G1643" t="s">
        <v>2647</v>
      </c>
      <c r="M1643" t="s">
        <v>4375</v>
      </c>
    </row>
    <row r="1644" spans="7:13" x14ac:dyDescent="0.2">
      <c r="G1644" t="s">
        <v>2648</v>
      </c>
      <c r="M1644" t="s">
        <v>4376</v>
      </c>
    </row>
    <row r="1645" spans="7:13" x14ac:dyDescent="0.2">
      <c r="G1645" t="s">
        <v>2649</v>
      </c>
      <c r="M1645" t="s">
        <v>4377</v>
      </c>
    </row>
    <row r="1646" spans="7:13" x14ac:dyDescent="0.2">
      <c r="G1646" t="s">
        <v>2650</v>
      </c>
      <c r="M1646" t="s">
        <v>4378</v>
      </c>
    </row>
    <row r="1647" spans="7:13" x14ac:dyDescent="0.2">
      <c r="G1647" t="s">
        <v>2651</v>
      </c>
      <c r="M1647" t="s">
        <v>4379</v>
      </c>
    </row>
    <row r="1648" spans="7:13" x14ac:dyDescent="0.2">
      <c r="G1648" t="s">
        <v>2652</v>
      </c>
      <c r="M1648" t="s">
        <v>4380</v>
      </c>
    </row>
    <row r="1649" spans="7:13" x14ac:dyDescent="0.2">
      <c r="G1649" t="s">
        <v>2653</v>
      </c>
      <c r="M1649" t="s">
        <v>4381</v>
      </c>
    </row>
    <row r="1650" spans="7:13" x14ac:dyDescent="0.2">
      <c r="G1650" t="s">
        <v>2654</v>
      </c>
      <c r="M1650" t="s">
        <v>4382</v>
      </c>
    </row>
    <row r="1651" spans="7:13" x14ac:dyDescent="0.2">
      <c r="G1651" t="s">
        <v>2655</v>
      </c>
      <c r="M1651" t="s">
        <v>4383</v>
      </c>
    </row>
    <row r="1652" spans="7:13" x14ac:dyDescent="0.2">
      <c r="G1652" t="s">
        <v>2656</v>
      </c>
      <c r="M1652" t="s">
        <v>4384</v>
      </c>
    </row>
    <row r="1653" spans="7:13" x14ac:dyDescent="0.2">
      <c r="G1653" t="s">
        <v>2657</v>
      </c>
      <c r="M1653" t="s">
        <v>4385</v>
      </c>
    </row>
    <row r="1654" spans="7:13" x14ac:dyDescent="0.2">
      <c r="G1654" t="s">
        <v>2658</v>
      </c>
      <c r="M1654" t="s">
        <v>4386</v>
      </c>
    </row>
    <row r="1655" spans="7:13" x14ac:dyDescent="0.2">
      <c r="G1655" t="s">
        <v>2659</v>
      </c>
      <c r="M1655" t="s">
        <v>4387</v>
      </c>
    </row>
    <row r="1656" spans="7:13" x14ac:dyDescent="0.2">
      <c r="G1656" t="s">
        <v>2660</v>
      </c>
      <c r="M1656" t="s">
        <v>4388</v>
      </c>
    </row>
    <row r="1657" spans="7:13" x14ac:dyDescent="0.2">
      <c r="G1657" t="s">
        <v>2661</v>
      </c>
      <c r="M1657" t="s">
        <v>4389</v>
      </c>
    </row>
    <row r="1658" spans="7:13" x14ac:dyDescent="0.2">
      <c r="G1658" t="s">
        <v>2662</v>
      </c>
      <c r="M1658" t="s">
        <v>4390</v>
      </c>
    </row>
    <row r="1659" spans="7:13" x14ac:dyDescent="0.2">
      <c r="G1659" t="s">
        <v>2663</v>
      </c>
      <c r="M1659" t="s">
        <v>4391</v>
      </c>
    </row>
    <row r="1660" spans="7:13" x14ac:dyDescent="0.2">
      <c r="G1660" t="s">
        <v>2664</v>
      </c>
      <c r="M1660" t="s">
        <v>4392</v>
      </c>
    </row>
    <row r="1661" spans="7:13" x14ac:dyDescent="0.2">
      <c r="G1661" t="s">
        <v>2665</v>
      </c>
      <c r="M1661" t="s">
        <v>4393</v>
      </c>
    </row>
    <row r="1662" spans="7:13" x14ac:dyDescent="0.2">
      <c r="G1662" t="s">
        <v>2666</v>
      </c>
      <c r="M1662" t="s">
        <v>4394</v>
      </c>
    </row>
    <row r="1663" spans="7:13" x14ac:dyDescent="0.2">
      <c r="G1663" t="s">
        <v>2667</v>
      </c>
      <c r="M1663" t="s">
        <v>4395</v>
      </c>
    </row>
    <row r="1664" spans="7:13" x14ac:dyDescent="0.2">
      <c r="G1664" t="s">
        <v>2668</v>
      </c>
      <c r="M1664" t="s">
        <v>4396</v>
      </c>
    </row>
    <row r="1665" spans="7:13" x14ac:dyDescent="0.2">
      <c r="G1665" t="s">
        <v>2669</v>
      </c>
      <c r="M1665" t="s">
        <v>4397</v>
      </c>
    </row>
    <row r="1666" spans="7:13" x14ac:dyDescent="0.2">
      <c r="G1666" t="s">
        <v>2670</v>
      </c>
      <c r="M1666" t="s">
        <v>4398</v>
      </c>
    </row>
    <row r="1667" spans="7:13" x14ac:dyDescent="0.2">
      <c r="G1667" t="s">
        <v>2671</v>
      </c>
      <c r="M1667" t="s">
        <v>4399</v>
      </c>
    </row>
    <row r="1668" spans="7:13" x14ac:dyDescent="0.2">
      <c r="G1668" t="s">
        <v>2672</v>
      </c>
      <c r="M1668" t="s">
        <v>4400</v>
      </c>
    </row>
    <row r="1669" spans="7:13" x14ac:dyDescent="0.2">
      <c r="G1669" t="s">
        <v>2673</v>
      </c>
      <c r="M1669" t="s">
        <v>4401</v>
      </c>
    </row>
    <row r="1670" spans="7:13" x14ac:dyDescent="0.2">
      <c r="G1670" t="s">
        <v>2674</v>
      </c>
      <c r="M1670" t="s">
        <v>4402</v>
      </c>
    </row>
    <row r="1671" spans="7:13" x14ac:dyDescent="0.2">
      <c r="G1671" t="s">
        <v>2675</v>
      </c>
      <c r="M1671" t="s">
        <v>4403</v>
      </c>
    </row>
    <row r="1672" spans="7:13" x14ac:dyDescent="0.2">
      <c r="G1672" t="s">
        <v>2676</v>
      </c>
      <c r="M1672" t="s">
        <v>4404</v>
      </c>
    </row>
    <row r="1673" spans="7:13" x14ac:dyDescent="0.2">
      <c r="G1673" t="s">
        <v>2677</v>
      </c>
      <c r="M1673" t="s">
        <v>4405</v>
      </c>
    </row>
    <row r="1674" spans="7:13" x14ac:dyDescent="0.2">
      <c r="G1674" t="s">
        <v>2678</v>
      </c>
      <c r="M1674" t="s">
        <v>4406</v>
      </c>
    </row>
    <row r="1675" spans="7:13" x14ac:dyDescent="0.2">
      <c r="G1675" t="s">
        <v>2679</v>
      </c>
      <c r="M1675" t="s">
        <v>4407</v>
      </c>
    </row>
    <row r="1676" spans="7:13" x14ac:dyDescent="0.2">
      <c r="G1676" t="s">
        <v>2680</v>
      </c>
      <c r="M1676" t="s">
        <v>4408</v>
      </c>
    </row>
    <row r="1677" spans="7:13" x14ac:dyDescent="0.2">
      <c r="G1677" t="s">
        <v>2681</v>
      </c>
      <c r="M1677" t="s">
        <v>4409</v>
      </c>
    </row>
    <row r="1678" spans="7:13" x14ac:dyDescent="0.2">
      <c r="G1678" t="s">
        <v>2682</v>
      </c>
      <c r="M1678" t="s">
        <v>4410</v>
      </c>
    </row>
    <row r="1679" spans="7:13" x14ac:dyDescent="0.2">
      <c r="G1679" t="s">
        <v>2683</v>
      </c>
      <c r="M1679" t="s">
        <v>4411</v>
      </c>
    </row>
    <row r="1680" spans="7:13" x14ac:dyDescent="0.2">
      <c r="G1680" t="s">
        <v>2684</v>
      </c>
      <c r="M1680" t="s">
        <v>4412</v>
      </c>
    </row>
    <row r="1681" spans="7:13" x14ac:dyDescent="0.2">
      <c r="G1681" t="s">
        <v>2685</v>
      </c>
      <c r="M1681" t="s">
        <v>4413</v>
      </c>
    </row>
    <row r="1682" spans="7:13" x14ac:dyDescent="0.2">
      <c r="G1682" t="s">
        <v>2686</v>
      </c>
      <c r="M1682" t="s">
        <v>4414</v>
      </c>
    </row>
    <row r="1683" spans="7:13" x14ac:dyDescent="0.2">
      <c r="G1683" t="s">
        <v>2687</v>
      </c>
      <c r="M1683" t="s">
        <v>4415</v>
      </c>
    </row>
    <row r="1684" spans="7:13" x14ac:dyDescent="0.2">
      <c r="G1684" t="s">
        <v>2688</v>
      </c>
      <c r="M1684" t="s">
        <v>4416</v>
      </c>
    </row>
    <row r="1685" spans="7:13" x14ac:dyDescent="0.2">
      <c r="G1685" t="s">
        <v>2689</v>
      </c>
      <c r="M1685" t="s">
        <v>4417</v>
      </c>
    </row>
    <row r="1686" spans="7:13" x14ac:dyDescent="0.2">
      <c r="G1686" t="s">
        <v>2690</v>
      </c>
      <c r="M1686" t="s">
        <v>4418</v>
      </c>
    </row>
    <row r="1687" spans="7:13" x14ac:dyDescent="0.2">
      <c r="G1687" t="s">
        <v>2691</v>
      </c>
      <c r="M1687" t="s">
        <v>4419</v>
      </c>
    </row>
    <row r="1688" spans="7:13" x14ac:dyDescent="0.2">
      <c r="G1688" t="s">
        <v>2692</v>
      </c>
      <c r="M1688" t="s">
        <v>4420</v>
      </c>
    </row>
    <row r="1689" spans="7:13" x14ac:dyDescent="0.2">
      <c r="G1689" t="s">
        <v>2693</v>
      </c>
      <c r="M1689" t="s">
        <v>4421</v>
      </c>
    </row>
    <row r="1690" spans="7:13" x14ac:dyDescent="0.2">
      <c r="G1690" t="s">
        <v>2694</v>
      </c>
      <c r="M1690" t="s">
        <v>4422</v>
      </c>
    </row>
    <row r="1691" spans="7:13" x14ac:dyDescent="0.2">
      <c r="G1691" t="s">
        <v>2695</v>
      </c>
      <c r="M1691" t="s">
        <v>4423</v>
      </c>
    </row>
    <row r="1692" spans="7:13" x14ac:dyDescent="0.2">
      <c r="G1692" t="s">
        <v>2696</v>
      </c>
      <c r="M1692" t="s">
        <v>4424</v>
      </c>
    </row>
    <row r="1693" spans="7:13" x14ac:dyDescent="0.2">
      <c r="G1693" t="s">
        <v>2697</v>
      </c>
      <c r="M1693" t="s">
        <v>4425</v>
      </c>
    </row>
    <row r="1694" spans="7:13" x14ac:dyDescent="0.2">
      <c r="G1694" t="s">
        <v>2698</v>
      </c>
      <c r="M1694" t="s">
        <v>4426</v>
      </c>
    </row>
    <row r="1695" spans="7:13" x14ac:dyDescent="0.2">
      <c r="G1695" t="s">
        <v>2699</v>
      </c>
      <c r="M1695" t="s">
        <v>4427</v>
      </c>
    </row>
    <row r="1696" spans="7:13" x14ac:dyDescent="0.2">
      <c r="G1696" t="s">
        <v>2700</v>
      </c>
      <c r="M1696" t="s">
        <v>4428</v>
      </c>
    </row>
    <row r="1697" spans="7:13" x14ac:dyDescent="0.2">
      <c r="G1697" t="s">
        <v>2701</v>
      </c>
      <c r="M1697" t="s">
        <v>4429</v>
      </c>
    </row>
    <row r="1698" spans="7:13" x14ac:dyDescent="0.2">
      <c r="G1698" t="s">
        <v>2702</v>
      </c>
      <c r="M1698" t="s">
        <v>4430</v>
      </c>
    </row>
    <row r="1699" spans="7:13" x14ac:dyDescent="0.2">
      <c r="G1699" t="s">
        <v>2703</v>
      </c>
      <c r="M1699" t="s">
        <v>4431</v>
      </c>
    </row>
    <row r="1700" spans="7:13" x14ac:dyDescent="0.2">
      <c r="G1700" t="s">
        <v>2704</v>
      </c>
      <c r="M1700" t="s">
        <v>4432</v>
      </c>
    </row>
    <row r="1701" spans="7:13" x14ac:dyDescent="0.2">
      <c r="G1701" t="s">
        <v>2705</v>
      </c>
      <c r="M1701" t="s">
        <v>4433</v>
      </c>
    </row>
    <row r="1702" spans="7:13" x14ac:dyDescent="0.2">
      <c r="G1702" t="s">
        <v>2706</v>
      </c>
      <c r="M1702" t="s">
        <v>4434</v>
      </c>
    </row>
    <row r="1703" spans="7:13" x14ac:dyDescent="0.2">
      <c r="G1703" t="s">
        <v>2707</v>
      </c>
      <c r="M1703" t="s">
        <v>4435</v>
      </c>
    </row>
    <row r="1704" spans="7:13" x14ac:dyDescent="0.2">
      <c r="G1704" t="s">
        <v>2708</v>
      </c>
      <c r="M1704" t="s">
        <v>4436</v>
      </c>
    </row>
    <row r="1705" spans="7:13" x14ac:dyDescent="0.2">
      <c r="G1705" t="s">
        <v>2709</v>
      </c>
      <c r="M1705" t="s">
        <v>4437</v>
      </c>
    </row>
    <row r="1706" spans="7:13" x14ac:dyDescent="0.2">
      <c r="G1706" t="s">
        <v>2710</v>
      </c>
      <c r="M1706" t="s">
        <v>4438</v>
      </c>
    </row>
    <row r="1707" spans="7:13" x14ac:dyDescent="0.2">
      <c r="G1707" t="s">
        <v>2711</v>
      </c>
      <c r="M1707" t="s">
        <v>4439</v>
      </c>
    </row>
    <row r="1708" spans="7:13" x14ac:dyDescent="0.2">
      <c r="G1708" t="s">
        <v>2712</v>
      </c>
      <c r="M1708" t="s">
        <v>4440</v>
      </c>
    </row>
    <row r="1709" spans="7:13" x14ac:dyDescent="0.2">
      <c r="G1709" t="s">
        <v>2713</v>
      </c>
      <c r="M1709" t="s">
        <v>4441</v>
      </c>
    </row>
    <row r="1710" spans="7:13" x14ac:dyDescent="0.2">
      <c r="G1710" t="s">
        <v>2714</v>
      </c>
      <c r="M1710" t="s">
        <v>4442</v>
      </c>
    </row>
    <row r="1711" spans="7:13" x14ac:dyDescent="0.2">
      <c r="G1711" t="s">
        <v>2715</v>
      </c>
      <c r="M1711" t="s">
        <v>4443</v>
      </c>
    </row>
    <row r="1712" spans="7:13" x14ac:dyDescent="0.2">
      <c r="G1712" t="s">
        <v>2716</v>
      </c>
      <c r="M1712" t="s">
        <v>4444</v>
      </c>
    </row>
    <row r="1713" spans="7:13" x14ac:dyDescent="0.2">
      <c r="G1713" t="s">
        <v>2717</v>
      </c>
      <c r="M1713" t="s">
        <v>4445</v>
      </c>
    </row>
    <row r="1714" spans="7:13" x14ac:dyDescent="0.2">
      <c r="G1714" t="s">
        <v>2718</v>
      </c>
      <c r="M1714" t="s">
        <v>4446</v>
      </c>
    </row>
    <row r="1715" spans="7:13" x14ac:dyDescent="0.2">
      <c r="G1715" t="s">
        <v>2719</v>
      </c>
      <c r="M1715" t="s">
        <v>4447</v>
      </c>
    </row>
    <row r="1716" spans="7:13" x14ac:dyDescent="0.2">
      <c r="G1716" t="s">
        <v>2720</v>
      </c>
      <c r="M1716" t="s">
        <v>4448</v>
      </c>
    </row>
    <row r="1717" spans="7:13" x14ac:dyDescent="0.2">
      <c r="G1717" t="s">
        <v>2721</v>
      </c>
      <c r="M1717" t="s">
        <v>4449</v>
      </c>
    </row>
    <row r="1718" spans="7:13" x14ac:dyDescent="0.2">
      <c r="G1718" t="s">
        <v>2722</v>
      </c>
      <c r="M1718" t="s">
        <v>4450</v>
      </c>
    </row>
    <row r="1719" spans="7:13" x14ac:dyDescent="0.2">
      <c r="G1719" t="s">
        <v>2723</v>
      </c>
      <c r="M1719" t="s">
        <v>4451</v>
      </c>
    </row>
    <row r="1720" spans="7:13" x14ac:dyDescent="0.2">
      <c r="G1720" t="s">
        <v>2724</v>
      </c>
      <c r="M1720" t="s">
        <v>4452</v>
      </c>
    </row>
    <row r="1721" spans="7:13" x14ac:dyDescent="0.2">
      <c r="G1721" t="s">
        <v>2725</v>
      </c>
      <c r="M1721" t="s">
        <v>4453</v>
      </c>
    </row>
    <row r="1722" spans="7:13" x14ac:dyDescent="0.2">
      <c r="G1722" t="s">
        <v>2726</v>
      </c>
      <c r="M1722" t="s">
        <v>4454</v>
      </c>
    </row>
    <row r="1723" spans="7:13" x14ac:dyDescent="0.2">
      <c r="G1723" t="s">
        <v>2727</v>
      </c>
      <c r="M1723" t="s">
        <v>4455</v>
      </c>
    </row>
    <row r="1724" spans="7:13" x14ac:dyDescent="0.2">
      <c r="G1724" t="s">
        <v>2728</v>
      </c>
      <c r="M1724" t="s">
        <v>4456</v>
      </c>
    </row>
    <row r="1725" spans="7:13" x14ac:dyDescent="0.2">
      <c r="G1725" t="s">
        <v>2729</v>
      </c>
      <c r="M1725" t="s">
        <v>4457</v>
      </c>
    </row>
    <row r="1726" spans="7:13" x14ac:dyDescent="0.2">
      <c r="G1726" t="s">
        <v>2730</v>
      </c>
      <c r="M1726" t="s">
        <v>4458</v>
      </c>
    </row>
    <row r="1727" spans="7:13" x14ac:dyDescent="0.2">
      <c r="G1727" t="s">
        <v>2731</v>
      </c>
      <c r="M1727" t="s">
        <v>4459</v>
      </c>
    </row>
    <row r="1728" spans="7:13" x14ac:dyDescent="0.2">
      <c r="G1728" t="s">
        <v>2732</v>
      </c>
      <c r="M1728" t="s">
        <v>4460</v>
      </c>
    </row>
    <row r="1729" spans="7:13" x14ac:dyDescent="0.2">
      <c r="G1729" t="s">
        <v>2733</v>
      </c>
      <c r="M1729" t="s">
        <v>4461</v>
      </c>
    </row>
    <row r="1730" spans="7:13" x14ac:dyDescent="0.2">
      <c r="G1730" t="s">
        <v>2734</v>
      </c>
      <c r="M1730" t="s">
        <v>4462</v>
      </c>
    </row>
    <row r="1731" spans="7:13" x14ac:dyDescent="0.2">
      <c r="M1731" t="s">
        <v>4463</v>
      </c>
    </row>
    <row r="1732" spans="7:13" x14ac:dyDescent="0.2">
      <c r="M1732" t="s">
        <v>4464</v>
      </c>
    </row>
    <row r="1733" spans="7:13" x14ac:dyDescent="0.2">
      <c r="M1733" t="s">
        <v>4465</v>
      </c>
    </row>
    <row r="1734" spans="7:13" x14ac:dyDescent="0.2">
      <c r="M1734" t="s">
        <v>4466</v>
      </c>
    </row>
    <row r="1735" spans="7:13" x14ac:dyDescent="0.2">
      <c r="M1735" t="s">
        <v>4467</v>
      </c>
    </row>
    <row r="1736" spans="7:13" x14ac:dyDescent="0.2">
      <c r="M1736" t="s">
        <v>4468</v>
      </c>
    </row>
    <row r="1737" spans="7:13" x14ac:dyDescent="0.2">
      <c r="M1737" t="s">
        <v>4469</v>
      </c>
    </row>
    <row r="1738" spans="7:13" x14ac:dyDescent="0.2">
      <c r="M1738" t="s">
        <v>4470</v>
      </c>
    </row>
    <row r="1739" spans="7:13" x14ac:dyDescent="0.2">
      <c r="M1739" t="s">
        <v>4471</v>
      </c>
    </row>
    <row r="1740" spans="7:13" x14ac:dyDescent="0.2">
      <c r="M1740" t="s">
        <v>4472</v>
      </c>
    </row>
    <row r="1741" spans="7:13" x14ac:dyDescent="0.2">
      <c r="M1741" t="s">
        <v>4473</v>
      </c>
    </row>
    <row r="1742" spans="7:13" x14ac:dyDescent="0.2">
      <c r="M1742" t="s">
        <v>4474</v>
      </c>
    </row>
    <row r="1743" spans="7:13" x14ac:dyDescent="0.2">
      <c r="M1743" t="s">
        <v>4475</v>
      </c>
    </row>
    <row r="1744" spans="7:13" x14ac:dyDescent="0.2">
      <c r="M1744" t="s">
        <v>4476</v>
      </c>
    </row>
    <row r="1745" spans="13:13" x14ac:dyDescent="0.2">
      <c r="M1745" t="s">
        <v>4477</v>
      </c>
    </row>
    <row r="1746" spans="13:13" x14ac:dyDescent="0.2">
      <c r="M1746" t="s">
        <v>4478</v>
      </c>
    </row>
    <row r="1747" spans="13:13" x14ac:dyDescent="0.2">
      <c r="M1747" t="s">
        <v>4479</v>
      </c>
    </row>
    <row r="1748" spans="13:13" x14ac:dyDescent="0.2">
      <c r="M1748" t="s">
        <v>4480</v>
      </c>
    </row>
    <row r="1749" spans="13:13" x14ac:dyDescent="0.2">
      <c r="M1749" t="s">
        <v>4481</v>
      </c>
    </row>
    <row r="1750" spans="13:13" x14ac:dyDescent="0.2">
      <c r="M1750" t="s">
        <v>4482</v>
      </c>
    </row>
    <row r="1751" spans="13:13" x14ac:dyDescent="0.2">
      <c r="M1751" t="s">
        <v>4483</v>
      </c>
    </row>
    <row r="1752" spans="13:13" x14ac:dyDescent="0.2">
      <c r="M1752" t="s">
        <v>4484</v>
      </c>
    </row>
    <row r="1753" spans="13:13" x14ac:dyDescent="0.2">
      <c r="M1753" t="s">
        <v>4485</v>
      </c>
    </row>
    <row r="1754" spans="13:13" x14ac:dyDescent="0.2">
      <c r="M1754" t="s">
        <v>4486</v>
      </c>
    </row>
    <row r="1755" spans="13:13" x14ac:dyDescent="0.2">
      <c r="M1755" t="s">
        <v>4487</v>
      </c>
    </row>
    <row r="1756" spans="13:13" x14ac:dyDescent="0.2">
      <c r="M1756" t="s">
        <v>4488</v>
      </c>
    </row>
    <row r="1757" spans="13:13" x14ac:dyDescent="0.2">
      <c r="M1757" t="s">
        <v>4489</v>
      </c>
    </row>
    <row r="1758" spans="13:13" x14ac:dyDescent="0.2">
      <c r="M1758" t="s">
        <v>4490</v>
      </c>
    </row>
    <row r="1759" spans="13:13" x14ac:dyDescent="0.2">
      <c r="M1759" t="s">
        <v>4491</v>
      </c>
    </row>
    <row r="1760" spans="13:13" x14ac:dyDescent="0.2">
      <c r="M1760" t="s">
        <v>4492</v>
      </c>
    </row>
    <row r="1761" spans="13:13" x14ac:dyDescent="0.2">
      <c r="M1761" t="s">
        <v>4493</v>
      </c>
    </row>
    <row r="1762" spans="13:13" x14ac:dyDescent="0.2">
      <c r="M1762" t="s">
        <v>4494</v>
      </c>
    </row>
    <row r="1763" spans="13:13" x14ac:dyDescent="0.2">
      <c r="M1763" t="s">
        <v>4495</v>
      </c>
    </row>
    <row r="1764" spans="13:13" x14ac:dyDescent="0.2">
      <c r="M1764" t="s">
        <v>4496</v>
      </c>
    </row>
    <row r="1765" spans="13:13" x14ac:dyDescent="0.2">
      <c r="M1765" t="s">
        <v>4497</v>
      </c>
    </row>
    <row r="1766" spans="13:13" x14ac:dyDescent="0.2">
      <c r="M1766" t="s">
        <v>4498</v>
      </c>
    </row>
    <row r="1767" spans="13:13" x14ac:dyDescent="0.2">
      <c r="M1767" t="s">
        <v>4499</v>
      </c>
    </row>
    <row r="1768" spans="13:13" x14ac:dyDescent="0.2">
      <c r="M1768" t="s">
        <v>4500</v>
      </c>
    </row>
    <row r="1769" spans="13:13" x14ac:dyDescent="0.2">
      <c r="M1769" t="s">
        <v>4501</v>
      </c>
    </row>
    <row r="1770" spans="13:13" x14ac:dyDescent="0.2">
      <c r="M1770" t="s">
        <v>4502</v>
      </c>
    </row>
    <row r="1771" spans="13:13" x14ac:dyDescent="0.2">
      <c r="M1771" t="s">
        <v>4503</v>
      </c>
    </row>
    <row r="1772" spans="13:13" x14ac:dyDescent="0.2">
      <c r="M1772" t="s">
        <v>4504</v>
      </c>
    </row>
    <row r="1773" spans="13:13" x14ac:dyDescent="0.2">
      <c r="M1773" t="s">
        <v>4505</v>
      </c>
    </row>
    <row r="1774" spans="13:13" x14ac:dyDescent="0.2">
      <c r="M1774" t="s">
        <v>4506</v>
      </c>
    </row>
    <row r="1775" spans="13:13" x14ac:dyDescent="0.2">
      <c r="M1775" t="s">
        <v>4507</v>
      </c>
    </row>
    <row r="1776" spans="13:13" x14ac:dyDescent="0.2">
      <c r="M1776" t="s">
        <v>4508</v>
      </c>
    </row>
    <row r="1777" spans="13:13" x14ac:dyDescent="0.2">
      <c r="M1777" t="s">
        <v>4509</v>
      </c>
    </row>
    <row r="1778" spans="13:13" x14ac:dyDescent="0.2">
      <c r="M1778" t="s">
        <v>4510</v>
      </c>
    </row>
    <row r="1779" spans="13:13" x14ac:dyDescent="0.2">
      <c r="M1779" t="s">
        <v>4511</v>
      </c>
    </row>
    <row r="1780" spans="13:13" x14ac:dyDescent="0.2">
      <c r="M1780" t="s">
        <v>4512</v>
      </c>
    </row>
    <row r="1781" spans="13:13" x14ac:dyDescent="0.2">
      <c r="M1781" t="s">
        <v>4513</v>
      </c>
    </row>
    <row r="1782" spans="13:13" x14ac:dyDescent="0.2">
      <c r="M1782" t="s">
        <v>4514</v>
      </c>
    </row>
    <row r="1783" spans="13:13" x14ac:dyDescent="0.2">
      <c r="M1783" t="s">
        <v>4515</v>
      </c>
    </row>
    <row r="1784" spans="13:13" x14ac:dyDescent="0.2">
      <c r="M1784" t="s">
        <v>4516</v>
      </c>
    </row>
    <row r="1785" spans="13:13" x14ac:dyDescent="0.2">
      <c r="M1785" t="s">
        <v>4517</v>
      </c>
    </row>
    <row r="1786" spans="13:13" x14ac:dyDescent="0.2">
      <c r="M1786" t="s">
        <v>4518</v>
      </c>
    </row>
    <row r="1787" spans="13:13" x14ac:dyDescent="0.2">
      <c r="M1787" t="s">
        <v>4519</v>
      </c>
    </row>
    <row r="1788" spans="13:13" x14ac:dyDescent="0.2">
      <c r="M1788" t="s">
        <v>4520</v>
      </c>
    </row>
    <row r="1789" spans="13:13" x14ac:dyDescent="0.2">
      <c r="M1789" t="s">
        <v>4521</v>
      </c>
    </row>
    <row r="1790" spans="13:13" x14ac:dyDescent="0.2">
      <c r="M1790" t="s">
        <v>4522</v>
      </c>
    </row>
    <row r="1791" spans="13:13" x14ac:dyDescent="0.2">
      <c r="M1791" t="s">
        <v>4523</v>
      </c>
    </row>
    <row r="1792" spans="13:13" x14ac:dyDescent="0.2">
      <c r="M1792" t="s">
        <v>4524</v>
      </c>
    </row>
    <row r="1793" spans="13:13" x14ac:dyDescent="0.2">
      <c r="M1793" t="s">
        <v>4525</v>
      </c>
    </row>
    <row r="1794" spans="13:13" x14ac:dyDescent="0.2">
      <c r="M1794" t="s">
        <v>4526</v>
      </c>
    </row>
    <row r="1795" spans="13:13" x14ac:dyDescent="0.2">
      <c r="M1795" t="s">
        <v>4527</v>
      </c>
    </row>
    <row r="1796" spans="13:13" x14ac:dyDescent="0.2">
      <c r="M1796" t="s">
        <v>4528</v>
      </c>
    </row>
    <row r="1797" spans="13:13" x14ac:dyDescent="0.2">
      <c r="M1797" t="s">
        <v>4529</v>
      </c>
    </row>
    <row r="1798" spans="13:13" x14ac:dyDescent="0.2">
      <c r="M1798" t="s">
        <v>4530</v>
      </c>
    </row>
    <row r="1799" spans="13:13" x14ac:dyDescent="0.2">
      <c r="M1799" t="s">
        <v>4531</v>
      </c>
    </row>
    <row r="1800" spans="13:13" x14ac:dyDescent="0.2">
      <c r="M1800" t="s">
        <v>4532</v>
      </c>
    </row>
    <row r="1801" spans="13:13" x14ac:dyDescent="0.2">
      <c r="M1801" t="s">
        <v>4533</v>
      </c>
    </row>
    <row r="1802" spans="13:13" x14ac:dyDescent="0.2">
      <c r="M1802" t="s">
        <v>4534</v>
      </c>
    </row>
    <row r="1803" spans="13:13" x14ac:dyDescent="0.2">
      <c r="M1803" t="s">
        <v>4535</v>
      </c>
    </row>
    <row r="1804" spans="13:13" x14ac:dyDescent="0.2">
      <c r="M1804" t="s">
        <v>4536</v>
      </c>
    </row>
    <row r="1805" spans="13:13" x14ac:dyDescent="0.2">
      <c r="M1805" t="s">
        <v>4537</v>
      </c>
    </row>
    <row r="1806" spans="13:13" x14ac:dyDescent="0.2">
      <c r="M1806" t="s">
        <v>4538</v>
      </c>
    </row>
    <row r="1807" spans="13:13" x14ac:dyDescent="0.2">
      <c r="M1807" t="s">
        <v>4539</v>
      </c>
    </row>
    <row r="1808" spans="13:13" x14ac:dyDescent="0.2">
      <c r="M1808" t="s">
        <v>4540</v>
      </c>
    </row>
    <row r="1809" spans="13:13" x14ac:dyDescent="0.2">
      <c r="M1809" t="s">
        <v>4541</v>
      </c>
    </row>
    <row r="1810" spans="13:13" x14ac:dyDescent="0.2">
      <c r="M1810" t="s">
        <v>4542</v>
      </c>
    </row>
    <row r="1811" spans="13:13" x14ac:dyDescent="0.2">
      <c r="M1811" t="s">
        <v>4543</v>
      </c>
    </row>
    <row r="1812" spans="13:13" x14ac:dyDescent="0.2">
      <c r="M1812" t="s">
        <v>4544</v>
      </c>
    </row>
    <row r="1813" spans="13:13" x14ac:dyDescent="0.2">
      <c r="M1813" t="s">
        <v>4545</v>
      </c>
    </row>
    <row r="1814" spans="13:13" x14ac:dyDescent="0.2">
      <c r="M1814" t="s">
        <v>4546</v>
      </c>
    </row>
    <row r="1815" spans="13:13" x14ac:dyDescent="0.2">
      <c r="M1815" t="s">
        <v>4547</v>
      </c>
    </row>
    <row r="1816" spans="13:13" x14ac:dyDescent="0.2">
      <c r="M1816" t="s">
        <v>4548</v>
      </c>
    </row>
    <row r="1817" spans="13:13" x14ac:dyDescent="0.2">
      <c r="M1817" t="s">
        <v>4549</v>
      </c>
    </row>
    <row r="1818" spans="13:13" x14ac:dyDescent="0.2">
      <c r="M1818" t="s">
        <v>4550</v>
      </c>
    </row>
    <row r="1819" spans="13:13" x14ac:dyDescent="0.2">
      <c r="M1819" t="s">
        <v>4551</v>
      </c>
    </row>
    <row r="1820" spans="13:13" x14ac:dyDescent="0.2">
      <c r="M1820" t="s">
        <v>4552</v>
      </c>
    </row>
    <row r="1821" spans="13:13" x14ac:dyDescent="0.2">
      <c r="M1821" t="s">
        <v>4553</v>
      </c>
    </row>
    <row r="1822" spans="13:13" x14ac:dyDescent="0.2">
      <c r="M1822" t="s">
        <v>4554</v>
      </c>
    </row>
    <row r="1823" spans="13:13" x14ac:dyDescent="0.2">
      <c r="M1823" t="s">
        <v>4555</v>
      </c>
    </row>
    <row r="1824" spans="13:13" x14ac:dyDescent="0.2">
      <c r="M1824" t="s">
        <v>4556</v>
      </c>
    </row>
    <row r="1825" spans="13:13" x14ac:dyDescent="0.2">
      <c r="M1825" t="s">
        <v>4557</v>
      </c>
    </row>
    <row r="1826" spans="13:13" x14ac:dyDescent="0.2">
      <c r="M1826" t="s">
        <v>4558</v>
      </c>
    </row>
    <row r="1827" spans="13:13" x14ac:dyDescent="0.2">
      <c r="M1827" t="s">
        <v>4559</v>
      </c>
    </row>
    <row r="1828" spans="13:13" x14ac:dyDescent="0.2">
      <c r="M1828" t="s">
        <v>4560</v>
      </c>
    </row>
    <row r="1829" spans="13:13" x14ac:dyDescent="0.2">
      <c r="M1829" t="s">
        <v>4561</v>
      </c>
    </row>
    <row r="1830" spans="13:13" x14ac:dyDescent="0.2">
      <c r="M1830" t="s">
        <v>4562</v>
      </c>
    </row>
    <row r="1831" spans="13:13" x14ac:dyDescent="0.2">
      <c r="M1831" t="s">
        <v>4563</v>
      </c>
    </row>
    <row r="1832" spans="13:13" x14ac:dyDescent="0.2">
      <c r="M1832" t="s">
        <v>4564</v>
      </c>
    </row>
    <row r="1833" spans="13:13" x14ac:dyDescent="0.2">
      <c r="M1833" t="s">
        <v>4565</v>
      </c>
    </row>
    <row r="1834" spans="13:13" x14ac:dyDescent="0.2">
      <c r="M1834" t="s">
        <v>4566</v>
      </c>
    </row>
    <row r="1835" spans="13:13" x14ac:dyDescent="0.2">
      <c r="M1835" t="s">
        <v>4567</v>
      </c>
    </row>
    <row r="1836" spans="13:13" x14ac:dyDescent="0.2">
      <c r="M1836" t="s">
        <v>4568</v>
      </c>
    </row>
    <row r="1837" spans="13:13" x14ac:dyDescent="0.2">
      <c r="M1837" t="s">
        <v>4569</v>
      </c>
    </row>
    <row r="1838" spans="13:13" x14ac:dyDescent="0.2">
      <c r="M1838" t="s">
        <v>4570</v>
      </c>
    </row>
    <row r="1839" spans="13:13" x14ac:dyDescent="0.2">
      <c r="M1839" t="s">
        <v>4571</v>
      </c>
    </row>
    <row r="1840" spans="13:13" x14ac:dyDescent="0.2">
      <c r="M1840" t="s">
        <v>4572</v>
      </c>
    </row>
    <row r="1841" spans="13:13" x14ac:dyDescent="0.2">
      <c r="M1841" t="s">
        <v>4573</v>
      </c>
    </row>
    <row r="1842" spans="13:13" x14ac:dyDescent="0.2">
      <c r="M1842" t="s">
        <v>4574</v>
      </c>
    </row>
    <row r="1843" spans="13:13" x14ac:dyDescent="0.2">
      <c r="M1843" t="s">
        <v>4575</v>
      </c>
    </row>
    <row r="1844" spans="13:13" x14ac:dyDescent="0.2">
      <c r="M1844" t="s">
        <v>4576</v>
      </c>
    </row>
    <row r="1845" spans="13:13" x14ac:dyDescent="0.2">
      <c r="M1845" t="s">
        <v>4577</v>
      </c>
    </row>
    <row r="1846" spans="13:13" x14ac:dyDescent="0.2">
      <c r="M1846" t="s">
        <v>4578</v>
      </c>
    </row>
    <row r="1847" spans="13:13" x14ac:dyDescent="0.2">
      <c r="M1847" t="s">
        <v>4579</v>
      </c>
    </row>
    <row r="1848" spans="13:13" x14ac:dyDescent="0.2">
      <c r="M1848" t="s">
        <v>4580</v>
      </c>
    </row>
    <row r="1849" spans="13:13" x14ac:dyDescent="0.2">
      <c r="M1849" t="s">
        <v>4581</v>
      </c>
    </row>
    <row r="1850" spans="13:13" x14ac:dyDescent="0.2">
      <c r="M1850" t="s">
        <v>4582</v>
      </c>
    </row>
    <row r="1851" spans="13:13" x14ac:dyDescent="0.2">
      <c r="M1851" t="s">
        <v>4583</v>
      </c>
    </row>
    <row r="1852" spans="13:13" x14ac:dyDescent="0.2">
      <c r="M1852" t="s">
        <v>4584</v>
      </c>
    </row>
    <row r="1853" spans="13:13" x14ac:dyDescent="0.2">
      <c r="M1853" t="s">
        <v>4585</v>
      </c>
    </row>
    <row r="1854" spans="13:13" x14ac:dyDescent="0.2">
      <c r="M1854" t="s">
        <v>4586</v>
      </c>
    </row>
    <row r="1855" spans="13:13" x14ac:dyDescent="0.2">
      <c r="M1855" t="s">
        <v>4587</v>
      </c>
    </row>
    <row r="1856" spans="13:13" x14ac:dyDescent="0.2">
      <c r="M1856" t="s">
        <v>4588</v>
      </c>
    </row>
    <row r="1857" spans="13:13" x14ac:dyDescent="0.2">
      <c r="M1857" t="s">
        <v>4589</v>
      </c>
    </row>
    <row r="1858" spans="13:13" x14ac:dyDescent="0.2">
      <c r="M1858" t="s">
        <v>4590</v>
      </c>
    </row>
    <row r="1859" spans="13:13" x14ac:dyDescent="0.2">
      <c r="M1859" t="s">
        <v>4591</v>
      </c>
    </row>
    <row r="1860" spans="13:13" x14ac:dyDescent="0.2">
      <c r="M1860" t="s">
        <v>4592</v>
      </c>
    </row>
    <row r="1861" spans="13:13" x14ac:dyDescent="0.2">
      <c r="M1861" t="s">
        <v>4593</v>
      </c>
    </row>
    <row r="1862" spans="13:13" x14ac:dyDescent="0.2">
      <c r="M1862" t="s">
        <v>4594</v>
      </c>
    </row>
    <row r="1863" spans="13:13" x14ac:dyDescent="0.2">
      <c r="M1863" t="s">
        <v>4595</v>
      </c>
    </row>
    <row r="1864" spans="13:13" x14ac:dyDescent="0.2">
      <c r="M1864" t="s">
        <v>4596</v>
      </c>
    </row>
    <row r="1865" spans="13:13" x14ac:dyDescent="0.2">
      <c r="M1865" t="s">
        <v>4597</v>
      </c>
    </row>
    <row r="1866" spans="13:13" x14ac:dyDescent="0.2">
      <c r="M1866" t="s">
        <v>4598</v>
      </c>
    </row>
    <row r="1867" spans="13:13" x14ac:dyDescent="0.2">
      <c r="M1867" t="s">
        <v>4599</v>
      </c>
    </row>
    <row r="1868" spans="13:13" x14ac:dyDescent="0.2">
      <c r="M1868" t="s">
        <v>4600</v>
      </c>
    </row>
    <row r="1869" spans="13:13" x14ac:dyDescent="0.2">
      <c r="M1869" t="s">
        <v>4601</v>
      </c>
    </row>
    <row r="1870" spans="13:13" x14ac:dyDescent="0.2">
      <c r="M1870" t="s">
        <v>4602</v>
      </c>
    </row>
    <row r="1871" spans="13:13" x14ac:dyDescent="0.2">
      <c r="M1871" t="s">
        <v>4603</v>
      </c>
    </row>
    <row r="1872" spans="13:13" x14ac:dyDescent="0.2">
      <c r="M1872" t="s">
        <v>4604</v>
      </c>
    </row>
    <row r="1873" spans="13:13" x14ac:dyDescent="0.2">
      <c r="M1873" t="s">
        <v>4605</v>
      </c>
    </row>
    <row r="1874" spans="13:13" x14ac:dyDescent="0.2">
      <c r="M1874" t="s">
        <v>4606</v>
      </c>
    </row>
    <row r="1875" spans="13:13" x14ac:dyDescent="0.2">
      <c r="M1875" t="s">
        <v>4607</v>
      </c>
    </row>
    <row r="1876" spans="13:13" x14ac:dyDescent="0.2">
      <c r="M1876" t="s">
        <v>4608</v>
      </c>
    </row>
    <row r="1877" spans="13:13" x14ac:dyDescent="0.2">
      <c r="M1877" t="s">
        <v>4609</v>
      </c>
    </row>
    <row r="1878" spans="13:13" x14ac:dyDescent="0.2">
      <c r="M1878" t="s">
        <v>4610</v>
      </c>
    </row>
    <row r="1879" spans="13:13" x14ac:dyDescent="0.2">
      <c r="M1879" t="s">
        <v>4611</v>
      </c>
    </row>
    <row r="1880" spans="13:13" x14ac:dyDescent="0.2">
      <c r="M1880" t="s">
        <v>4612</v>
      </c>
    </row>
    <row r="1881" spans="13:13" x14ac:dyDescent="0.2">
      <c r="M1881" t="s">
        <v>4613</v>
      </c>
    </row>
    <row r="1882" spans="13:13" x14ac:dyDescent="0.2">
      <c r="M1882" t="s">
        <v>4614</v>
      </c>
    </row>
    <row r="1883" spans="13:13" x14ac:dyDescent="0.2">
      <c r="M1883" t="s">
        <v>4615</v>
      </c>
    </row>
    <row r="1884" spans="13:13" x14ac:dyDescent="0.2">
      <c r="M1884" t="s">
        <v>4616</v>
      </c>
    </row>
    <row r="1885" spans="13:13" x14ac:dyDescent="0.2">
      <c r="M1885" t="s">
        <v>4617</v>
      </c>
    </row>
    <row r="1886" spans="13:13" x14ac:dyDescent="0.2">
      <c r="M1886" t="s">
        <v>4618</v>
      </c>
    </row>
    <row r="1887" spans="13:13" x14ac:dyDescent="0.2">
      <c r="M1887" t="s">
        <v>4619</v>
      </c>
    </row>
    <row r="1888" spans="13:13" x14ac:dyDescent="0.2">
      <c r="M1888" t="s">
        <v>4620</v>
      </c>
    </row>
    <row r="1889" spans="13:13" x14ac:dyDescent="0.2">
      <c r="M1889" t="s">
        <v>4621</v>
      </c>
    </row>
    <row r="1890" spans="13:13" x14ac:dyDescent="0.2">
      <c r="M1890" t="s">
        <v>4622</v>
      </c>
    </row>
    <row r="1891" spans="13:13" x14ac:dyDescent="0.2">
      <c r="M1891" t="s">
        <v>4623</v>
      </c>
    </row>
    <row r="1892" spans="13:13" x14ac:dyDescent="0.2">
      <c r="M1892" t="s">
        <v>4624</v>
      </c>
    </row>
    <row r="1893" spans="13:13" x14ac:dyDescent="0.2">
      <c r="M1893" t="s">
        <v>4625</v>
      </c>
    </row>
    <row r="1894" spans="13:13" x14ac:dyDescent="0.2">
      <c r="M1894" t="s">
        <v>4626</v>
      </c>
    </row>
    <row r="1895" spans="13:13" x14ac:dyDescent="0.2">
      <c r="M1895" t="s">
        <v>4627</v>
      </c>
    </row>
    <row r="1896" spans="13:13" x14ac:dyDescent="0.2">
      <c r="M1896" t="s">
        <v>4628</v>
      </c>
    </row>
    <row r="1897" spans="13:13" x14ac:dyDescent="0.2">
      <c r="M1897" t="s">
        <v>4629</v>
      </c>
    </row>
    <row r="1898" spans="13:13" x14ac:dyDescent="0.2">
      <c r="M1898" t="s">
        <v>4630</v>
      </c>
    </row>
    <row r="1899" spans="13:13" x14ac:dyDescent="0.2">
      <c r="M1899" t="s">
        <v>4631</v>
      </c>
    </row>
    <row r="1900" spans="13:13" x14ac:dyDescent="0.2">
      <c r="M1900" t="s">
        <v>4632</v>
      </c>
    </row>
    <row r="1901" spans="13:13" x14ac:dyDescent="0.2">
      <c r="M1901" t="s">
        <v>4633</v>
      </c>
    </row>
    <row r="1902" spans="13:13" x14ac:dyDescent="0.2">
      <c r="M1902" t="s">
        <v>4634</v>
      </c>
    </row>
    <row r="1903" spans="13:13" x14ac:dyDescent="0.2">
      <c r="M1903" t="s">
        <v>4635</v>
      </c>
    </row>
    <row r="1904" spans="13:13" x14ac:dyDescent="0.2">
      <c r="M1904" t="s">
        <v>4636</v>
      </c>
    </row>
    <row r="1905" spans="13:13" x14ac:dyDescent="0.2">
      <c r="M1905" t="s">
        <v>4637</v>
      </c>
    </row>
    <row r="1906" spans="13:13" x14ac:dyDescent="0.2">
      <c r="M1906" t="s">
        <v>4638</v>
      </c>
    </row>
    <row r="1907" spans="13:13" x14ac:dyDescent="0.2">
      <c r="M1907" t="s">
        <v>4639</v>
      </c>
    </row>
    <row r="1908" spans="13:13" x14ac:dyDescent="0.2">
      <c r="M1908" t="s">
        <v>4640</v>
      </c>
    </row>
    <row r="1909" spans="13:13" x14ac:dyDescent="0.2">
      <c r="M1909" t="s">
        <v>4641</v>
      </c>
    </row>
    <row r="1910" spans="13:13" x14ac:dyDescent="0.2">
      <c r="M1910" t="s">
        <v>4642</v>
      </c>
    </row>
    <row r="1911" spans="13:13" x14ac:dyDescent="0.2">
      <c r="M1911" t="s">
        <v>4643</v>
      </c>
    </row>
    <row r="1912" spans="13:13" x14ac:dyDescent="0.2">
      <c r="M1912" t="s">
        <v>4644</v>
      </c>
    </row>
    <row r="1913" spans="13:13" x14ac:dyDescent="0.2">
      <c r="M1913" t="s">
        <v>4645</v>
      </c>
    </row>
    <row r="1914" spans="13:13" x14ac:dyDescent="0.2">
      <c r="M1914" t="s">
        <v>4646</v>
      </c>
    </row>
    <row r="1915" spans="13:13" x14ac:dyDescent="0.2">
      <c r="M1915" t="s">
        <v>4647</v>
      </c>
    </row>
    <row r="1916" spans="13:13" x14ac:dyDescent="0.2">
      <c r="M1916" t="s">
        <v>4648</v>
      </c>
    </row>
    <row r="1917" spans="13:13" x14ac:dyDescent="0.2">
      <c r="M1917" t="s">
        <v>4649</v>
      </c>
    </row>
    <row r="1918" spans="13:13" x14ac:dyDescent="0.2">
      <c r="M1918" t="s">
        <v>4650</v>
      </c>
    </row>
    <row r="1919" spans="13:13" x14ac:dyDescent="0.2">
      <c r="M1919" t="s">
        <v>4651</v>
      </c>
    </row>
    <row r="1920" spans="13:13" x14ac:dyDescent="0.2">
      <c r="M1920" t="s">
        <v>4652</v>
      </c>
    </row>
    <row r="1921" spans="13:13" x14ac:dyDescent="0.2">
      <c r="M1921" t="s">
        <v>4653</v>
      </c>
    </row>
    <row r="1922" spans="13:13" x14ac:dyDescent="0.2">
      <c r="M1922" t="s">
        <v>4654</v>
      </c>
    </row>
    <row r="1923" spans="13:13" x14ac:dyDescent="0.2">
      <c r="M1923" t="s">
        <v>4655</v>
      </c>
    </row>
    <row r="1924" spans="13:13" x14ac:dyDescent="0.2">
      <c r="M1924" t="s">
        <v>4656</v>
      </c>
    </row>
    <row r="1925" spans="13:13" x14ac:dyDescent="0.2">
      <c r="M1925" t="s">
        <v>4657</v>
      </c>
    </row>
    <row r="1926" spans="13:13" x14ac:dyDescent="0.2">
      <c r="M1926" t="s">
        <v>4658</v>
      </c>
    </row>
    <row r="1927" spans="13:13" x14ac:dyDescent="0.2">
      <c r="M1927" t="s">
        <v>4659</v>
      </c>
    </row>
    <row r="1928" spans="13:13" x14ac:dyDescent="0.2">
      <c r="M1928" t="s">
        <v>4660</v>
      </c>
    </row>
    <row r="1929" spans="13:13" x14ac:dyDescent="0.2">
      <c r="M1929" t="s">
        <v>4661</v>
      </c>
    </row>
    <row r="1930" spans="13:13" x14ac:dyDescent="0.2">
      <c r="M1930" t="s">
        <v>4662</v>
      </c>
    </row>
    <row r="1931" spans="13:13" x14ac:dyDescent="0.2">
      <c r="M1931" t="s">
        <v>4663</v>
      </c>
    </row>
    <row r="1932" spans="13:13" x14ac:dyDescent="0.2">
      <c r="M1932" t="s">
        <v>4664</v>
      </c>
    </row>
    <row r="1933" spans="13:13" x14ac:dyDescent="0.2">
      <c r="M1933" t="s">
        <v>4665</v>
      </c>
    </row>
    <row r="1934" spans="13:13" x14ac:dyDescent="0.2">
      <c r="M1934" t="s">
        <v>4666</v>
      </c>
    </row>
    <row r="1935" spans="13:13" x14ac:dyDescent="0.2">
      <c r="M1935" t="s">
        <v>4667</v>
      </c>
    </row>
    <row r="1936" spans="13:13" x14ac:dyDescent="0.2">
      <c r="M1936" t="s">
        <v>4668</v>
      </c>
    </row>
    <row r="1937" spans="13:13" x14ac:dyDescent="0.2">
      <c r="M1937" t="s">
        <v>4669</v>
      </c>
    </row>
    <row r="1938" spans="13:13" x14ac:dyDescent="0.2">
      <c r="M1938" t="s">
        <v>4670</v>
      </c>
    </row>
    <row r="1939" spans="13:13" x14ac:dyDescent="0.2">
      <c r="M1939" t="s">
        <v>4671</v>
      </c>
    </row>
    <row r="1940" spans="13:13" x14ac:dyDescent="0.2">
      <c r="M1940" t="s">
        <v>4672</v>
      </c>
    </row>
    <row r="1941" spans="13:13" x14ac:dyDescent="0.2">
      <c r="M1941" t="s">
        <v>4673</v>
      </c>
    </row>
    <row r="1942" spans="13:13" x14ac:dyDescent="0.2">
      <c r="M1942" t="s">
        <v>4674</v>
      </c>
    </row>
    <row r="1943" spans="13:13" x14ac:dyDescent="0.2">
      <c r="M1943" t="s">
        <v>4675</v>
      </c>
    </row>
    <row r="1944" spans="13:13" x14ac:dyDescent="0.2">
      <c r="M1944" t="s">
        <v>4676</v>
      </c>
    </row>
    <row r="1945" spans="13:13" x14ac:dyDescent="0.2">
      <c r="M1945" t="s">
        <v>4677</v>
      </c>
    </row>
    <row r="1946" spans="13:13" x14ac:dyDescent="0.2">
      <c r="M1946" t="s">
        <v>4678</v>
      </c>
    </row>
    <row r="1947" spans="13:13" x14ac:dyDescent="0.2">
      <c r="M1947" t="s">
        <v>4679</v>
      </c>
    </row>
    <row r="1948" spans="13:13" x14ac:dyDescent="0.2">
      <c r="M1948" t="s">
        <v>4680</v>
      </c>
    </row>
    <row r="1949" spans="13:13" x14ac:dyDescent="0.2">
      <c r="M1949" t="s">
        <v>4681</v>
      </c>
    </row>
    <row r="1950" spans="13:13" x14ac:dyDescent="0.2">
      <c r="M1950" t="s">
        <v>4682</v>
      </c>
    </row>
    <row r="1951" spans="13:13" x14ac:dyDescent="0.2">
      <c r="M1951" t="s">
        <v>4683</v>
      </c>
    </row>
    <row r="1952" spans="13:13" x14ac:dyDescent="0.2">
      <c r="M1952" t="s">
        <v>4684</v>
      </c>
    </row>
    <row r="1953" spans="13:13" x14ac:dyDescent="0.2">
      <c r="M1953" t="s">
        <v>4685</v>
      </c>
    </row>
    <row r="1954" spans="13:13" x14ac:dyDescent="0.2">
      <c r="M1954" t="s">
        <v>4686</v>
      </c>
    </row>
    <row r="1955" spans="13:13" x14ac:dyDescent="0.2">
      <c r="M1955" t="s">
        <v>4687</v>
      </c>
    </row>
    <row r="1956" spans="13:13" x14ac:dyDescent="0.2">
      <c r="M1956" t="s">
        <v>4688</v>
      </c>
    </row>
    <row r="1957" spans="13:13" x14ac:dyDescent="0.2">
      <c r="M1957" t="s">
        <v>4689</v>
      </c>
    </row>
    <row r="1958" spans="13:13" x14ac:dyDescent="0.2">
      <c r="M1958" t="s">
        <v>4690</v>
      </c>
    </row>
    <row r="1959" spans="13:13" x14ac:dyDescent="0.2">
      <c r="M1959" t="s">
        <v>4691</v>
      </c>
    </row>
    <row r="1960" spans="13:13" x14ac:dyDescent="0.2">
      <c r="M1960" t="s">
        <v>4692</v>
      </c>
    </row>
    <row r="1961" spans="13:13" x14ac:dyDescent="0.2">
      <c r="M1961" t="s">
        <v>4693</v>
      </c>
    </row>
    <row r="1962" spans="13:13" x14ac:dyDescent="0.2">
      <c r="M1962" t="s">
        <v>4694</v>
      </c>
    </row>
    <row r="1963" spans="13:13" x14ac:dyDescent="0.2">
      <c r="M1963" t="s">
        <v>4695</v>
      </c>
    </row>
    <row r="1964" spans="13:13" x14ac:dyDescent="0.2">
      <c r="M1964" t="s">
        <v>4696</v>
      </c>
    </row>
    <row r="1965" spans="13:13" x14ac:dyDescent="0.2">
      <c r="M1965" t="s">
        <v>4697</v>
      </c>
    </row>
    <row r="1966" spans="13:13" x14ac:dyDescent="0.2">
      <c r="M1966" t="s">
        <v>4698</v>
      </c>
    </row>
    <row r="1967" spans="13:13" x14ac:dyDescent="0.2">
      <c r="M1967" t="s">
        <v>4699</v>
      </c>
    </row>
    <row r="1968" spans="13:13" x14ac:dyDescent="0.2">
      <c r="M1968" t="s">
        <v>4700</v>
      </c>
    </row>
    <row r="1969" spans="13:13" x14ac:dyDescent="0.2">
      <c r="M1969" t="s">
        <v>4701</v>
      </c>
    </row>
    <row r="1970" spans="13:13" x14ac:dyDescent="0.2">
      <c r="M1970" t="s">
        <v>4702</v>
      </c>
    </row>
    <row r="1971" spans="13:13" x14ac:dyDescent="0.2">
      <c r="M1971" t="s">
        <v>4703</v>
      </c>
    </row>
    <row r="1972" spans="13:13" x14ac:dyDescent="0.2">
      <c r="M1972" t="s">
        <v>4704</v>
      </c>
    </row>
    <row r="1973" spans="13:13" x14ac:dyDescent="0.2">
      <c r="M1973" t="s">
        <v>4705</v>
      </c>
    </row>
    <row r="1974" spans="13:13" x14ac:dyDescent="0.2">
      <c r="M1974" t="s">
        <v>4706</v>
      </c>
    </row>
    <row r="1975" spans="13:13" x14ac:dyDescent="0.2">
      <c r="M1975" t="s">
        <v>4707</v>
      </c>
    </row>
    <row r="1976" spans="13:13" x14ac:dyDescent="0.2">
      <c r="M1976" t="s">
        <v>4708</v>
      </c>
    </row>
    <row r="1977" spans="13:13" x14ac:dyDescent="0.2">
      <c r="M1977" t="s">
        <v>4709</v>
      </c>
    </row>
    <row r="1978" spans="13:13" x14ac:dyDescent="0.2">
      <c r="M1978" t="s">
        <v>4710</v>
      </c>
    </row>
    <row r="1979" spans="13:13" x14ac:dyDescent="0.2">
      <c r="M1979" t="s">
        <v>4711</v>
      </c>
    </row>
    <row r="1980" spans="13:13" x14ac:dyDescent="0.2">
      <c r="M1980" t="s">
        <v>4712</v>
      </c>
    </row>
    <row r="1981" spans="13:13" x14ac:dyDescent="0.2">
      <c r="M1981" t="s">
        <v>4713</v>
      </c>
    </row>
    <row r="1982" spans="13:13" x14ac:dyDescent="0.2">
      <c r="M1982" t="s">
        <v>4714</v>
      </c>
    </row>
    <row r="1983" spans="13:13" x14ac:dyDescent="0.2">
      <c r="M1983" t="s">
        <v>4715</v>
      </c>
    </row>
    <row r="1984" spans="13:13" x14ac:dyDescent="0.2">
      <c r="M1984" t="s">
        <v>4716</v>
      </c>
    </row>
    <row r="1985" spans="13:13" x14ac:dyDescent="0.2">
      <c r="M1985" t="s">
        <v>4717</v>
      </c>
    </row>
    <row r="1986" spans="13:13" x14ac:dyDescent="0.2">
      <c r="M1986" t="s">
        <v>4718</v>
      </c>
    </row>
    <row r="1987" spans="13:13" x14ac:dyDescent="0.2">
      <c r="M1987" t="s">
        <v>4719</v>
      </c>
    </row>
    <row r="1988" spans="13:13" x14ac:dyDescent="0.2">
      <c r="M1988" t="s">
        <v>4720</v>
      </c>
    </row>
    <row r="1989" spans="13:13" x14ac:dyDescent="0.2">
      <c r="M1989" t="s">
        <v>4721</v>
      </c>
    </row>
    <row r="1990" spans="13:13" x14ac:dyDescent="0.2">
      <c r="M1990" t="s">
        <v>4722</v>
      </c>
    </row>
    <row r="1991" spans="13:13" x14ac:dyDescent="0.2">
      <c r="M1991" t="s">
        <v>4723</v>
      </c>
    </row>
    <row r="1992" spans="13:13" x14ac:dyDescent="0.2">
      <c r="M1992" t="s">
        <v>4724</v>
      </c>
    </row>
    <row r="1993" spans="13:13" x14ac:dyDescent="0.2">
      <c r="M1993" t="s">
        <v>4725</v>
      </c>
    </row>
    <row r="1994" spans="13:13" x14ac:dyDescent="0.2">
      <c r="M1994" t="s">
        <v>4726</v>
      </c>
    </row>
    <row r="1995" spans="13:13" x14ac:dyDescent="0.2">
      <c r="M1995" t="s">
        <v>4727</v>
      </c>
    </row>
    <row r="1996" spans="13:13" x14ac:dyDescent="0.2">
      <c r="M1996" t="s">
        <v>4728</v>
      </c>
    </row>
    <row r="1997" spans="13:13" x14ac:dyDescent="0.2">
      <c r="M1997" t="s">
        <v>4729</v>
      </c>
    </row>
    <row r="1998" spans="13:13" x14ac:dyDescent="0.2">
      <c r="M1998" t="s">
        <v>4730</v>
      </c>
    </row>
    <row r="1999" spans="13:13" x14ac:dyDescent="0.2">
      <c r="M1999" t="s">
        <v>4731</v>
      </c>
    </row>
    <row r="2000" spans="13:13" x14ac:dyDescent="0.2">
      <c r="M2000" t="s">
        <v>4732</v>
      </c>
    </row>
    <row r="2001" spans="13:13" x14ac:dyDescent="0.2">
      <c r="M2001" t="s">
        <v>4733</v>
      </c>
    </row>
    <row r="2002" spans="13:13" x14ac:dyDescent="0.2">
      <c r="M2002" t="s">
        <v>4734</v>
      </c>
    </row>
    <row r="2003" spans="13:13" x14ac:dyDescent="0.2">
      <c r="M2003" t="s">
        <v>4735</v>
      </c>
    </row>
    <row r="2004" spans="13:13" x14ac:dyDescent="0.2">
      <c r="M2004" t="s">
        <v>4736</v>
      </c>
    </row>
    <row r="2005" spans="13:13" x14ac:dyDescent="0.2">
      <c r="M2005" t="s">
        <v>4737</v>
      </c>
    </row>
    <row r="2006" spans="13:13" x14ac:dyDescent="0.2">
      <c r="M2006" t="s">
        <v>4738</v>
      </c>
    </row>
    <row r="2007" spans="13:13" x14ac:dyDescent="0.2">
      <c r="M2007" t="s">
        <v>4739</v>
      </c>
    </row>
    <row r="2008" spans="13:13" x14ac:dyDescent="0.2">
      <c r="M2008" t="s">
        <v>4740</v>
      </c>
    </row>
    <row r="2009" spans="13:13" x14ac:dyDescent="0.2">
      <c r="M2009" t="s">
        <v>4741</v>
      </c>
    </row>
    <row r="2010" spans="13:13" x14ac:dyDescent="0.2">
      <c r="M2010" t="s">
        <v>4742</v>
      </c>
    </row>
    <row r="2011" spans="13:13" x14ac:dyDescent="0.2">
      <c r="M2011" t="s">
        <v>4743</v>
      </c>
    </row>
    <row r="2012" spans="13:13" x14ac:dyDescent="0.2">
      <c r="M2012" t="s">
        <v>4744</v>
      </c>
    </row>
    <row r="2013" spans="13:13" x14ac:dyDescent="0.2">
      <c r="M2013" t="s">
        <v>4745</v>
      </c>
    </row>
    <row r="2014" spans="13:13" x14ac:dyDescent="0.2">
      <c r="M2014" t="s">
        <v>4746</v>
      </c>
    </row>
    <row r="2015" spans="13:13" x14ac:dyDescent="0.2">
      <c r="M2015" t="s">
        <v>4747</v>
      </c>
    </row>
    <row r="2016" spans="13:13" x14ac:dyDescent="0.2">
      <c r="M2016" t="s">
        <v>4748</v>
      </c>
    </row>
    <row r="2017" spans="13:13" x14ac:dyDescent="0.2">
      <c r="M2017" t="s">
        <v>4749</v>
      </c>
    </row>
    <row r="2018" spans="13:13" x14ac:dyDescent="0.2">
      <c r="M2018" t="s">
        <v>4750</v>
      </c>
    </row>
    <row r="2019" spans="13:13" x14ac:dyDescent="0.2">
      <c r="M2019" t="s">
        <v>4751</v>
      </c>
    </row>
    <row r="2020" spans="13:13" x14ac:dyDescent="0.2">
      <c r="M2020" t="s">
        <v>4752</v>
      </c>
    </row>
    <row r="2021" spans="13:13" x14ac:dyDescent="0.2">
      <c r="M2021" t="s">
        <v>4753</v>
      </c>
    </row>
    <row r="2022" spans="13:13" x14ac:dyDescent="0.2">
      <c r="M2022" t="s">
        <v>4754</v>
      </c>
    </row>
    <row r="2023" spans="13:13" x14ac:dyDescent="0.2">
      <c r="M2023" t="s">
        <v>4755</v>
      </c>
    </row>
    <row r="2024" spans="13:13" x14ac:dyDescent="0.2">
      <c r="M2024" t="s">
        <v>4756</v>
      </c>
    </row>
    <row r="2025" spans="13:13" x14ac:dyDescent="0.2">
      <c r="M2025" t="s">
        <v>4757</v>
      </c>
    </row>
    <row r="2026" spans="13:13" x14ac:dyDescent="0.2">
      <c r="M2026" t="s">
        <v>4758</v>
      </c>
    </row>
    <row r="2027" spans="13:13" x14ac:dyDescent="0.2">
      <c r="M2027" t="s">
        <v>4759</v>
      </c>
    </row>
    <row r="2028" spans="13:13" x14ac:dyDescent="0.2">
      <c r="M2028" t="s">
        <v>4760</v>
      </c>
    </row>
    <row r="2029" spans="13:13" x14ac:dyDescent="0.2">
      <c r="M2029" t="s">
        <v>4761</v>
      </c>
    </row>
    <row r="2030" spans="13:13" x14ac:dyDescent="0.2">
      <c r="M2030" t="s">
        <v>4762</v>
      </c>
    </row>
    <row r="2031" spans="13:13" x14ac:dyDescent="0.2">
      <c r="M2031" t="s">
        <v>4763</v>
      </c>
    </row>
    <row r="2032" spans="13:13" x14ac:dyDescent="0.2">
      <c r="M2032" t="s">
        <v>4764</v>
      </c>
    </row>
    <row r="2033" spans="13:13" x14ac:dyDescent="0.2">
      <c r="M2033" t="s">
        <v>4765</v>
      </c>
    </row>
    <row r="2034" spans="13:13" x14ac:dyDescent="0.2">
      <c r="M2034" t="s">
        <v>4766</v>
      </c>
    </row>
    <row r="2035" spans="13:13" x14ac:dyDescent="0.2">
      <c r="M2035" t="s">
        <v>4767</v>
      </c>
    </row>
    <row r="2036" spans="13:13" x14ac:dyDescent="0.2">
      <c r="M2036" t="s">
        <v>4768</v>
      </c>
    </row>
    <row r="2037" spans="13:13" x14ac:dyDescent="0.2">
      <c r="M2037" t="s">
        <v>4769</v>
      </c>
    </row>
    <row r="2038" spans="13:13" x14ac:dyDescent="0.2">
      <c r="M2038" t="s">
        <v>4770</v>
      </c>
    </row>
    <row r="2039" spans="13:13" x14ac:dyDescent="0.2">
      <c r="M2039" t="s">
        <v>4771</v>
      </c>
    </row>
    <row r="2040" spans="13:13" x14ac:dyDescent="0.2">
      <c r="M2040" t="s">
        <v>4772</v>
      </c>
    </row>
    <row r="2041" spans="13:13" x14ac:dyDescent="0.2">
      <c r="M2041" t="s">
        <v>4773</v>
      </c>
    </row>
    <row r="2042" spans="13:13" x14ac:dyDescent="0.2">
      <c r="M2042" t="s">
        <v>4774</v>
      </c>
    </row>
    <row r="2043" spans="13:13" x14ac:dyDescent="0.2">
      <c r="M2043" t="s">
        <v>4775</v>
      </c>
    </row>
    <row r="2044" spans="13:13" x14ac:dyDescent="0.2">
      <c r="M2044" t="s">
        <v>4776</v>
      </c>
    </row>
    <row r="2045" spans="13:13" x14ac:dyDescent="0.2">
      <c r="M2045" t="s">
        <v>4777</v>
      </c>
    </row>
    <row r="2046" spans="13:13" x14ac:dyDescent="0.2">
      <c r="M2046" t="s">
        <v>4778</v>
      </c>
    </row>
    <row r="2047" spans="13:13" x14ac:dyDescent="0.2">
      <c r="M2047" t="s">
        <v>4779</v>
      </c>
    </row>
    <row r="2048" spans="13:13" x14ac:dyDescent="0.2">
      <c r="M2048" t="s">
        <v>4780</v>
      </c>
    </row>
    <row r="2049" spans="13:13" x14ac:dyDescent="0.2">
      <c r="M2049" t="s">
        <v>4781</v>
      </c>
    </row>
    <row r="2050" spans="13:13" x14ac:dyDescent="0.2">
      <c r="M2050" t="s">
        <v>4782</v>
      </c>
    </row>
    <row r="2051" spans="13:13" x14ac:dyDescent="0.2">
      <c r="M2051" t="s">
        <v>4783</v>
      </c>
    </row>
    <row r="2052" spans="13:13" x14ac:dyDescent="0.2">
      <c r="M2052" t="s">
        <v>4784</v>
      </c>
    </row>
    <row r="2053" spans="13:13" x14ac:dyDescent="0.2">
      <c r="M2053" t="s">
        <v>4785</v>
      </c>
    </row>
    <row r="2054" spans="13:13" x14ac:dyDescent="0.2">
      <c r="M2054" t="s">
        <v>4786</v>
      </c>
    </row>
    <row r="2055" spans="13:13" x14ac:dyDescent="0.2">
      <c r="M2055" t="s">
        <v>4787</v>
      </c>
    </row>
    <row r="2056" spans="13:13" x14ac:dyDescent="0.2">
      <c r="M2056" t="s">
        <v>4788</v>
      </c>
    </row>
    <row r="2057" spans="13:13" x14ac:dyDescent="0.2">
      <c r="M2057" t="s">
        <v>4789</v>
      </c>
    </row>
    <row r="2058" spans="13:13" x14ac:dyDescent="0.2">
      <c r="M2058" t="s">
        <v>4790</v>
      </c>
    </row>
    <row r="2059" spans="13:13" x14ac:dyDescent="0.2">
      <c r="M2059" t="s">
        <v>4791</v>
      </c>
    </row>
    <row r="2060" spans="13:13" x14ac:dyDescent="0.2">
      <c r="M2060" t="s">
        <v>4792</v>
      </c>
    </row>
    <row r="2061" spans="13:13" x14ac:dyDescent="0.2">
      <c r="M2061" t="s">
        <v>4793</v>
      </c>
    </row>
    <row r="2062" spans="13:13" x14ac:dyDescent="0.2">
      <c r="M2062" t="s">
        <v>4794</v>
      </c>
    </row>
    <row r="2063" spans="13:13" x14ac:dyDescent="0.2">
      <c r="M2063" t="s">
        <v>4795</v>
      </c>
    </row>
    <row r="2064" spans="13:13" x14ac:dyDescent="0.2">
      <c r="M2064" t="s">
        <v>4796</v>
      </c>
    </row>
    <row r="2065" spans="13:13" x14ac:dyDescent="0.2">
      <c r="M2065" t="s">
        <v>4797</v>
      </c>
    </row>
    <row r="2066" spans="13:13" x14ac:dyDescent="0.2">
      <c r="M2066" t="s">
        <v>4798</v>
      </c>
    </row>
    <row r="2067" spans="13:13" x14ac:dyDescent="0.2">
      <c r="M2067" t="s">
        <v>4799</v>
      </c>
    </row>
    <row r="2068" spans="13:13" x14ac:dyDescent="0.2">
      <c r="M2068" t="s">
        <v>4800</v>
      </c>
    </row>
    <row r="2069" spans="13:13" x14ac:dyDescent="0.2">
      <c r="M2069" t="s">
        <v>4801</v>
      </c>
    </row>
    <row r="2070" spans="13:13" x14ac:dyDescent="0.2">
      <c r="M2070" t="s">
        <v>4802</v>
      </c>
    </row>
    <row r="2071" spans="13:13" x14ac:dyDescent="0.2">
      <c r="M2071" t="s">
        <v>4803</v>
      </c>
    </row>
    <row r="2072" spans="13:13" x14ac:dyDescent="0.2">
      <c r="M2072" t="s">
        <v>4804</v>
      </c>
    </row>
    <row r="2073" spans="13:13" x14ac:dyDescent="0.2">
      <c r="M2073" t="s">
        <v>4805</v>
      </c>
    </row>
    <row r="2074" spans="13:13" x14ac:dyDescent="0.2">
      <c r="M2074" t="s">
        <v>4806</v>
      </c>
    </row>
    <row r="2075" spans="13:13" x14ac:dyDescent="0.2">
      <c r="M2075" t="s">
        <v>4807</v>
      </c>
    </row>
    <row r="2076" spans="13:13" x14ac:dyDescent="0.2">
      <c r="M2076" t="s">
        <v>4808</v>
      </c>
    </row>
    <row r="2077" spans="13:13" x14ac:dyDescent="0.2">
      <c r="M2077" t="s">
        <v>4809</v>
      </c>
    </row>
    <row r="2078" spans="13:13" x14ac:dyDescent="0.2">
      <c r="M2078" t="s">
        <v>4810</v>
      </c>
    </row>
    <row r="2079" spans="13:13" x14ac:dyDescent="0.2">
      <c r="M2079" t="s">
        <v>4811</v>
      </c>
    </row>
    <row r="2080" spans="13:13" x14ac:dyDescent="0.2">
      <c r="M2080" t="s">
        <v>4812</v>
      </c>
    </row>
    <row r="2081" spans="13:13" x14ac:dyDescent="0.2">
      <c r="M2081" t="s">
        <v>4813</v>
      </c>
    </row>
    <row r="2082" spans="13:13" x14ac:dyDescent="0.2">
      <c r="M2082" t="s">
        <v>4814</v>
      </c>
    </row>
    <row r="2083" spans="13:13" x14ac:dyDescent="0.2">
      <c r="M2083" t="s">
        <v>4815</v>
      </c>
    </row>
    <row r="2084" spans="13:13" x14ac:dyDescent="0.2">
      <c r="M2084" t="s">
        <v>4816</v>
      </c>
    </row>
    <row r="2085" spans="13:13" x14ac:dyDescent="0.2">
      <c r="M2085" t="s">
        <v>4817</v>
      </c>
    </row>
    <row r="2086" spans="13:13" x14ac:dyDescent="0.2">
      <c r="M2086" t="s">
        <v>4818</v>
      </c>
    </row>
    <row r="2087" spans="13:13" x14ac:dyDescent="0.2">
      <c r="M2087" t="s">
        <v>4819</v>
      </c>
    </row>
    <row r="2088" spans="13:13" x14ac:dyDescent="0.2">
      <c r="M2088" t="s">
        <v>4820</v>
      </c>
    </row>
    <row r="2089" spans="13:13" x14ac:dyDescent="0.2">
      <c r="M2089" t="s">
        <v>4821</v>
      </c>
    </row>
    <row r="2090" spans="13:13" x14ac:dyDescent="0.2">
      <c r="M2090" t="s">
        <v>4822</v>
      </c>
    </row>
    <row r="2091" spans="13:13" x14ac:dyDescent="0.2">
      <c r="M2091" t="s">
        <v>4823</v>
      </c>
    </row>
    <row r="2092" spans="13:13" x14ac:dyDescent="0.2">
      <c r="M2092" t="s">
        <v>4824</v>
      </c>
    </row>
    <row r="2093" spans="13:13" x14ac:dyDescent="0.2">
      <c r="M2093" t="s">
        <v>4825</v>
      </c>
    </row>
    <row r="2094" spans="13:13" x14ac:dyDescent="0.2">
      <c r="M2094" t="s">
        <v>4826</v>
      </c>
    </row>
    <row r="2095" spans="13:13" x14ac:dyDescent="0.2">
      <c r="M2095" t="s">
        <v>4827</v>
      </c>
    </row>
    <row r="2096" spans="13:13" x14ac:dyDescent="0.2">
      <c r="M2096" t="s">
        <v>4828</v>
      </c>
    </row>
    <row r="2097" spans="13:13" x14ac:dyDescent="0.2">
      <c r="M2097" t="s">
        <v>4829</v>
      </c>
    </row>
    <row r="2098" spans="13:13" x14ac:dyDescent="0.2">
      <c r="M2098" t="s">
        <v>4830</v>
      </c>
    </row>
    <row r="2099" spans="13:13" x14ac:dyDescent="0.2">
      <c r="M2099" t="s">
        <v>4831</v>
      </c>
    </row>
    <row r="2100" spans="13:13" x14ac:dyDescent="0.2">
      <c r="M2100" t="s">
        <v>4832</v>
      </c>
    </row>
    <row r="2101" spans="13:13" x14ac:dyDescent="0.2">
      <c r="M2101" t="s">
        <v>4833</v>
      </c>
    </row>
    <row r="2102" spans="13:13" x14ac:dyDescent="0.2">
      <c r="M2102" t="s">
        <v>4834</v>
      </c>
    </row>
    <row r="2103" spans="13:13" x14ac:dyDescent="0.2">
      <c r="M2103" t="s">
        <v>4835</v>
      </c>
    </row>
    <row r="2104" spans="13:13" x14ac:dyDescent="0.2">
      <c r="M2104" t="s">
        <v>4836</v>
      </c>
    </row>
    <row r="2105" spans="13:13" x14ac:dyDescent="0.2">
      <c r="M2105" t="s">
        <v>4837</v>
      </c>
    </row>
    <row r="2106" spans="13:13" x14ac:dyDescent="0.2">
      <c r="M2106" t="s">
        <v>4838</v>
      </c>
    </row>
    <row r="2107" spans="13:13" x14ac:dyDescent="0.2">
      <c r="M2107" t="s">
        <v>4839</v>
      </c>
    </row>
    <row r="2108" spans="13:13" x14ac:dyDescent="0.2">
      <c r="M2108" t="s">
        <v>4840</v>
      </c>
    </row>
    <row r="2109" spans="13:13" x14ac:dyDescent="0.2">
      <c r="M2109" t="s">
        <v>4841</v>
      </c>
    </row>
    <row r="2110" spans="13:13" x14ac:dyDescent="0.2">
      <c r="M2110" t="s">
        <v>4842</v>
      </c>
    </row>
    <row r="2111" spans="13:13" x14ac:dyDescent="0.2">
      <c r="M2111" t="s">
        <v>4843</v>
      </c>
    </row>
    <row r="2112" spans="13:13" x14ac:dyDescent="0.2">
      <c r="M2112" t="s">
        <v>4844</v>
      </c>
    </row>
    <row r="2113" spans="13:13" x14ac:dyDescent="0.2">
      <c r="M2113" t="s">
        <v>4845</v>
      </c>
    </row>
    <row r="2114" spans="13:13" x14ac:dyDescent="0.2">
      <c r="M2114" t="s">
        <v>4846</v>
      </c>
    </row>
    <row r="2115" spans="13:13" x14ac:dyDescent="0.2">
      <c r="M2115" t="s">
        <v>4847</v>
      </c>
    </row>
    <row r="2116" spans="13:13" x14ac:dyDescent="0.2">
      <c r="M2116" t="s">
        <v>4848</v>
      </c>
    </row>
    <row r="2117" spans="13:13" x14ac:dyDescent="0.2">
      <c r="M2117" t="s">
        <v>4849</v>
      </c>
    </row>
    <row r="2118" spans="13:13" x14ac:dyDescent="0.2">
      <c r="M2118" t="s">
        <v>4850</v>
      </c>
    </row>
    <row r="2119" spans="13:13" x14ac:dyDescent="0.2">
      <c r="M2119" t="s">
        <v>4851</v>
      </c>
    </row>
    <row r="2120" spans="13:13" x14ac:dyDescent="0.2">
      <c r="M2120" t="s">
        <v>4852</v>
      </c>
    </row>
    <row r="2121" spans="13:13" x14ac:dyDescent="0.2">
      <c r="M2121" t="s">
        <v>4853</v>
      </c>
    </row>
    <row r="2122" spans="13:13" x14ac:dyDescent="0.2">
      <c r="M2122" t="s">
        <v>4854</v>
      </c>
    </row>
    <row r="2123" spans="13:13" x14ac:dyDescent="0.2">
      <c r="M2123" t="s">
        <v>4855</v>
      </c>
    </row>
    <row r="2124" spans="13:13" x14ac:dyDescent="0.2">
      <c r="M2124" t="s">
        <v>4856</v>
      </c>
    </row>
    <row r="2125" spans="13:13" x14ac:dyDescent="0.2">
      <c r="M2125" t="s">
        <v>4857</v>
      </c>
    </row>
    <row r="2126" spans="13:13" x14ac:dyDescent="0.2">
      <c r="M2126" t="s">
        <v>4858</v>
      </c>
    </row>
    <row r="2127" spans="13:13" x14ac:dyDescent="0.2">
      <c r="M2127" t="s">
        <v>4859</v>
      </c>
    </row>
    <row r="2128" spans="13:13" x14ac:dyDescent="0.2">
      <c r="M2128" t="s">
        <v>4860</v>
      </c>
    </row>
    <row r="2129" spans="13:13" x14ac:dyDescent="0.2">
      <c r="M2129" t="s">
        <v>4861</v>
      </c>
    </row>
    <row r="2130" spans="13:13" x14ac:dyDescent="0.2">
      <c r="M2130" t="s">
        <v>4862</v>
      </c>
    </row>
    <row r="2131" spans="13:13" x14ac:dyDescent="0.2">
      <c r="M2131" t="s">
        <v>4863</v>
      </c>
    </row>
    <row r="2132" spans="13:13" x14ac:dyDescent="0.2">
      <c r="M2132" t="s">
        <v>4864</v>
      </c>
    </row>
    <row r="2133" spans="13:13" x14ac:dyDescent="0.2">
      <c r="M2133" t="s">
        <v>4865</v>
      </c>
    </row>
    <row r="2134" spans="13:13" x14ac:dyDescent="0.2">
      <c r="M2134" t="s">
        <v>4866</v>
      </c>
    </row>
    <row r="2135" spans="13:13" x14ac:dyDescent="0.2">
      <c r="M2135" t="s">
        <v>4867</v>
      </c>
    </row>
    <row r="2136" spans="13:13" x14ac:dyDescent="0.2">
      <c r="M2136" t="s">
        <v>4868</v>
      </c>
    </row>
    <row r="2137" spans="13:13" x14ac:dyDescent="0.2">
      <c r="M2137" t="s">
        <v>4869</v>
      </c>
    </row>
    <row r="2138" spans="13:13" x14ac:dyDescent="0.2">
      <c r="M2138" t="s">
        <v>4870</v>
      </c>
    </row>
    <row r="2139" spans="13:13" x14ac:dyDescent="0.2">
      <c r="M2139" t="s">
        <v>4871</v>
      </c>
    </row>
    <row r="2140" spans="13:13" x14ac:dyDescent="0.2">
      <c r="M2140" t="s">
        <v>4872</v>
      </c>
    </row>
    <row r="2141" spans="13:13" x14ac:dyDescent="0.2">
      <c r="M2141" t="s">
        <v>4873</v>
      </c>
    </row>
    <row r="2142" spans="13:13" x14ac:dyDescent="0.2">
      <c r="M2142" t="s">
        <v>4874</v>
      </c>
    </row>
    <row r="2143" spans="13:13" x14ac:dyDescent="0.2">
      <c r="M2143" t="s">
        <v>4875</v>
      </c>
    </row>
    <row r="2144" spans="13:13" x14ac:dyDescent="0.2">
      <c r="M2144" t="s">
        <v>4876</v>
      </c>
    </row>
    <row r="2145" spans="13:13" x14ac:dyDescent="0.2">
      <c r="M2145" t="s">
        <v>4877</v>
      </c>
    </row>
    <row r="2146" spans="13:13" x14ac:dyDescent="0.2">
      <c r="M2146" t="s">
        <v>4878</v>
      </c>
    </row>
    <row r="2147" spans="13:13" x14ac:dyDescent="0.2">
      <c r="M2147" t="s">
        <v>4879</v>
      </c>
    </row>
    <row r="2148" spans="13:13" x14ac:dyDescent="0.2">
      <c r="M2148" t="s">
        <v>4880</v>
      </c>
    </row>
    <row r="2149" spans="13:13" x14ac:dyDescent="0.2">
      <c r="M2149" t="s">
        <v>4881</v>
      </c>
    </row>
    <row r="2150" spans="13:13" x14ac:dyDescent="0.2">
      <c r="M2150" t="s">
        <v>4882</v>
      </c>
    </row>
    <row r="2151" spans="13:13" x14ac:dyDescent="0.2">
      <c r="M2151" t="s">
        <v>4883</v>
      </c>
    </row>
    <row r="2152" spans="13:13" x14ac:dyDescent="0.2">
      <c r="M2152" t="s">
        <v>4884</v>
      </c>
    </row>
    <row r="2153" spans="13:13" x14ac:dyDescent="0.2">
      <c r="M2153" t="s">
        <v>4885</v>
      </c>
    </row>
    <row r="2154" spans="13:13" x14ac:dyDescent="0.2">
      <c r="M2154" t="s">
        <v>4886</v>
      </c>
    </row>
    <row r="2155" spans="13:13" x14ac:dyDescent="0.2">
      <c r="M2155" t="s">
        <v>4887</v>
      </c>
    </row>
    <row r="2156" spans="13:13" x14ac:dyDescent="0.2">
      <c r="M2156" t="s">
        <v>4888</v>
      </c>
    </row>
    <row r="2157" spans="13:13" x14ac:dyDescent="0.2">
      <c r="M2157" t="s">
        <v>4889</v>
      </c>
    </row>
    <row r="2158" spans="13:13" x14ac:dyDescent="0.2">
      <c r="M2158" t="s">
        <v>4890</v>
      </c>
    </row>
    <row r="2159" spans="13:13" x14ac:dyDescent="0.2">
      <c r="M2159" t="s">
        <v>4891</v>
      </c>
    </row>
    <row r="2160" spans="13:13" x14ac:dyDescent="0.2">
      <c r="M2160" t="s">
        <v>4892</v>
      </c>
    </row>
    <row r="2161" spans="13:13" x14ac:dyDescent="0.2">
      <c r="M2161" t="s">
        <v>4893</v>
      </c>
    </row>
    <row r="2162" spans="13:13" x14ac:dyDescent="0.2">
      <c r="M2162" t="s">
        <v>4894</v>
      </c>
    </row>
    <row r="2163" spans="13:13" x14ac:dyDescent="0.2">
      <c r="M2163" t="s">
        <v>4895</v>
      </c>
    </row>
    <row r="2164" spans="13:13" x14ac:dyDescent="0.2">
      <c r="M2164" t="s">
        <v>4896</v>
      </c>
    </row>
    <row r="2165" spans="13:13" x14ac:dyDescent="0.2">
      <c r="M2165" t="s">
        <v>4897</v>
      </c>
    </row>
    <row r="2166" spans="13:13" x14ac:dyDescent="0.2">
      <c r="M2166" t="s">
        <v>4898</v>
      </c>
    </row>
    <row r="2167" spans="13:13" x14ac:dyDescent="0.2">
      <c r="M2167" t="s">
        <v>4899</v>
      </c>
    </row>
    <row r="2168" spans="13:13" x14ac:dyDescent="0.2">
      <c r="M2168" t="s">
        <v>4900</v>
      </c>
    </row>
    <row r="2169" spans="13:13" x14ac:dyDescent="0.2">
      <c r="M2169" t="s">
        <v>4901</v>
      </c>
    </row>
    <row r="2170" spans="13:13" x14ac:dyDescent="0.2">
      <c r="M2170" t="s">
        <v>4902</v>
      </c>
    </row>
    <row r="2171" spans="13:13" x14ac:dyDescent="0.2">
      <c r="M2171" t="s">
        <v>4903</v>
      </c>
    </row>
    <row r="2172" spans="13:13" x14ac:dyDescent="0.2">
      <c r="M2172" t="s">
        <v>4904</v>
      </c>
    </row>
    <row r="2173" spans="13:13" x14ac:dyDescent="0.2">
      <c r="M2173" t="s">
        <v>4905</v>
      </c>
    </row>
    <row r="2174" spans="13:13" x14ac:dyDescent="0.2">
      <c r="M2174" t="s">
        <v>4906</v>
      </c>
    </row>
    <row r="2175" spans="13:13" x14ac:dyDescent="0.2">
      <c r="M2175" t="s">
        <v>4907</v>
      </c>
    </row>
    <row r="2176" spans="13:13" x14ac:dyDescent="0.2">
      <c r="M2176" t="s">
        <v>4908</v>
      </c>
    </row>
    <row r="2177" spans="13:13" x14ac:dyDescent="0.2">
      <c r="M2177" t="s">
        <v>4909</v>
      </c>
    </row>
    <row r="2178" spans="13:13" x14ac:dyDescent="0.2">
      <c r="M2178" t="s">
        <v>4910</v>
      </c>
    </row>
    <row r="2179" spans="13:13" x14ac:dyDescent="0.2">
      <c r="M2179" t="s">
        <v>4911</v>
      </c>
    </row>
    <row r="2180" spans="13:13" x14ac:dyDescent="0.2">
      <c r="M2180" t="s">
        <v>4912</v>
      </c>
    </row>
    <row r="2181" spans="13:13" x14ac:dyDescent="0.2">
      <c r="M2181" t="s">
        <v>4913</v>
      </c>
    </row>
    <row r="2182" spans="13:13" x14ac:dyDescent="0.2">
      <c r="M2182" t="s">
        <v>4914</v>
      </c>
    </row>
    <row r="2183" spans="13:13" x14ac:dyDescent="0.2">
      <c r="M2183" t="s">
        <v>4915</v>
      </c>
    </row>
    <row r="2184" spans="13:13" x14ac:dyDescent="0.2">
      <c r="M2184" t="s">
        <v>4916</v>
      </c>
    </row>
    <row r="2185" spans="13:13" x14ac:dyDescent="0.2">
      <c r="M2185" t="s">
        <v>4917</v>
      </c>
    </row>
    <row r="2186" spans="13:13" x14ac:dyDescent="0.2">
      <c r="M2186" t="s">
        <v>4918</v>
      </c>
    </row>
    <row r="2187" spans="13:13" x14ac:dyDescent="0.2">
      <c r="M2187" t="s">
        <v>4919</v>
      </c>
    </row>
    <row r="2188" spans="13:13" x14ac:dyDescent="0.2">
      <c r="M2188" t="s">
        <v>4920</v>
      </c>
    </row>
    <row r="2189" spans="13:13" x14ac:dyDescent="0.2">
      <c r="M2189" t="s">
        <v>4921</v>
      </c>
    </row>
    <row r="2190" spans="13:13" x14ac:dyDescent="0.2">
      <c r="M2190" t="s">
        <v>4922</v>
      </c>
    </row>
    <row r="2191" spans="13:13" x14ac:dyDescent="0.2">
      <c r="M2191" t="s">
        <v>4923</v>
      </c>
    </row>
    <row r="2192" spans="13:13" x14ac:dyDescent="0.2">
      <c r="M2192" t="s">
        <v>4924</v>
      </c>
    </row>
    <row r="2193" spans="13:13" x14ac:dyDescent="0.2">
      <c r="M2193" t="s">
        <v>4925</v>
      </c>
    </row>
    <row r="2194" spans="13:13" x14ac:dyDescent="0.2">
      <c r="M2194" t="s">
        <v>4926</v>
      </c>
    </row>
    <row r="2195" spans="13:13" x14ac:dyDescent="0.2">
      <c r="M2195" t="s">
        <v>4927</v>
      </c>
    </row>
    <row r="2196" spans="13:13" x14ac:dyDescent="0.2">
      <c r="M2196" t="s">
        <v>4928</v>
      </c>
    </row>
    <row r="2197" spans="13:13" x14ac:dyDescent="0.2">
      <c r="M2197" t="s">
        <v>4929</v>
      </c>
    </row>
    <row r="2198" spans="13:13" x14ac:dyDescent="0.2">
      <c r="M2198" t="s">
        <v>4930</v>
      </c>
    </row>
    <row r="2199" spans="13:13" x14ac:dyDescent="0.2">
      <c r="M2199" t="s">
        <v>4931</v>
      </c>
    </row>
    <row r="2200" spans="13:13" x14ac:dyDescent="0.2">
      <c r="M2200" t="s">
        <v>4932</v>
      </c>
    </row>
    <row r="2201" spans="13:13" x14ac:dyDescent="0.2">
      <c r="M2201" t="s">
        <v>4933</v>
      </c>
    </row>
    <row r="2202" spans="13:13" x14ac:dyDescent="0.2">
      <c r="M2202" t="s">
        <v>4934</v>
      </c>
    </row>
    <row r="2203" spans="13:13" x14ac:dyDescent="0.2">
      <c r="M2203" t="s">
        <v>4935</v>
      </c>
    </row>
    <row r="2204" spans="13:13" x14ac:dyDescent="0.2">
      <c r="M2204" t="s">
        <v>4936</v>
      </c>
    </row>
    <row r="2205" spans="13:13" x14ac:dyDescent="0.2">
      <c r="M2205" t="s">
        <v>4937</v>
      </c>
    </row>
    <row r="2206" spans="13:13" x14ac:dyDescent="0.2">
      <c r="M2206" t="s">
        <v>4938</v>
      </c>
    </row>
    <row r="2207" spans="13:13" x14ac:dyDescent="0.2">
      <c r="M2207" t="s">
        <v>4939</v>
      </c>
    </row>
    <row r="2208" spans="13:13" x14ac:dyDescent="0.2">
      <c r="M2208" t="s">
        <v>4940</v>
      </c>
    </row>
    <row r="2209" spans="13:13" x14ac:dyDescent="0.2">
      <c r="M2209" t="s">
        <v>4941</v>
      </c>
    </row>
    <row r="2210" spans="13:13" x14ac:dyDescent="0.2">
      <c r="M2210" t="s">
        <v>4942</v>
      </c>
    </row>
    <row r="2211" spans="13:13" x14ac:dyDescent="0.2">
      <c r="M2211" t="s">
        <v>4943</v>
      </c>
    </row>
    <row r="2212" spans="13:13" x14ac:dyDescent="0.2">
      <c r="M2212" t="s">
        <v>4944</v>
      </c>
    </row>
    <row r="2213" spans="13:13" x14ac:dyDescent="0.2">
      <c r="M2213" t="s">
        <v>4945</v>
      </c>
    </row>
    <row r="2214" spans="13:13" x14ac:dyDescent="0.2">
      <c r="M2214" t="s">
        <v>4946</v>
      </c>
    </row>
    <row r="2215" spans="13:13" x14ac:dyDescent="0.2">
      <c r="M2215" t="s">
        <v>4947</v>
      </c>
    </row>
    <row r="2216" spans="13:13" x14ac:dyDescent="0.2">
      <c r="M2216" t="s">
        <v>4948</v>
      </c>
    </row>
    <row r="2217" spans="13:13" x14ac:dyDescent="0.2">
      <c r="M2217" t="s">
        <v>4949</v>
      </c>
    </row>
    <row r="2218" spans="13:13" x14ac:dyDescent="0.2">
      <c r="M2218" t="s">
        <v>4950</v>
      </c>
    </row>
    <row r="2219" spans="13:13" x14ac:dyDescent="0.2">
      <c r="M2219" t="s">
        <v>4951</v>
      </c>
    </row>
    <row r="2220" spans="13:13" x14ac:dyDescent="0.2">
      <c r="M2220" t="s">
        <v>4952</v>
      </c>
    </row>
    <row r="2221" spans="13:13" x14ac:dyDescent="0.2">
      <c r="M2221" t="s">
        <v>4953</v>
      </c>
    </row>
    <row r="2222" spans="13:13" x14ac:dyDescent="0.2">
      <c r="M2222" t="s">
        <v>4954</v>
      </c>
    </row>
    <row r="2223" spans="13:13" x14ac:dyDescent="0.2">
      <c r="M2223" t="s">
        <v>4955</v>
      </c>
    </row>
    <row r="2224" spans="13:13" x14ac:dyDescent="0.2">
      <c r="M2224" t="s">
        <v>4956</v>
      </c>
    </row>
    <row r="2225" spans="13:13" x14ac:dyDescent="0.2">
      <c r="M2225" t="s">
        <v>4957</v>
      </c>
    </row>
    <row r="2226" spans="13:13" x14ac:dyDescent="0.2">
      <c r="M2226" t="s">
        <v>4958</v>
      </c>
    </row>
    <row r="2227" spans="13:13" x14ac:dyDescent="0.2">
      <c r="M2227" t="s">
        <v>4959</v>
      </c>
    </row>
    <row r="2228" spans="13:13" x14ac:dyDescent="0.2">
      <c r="M2228" t="s">
        <v>4960</v>
      </c>
    </row>
    <row r="2229" spans="13:13" x14ac:dyDescent="0.2">
      <c r="M2229" t="s">
        <v>4961</v>
      </c>
    </row>
    <row r="2230" spans="13:13" x14ac:dyDescent="0.2">
      <c r="M2230" t="s">
        <v>4962</v>
      </c>
    </row>
    <row r="2231" spans="13:13" x14ac:dyDescent="0.2">
      <c r="M2231" t="s">
        <v>4963</v>
      </c>
    </row>
    <row r="2232" spans="13:13" x14ac:dyDescent="0.2">
      <c r="M2232" t="s">
        <v>4964</v>
      </c>
    </row>
    <row r="2233" spans="13:13" x14ac:dyDescent="0.2">
      <c r="M2233" t="s">
        <v>4965</v>
      </c>
    </row>
    <row r="2234" spans="13:13" x14ac:dyDescent="0.2">
      <c r="M2234" t="s">
        <v>4966</v>
      </c>
    </row>
    <row r="2235" spans="13:13" x14ac:dyDescent="0.2">
      <c r="M2235" t="s">
        <v>4967</v>
      </c>
    </row>
    <row r="2236" spans="13:13" x14ac:dyDescent="0.2">
      <c r="M2236" t="s">
        <v>4968</v>
      </c>
    </row>
    <row r="2237" spans="13:13" x14ac:dyDescent="0.2">
      <c r="M2237" t="s">
        <v>4969</v>
      </c>
    </row>
    <row r="2238" spans="13:13" x14ac:dyDescent="0.2">
      <c r="M2238" t="s">
        <v>4970</v>
      </c>
    </row>
    <row r="2239" spans="13:13" x14ac:dyDescent="0.2">
      <c r="M2239" t="s">
        <v>4971</v>
      </c>
    </row>
    <row r="2240" spans="13:13" x14ac:dyDescent="0.2">
      <c r="M2240" t="s">
        <v>4972</v>
      </c>
    </row>
    <row r="2241" spans="13:13" x14ac:dyDescent="0.2">
      <c r="M2241" t="s">
        <v>4973</v>
      </c>
    </row>
    <row r="2242" spans="13:13" x14ac:dyDescent="0.2">
      <c r="M2242" t="s">
        <v>4974</v>
      </c>
    </row>
    <row r="2243" spans="13:13" x14ac:dyDescent="0.2">
      <c r="M2243" t="s">
        <v>4975</v>
      </c>
    </row>
    <row r="2244" spans="13:13" x14ac:dyDescent="0.2">
      <c r="M2244" t="s">
        <v>4976</v>
      </c>
    </row>
    <row r="2245" spans="13:13" x14ac:dyDescent="0.2">
      <c r="M2245" t="s">
        <v>4977</v>
      </c>
    </row>
    <row r="2246" spans="13:13" x14ac:dyDescent="0.2">
      <c r="M2246" t="s">
        <v>4978</v>
      </c>
    </row>
    <row r="2247" spans="13:13" x14ac:dyDescent="0.2">
      <c r="M2247" t="s">
        <v>4979</v>
      </c>
    </row>
    <row r="2248" spans="13:13" x14ac:dyDescent="0.2">
      <c r="M2248" t="s">
        <v>4980</v>
      </c>
    </row>
    <row r="2249" spans="13:13" x14ac:dyDescent="0.2">
      <c r="M2249" t="s">
        <v>4981</v>
      </c>
    </row>
    <row r="2250" spans="13:13" x14ac:dyDescent="0.2">
      <c r="M2250" t="s">
        <v>4982</v>
      </c>
    </row>
    <row r="2251" spans="13:13" x14ac:dyDescent="0.2">
      <c r="M2251" t="s">
        <v>4983</v>
      </c>
    </row>
    <row r="2252" spans="13:13" x14ac:dyDescent="0.2">
      <c r="M2252" t="s">
        <v>4984</v>
      </c>
    </row>
    <row r="2253" spans="13:13" x14ac:dyDescent="0.2">
      <c r="M2253" t="s">
        <v>4985</v>
      </c>
    </row>
    <row r="2254" spans="13:13" x14ac:dyDescent="0.2">
      <c r="M2254" t="s">
        <v>4986</v>
      </c>
    </row>
    <row r="2255" spans="13:13" x14ac:dyDescent="0.2">
      <c r="M2255" t="s">
        <v>4987</v>
      </c>
    </row>
    <row r="2256" spans="13:13" x14ac:dyDescent="0.2">
      <c r="M2256" t="s">
        <v>4988</v>
      </c>
    </row>
    <row r="2257" spans="13:13" x14ac:dyDescent="0.2">
      <c r="M2257" t="s">
        <v>4989</v>
      </c>
    </row>
    <row r="2258" spans="13:13" x14ac:dyDescent="0.2">
      <c r="M2258" t="s">
        <v>4990</v>
      </c>
    </row>
    <row r="2259" spans="13:13" x14ac:dyDescent="0.2">
      <c r="M2259" t="s">
        <v>4991</v>
      </c>
    </row>
    <row r="2260" spans="13:13" x14ac:dyDescent="0.2">
      <c r="M2260" t="s">
        <v>4992</v>
      </c>
    </row>
    <row r="2261" spans="13:13" x14ac:dyDescent="0.2">
      <c r="M2261" t="s">
        <v>4993</v>
      </c>
    </row>
    <row r="2262" spans="13:13" x14ac:dyDescent="0.2">
      <c r="M2262" t="s">
        <v>4994</v>
      </c>
    </row>
    <row r="2263" spans="13:13" x14ac:dyDescent="0.2">
      <c r="M2263" t="s">
        <v>4995</v>
      </c>
    </row>
    <row r="2264" spans="13:13" x14ac:dyDescent="0.2">
      <c r="M2264" t="s">
        <v>4996</v>
      </c>
    </row>
    <row r="2265" spans="13:13" x14ac:dyDescent="0.2">
      <c r="M2265" t="s">
        <v>4997</v>
      </c>
    </row>
    <row r="2266" spans="13:13" x14ac:dyDescent="0.2">
      <c r="M2266" t="s">
        <v>4998</v>
      </c>
    </row>
    <row r="2267" spans="13:13" x14ac:dyDescent="0.2">
      <c r="M2267" t="s">
        <v>4999</v>
      </c>
    </row>
    <row r="2268" spans="13:13" x14ac:dyDescent="0.2">
      <c r="M2268" t="s">
        <v>5000</v>
      </c>
    </row>
    <row r="2269" spans="13:13" x14ac:dyDescent="0.2">
      <c r="M2269" t="s">
        <v>5001</v>
      </c>
    </row>
    <row r="2270" spans="13:13" x14ac:dyDescent="0.2">
      <c r="M2270" t="s">
        <v>5002</v>
      </c>
    </row>
    <row r="2271" spans="13:13" x14ac:dyDescent="0.2">
      <c r="M2271" t="s">
        <v>5003</v>
      </c>
    </row>
    <row r="2272" spans="13:13" x14ac:dyDescent="0.2">
      <c r="M2272" t="s">
        <v>5004</v>
      </c>
    </row>
    <row r="2273" spans="13:13" x14ac:dyDescent="0.2">
      <c r="M2273" t="s">
        <v>5005</v>
      </c>
    </row>
    <row r="2274" spans="13:13" x14ac:dyDescent="0.2">
      <c r="M2274" t="s">
        <v>5006</v>
      </c>
    </row>
    <row r="2275" spans="13:13" x14ac:dyDescent="0.2">
      <c r="M2275" t="s">
        <v>5007</v>
      </c>
    </row>
    <row r="2276" spans="13:13" x14ac:dyDescent="0.2">
      <c r="M2276" t="s">
        <v>5008</v>
      </c>
    </row>
    <row r="2277" spans="13:13" x14ac:dyDescent="0.2">
      <c r="M2277" t="s">
        <v>5009</v>
      </c>
    </row>
    <row r="2278" spans="13:13" x14ac:dyDescent="0.2">
      <c r="M2278" t="s">
        <v>5010</v>
      </c>
    </row>
    <row r="2279" spans="13:13" x14ac:dyDescent="0.2">
      <c r="M2279" t="s">
        <v>5011</v>
      </c>
    </row>
    <row r="2280" spans="13:13" x14ac:dyDescent="0.2">
      <c r="M2280" t="s">
        <v>5012</v>
      </c>
    </row>
    <row r="2281" spans="13:13" x14ac:dyDescent="0.2">
      <c r="M2281" t="s">
        <v>5013</v>
      </c>
    </row>
    <row r="2282" spans="13:13" x14ac:dyDescent="0.2">
      <c r="M2282" t="s">
        <v>5014</v>
      </c>
    </row>
    <row r="2283" spans="13:13" x14ac:dyDescent="0.2">
      <c r="M2283" t="s">
        <v>5015</v>
      </c>
    </row>
    <row r="2284" spans="13:13" x14ac:dyDescent="0.2">
      <c r="M2284" t="s">
        <v>5016</v>
      </c>
    </row>
    <row r="2285" spans="13:13" x14ac:dyDescent="0.2">
      <c r="M2285" t="s">
        <v>5017</v>
      </c>
    </row>
    <row r="2286" spans="13:13" x14ac:dyDescent="0.2">
      <c r="M2286" t="s">
        <v>5018</v>
      </c>
    </row>
    <row r="2287" spans="13:13" x14ac:dyDescent="0.2">
      <c r="M2287" t="s">
        <v>5019</v>
      </c>
    </row>
    <row r="2288" spans="13:13" x14ac:dyDescent="0.2">
      <c r="M2288" t="s">
        <v>5020</v>
      </c>
    </row>
    <row r="2289" spans="13:13" x14ac:dyDescent="0.2">
      <c r="M2289" t="s">
        <v>5021</v>
      </c>
    </row>
    <row r="2290" spans="13:13" x14ac:dyDescent="0.2">
      <c r="M2290" t="s">
        <v>5022</v>
      </c>
    </row>
    <row r="2291" spans="13:13" x14ac:dyDescent="0.2">
      <c r="M2291" t="s">
        <v>5023</v>
      </c>
    </row>
    <row r="2292" spans="13:13" x14ac:dyDescent="0.2">
      <c r="M2292" t="s">
        <v>5024</v>
      </c>
    </row>
    <row r="2293" spans="13:13" x14ac:dyDescent="0.2">
      <c r="M2293" t="s">
        <v>5025</v>
      </c>
    </row>
    <row r="2294" spans="13:13" x14ac:dyDescent="0.2">
      <c r="M2294" t="s">
        <v>5026</v>
      </c>
    </row>
    <row r="2295" spans="13:13" x14ac:dyDescent="0.2">
      <c r="M2295" t="s">
        <v>5027</v>
      </c>
    </row>
    <row r="2296" spans="13:13" x14ac:dyDescent="0.2">
      <c r="M2296" t="s">
        <v>5028</v>
      </c>
    </row>
    <row r="2297" spans="13:13" x14ac:dyDescent="0.2">
      <c r="M2297" t="s">
        <v>5029</v>
      </c>
    </row>
    <row r="2298" spans="13:13" x14ac:dyDescent="0.2">
      <c r="M2298" t="s">
        <v>5030</v>
      </c>
    </row>
    <row r="2299" spans="13:13" x14ac:dyDescent="0.2">
      <c r="M2299" t="s">
        <v>5031</v>
      </c>
    </row>
    <row r="2300" spans="13:13" x14ac:dyDescent="0.2">
      <c r="M2300" t="s">
        <v>5032</v>
      </c>
    </row>
    <row r="2301" spans="13:13" x14ac:dyDescent="0.2">
      <c r="M2301" t="s">
        <v>5033</v>
      </c>
    </row>
    <row r="2302" spans="13:13" x14ac:dyDescent="0.2">
      <c r="M2302" t="s">
        <v>5034</v>
      </c>
    </row>
    <row r="2303" spans="13:13" x14ac:dyDescent="0.2">
      <c r="M2303" t="s">
        <v>5035</v>
      </c>
    </row>
    <row r="2304" spans="13:13" x14ac:dyDescent="0.2">
      <c r="M2304" t="s">
        <v>5036</v>
      </c>
    </row>
    <row r="2305" spans="13:13" x14ac:dyDescent="0.2">
      <c r="M2305" t="s">
        <v>5037</v>
      </c>
    </row>
    <row r="2306" spans="13:13" x14ac:dyDescent="0.2">
      <c r="M2306" t="s">
        <v>5038</v>
      </c>
    </row>
    <row r="2307" spans="13:13" x14ac:dyDescent="0.2">
      <c r="M2307" t="s">
        <v>5039</v>
      </c>
    </row>
    <row r="2308" spans="13:13" x14ac:dyDescent="0.2">
      <c r="M2308" t="s">
        <v>5040</v>
      </c>
    </row>
    <row r="2309" spans="13:13" x14ac:dyDescent="0.2">
      <c r="M2309" t="s">
        <v>5041</v>
      </c>
    </row>
    <row r="2310" spans="13:13" x14ac:dyDescent="0.2">
      <c r="M2310" t="s">
        <v>5042</v>
      </c>
    </row>
    <row r="2311" spans="13:13" x14ac:dyDescent="0.2">
      <c r="M2311" t="s">
        <v>5043</v>
      </c>
    </row>
    <row r="2312" spans="13:13" x14ac:dyDescent="0.2">
      <c r="M2312" t="s">
        <v>5044</v>
      </c>
    </row>
    <row r="2313" spans="13:13" x14ac:dyDescent="0.2">
      <c r="M2313" t="s">
        <v>5045</v>
      </c>
    </row>
    <row r="2314" spans="13:13" x14ac:dyDescent="0.2">
      <c r="M2314" t="s">
        <v>5046</v>
      </c>
    </row>
    <row r="2315" spans="13:13" x14ac:dyDescent="0.2">
      <c r="M2315" t="s">
        <v>5047</v>
      </c>
    </row>
    <row r="2316" spans="13:13" x14ac:dyDescent="0.2">
      <c r="M2316" t="s">
        <v>5048</v>
      </c>
    </row>
    <row r="2317" spans="13:13" x14ac:dyDescent="0.2">
      <c r="M2317" t="s">
        <v>5049</v>
      </c>
    </row>
    <row r="2318" spans="13:13" x14ac:dyDescent="0.2">
      <c r="M2318" t="s">
        <v>5050</v>
      </c>
    </row>
    <row r="2319" spans="13:13" x14ac:dyDescent="0.2">
      <c r="M2319" t="s">
        <v>5051</v>
      </c>
    </row>
    <row r="2320" spans="13:13" x14ac:dyDescent="0.2">
      <c r="M2320" t="s">
        <v>5052</v>
      </c>
    </row>
    <row r="2321" spans="13:13" x14ac:dyDescent="0.2">
      <c r="M2321" t="s">
        <v>5053</v>
      </c>
    </row>
    <row r="2322" spans="13:13" x14ac:dyDescent="0.2">
      <c r="M2322" t="s">
        <v>5054</v>
      </c>
    </row>
    <row r="2323" spans="13:13" x14ac:dyDescent="0.2">
      <c r="M2323" t="s">
        <v>5055</v>
      </c>
    </row>
    <row r="2324" spans="13:13" x14ac:dyDescent="0.2">
      <c r="M2324" t="s">
        <v>5056</v>
      </c>
    </row>
    <row r="2325" spans="13:13" x14ac:dyDescent="0.2">
      <c r="M2325" t="s">
        <v>5057</v>
      </c>
    </row>
    <row r="2326" spans="13:13" x14ac:dyDescent="0.2">
      <c r="M2326" t="s">
        <v>5058</v>
      </c>
    </row>
    <row r="2327" spans="13:13" x14ac:dyDescent="0.2">
      <c r="M2327" t="s">
        <v>5059</v>
      </c>
    </row>
    <row r="2328" spans="13:13" x14ac:dyDescent="0.2">
      <c r="M2328" t="s">
        <v>5060</v>
      </c>
    </row>
    <row r="2329" spans="13:13" x14ac:dyDescent="0.2">
      <c r="M2329" t="s">
        <v>5061</v>
      </c>
    </row>
    <row r="2330" spans="13:13" x14ac:dyDescent="0.2">
      <c r="M2330" t="s">
        <v>5062</v>
      </c>
    </row>
    <row r="2331" spans="13:13" x14ac:dyDescent="0.2">
      <c r="M2331" t="s">
        <v>5063</v>
      </c>
    </row>
    <row r="2332" spans="13:13" x14ac:dyDescent="0.2">
      <c r="M2332" t="s">
        <v>5064</v>
      </c>
    </row>
    <row r="2333" spans="13:13" x14ac:dyDescent="0.2">
      <c r="M2333" t="s">
        <v>5065</v>
      </c>
    </row>
    <row r="2334" spans="13:13" x14ac:dyDescent="0.2">
      <c r="M2334" t="s">
        <v>5066</v>
      </c>
    </row>
    <row r="2335" spans="13:13" x14ac:dyDescent="0.2">
      <c r="M2335" t="s">
        <v>5067</v>
      </c>
    </row>
    <row r="2336" spans="13:13" x14ac:dyDescent="0.2">
      <c r="M2336" t="s">
        <v>5068</v>
      </c>
    </row>
    <row r="2337" spans="13:13" x14ac:dyDescent="0.2">
      <c r="M2337" t="s">
        <v>5069</v>
      </c>
    </row>
    <row r="2338" spans="13:13" x14ac:dyDescent="0.2">
      <c r="M2338" t="s">
        <v>5070</v>
      </c>
    </row>
    <row r="2339" spans="13:13" x14ac:dyDescent="0.2">
      <c r="M2339" t="s">
        <v>5071</v>
      </c>
    </row>
    <row r="2340" spans="13:13" x14ac:dyDescent="0.2">
      <c r="M2340" t="s">
        <v>5072</v>
      </c>
    </row>
    <row r="2341" spans="13:13" x14ac:dyDescent="0.2">
      <c r="M2341" t="s">
        <v>5073</v>
      </c>
    </row>
    <row r="2342" spans="13:13" x14ac:dyDescent="0.2">
      <c r="M2342" t="s">
        <v>5074</v>
      </c>
    </row>
    <row r="2343" spans="13:13" x14ac:dyDescent="0.2">
      <c r="M2343" t="s">
        <v>5075</v>
      </c>
    </row>
    <row r="2344" spans="13:13" x14ac:dyDescent="0.2">
      <c r="M2344" t="s">
        <v>5076</v>
      </c>
    </row>
    <row r="2345" spans="13:13" x14ac:dyDescent="0.2">
      <c r="M2345" t="s">
        <v>5077</v>
      </c>
    </row>
    <row r="2346" spans="13:13" x14ac:dyDescent="0.2">
      <c r="M2346" t="s">
        <v>5078</v>
      </c>
    </row>
    <row r="2347" spans="13:13" x14ac:dyDescent="0.2">
      <c r="M2347" t="s">
        <v>5079</v>
      </c>
    </row>
    <row r="2348" spans="13:13" x14ac:dyDescent="0.2">
      <c r="M2348" t="s">
        <v>5080</v>
      </c>
    </row>
    <row r="2349" spans="13:13" x14ac:dyDescent="0.2">
      <c r="M2349" t="s">
        <v>5081</v>
      </c>
    </row>
    <row r="2350" spans="13:13" x14ac:dyDescent="0.2">
      <c r="M2350" t="s">
        <v>5082</v>
      </c>
    </row>
    <row r="2351" spans="13:13" x14ac:dyDescent="0.2">
      <c r="M2351" t="s">
        <v>5083</v>
      </c>
    </row>
    <row r="2352" spans="13:13" x14ac:dyDescent="0.2">
      <c r="M2352" t="s">
        <v>5084</v>
      </c>
    </row>
    <row r="2353" spans="13:13" x14ac:dyDescent="0.2">
      <c r="M2353" t="s">
        <v>5085</v>
      </c>
    </row>
    <row r="2354" spans="13:13" x14ac:dyDescent="0.2">
      <c r="M2354" t="s">
        <v>5086</v>
      </c>
    </row>
    <row r="2355" spans="13:13" x14ac:dyDescent="0.2">
      <c r="M2355" t="s">
        <v>5087</v>
      </c>
    </row>
    <row r="2356" spans="13:13" x14ac:dyDescent="0.2">
      <c r="M2356" t="s">
        <v>5088</v>
      </c>
    </row>
    <row r="2357" spans="13:13" x14ac:dyDescent="0.2">
      <c r="M2357" t="s">
        <v>5089</v>
      </c>
    </row>
    <row r="2358" spans="13:13" x14ac:dyDescent="0.2">
      <c r="M2358" t="s">
        <v>5090</v>
      </c>
    </row>
    <row r="2359" spans="13:13" x14ac:dyDescent="0.2">
      <c r="M2359" t="s">
        <v>5091</v>
      </c>
    </row>
    <row r="2360" spans="13:13" x14ac:dyDescent="0.2">
      <c r="M2360" t="s">
        <v>5092</v>
      </c>
    </row>
    <row r="2361" spans="13:13" x14ac:dyDescent="0.2">
      <c r="M2361" t="s">
        <v>5093</v>
      </c>
    </row>
    <row r="2362" spans="13:13" x14ac:dyDescent="0.2">
      <c r="M2362" t="s">
        <v>5094</v>
      </c>
    </row>
    <row r="2363" spans="13:13" x14ac:dyDescent="0.2">
      <c r="M2363" t="s">
        <v>5095</v>
      </c>
    </row>
    <row r="2364" spans="13:13" x14ac:dyDescent="0.2">
      <c r="M2364" t="s">
        <v>5096</v>
      </c>
    </row>
    <row r="2365" spans="13:13" x14ac:dyDescent="0.2">
      <c r="M2365" t="s">
        <v>5097</v>
      </c>
    </row>
    <row r="2366" spans="13:13" x14ac:dyDescent="0.2">
      <c r="M2366" t="s">
        <v>5098</v>
      </c>
    </row>
    <row r="2367" spans="13:13" x14ac:dyDescent="0.2">
      <c r="M2367" t="s">
        <v>5099</v>
      </c>
    </row>
    <row r="2368" spans="13:13" x14ac:dyDescent="0.2">
      <c r="M2368" t="s">
        <v>5100</v>
      </c>
    </row>
    <row r="2369" spans="13:13" x14ac:dyDescent="0.2">
      <c r="M2369" t="s">
        <v>5101</v>
      </c>
    </row>
    <row r="2370" spans="13:13" x14ac:dyDescent="0.2">
      <c r="M2370" t="s">
        <v>5102</v>
      </c>
    </row>
    <row r="2371" spans="13:13" x14ac:dyDescent="0.2">
      <c r="M2371" t="s">
        <v>5103</v>
      </c>
    </row>
    <row r="2372" spans="13:13" x14ac:dyDescent="0.2">
      <c r="M2372" t="s">
        <v>5104</v>
      </c>
    </row>
    <row r="2373" spans="13:13" x14ac:dyDescent="0.2">
      <c r="M2373" t="s">
        <v>5105</v>
      </c>
    </row>
    <row r="2374" spans="13:13" x14ac:dyDescent="0.2">
      <c r="M2374" t="s">
        <v>5106</v>
      </c>
    </row>
    <row r="2375" spans="13:13" x14ac:dyDescent="0.2">
      <c r="M2375" t="s">
        <v>5107</v>
      </c>
    </row>
    <row r="2376" spans="13:13" x14ac:dyDescent="0.2">
      <c r="M2376" t="s">
        <v>5108</v>
      </c>
    </row>
    <row r="2377" spans="13:13" x14ac:dyDescent="0.2">
      <c r="M2377" t="s">
        <v>5109</v>
      </c>
    </row>
    <row r="2378" spans="13:13" x14ac:dyDescent="0.2">
      <c r="M2378" t="s">
        <v>5110</v>
      </c>
    </row>
    <row r="2379" spans="13:13" x14ac:dyDescent="0.2">
      <c r="M2379" t="s">
        <v>5111</v>
      </c>
    </row>
    <row r="2380" spans="13:13" x14ac:dyDescent="0.2">
      <c r="M2380" t="s">
        <v>5112</v>
      </c>
    </row>
    <row r="2381" spans="13:13" x14ac:dyDescent="0.2">
      <c r="M2381" t="s">
        <v>5113</v>
      </c>
    </row>
    <row r="2382" spans="13:13" x14ac:dyDescent="0.2">
      <c r="M2382" t="s">
        <v>5114</v>
      </c>
    </row>
    <row r="2383" spans="13:13" x14ac:dyDescent="0.2">
      <c r="M2383" t="s">
        <v>5115</v>
      </c>
    </row>
    <row r="2384" spans="13:13" x14ac:dyDescent="0.2">
      <c r="M2384" t="s">
        <v>5116</v>
      </c>
    </row>
    <row r="2385" spans="13:13" x14ac:dyDescent="0.2">
      <c r="M2385" t="s">
        <v>5117</v>
      </c>
    </row>
    <row r="2386" spans="13:13" x14ac:dyDescent="0.2">
      <c r="M2386" t="s">
        <v>5118</v>
      </c>
    </row>
    <row r="2387" spans="13:13" x14ac:dyDescent="0.2">
      <c r="M2387" t="s">
        <v>5119</v>
      </c>
    </row>
    <row r="2388" spans="13:13" x14ac:dyDescent="0.2">
      <c r="M2388" t="s">
        <v>5120</v>
      </c>
    </row>
    <row r="2389" spans="13:13" x14ac:dyDescent="0.2">
      <c r="M2389" t="s">
        <v>5121</v>
      </c>
    </row>
    <row r="2390" spans="13:13" x14ac:dyDescent="0.2">
      <c r="M2390" t="s">
        <v>5122</v>
      </c>
    </row>
    <row r="2391" spans="13:13" x14ac:dyDescent="0.2">
      <c r="M2391" t="s">
        <v>5123</v>
      </c>
    </row>
    <row r="2392" spans="13:13" x14ac:dyDescent="0.2">
      <c r="M2392" t="s">
        <v>5124</v>
      </c>
    </row>
    <row r="2393" spans="13:13" x14ac:dyDescent="0.2">
      <c r="M2393" t="s">
        <v>5125</v>
      </c>
    </row>
    <row r="2394" spans="13:13" x14ac:dyDescent="0.2">
      <c r="M2394" t="s">
        <v>5126</v>
      </c>
    </row>
    <row r="2395" spans="13:13" x14ac:dyDescent="0.2">
      <c r="M2395" t="s">
        <v>5127</v>
      </c>
    </row>
    <row r="2396" spans="13:13" x14ac:dyDescent="0.2">
      <c r="M2396" t="s">
        <v>5128</v>
      </c>
    </row>
    <row r="2397" spans="13:13" x14ac:dyDescent="0.2">
      <c r="M2397" t="s">
        <v>5129</v>
      </c>
    </row>
    <row r="2398" spans="13:13" x14ac:dyDescent="0.2">
      <c r="M2398" t="s">
        <v>5130</v>
      </c>
    </row>
    <row r="2399" spans="13:13" x14ac:dyDescent="0.2">
      <c r="M2399" t="s">
        <v>5131</v>
      </c>
    </row>
    <row r="2400" spans="13:13" x14ac:dyDescent="0.2">
      <c r="M2400" t="s">
        <v>5132</v>
      </c>
    </row>
    <row r="2401" spans="13:13" x14ac:dyDescent="0.2">
      <c r="M2401" t="s">
        <v>5133</v>
      </c>
    </row>
    <row r="2402" spans="13:13" x14ac:dyDescent="0.2">
      <c r="M2402" t="s">
        <v>5134</v>
      </c>
    </row>
    <row r="2403" spans="13:13" x14ac:dyDescent="0.2">
      <c r="M2403" t="s">
        <v>5135</v>
      </c>
    </row>
    <row r="2404" spans="13:13" x14ac:dyDescent="0.2">
      <c r="M2404" t="s">
        <v>5136</v>
      </c>
    </row>
    <row r="2405" spans="13:13" x14ac:dyDescent="0.2">
      <c r="M2405" t="s">
        <v>5137</v>
      </c>
    </row>
    <row r="2406" spans="13:13" x14ac:dyDescent="0.2">
      <c r="M2406" t="s">
        <v>5138</v>
      </c>
    </row>
    <row r="2407" spans="13:13" x14ac:dyDescent="0.2">
      <c r="M2407" t="s">
        <v>5139</v>
      </c>
    </row>
    <row r="2408" spans="13:13" x14ac:dyDescent="0.2">
      <c r="M2408" t="s">
        <v>5140</v>
      </c>
    </row>
    <row r="2409" spans="13:13" x14ac:dyDescent="0.2">
      <c r="M2409" t="s">
        <v>5141</v>
      </c>
    </row>
    <row r="2410" spans="13:13" x14ac:dyDescent="0.2">
      <c r="M2410" t="s">
        <v>5142</v>
      </c>
    </row>
    <row r="2411" spans="13:13" x14ac:dyDescent="0.2">
      <c r="M2411" t="s">
        <v>5143</v>
      </c>
    </row>
    <row r="2412" spans="13:13" x14ac:dyDescent="0.2">
      <c r="M2412" t="s">
        <v>5144</v>
      </c>
    </row>
    <row r="2413" spans="13:13" x14ac:dyDescent="0.2">
      <c r="M2413" t="s">
        <v>5145</v>
      </c>
    </row>
    <row r="2414" spans="13:13" x14ac:dyDescent="0.2">
      <c r="M2414" t="s">
        <v>5146</v>
      </c>
    </row>
    <row r="2415" spans="13:13" x14ac:dyDescent="0.2">
      <c r="M2415" t="s">
        <v>5147</v>
      </c>
    </row>
    <row r="2416" spans="13:13" x14ac:dyDescent="0.2">
      <c r="M2416" t="s">
        <v>5148</v>
      </c>
    </row>
    <row r="2417" spans="13:13" x14ac:dyDescent="0.2">
      <c r="M2417" t="s">
        <v>5149</v>
      </c>
    </row>
    <row r="2418" spans="13:13" x14ac:dyDescent="0.2">
      <c r="M2418" t="s">
        <v>5150</v>
      </c>
    </row>
    <row r="2419" spans="13:13" x14ac:dyDescent="0.2">
      <c r="M2419" t="s">
        <v>5151</v>
      </c>
    </row>
    <row r="2420" spans="13:13" x14ac:dyDescent="0.2">
      <c r="M2420" t="s">
        <v>5152</v>
      </c>
    </row>
    <row r="2421" spans="13:13" x14ac:dyDescent="0.2">
      <c r="M2421" t="s">
        <v>5153</v>
      </c>
    </row>
    <row r="2422" spans="13:13" x14ac:dyDescent="0.2">
      <c r="M2422" t="s">
        <v>5154</v>
      </c>
    </row>
    <row r="2423" spans="13:13" x14ac:dyDescent="0.2">
      <c r="M2423" t="s">
        <v>5155</v>
      </c>
    </row>
    <row r="2424" spans="13:13" x14ac:dyDescent="0.2">
      <c r="M2424" t="s">
        <v>5156</v>
      </c>
    </row>
    <row r="2425" spans="13:13" x14ac:dyDescent="0.2">
      <c r="M2425" t="s">
        <v>5157</v>
      </c>
    </row>
    <row r="2426" spans="13:13" x14ac:dyDescent="0.2">
      <c r="M2426" t="s">
        <v>5158</v>
      </c>
    </row>
    <row r="2427" spans="13:13" x14ac:dyDescent="0.2">
      <c r="M2427" t="s">
        <v>5159</v>
      </c>
    </row>
    <row r="2428" spans="13:13" x14ac:dyDescent="0.2">
      <c r="M2428" t="s">
        <v>5160</v>
      </c>
    </row>
    <row r="2429" spans="13:13" x14ac:dyDescent="0.2">
      <c r="M2429" t="s">
        <v>5161</v>
      </c>
    </row>
    <row r="2430" spans="13:13" x14ac:dyDescent="0.2">
      <c r="M2430" t="s">
        <v>5162</v>
      </c>
    </row>
    <row r="2431" spans="13:13" x14ac:dyDescent="0.2">
      <c r="M2431" t="s">
        <v>5163</v>
      </c>
    </row>
    <row r="2432" spans="13:13" x14ac:dyDescent="0.2">
      <c r="M2432" t="s">
        <v>5164</v>
      </c>
    </row>
    <row r="2433" spans="13:13" x14ac:dyDescent="0.2">
      <c r="M2433" t="s">
        <v>5165</v>
      </c>
    </row>
    <row r="2434" spans="13:13" x14ac:dyDescent="0.2">
      <c r="M2434" t="s">
        <v>5166</v>
      </c>
    </row>
    <row r="2435" spans="13:13" x14ac:dyDescent="0.2">
      <c r="M2435" t="s">
        <v>5167</v>
      </c>
    </row>
    <row r="2436" spans="13:13" x14ac:dyDescent="0.2">
      <c r="M2436" t="s">
        <v>5168</v>
      </c>
    </row>
    <row r="2437" spans="13:13" x14ac:dyDescent="0.2">
      <c r="M2437" t="s">
        <v>5169</v>
      </c>
    </row>
    <row r="2438" spans="13:13" x14ac:dyDescent="0.2">
      <c r="M2438" t="s">
        <v>5170</v>
      </c>
    </row>
    <row r="2439" spans="13:13" x14ac:dyDescent="0.2">
      <c r="M2439" t="s">
        <v>5171</v>
      </c>
    </row>
    <row r="2440" spans="13:13" x14ac:dyDescent="0.2">
      <c r="M2440" t="s">
        <v>5172</v>
      </c>
    </row>
    <row r="2441" spans="13:13" x14ac:dyDescent="0.2">
      <c r="M2441" t="s">
        <v>5173</v>
      </c>
    </row>
    <row r="2442" spans="13:13" x14ac:dyDescent="0.2">
      <c r="M2442" t="s">
        <v>5174</v>
      </c>
    </row>
    <row r="2443" spans="13:13" x14ac:dyDescent="0.2">
      <c r="M2443" t="s">
        <v>5175</v>
      </c>
    </row>
    <row r="2444" spans="13:13" x14ac:dyDescent="0.2">
      <c r="M2444" t="s">
        <v>5176</v>
      </c>
    </row>
    <row r="2445" spans="13:13" x14ac:dyDescent="0.2">
      <c r="M2445" t="s">
        <v>5177</v>
      </c>
    </row>
    <row r="2446" spans="13:13" x14ac:dyDescent="0.2">
      <c r="M2446" t="s">
        <v>5178</v>
      </c>
    </row>
    <row r="2447" spans="13:13" x14ac:dyDescent="0.2">
      <c r="M2447" t="s">
        <v>5179</v>
      </c>
    </row>
    <row r="2448" spans="13:13" x14ac:dyDescent="0.2">
      <c r="M2448" t="s">
        <v>5180</v>
      </c>
    </row>
    <row r="2449" spans="13:13" x14ac:dyDescent="0.2">
      <c r="M2449" t="s">
        <v>5181</v>
      </c>
    </row>
    <row r="2450" spans="13:13" x14ac:dyDescent="0.2">
      <c r="M2450" t="s">
        <v>5182</v>
      </c>
    </row>
    <row r="2451" spans="13:13" x14ac:dyDescent="0.2">
      <c r="M2451" t="s">
        <v>5183</v>
      </c>
    </row>
    <row r="2452" spans="13:13" x14ac:dyDescent="0.2">
      <c r="M2452" t="s">
        <v>5184</v>
      </c>
    </row>
    <row r="2453" spans="13:13" x14ac:dyDescent="0.2">
      <c r="M2453" t="s">
        <v>5185</v>
      </c>
    </row>
    <row r="2454" spans="13:13" x14ac:dyDescent="0.2">
      <c r="M2454" t="s">
        <v>5186</v>
      </c>
    </row>
    <row r="2455" spans="13:13" x14ac:dyDescent="0.2">
      <c r="M2455" t="s">
        <v>5187</v>
      </c>
    </row>
    <row r="2456" spans="13:13" x14ac:dyDescent="0.2">
      <c r="M2456" t="s">
        <v>5188</v>
      </c>
    </row>
    <row r="2457" spans="13:13" x14ac:dyDescent="0.2">
      <c r="M2457" t="s">
        <v>5189</v>
      </c>
    </row>
    <row r="2458" spans="13:13" x14ac:dyDescent="0.2">
      <c r="M2458" t="s">
        <v>5190</v>
      </c>
    </row>
    <row r="2459" spans="13:13" x14ac:dyDescent="0.2">
      <c r="M2459" t="s">
        <v>5191</v>
      </c>
    </row>
    <row r="2460" spans="13:13" x14ac:dyDescent="0.2">
      <c r="M2460" t="s">
        <v>5192</v>
      </c>
    </row>
    <row r="2461" spans="13:13" x14ac:dyDescent="0.2">
      <c r="M2461" t="s">
        <v>5193</v>
      </c>
    </row>
    <row r="2462" spans="13:13" x14ac:dyDescent="0.2">
      <c r="M2462" t="s">
        <v>5194</v>
      </c>
    </row>
    <row r="2463" spans="13:13" x14ac:dyDescent="0.2">
      <c r="M2463" t="s">
        <v>5195</v>
      </c>
    </row>
    <row r="2464" spans="13:13" x14ac:dyDescent="0.2">
      <c r="M2464" t="s">
        <v>5196</v>
      </c>
    </row>
    <row r="2465" spans="13:13" x14ac:dyDescent="0.2">
      <c r="M2465" t="s">
        <v>5197</v>
      </c>
    </row>
    <row r="2466" spans="13:13" x14ac:dyDescent="0.2">
      <c r="M2466" t="s">
        <v>5198</v>
      </c>
    </row>
    <row r="2467" spans="13:13" x14ac:dyDescent="0.2">
      <c r="M2467" t="s">
        <v>5199</v>
      </c>
    </row>
    <row r="2468" spans="13:13" x14ac:dyDescent="0.2">
      <c r="M2468" t="s">
        <v>5200</v>
      </c>
    </row>
    <row r="2469" spans="13:13" x14ac:dyDescent="0.2">
      <c r="M2469" t="s">
        <v>5201</v>
      </c>
    </row>
    <row r="2470" spans="13:13" x14ac:dyDescent="0.2">
      <c r="M2470" t="s">
        <v>5202</v>
      </c>
    </row>
    <row r="2471" spans="13:13" x14ac:dyDescent="0.2">
      <c r="M2471" t="s">
        <v>5203</v>
      </c>
    </row>
    <row r="2472" spans="13:13" x14ac:dyDescent="0.2">
      <c r="M2472" t="s">
        <v>5204</v>
      </c>
    </row>
    <row r="2473" spans="13:13" x14ac:dyDescent="0.2">
      <c r="M2473" t="s">
        <v>5205</v>
      </c>
    </row>
    <row r="2474" spans="13:13" x14ac:dyDescent="0.2">
      <c r="M2474" t="s">
        <v>5206</v>
      </c>
    </row>
    <row r="2475" spans="13:13" x14ac:dyDescent="0.2">
      <c r="M2475" t="s">
        <v>5207</v>
      </c>
    </row>
    <row r="2476" spans="13:13" x14ac:dyDescent="0.2">
      <c r="M2476" t="s">
        <v>5208</v>
      </c>
    </row>
    <row r="2477" spans="13:13" x14ac:dyDescent="0.2">
      <c r="M2477" t="s">
        <v>5209</v>
      </c>
    </row>
    <row r="2478" spans="13:13" x14ac:dyDescent="0.2">
      <c r="M2478" t="s">
        <v>5210</v>
      </c>
    </row>
    <row r="2479" spans="13:13" x14ac:dyDescent="0.2">
      <c r="M2479" t="s">
        <v>5211</v>
      </c>
    </row>
    <row r="2480" spans="13:13" x14ac:dyDescent="0.2">
      <c r="M2480" t="s">
        <v>5212</v>
      </c>
    </row>
    <row r="2481" spans="13:13" x14ac:dyDescent="0.2">
      <c r="M2481" t="s">
        <v>5213</v>
      </c>
    </row>
    <row r="2482" spans="13:13" x14ac:dyDescent="0.2">
      <c r="M2482" t="s">
        <v>5214</v>
      </c>
    </row>
    <row r="2483" spans="13:13" x14ac:dyDescent="0.2">
      <c r="M2483" t="s">
        <v>5215</v>
      </c>
    </row>
    <row r="2484" spans="13:13" x14ac:dyDescent="0.2">
      <c r="M2484" t="s">
        <v>5216</v>
      </c>
    </row>
    <row r="2485" spans="13:13" x14ac:dyDescent="0.2">
      <c r="M2485" t="s">
        <v>5217</v>
      </c>
    </row>
    <row r="2486" spans="13:13" x14ac:dyDescent="0.2">
      <c r="M2486" t="s">
        <v>5218</v>
      </c>
    </row>
    <row r="2487" spans="13:13" x14ac:dyDescent="0.2">
      <c r="M2487" t="s">
        <v>5219</v>
      </c>
    </row>
    <row r="2488" spans="13:13" x14ac:dyDescent="0.2">
      <c r="M2488" t="s">
        <v>5220</v>
      </c>
    </row>
    <row r="2489" spans="13:13" x14ac:dyDescent="0.2">
      <c r="M2489" t="s">
        <v>5221</v>
      </c>
    </row>
    <row r="2490" spans="13:13" x14ac:dyDescent="0.2">
      <c r="M2490" t="s">
        <v>5222</v>
      </c>
    </row>
    <row r="2491" spans="13:13" x14ac:dyDescent="0.2">
      <c r="M2491" t="s">
        <v>5223</v>
      </c>
    </row>
    <row r="2492" spans="13:13" x14ac:dyDescent="0.2">
      <c r="M2492" t="s">
        <v>5224</v>
      </c>
    </row>
    <row r="2493" spans="13:13" x14ac:dyDescent="0.2">
      <c r="M2493" t="s">
        <v>5225</v>
      </c>
    </row>
    <row r="2494" spans="13:13" x14ac:dyDescent="0.2">
      <c r="M2494" t="s">
        <v>5226</v>
      </c>
    </row>
    <row r="2495" spans="13:13" x14ac:dyDescent="0.2">
      <c r="M2495" t="s">
        <v>5227</v>
      </c>
    </row>
    <row r="2496" spans="13:13" x14ac:dyDescent="0.2">
      <c r="M2496" t="s">
        <v>5228</v>
      </c>
    </row>
    <row r="2497" spans="13:13" x14ac:dyDescent="0.2">
      <c r="M2497" t="s">
        <v>5229</v>
      </c>
    </row>
    <row r="2498" spans="13:13" x14ac:dyDescent="0.2">
      <c r="M2498" t="s">
        <v>5230</v>
      </c>
    </row>
    <row r="2499" spans="13:13" x14ac:dyDescent="0.2">
      <c r="M2499" t="s">
        <v>5231</v>
      </c>
    </row>
    <row r="2500" spans="13:13" x14ac:dyDescent="0.2">
      <c r="M2500" t="s">
        <v>5232</v>
      </c>
    </row>
    <row r="2501" spans="13:13" x14ac:dyDescent="0.2">
      <c r="M2501" t="s">
        <v>5233</v>
      </c>
    </row>
    <row r="2502" spans="13:13" x14ac:dyDescent="0.2">
      <c r="M2502" t="s">
        <v>5234</v>
      </c>
    </row>
    <row r="2503" spans="13:13" x14ac:dyDescent="0.2">
      <c r="M2503" t="s">
        <v>5235</v>
      </c>
    </row>
    <row r="2504" spans="13:13" x14ac:dyDescent="0.2">
      <c r="M2504" t="s">
        <v>5236</v>
      </c>
    </row>
    <row r="2505" spans="13:13" x14ac:dyDescent="0.2">
      <c r="M2505" t="s">
        <v>5237</v>
      </c>
    </row>
    <row r="2506" spans="13:13" x14ac:dyDescent="0.2">
      <c r="M2506" t="s">
        <v>5238</v>
      </c>
    </row>
    <row r="2507" spans="13:13" x14ac:dyDescent="0.2">
      <c r="M2507" t="s">
        <v>5239</v>
      </c>
    </row>
    <row r="2508" spans="13:13" x14ac:dyDescent="0.2">
      <c r="M2508" t="s">
        <v>5240</v>
      </c>
    </row>
    <row r="2509" spans="13:13" x14ac:dyDescent="0.2">
      <c r="M2509" t="s">
        <v>5241</v>
      </c>
    </row>
    <row r="2510" spans="13:13" x14ac:dyDescent="0.2">
      <c r="M2510" t="s">
        <v>5242</v>
      </c>
    </row>
    <row r="2511" spans="13:13" x14ac:dyDescent="0.2">
      <c r="M2511" t="s">
        <v>5243</v>
      </c>
    </row>
    <row r="2512" spans="13:13" x14ac:dyDescent="0.2">
      <c r="M2512" t="s">
        <v>5244</v>
      </c>
    </row>
    <row r="2513" spans="13:13" x14ac:dyDescent="0.2">
      <c r="M2513" t="s">
        <v>5245</v>
      </c>
    </row>
    <row r="2514" spans="13:13" x14ac:dyDescent="0.2">
      <c r="M2514" t="s">
        <v>5246</v>
      </c>
    </row>
    <row r="2515" spans="13:13" x14ac:dyDescent="0.2">
      <c r="M2515" t="s">
        <v>5247</v>
      </c>
    </row>
    <row r="2516" spans="13:13" x14ac:dyDescent="0.2">
      <c r="M2516" t="s">
        <v>5248</v>
      </c>
    </row>
    <row r="2517" spans="13:13" x14ac:dyDescent="0.2">
      <c r="M2517" t="s">
        <v>5249</v>
      </c>
    </row>
    <row r="2518" spans="13:13" x14ac:dyDescent="0.2">
      <c r="M2518" t="s">
        <v>5250</v>
      </c>
    </row>
    <row r="2519" spans="13:13" x14ac:dyDescent="0.2">
      <c r="M2519" t="s">
        <v>5251</v>
      </c>
    </row>
    <row r="2520" spans="13:13" x14ac:dyDescent="0.2">
      <c r="M2520" t="s">
        <v>5252</v>
      </c>
    </row>
    <row r="2521" spans="13:13" x14ac:dyDescent="0.2">
      <c r="M2521" t="s">
        <v>5253</v>
      </c>
    </row>
    <row r="2522" spans="13:13" x14ac:dyDescent="0.2">
      <c r="M2522" t="s">
        <v>5254</v>
      </c>
    </row>
  </sheetData>
  <mergeCells count="1">
    <mergeCell ref="A1:P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11DAF-3014-DC4A-89A3-24097F443BE1}">
  <sheetPr>
    <tabColor theme="7"/>
  </sheetPr>
  <dimension ref="A1:F139"/>
  <sheetViews>
    <sheetView workbookViewId="0">
      <pane ySplit="1" topLeftCell="A2" activePane="bottomLeft" state="frozen"/>
      <selection pane="bottomLeft" activeCell="A2" sqref="A1:XFD2"/>
    </sheetView>
  </sheetViews>
  <sheetFormatPr baseColWidth="10" defaultColWidth="10.83203125" defaultRowHeight="16" x14ac:dyDescent="0.2"/>
  <cols>
    <col min="1" max="1" width="30.83203125" customWidth="1"/>
    <col min="2" max="2" width="54.6640625" style="7" customWidth="1"/>
    <col min="3" max="3" width="26.6640625" customWidth="1"/>
    <col min="4" max="4" width="32.83203125" style="10" customWidth="1"/>
    <col min="5" max="5" width="55.6640625" style="30" customWidth="1"/>
    <col min="6" max="16384" width="10.83203125" style="5"/>
  </cols>
  <sheetData>
    <row r="1" spans="1:6" ht="46" customHeight="1" x14ac:dyDescent="0.2">
      <c r="A1" s="49" t="s">
        <v>371</v>
      </c>
      <c r="B1" s="47" t="s">
        <v>462</v>
      </c>
      <c r="C1" s="49" t="s">
        <v>372</v>
      </c>
      <c r="D1" s="47" t="s">
        <v>462</v>
      </c>
      <c r="E1" s="53" t="s">
        <v>370</v>
      </c>
    </row>
    <row r="2" spans="1:6" ht="17" x14ac:dyDescent="0.2">
      <c r="A2" s="50" t="s">
        <v>285</v>
      </c>
      <c r="B2" s="51" t="s">
        <v>278</v>
      </c>
      <c r="C2" s="50" t="s">
        <v>286</v>
      </c>
      <c r="D2" s="52" t="s">
        <v>311</v>
      </c>
      <c r="E2" s="54" t="s">
        <v>287</v>
      </c>
    </row>
    <row r="3" spans="1:6" ht="34" x14ac:dyDescent="0.2">
      <c r="A3" t="s">
        <v>290</v>
      </c>
      <c r="B3" s="7" t="str">
        <f>_xlfn.XLOOKUP(A3,Units!$A$2:$A$100,Units!$C$2:$C$100,"")</f>
        <v>Number of people in the space per area, averaged based on the schedule choice</v>
      </c>
      <c r="D3" s="10" t="str">
        <f>_xlfn.XLOOKUP(A3,Units!$A$2:$A$100,Units!$B$2:$B$100,"")</f>
        <v>ppl/m2</v>
      </c>
      <c r="E3" s="30" t="s">
        <v>313</v>
      </c>
    </row>
    <row r="4" spans="1:6" ht="34" x14ac:dyDescent="0.2">
      <c r="A4" t="s">
        <v>290</v>
      </c>
      <c r="B4" s="7" t="str">
        <f>_xlfn.XLOOKUP(A4,Units!$A$2:$A$100,Units!$C$2:$C$100,"")</f>
        <v>Number of people in the space per area, averaged based on the schedule choice</v>
      </c>
      <c r="D4" s="10" t="str">
        <f>_xlfn.XLOOKUP(A4,Units!$A$2:$A$100,Units!$B$2:$B$100,"")</f>
        <v>ppl/m2</v>
      </c>
      <c r="E4" s="30" t="s">
        <v>314</v>
      </c>
    </row>
    <row r="5" spans="1:6" ht="34" x14ac:dyDescent="0.2">
      <c r="A5" t="s">
        <v>292</v>
      </c>
      <c r="B5" s="7" t="str">
        <f>_xlfn.XLOOKUP(A5,Units!$A$2:$A$100,Units!$C$2:$C$100,"")</f>
        <v>Power density based on the equipment commonly found in the space, normalized for the schedule chosen</v>
      </c>
      <c r="D5" s="10" t="str">
        <f>_xlfn.XLOOKUP(A5,Units!$A$2:$A$100,Units!$B$2:$B$100,"")</f>
        <v>W/m2</v>
      </c>
      <c r="E5" s="30" t="s">
        <v>315</v>
      </c>
      <c r="F5" s="5" t="s">
        <v>478</v>
      </c>
    </row>
    <row r="6" spans="1:6" ht="34" x14ac:dyDescent="0.2">
      <c r="A6" t="s">
        <v>292</v>
      </c>
      <c r="B6" s="7" t="str">
        <f>_xlfn.XLOOKUP(A6,Units!$A$2:$A$100,Units!$C$2:$C$100,"")</f>
        <v>Power density based on the equipment commonly found in the space, normalized for the schedule chosen</v>
      </c>
      <c r="D6" s="10" t="str">
        <f>_xlfn.XLOOKUP(A6,Units!$A$2:$A$100,Units!$B$2:$B$100,"")</f>
        <v>W/m2</v>
      </c>
      <c r="E6" s="30" t="s">
        <v>316</v>
      </c>
    </row>
    <row r="7" spans="1:6" ht="34" x14ac:dyDescent="0.2">
      <c r="A7" t="s">
        <v>291</v>
      </c>
      <c r="B7" s="7" t="str">
        <f>_xlfn.XLOOKUP(A7,Units!$A$2:$A$100,Units!$C$2:$C$100,"")</f>
        <v>Lighting density per area, based on the identified bulb choices and expected lighting efficiency</v>
      </c>
      <c r="D7" s="10" t="str">
        <f>_xlfn.XLOOKUP(A7,Units!$A$2:$A$100,Units!$B$2:$B$100,"")</f>
        <v>W/m2</v>
      </c>
      <c r="E7" s="30" t="s">
        <v>317</v>
      </c>
    </row>
    <row r="8" spans="1:6" ht="34" x14ac:dyDescent="0.2">
      <c r="A8" t="s">
        <v>291</v>
      </c>
      <c r="B8" s="7" t="str">
        <f>_xlfn.XLOOKUP(A8,Units!$A$2:$A$100,Units!$C$2:$C$100,"")</f>
        <v>Lighting density per area, based on the identified bulb choices and expected lighting efficiency</v>
      </c>
      <c r="D8" s="10" t="str">
        <f>_xlfn.XLOOKUP(A8,Units!$A$2:$A$100,Units!$B$2:$B$100,"")</f>
        <v>W/m2</v>
      </c>
      <c r="E8" s="30" t="s">
        <v>318</v>
      </c>
    </row>
    <row r="9" spans="1:6" ht="34" x14ac:dyDescent="0.2">
      <c r="A9" t="s">
        <v>290</v>
      </c>
      <c r="B9" s="7" t="str">
        <f>_xlfn.XLOOKUP(A9,Units!$A$2:$A$100,Units!$C$2:$C$100,"")</f>
        <v>Number of people in the space per area, averaged based on the schedule choice</v>
      </c>
      <c r="D9" s="10" t="str">
        <f>_xlfn.XLOOKUP(A9,Units!$A$2:$A$100,Units!$B$2:$B$100,"")</f>
        <v>ppl/m2</v>
      </c>
    </row>
    <row r="10" spans="1:6" ht="34" x14ac:dyDescent="0.2">
      <c r="A10" t="s">
        <v>293</v>
      </c>
      <c r="B10" s="7" t="str">
        <f>_xlfn.XLOOKUP(A10,Units!$A$2:$A$100,Units!$C$2:$C$100,"")</f>
        <v>Lighting, power and occupant schedules, based on fraction of occupant, power and lighting peak usage per hour</v>
      </c>
      <c r="D10" s="10" t="str">
        <f>_xlfn.XLOOKUP(A10,Units!$A$2:$A$100,Units!$B$2:$B$100,"")</f>
        <v>BuildingTypeChoice</v>
      </c>
      <c r="E10"/>
    </row>
    <row r="11" spans="1:6" ht="34" x14ac:dyDescent="0.2">
      <c r="A11" t="s">
        <v>293</v>
      </c>
      <c r="B11" s="7" t="str">
        <f>IF(_xlfn.XLOOKUP(A11,Units!$A$2:$A$100,Units!$C$2:$C$100,"")=0,"",_xlfn.XLOOKUP(A11,Units!$A$2:$A$100,Units!$C$2:$C$100,""))</f>
        <v>Lighting, power and occupant schedules, based on fraction of occupant, power and lighting peak usage per hour</v>
      </c>
      <c r="D11" s="10" t="str">
        <f>IF(_xlfn.XLOOKUP(A11,Units!$A$2:$A$100,Units!$B$2:$B$100,"")=0,"",_xlfn.XLOOKUP(A11,Units!$A$2:$A$100,Units!$B$2:$B$100,""))</f>
        <v>BuildingTypeChoice</v>
      </c>
      <c r="E11"/>
    </row>
    <row r="12" spans="1:6" ht="41" customHeight="1" x14ac:dyDescent="0.2">
      <c r="A12" t="s">
        <v>291</v>
      </c>
      <c r="B12" s="7" t="str">
        <f>IF(_xlfn.XLOOKUP(A12,Units!$A$2:$A$100,Units!$C$2:$C$100,"")=0,"",_xlfn.XLOOKUP(A12,Units!$A$2:$A$100,Units!$C$2:$C$100,""))</f>
        <v>Lighting density per area, based on the identified bulb choices and expected lighting efficiency</v>
      </c>
      <c r="C12">
        <v>5.6</v>
      </c>
      <c r="D12" s="10" t="str">
        <f>IF(_xlfn.XLOOKUP(A12,Units!$A$2:$A$100,Units!$B$2:$B$100,"")=0,"",_xlfn.XLOOKUP(A12,Units!$A$2:$A$100,Units!$B$2:$B$100,""))</f>
        <v>W/m2</v>
      </c>
      <c r="E12"/>
    </row>
    <row r="13" spans="1:6" ht="17" x14ac:dyDescent="0.2">
      <c r="B13" s="7" t="str">
        <f>IF(_xlfn.XLOOKUP(A13,Units!$A$2:$A$100,Units!$C$2:$C$100,"")=0,"",_xlfn.XLOOKUP(A13,Units!$A$2:$A$100,Units!$C$2:$C$100,""))</f>
        <v/>
      </c>
      <c r="D13" s="10" t="str">
        <f>IF(_xlfn.XLOOKUP(A13,Units!$A$2:$A$100,Units!$B$2:$B$100,"")=0,"",_xlfn.XLOOKUP(A13,Units!$A$2:$A$100,Units!$B$2:$B$100,""))</f>
        <v/>
      </c>
      <c r="E13"/>
    </row>
    <row r="14" spans="1:6" ht="17" x14ac:dyDescent="0.2">
      <c r="B14" s="7" t="str">
        <f>IF(_xlfn.XLOOKUP(A14,Units!$A$2:$A$100,Units!$C$2:$C$100,"")=0,"",_xlfn.XLOOKUP(A14,Units!$A$2:$A$100,Units!$C$2:$C$100,""))</f>
        <v/>
      </c>
      <c r="D14" s="10" t="str">
        <f>IF(_xlfn.XLOOKUP(A14,Units!$A$2:$A$100,Units!$B$2:$B$100,"")=0,"",_xlfn.XLOOKUP(A14,Units!$A$2:$A$100,Units!$B$2:$B$100,""))</f>
        <v/>
      </c>
      <c r="E14"/>
    </row>
    <row r="15" spans="1:6" ht="17" x14ac:dyDescent="0.2">
      <c r="B15" s="7" t="str">
        <f>IF(_xlfn.XLOOKUP(A15,Units!$A$2:$A$100,Units!$C$2:$C$100,"")=0,"",_xlfn.XLOOKUP(A15,Units!$A$2:$A$100,Units!$C$2:$C$100,""))</f>
        <v/>
      </c>
      <c r="D15" s="10" t="str">
        <f>IF(_xlfn.XLOOKUP(A15,Units!$A$2:$A$100,Units!$B$2:$B$100,"")=0,"",_xlfn.XLOOKUP(A15,Units!$A$2:$A$100,Units!$B$2:$B$100,""))</f>
        <v/>
      </c>
      <c r="E15"/>
    </row>
    <row r="16" spans="1:6" ht="17" x14ac:dyDescent="0.2">
      <c r="B16" s="7" t="str">
        <f>IF(_xlfn.XLOOKUP(A16,Units!$A$2:$A$100,Units!$C$2:$C$100,"")=0,"",_xlfn.XLOOKUP(A16,Units!$A$2:$A$100,Units!$C$2:$C$100,""))</f>
        <v/>
      </c>
      <c r="D16" s="10" t="str">
        <f>IF(_xlfn.XLOOKUP(A16,Units!$A$2:$A$100,Units!$B$2:$B$100,"")=0,"",_xlfn.XLOOKUP(A16,Units!$A$2:$A$100,Units!$B$2:$B$100,""))</f>
        <v/>
      </c>
      <c r="E16"/>
    </row>
    <row r="17" spans="2:5" ht="17" x14ac:dyDescent="0.2">
      <c r="B17" s="7" t="str">
        <f>IF(_xlfn.XLOOKUP(A17,Units!$A$2:$A$100,Units!$C$2:$C$100,"")=0,"",_xlfn.XLOOKUP(A17,Units!$A$2:$A$100,Units!$C$2:$C$100,""))</f>
        <v/>
      </c>
      <c r="D17" s="10" t="str">
        <f>IF(_xlfn.XLOOKUP(A17,Units!$A$2:$A$100,Units!$B$2:$B$100,"")=0,"",_xlfn.XLOOKUP(A17,Units!$A$2:$A$100,Units!$B$2:$B$100,""))</f>
        <v/>
      </c>
      <c r="E17"/>
    </row>
    <row r="18" spans="2:5" ht="17" x14ac:dyDescent="0.2">
      <c r="B18" s="7" t="str">
        <f>IF(_xlfn.XLOOKUP(A18,Units!$A$2:$A$100,Units!$C$2:$C$100,"")=0,"",_xlfn.XLOOKUP(A18,Units!$A$2:$A$100,Units!$C$2:$C$100,""))</f>
        <v/>
      </c>
      <c r="D18" s="10" t="str">
        <f>IF(_xlfn.XLOOKUP(A18,Units!$A$2:$A$100,Units!$B$2:$B$100,"")=0,"",_xlfn.XLOOKUP(A18,Units!$A$2:$A$100,Units!$B$2:$B$100,""))</f>
        <v/>
      </c>
      <c r="E18"/>
    </row>
    <row r="19" spans="2:5" ht="17" x14ac:dyDescent="0.2">
      <c r="B19" s="7" t="str">
        <f>IF(_xlfn.XLOOKUP(A19,Units!$A$2:$A$100,Units!$C$2:$C$100,"")=0,"",_xlfn.XLOOKUP(A19,Units!$A$2:$A$100,Units!$C$2:$C$100,""))</f>
        <v/>
      </c>
      <c r="D19" s="10" t="str">
        <f>IF(_xlfn.XLOOKUP(A19,Units!$A$2:$A$100,Units!$B$2:$B$100,"")=0,"",_xlfn.XLOOKUP(A19,Units!$A$2:$A$100,Units!$B$2:$B$100,""))</f>
        <v/>
      </c>
      <c r="E19"/>
    </row>
    <row r="20" spans="2:5" ht="17" x14ac:dyDescent="0.2">
      <c r="B20" s="7" t="str">
        <f>IF(_xlfn.XLOOKUP(A20,Units!$A$2:$A$100,Units!$C$2:$C$100,"")=0,"",_xlfn.XLOOKUP(A20,Units!$A$2:$A$100,Units!$C$2:$C$100,""))</f>
        <v/>
      </c>
      <c r="D20" s="10" t="str">
        <f>IF(_xlfn.XLOOKUP(A20,Units!$A$2:$A$100,Units!$B$2:$B$100,"")=0,"",_xlfn.XLOOKUP(A20,Units!$A$2:$A$100,Units!$B$2:$B$100,""))</f>
        <v/>
      </c>
      <c r="E20"/>
    </row>
    <row r="21" spans="2:5" ht="17" x14ac:dyDescent="0.2">
      <c r="B21" s="7" t="str">
        <f>IF(_xlfn.XLOOKUP(A21,Units!$A$2:$A$100,Units!$C$2:$C$100,"")=0,"",_xlfn.XLOOKUP(A21,Units!$A$2:$A$100,Units!$C$2:$C$100,""))</f>
        <v/>
      </c>
      <c r="D21" s="10" t="str">
        <f>IF(_xlfn.XLOOKUP(A21,Units!$A$2:$A$100,Units!$B$2:$B$100,"")=0,"",_xlfn.XLOOKUP(A21,Units!$A$2:$A$100,Units!$B$2:$B$100,""))</f>
        <v/>
      </c>
      <c r="E21"/>
    </row>
    <row r="22" spans="2:5" ht="17" x14ac:dyDescent="0.2">
      <c r="B22" s="7" t="str">
        <f>IF(_xlfn.XLOOKUP(A22,Units!$A$2:$A$100,Units!$C$2:$C$100,"")=0,"",_xlfn.XLOOKUP(A22,Units!$A$2:$A$100,Units!$C$2:$C$100,""))</f>
        <v/>
      </c>
      <c r="D22" s="10" t="str">
        <f>IF(_xlfn.XLOOKUP(A22,Units!$A$2:$A$100,Units!$B$2:$B$100,"")=0,"",_xlfn.XLOOKUP(A22,Units!$A$2:$A$100,Units!$B$2:$B$100,""))</f>
        <v/>
      </c>
      <c r="E22"/>
    </row>
    <row r="23" spans="2:5" ht="17" x14ac:dyDescent="0.2">
      <c r="B23" s="7" t="str">
        <f>IF(_xlfn.XLOOKUP(A23,Units!$A$2:$A$100,Units!$C$2:$C$100,"")=0,"",_xlfn.XLOOKUP(A23,Units!$A$2:$A$100,Units!$C$2:$C$100,""))</f>
        <v/>
      </c>
      <c r="D23" s="10" t="str">
        <f>IF(_xlfn.XLOOKUP(A23,Units!$A$2:$A$100,Units!$B$2:$B$100,"")=0,"",_xlfn.XLOOKUP(A23,Units!$A$2:$A$100,Units!$B$2:$B$100,""))</f>
        <v/>
      </c>
      <c r="E23"/>
    </row>
    <row r="24" spans="2:5" ht="17" x14ac:dyDescent="0.2">
      <c r="B24" s="7" t="str">
        <f>IF(_xlfn.XLOOKUP(A24,Units!$A$2:$A$100,Units!$C$2:$C$100,"")=0,"",_xlfn.XLOOKUP(A24,Units!$A$2:$A$100,Units!$C$2:$C$100,""))</f>
        <v/>
      </c>
      <c r="D24" s="10" t="str">
        <f>IF(_xlfn.XLOOKUP(A24,Units!$A$2:$A$100,Units!$B$2:$B$100,"")=0,"",_xlfn.XLOOKUP(A24,Units!$A$2:$A$100,Units!$B$2:$B$100,""))</f>
        <v/>
      </c>
      <c r="E24"/>
    </row>
    <row r="25" spans="2:5" ht="17" x14ac:dyDescent="0.2">
      <c r="B25" s="7" t="str">
        <f>IF(_xlfn.XLOOKUP(A25,Units!$A$2:$A$100,Units!$C$2:$C$100,"")=0,"",_xlfn.XLOOKUP(A25,Units!$A$2:$A$100,Units!$C$2:$C$100,""))</f>
        <v/>
      </c>
      <c r="D25" s="10" t="str">
        <f>IF(_xlfn.XLOOKUP(A25,Units!$A$2:$A$100,Units!$B$2:$B$100,"")=0,"",_xlfn.XLOOKUP(A25,Units!$A$2:$A$100,Units!$B$2:$B$100,""))</f>
        <v/>
      </c>
      <c r="E25"/>
    </row>
    <row r="26" spans="2:5" ht="17" x14ac:dyDescent="0.2">
      <c r="B26" s="7" t="str">
        <f>IF(_xlfn.XLOOKUP(A26,Units!$A$2:$A$100,Units!$C$2:$C$100,"")=0,"",_xlfn.XLOOKUP(A26,Units!$A$2:$A$100,Units!$C$2:$C$100,""))</f>
        <v/>
      </c>
      <c r="D26" s="10" t="str">
        <f>IF(_xlfn.XLOOKUP(A26,Units!$A$2:$A$100,Units!$B$2:$B$100,"")=0,"",_xlfn.XLOOKUP(A26,Units!$A$2:$A$100,Units!$B$2:$B$100,""))</f>
        <v/>
      </c>
      <c r="E26"/>
    </row>
    <row r="27" spans="2:5" ht="17" x14ac:dyDescent="0.2">
      <c r="B27" s="7" t="str">
        <f>IF(_xlfn.XLOOKUP(A27,Units!$A$2:$A$100,Units!$C$2:$C$100,"")=0,"",_xlfn.XLOOKUP(A27,Units!$A$2:$A$100,Units!$C$2:$C$100,""))</f>
        <v/>
      </c>
      <c r="D27" s="10" t="str">
        <f>IF(_xlfn.XLOOKUP(A27,Units!$A$2:$A$100,Units!$B$2:$B$100,"")=0,"",_xlfn.XLOOKUP(A27,Units!$A$2:$A$100,Units!$B$2:$B$100,""))</f>
        <v/>
      </c>
      <c r="E27"/>
    </row>
    <row r="28" spans="2:5" ht="17" x14ac:dyDescent="0.2">
      <c r="B28" s="7" t="str">
        <f>IF(_xlfn.XLOOKUP(A28,Units!$A$2:$A$100,Units!$C$2:$C$100,"")=0,"",_xlfn.XLOOKUP(A28,Units!$A$2:$A$100,Units!$C$2:$C$100,""))</f>
        <v/>
      </c>
      <c r="D28" s="10" t="str">
        <f>IF(_xlfn.XLOOKUP(A28,Units!$A$2:$A$100,Units!$B$2:$B$100,"")=0,"",_xlfn.XLOOKUP(A28,Units!$A$2:$A$100,Units!$B$2:$B$100,""))</f>
        <v/>
      </c>
      <c r="E28"/>
    </row>
    <row r="29" spans="2:5" ht="17" x14ac:dyDescent="0.2">
      <c r="B29" s="7" t="str">
        <f>IF(_xlfn.XLOOKUP(A29,Units!$A$2:$A$100,Units!$C$2:$C$100,"")=0,"",_xlfn.XLOOKUP(A29,Units!$A$2:$A$100,Units!$C$2:$C$100,""))</f>
        <v/>
      </c>
      <c r="D29" s="10" t="str">
        <f>IF(_xlfn.XLOOKUP(A29,Units!$A$2:$A$100,Units!$B$2:$B$100,"")=0,"",_xlfn.XLOOKUP(A29,Units!$A$2:$A$100,Units!$B$2:$B$100,""))</f>
        <v/>
      </c>
      <c r="E29"/>
    </row>
    <row r="30" spans="2:5" ht="17" x14ac:dyDescent="0.2">
      <c r="B30" s="7" t="str">
        <f>IF(_xlfn.XLOOKUP(A30,Units!$A$2:$A$100,Units!$C$2:$C$100,"")=0,"",_xlfn.XLOOKUP(A30,Units!$A$2:$A$100,Units!$C$2:$C$100,""))</f>
        <v/>
      </c>
      <c r="D30" s="10" t="str">
        <f>IF(_xlfn.XLOOKUP(A30,Units!$A$2:$A$100,Units!$B$2:$B$100,"")=0,"",_xlfn.XLOOKUP(A30,Units!$A$2:$A$100,Units!$B$2:$B$100,""))</f>
        <v/>
      </c>
      <c r="E30"/>
    </row>
    <row r="31" spans="2:5" ht="17" x14ac:dyDescent="0.2">
      <c r="B31" s="7" t="str">
        <f>IF(_xlfn.XLOOKUP(A31,Units!$A$2:$A$100,Units!$C$2:$C$100,"")=0,"",_xlfn.XLOOKUP(A31,Units!$A$2:$A$100,Units!$C$2:$C$100,""))</f>
        <v/>
      </c>
      <c r="D31" s="10" t="str">
        <f>IF(_xlfn.XLOOKUP(A31,Units!$A$2:$A$100,Units!$B$2:$B$100,"")=0,"",_xlfn.XLOOKUP(A31,Units!$A$2:$A$100,Units!$B$2:$B$100,""))</f>
        <v/>
      </c>
      <c r="E31"/>
    </row>
    <row r="32" spans="2:5" ht="17" x14ac:dyDescent="0.2">
      <c r="B32" s="7" t="str">
        <f>IF(_xlfn.XLOOKUP(A32,Units!$A$2:$A$100,Units!$C$2:$C$100,"")=0,"",_xlfn.XLOOKUP(A32,Units!$A$2:$A$100,Units!$C$2:$C$100,""))</f>
        <v/>
      </c>
      <c r="D32" s="10" t="str">
        <f>IF(_xlfn.XLOOKUP(A32,Units!$A$2:$A$100,Units!$B$2:$B$100,"")=0,"",_xlfn.XLOOKUP(A32,Units!$A$2:$A$100,Units!$B$2:$B$100,""))</f>
        <v/>
      </c>
      <c r="E32"/>
    </row>
    <row r="33" spans="2:5" ht="17" x14ac:dyDescent="0.2">
      <c r="B33" s="7" t="str">
        <f>IF(_xlfn.XLOOKUP(A33,Units!$A$2:$A$100,Units!$C$2:$C$100,"")=0,"",_xlfn.XLOOKUP(A33,Units!$A$2:$A$100,Units!$C$2:$C$100,""))</f>
        <v/>
      </c>
      <c r="D33" s="10" t="str">
        <f>IF(_xlfn.XLOOKUP(A33,Units!$A$2:$A$100,Units!$B$2:$B$100,"")=0,"",_xlfn.XLOOKUP(A33,Units!$A$2:$A$100,Units!$B$2:$B$100,""))</f>
        <v/>
      </c>
      <c r="E33"/>
    </row>
    <row r="34" spans="2:5" ht="17" x14ac:dyDescent="0.2">
      <c r="B34" s="7" t="str">
        <f>IF(_xlfn.XLOOKUP(A34,Units!$A$2:$A$100,Units!$C$2:$C$100,"")=0,"",_xlfn.XLOOKUP(A34,Units!$A$2:$A$100,Units!$C$2:$C$100,""))</f>
        <v/>
      </c>
      <c r="D34" s="10" t="str">
        <f>IF(_xlfn.XLOOKUP(A34,Units!$A$2:$A$100,Units!$B$2:$B$100,"")=0,"",_xlfn.XLOOKUP(A34,Units!$A$2:$A$100,Units!$B$2:$B$100,""))</f>
        <v/>
      </c>
      <c r="E34"/>
    </row>
    <row r="35" spans="2:5" ht="17" x14ac:dyDescent="0.2">
      <c r="B35" s="7" t="str">
        <f>IF(_xlfn.XLOOKUP(A35,Units!$A$2:$A$100,Units!$C$2:$C$100,"")=0,"",_xlfn.XLOOKUP(A35,Units!$A$2:$A$100,Units!$C$2:$C$100,""))</f>
        <v/>
      </c>
      <c r="D35" s="10" t="str">
        <f>IF(_xlfn.XLOOKUP(A35,Units!$A$2:$A$100,Units!$B$2:$B$100,"")=0,"",_xlfn.XLOOKUP(A35,Units!$A$2:$A$100,Units!$B$2:$B$100,""))</f>
        <v/>
      </c>
      <c r="E35"/>
    </row>
    <row r="36" spans="2:5" ht="17" x14ac:dyDescent="0.2">
      <c r="B36" s="7" t="str">
        <f>IF(_xlfn.XLOOKUP(A36,Units!$A$2:$A$100,Units!$C$2:$C$100,"")=0,"",_xlfn.XLOOKUP(A36,Units!$A$2:$A$100,Units!$C$2:$C$100,""))</f>
        <v/>
      </c>
      <c r="D36" s="10" t="str">
        <f>IF(_xlfn.XLOOKUP(A36,Units!$A$2:$A$100,Units!$B$2:$B$100,"")=0,"",_xlfn.XLOOKUP(A36,Units!$A$2:$A$100,Units!$B$2:$B$100,""))</f>
        <v/>
      </c>
      <c r="E36"/>
    </row>
    <row r="37" spans="2:5" ht="17" x14ac:dyDescent="0.2">
      <c r="B37" s="7" t="str">
        <f>IF(_xlfn.XLOOKUP(A37,Units!$A$2:$A$100,Units!$C$2:$C$100,"")=0,"",_xlfn.XLOOKUP(A37,Units!$A$2:$A$100,Units!$C$2:$C$100,""))</f>
        <v/>
      </c>
      <c r="D37" s="10" t="str">
        <f>IF(_xlfn.XLOOKUP(A37,Units!$A$2:$A$100,Units!$B$2:$B$100,"")=0,"",_xlfn.XLOOKUP(A37,Units!$A$2:$A$100,Units!$B$2:$B$100,""))</f>
        <v/>
      </c>
      <c r="E37"/>
    </row>
    <row r="38" spans="2:5" ht="17" x14ac:dyDescent="0.2">
      <c r="B38" s="7" t="str">
        <f>IF(_xlfn.XLOOKUP(A38,Units!$A$2:$A$100,Units!$C$2:$C$100,"")=0,"",_xlfn.XLOOKUP(A38,Units!$A$2:$A$100,Units!$C$2:$C$100,""))</f>
        <v/>
      </c>
      <c r="D38" s="10" t="str">
        <f>IF(_xlfn.XLOOKUP(A38,Units!$A$2:$A$100,Units!$B$2:$B$100,"")=0,"",_xlfn.XLOOKUP(A38,Units!$A$2:$A$100,Units!$B$2:$B$100,""))</f>
        <v/>
      </c>
      <c r="E38"/>
    </row>
    <row r="39" spans="2:5" ht="17" x14ac:dyDescent="0.2">
      <c r="B39" s="7" t="str">
        <f>IF(_xlfn.XLOOKUP(A39,Units!$A$2:$A$100,Units!$C$2:$C$100,"")=0,"",_xlfn.XLOOKUP(A39,Units!$A$2:$A$100,Units!$C$2:$C$100,""))</f>
        <v/>
      </c>
      <c r="D39" s="10" t="str">
        <f>IF(_xlfn.XLOOKUP(A39,Units!$A$2:$A$100,Units!$B$2:$B$100,"")=0,"",_xlfn.XLOOKUP(A39,Units!$A$2:$A$100,Units!$B$2:$B$100,""))</f>
        <v/>
      </c>
      <c r="E39"/>
    </row>
    <row r="40" spans="2:5" ht="17" x14ac:dyDescent="0.2">
      <c r="B40" s="7" t="str">
        <f>IF(_xlfn.XLOOKUP(A40,Units!$A$2:$A$100,Units!$C$2:$C$100,"")=0,"",_xlfn.XLOOKUP(A40,Units!$A$2:$A$100,Units!$C$2:$C$100,""))</f>
        <v/>
      </c>
      <c r="D40" s="10" t="str">
        <f>IF(_xlfn.XLOOKUP(A40,Units!$A$2:$A$100,Units!$B$2:$B$100,"")=0,"",_xlfn.XLOOKUP(A40,Units!$A$2:$A$100,Units!$B$2:$B$100,""))</f>
        <v/>
      </c>
      <c r="E40"/>
    </row>
    <row r="41" spans="2:5" ht="17" x14ac:dyDescent="0.2">
      <c r="B41" s="7" t="str">
        <f>IF(_xlfn.XLOOKUP(A41,Units!$A$2:$A$100,Units!$C$2:$C$100,"")=0,"",_xlfn.XLOOKUP(A41,Units!$A$2:$A$100,Units!$C$2:$C$100,""))</f>
        <v/>
      </c>
      <c r="D41" s="10" t="str">
        <f>IF(_xlfn.XLOOKUP(A41,Units!$A$2:$A$100,Units!$B$2:$B$100,"")=0,"",_xlfn.XLOOKUP(A41,Units!$A$2:$A$100,Units!$B$2:$B$100,""))</f>
        <v/>
      </c>
      <c r="E41"/>
    </row>
    <row r="42" spans="2:5" ht="17" x14ac:dyDescent="0.2">
      <c r="B42" s="7" t="str">
        <f>IF(_xlfn.XLOOKUP(A42,Units!$A$2:$A$100,Units!$C$2:$C$100,"")=0,"",_xlfn.XLOOKUP(A42,Units!$A$2:$A$100,Units!$C$2:$C$100,""))</f>
        <v/>
      </c>
      <c r="D42" s="10" t="str">
        <f>IF(_xlfn.XLOOKUP(A42,Units!$A$2:$A$100,Units!$B$2:$B$100,"")=0,"",_xlfn.XLOOKUP(A42,Units!$A$2:$A$100,Units!$B$2:$B$100,""))</f>
        <v/>
      </c>
      <c r="E42"/>
    </row>
    <row r="43" spans="2:5" ht="17" x14ac:dyDescent="0.2">
      <c r="B43" s="7" t="str">
        <f>IF(_xlfn.XLOOKUP(A43,Units!$A$2:$A$100,Units!$C$2:$C$100,"")=0,"",_xlfn.XLOOKUP(A43,Units!$A$2:$A$100,Units!$C$2:$C$100,""))</f>
        <v/>
      </c>
      <c r="D43" s="10" t="str">
        <f>IF(_xlfn.XLOOKUP(A43,Units!$A$2:$A$100,Units!$B$2:$B$100,"")=0,"",_xlfn.XLOOKUP(A43,Units!$A$2:$A$100,Units!$B$2:$B$100,""))</f>
        <v/>
      </c>
      <c r="E43"/>
    </row>
    <row r="44" spans="2:5" ht="17" x14ac:dyDescent="0.2">
      <c r="B44" s="7" t="str">
        <f>IF(_xlfn.XLOOKUP(A44,Units!$A$2:$A$100,Units!$C$2:$C$100,"")=0,"",_xlfn.XLOOKUP(A44,Units!$A$2:$A$100,Units!$C$2:$C$100,""))</f>
        <v/>
      </c>
      <c r="D44" s="10" t="str">
        <f>IF(_xlfn.XLOOKUP(A44,Units!$A$2:$A$100,Units!$B$2:$B$100,"")=0,"",_xlfn.XLOOKUP(A44,Units!$A$2:$A$100,Units!$B$2:$B$100,""))</f>
        <v/>
      </c>
      <c r="E44"/>
    </row>
    <row r="45" spans="2:5" ht="17" x14ac:dyDescent="0.2">
      <c r="B45" s="7" t="str">
        <f>IF(_xlfn.XLOOKUP(A45,Units!$A$2:$A$100,Units!$C$2:$C$100,"")=0,"",_xlfn.XLOOKUP(A45,Units!$A$2:$A$100,Units!$C$2:$C$100,""))</f>
        <v/>
      </c>
      <c r="D45" s="10" t="str">
        <f>IF(_xlfn.XLOOKUP(A45,Units!$A$2:$A$100,Units!$B$2:$B$100,"")=0,"",_xlfn.XLOOKUP(A45,Units!$A$2:$A$100,Units!$B$2:$B$100,""))</f>
        <v/>
      </c>
      <c r="E45"/>
    </row>
    <row r="46" spans="2:5" ht="17" x14ac:dyDescent="0.2">
      <c r="B46" s="7" t="str">
        <f>IF(_xlfn.XLOOKUP(A46,Units!$A$2:$A$100,Units!$C$2:$C$100,"")=0,"",_xlfn.XLOOKUP(A46,Units!$A$2:$A$100,Units!$C$2:$C$100,""))</f>
        <v/>
      </c>
      <c r="D46" s="10" t="str">
        <f>IF(_xlfn.XLOOKUP(A46,Units!$A$2:$A$100,Units!$B$2:$B$100,"")=0,"",_xlfn.XLOOKUP(A46,Units!$A$2:$A$100,Units!$B$2:$B$100,""))</f>
        <v/>
      </c>
      <c r="E46"/>
    </row>
    <row r="47" spans="2:5" ht="17" x14ac:dyDescent="0.2">
      <c r="B47" s="7" t="str">
        <f>IF(_xlfn.XLOOKUP(A47,Units!$A$2:$A$100,Units!$C$2:$C$100,"")=0,"",_xlfn.XLOOKUP(A47,Units!$A$2:$A$100,Units!$C$2:$C$100,""))</f>
        <v/>
      </c>
      <c r="D47" s="10" t="str">
        <f>IF(_xlfn.XLOOKUP(A47,Units!$A$2:$A$100,Units!$B$2:$B$100,"")=0,"",_xlfn.XLOOKUP(A47,Units!$A$2:$A$100,Units!$B$2:$B$100,""))</f>
        <v/>
      </c>
      <c r="E47"/>
    </row>
    <row r="48" spans="2:5" ht="17" x14ac:dyDescent="0.2">
      <c r="B48" s="7" t="str">
        <f>IF(_xlfn.XLOOKUP(A48,Units!$A$2:$A$100,Units!$C$2:$C$100,"")=0,"",_xlfn.XLOOKUP(A48,Units!$A$2:$A$100,Units!$C$2:$C$100,""))</f>
        <v/>
      </c>
      <c r="D48" s="10" t="str">
        <f>IF(_xlfn.XLOOKUP(A48,Units!$A$2:$A$100,Units!$B$2:$B$100,"")=0,"",_xlfn.XLOOKUP(A48,Units!$A$2:$A$100,Units!$B$2:$B$100,""))</f>
        <v/>
      </c>
      <c r="E48"/>
    </row>
    <row r="49" spans="2:5" ht="17" x14ac:dyDescent="0.2">
      <c r="B49" s="7" t="str">
        <f>IF(_xlfn.XLOOKUP(A49,Units!$A$2:$A$100,Units!$C$2:$C$100,"")=0,"",_xlfn.XLOOKUP(A49,Units!$A$2:$A$100,Units!$C$2:$C$100,""))</f>
        <v/>
      </c>
      <c r="D49" s="10" t="str">
        <f>IF(_xlfn.XLOOKUP(A49,Units!$A$2:$A$100,Units!$B$2:$B$100,"")=0,"",_xlfn.XLOOKUP(A49,Units!$A$2:$A$100,Units!$B$2:$B$100,""))</f>
        <v/>
      </c>
      <c r="E49"/>
    </row>
    <row r="50" spans="2:5" ht="17" x14ac:dyDescent="0.2">
      <c r="B50" s="7" t="str">
        <f>IF(_xlfn.XLOOKUP(A50,Units!$A$2:$A$100,Units!$C$2:$C$100,"")=0,"",_xlfn.XLOOKUP(A50,Units!$A$2:$A$100,Units!$C$2:$C$100,""))</f>
        <v/>
      </c>
      <c r="D50" s="10" t="str">
        <f>IF(_xlfn.XLOOKUP(A50,Units!$A$2:$A$100,Units!$B$2:$B$100,"")=0,"",_xlfn.XLOOKUP(A50,Units!$A$2:$A$100,Units!$B$2:$B$100,""))</f>
        <v/>
      </c>
      <c r="E50"/>
    </row>
    <row r="51" spans="2:5" ht="17" x14ac:dyDescent="0.2">
      <c r="B51" s="7" t="str">
        <f>IF(_xlfn.XLOOKUP(A51,Units!$A$2:$A$100,Units!$C$2:$C$100,"")=0,"",_xlfn.XLOOKUP(A51,Units!$A$2:$A$100,Units!$C$2:$C$100,""))</f>
        <v/>
      </c>
      <c r="D51" s="10" t="str">
        <f>IF(_xlfn.XLOOKUP(A51,Units!$A$2:$A$100,Units!$B$2:$B$100,"")=0,"",_xlfn.XLOOKUP(A51,Units!$A$2:$A$100,Units!$B$2:$B$100,""))</f>
        <v/>
      </c>
      <c r="E51"/>
    </row>
    <row r="52" spans="2:5" ht="17" x14ac:dyDescent="0.2">
      <c r="B52" s="7" t="str">
        <f>IF(_xlfn.XLOOKUP(A52,Units!$A$2:$A$100,Units!$C$2:$C$100,"")=0,"",_xlfn.XLOOKUP(A52,Units!$A$2:$A$100,Units!$C$2:$C$100,""))</f>
        <v/>
      </c>
      <c r="D52" s="10" t="str">
        <f>IF(_xlfn.XLOOKUP(A52,Units!$A$2:$A$100,Units!$B$2:$B$100,"")=0,"",_xlfn.XLOOKUP(A52,Units!$A$2:$A$100,Units!$B$2:$B$100,""))</f>
        <v/>
      </c>
      <c r="E52"/>
    </row>
    <row r="53" spans="2:5" ht="17" x14ac:dyDescent="0.2">
      <c r="B53" s="7" t="str">
        <f>IF(_xlfn.XLOOKUP(A53,Units!$A$2:$A$100,Units!$C$2:$C$100,"")=0,"",_xlfn.XLOOKUP(A53,Units!$A$2:$A$100,Units!$C$2:$C$100,""))</f>
        <v/>
      </c>
      <c r="D53" s="10" t="str">
        <f>IF(_xlfn.XLOOKUP(A53,Units!$A$2:$A$100,Units!$B$2:$B$100,"")=0,"",_xlfn.XLOOKUP(A53,Units!$A$2:$A$100,Units!$B$2:$B$100,""))</f>
        <v/>
      </c>
      <c r="E53"/>
    </row>
    <row r="54" spans="2:5" ht="17" x14ac:dyDescent="0.2">
      <c r="B54" s="7" t="str">
        <f>IF(_xlfn.XLOOKUP(A54,Units!$A$2:$A$100,Units!$C$2:$C$100,"")=0,"",_xlfn.XLOOKUP(A54,Units!$A$2:$A$100,Units!$C$2:$C$100,""))</f>
        <v/>
      </c>
      <c r="D54" s="10" t="str">
        <f>IF(_xlfn.XLOOKUP(A54,Units!$A$2:$A$100,Units!$B$2:$B$100,"")=0,"",_xlfn.XLOOKUP(A54,Units!$A$2:$A$100,Units!$B$2:$B$100,""))</f>
        <v/>
      </c>
      <c r="E54"/>
    </row>
    <row r="55" spans="2:5" ht="17" x14ac:dyDescent="0.2">
      <c r="B55" s="7" t="str">
        <f>IF(_xlfn.XLOOKUP(A55,Units!$A$2:$A$100,Units!$C$2:$C$100,"")=0,"",_xlfn.XLOOKUP(A55,Units!$A$2:$A$100,Units!$C$2:$C$100,""))</f>
        <v/>
      </c>
      <c r="D55" s="10" t="str">
        <f>IF(_xlfn.XLOOKUP(A55,Units!$A$2:$A$100,Units!$B$2:$B$100,"")=0,"",_xlfn.XLOOKUP(A55,Units!$A$2:$A$100,Units!$B$2:$B$100,""))</f>
        <v/>
      </c>
      <c r="E55"/>
    </row>
    <row r="56" spans="2:5" ht="17" x14ac:dyDescent="0.2">
      <c r="B56" s="7" t="str">
        <f>IF(_xlfn.XLOOKUP(A56,Units!$A$2:$A$100,Units!$C$2:$C$100,"")=0,"",_xlfn.XLOOKUP(A56,Units!$A$2:$A$100,Units!$C$2:$C$100,""))</f>
        <v/>
      </c>
      <c r="D56" s="10" t="str">
        <f>IF(_xlfn.XLOOKUP(A56,Units!$A$2:$A$100,Units!$B$2:$B$100,"")=0,"",_xlfn.XLOOKUP(A56,Units!$A$2:$A$100,Units!$B$2:$B$100,""))</f>
        <v/>
      </c>
      <c r="E56"/>
    </row>
    <row r="57" spans="2:5" ht="17" x14ac:dyDescent="0.2">
      <c r="B57" s="7" t="str">
        <f>IF(_xlfn.XLOOKUP(A57,Units!$A$2:$A$100,Units!$C$2:$C$100,"")=0,"",_xlfn.XLOOKUP(A57,Units!$A$2:$A$100,Units!$C$2:$C$100,""))</f>
        <v/>
      </c>
      <c r="D57" s="10" t="str">
        <f>IF(_xlfn.XLOOKUP(A57,Units!$A$2:$A$100,Units!$B$2:$B$100,"")=0,"",_xlfn.XLOOKUP(A57,Units!$A$2:$A$100,Units!$B$2:$B$100,""))</f>
        <v/>
      </c>
      <c r="E57"/>
    </row>
    <row r="58" spans="2:5" ht="17" x14ac:dyDescent="0.2">
      <c r="B58" s="7" t="str">
        <f>IF(_xlfn.XLOOKUP(A58,Units!$A$2:$A$100,Units!$C$2:$C$100,"")=0,"",_xlfn.XLOOKUP(A58,Units!$A$2:$A$100,Units!$C$2:$C$100,""))</f>
        <v/>
      </c>
      <c r="D58" s="10" t="str">
        <f>IF(_xlfn.XLOOKUP(A58,Units!$A$2:$A$100,Units!$B$2:$B$100,"")=0,"",_xlfn.XLOOKUP(A58,Units!$A$2:$A$100,Units!$B$2:$B$100,""))</f>
        <v/>
      </c>
      <c r="E58"/>
    </row>
    <row r="59" spans="2:5" ht="17" x14ac:dyDescent="0.2">
      <c r="B59" s="7" t="str">
        <f>IF(_xlfn.XLOOKUP(A59,Units!$A$2:$A$100,Units!$C$2:$C$100,"")=0,"",_xlfn.XLOOKUP(A59,Units!$A$2:$A$100,Units!$C$2:$C$100,""))</f>
        <v/>
      </c>
      <c r="D59" s="10" t="str">
        <f>IF(_xlfn.XLOOKUP(A59,Units!$A$2:$A$100,Units!$B$2:$B$100,"")=0,"",_xlfn.XLOOKUP(A59,Units!$A$2:$A$100,Units!$B$2:$B$100,""))</f>
        <v/>
      </c>
      <c r="E59"/>
    </row>
    <row r="60" spans="2:5" ht="17" x14ac:dyDescent="0.2">
      <c r="B60" s="7" t="str">
        <f>IF(_xlfn.XLOOKUP(A60,Units!$A$2:$A$100,Units!$C$2:$C$100,"")=0,"",_xlfn.XLOOKUP(A60,Units!$A$2:$A$100,Units!$C$2:$C$100,""))</f>
        <v/>
      </c>
      <c r="D60" s="10" t="str">
        <f>IF(_xlfn.XLOOKUP(A60,Units!$A$2:$A$100,Units!$B$2:$B$100,"")=0,"",_xlfn.XLOOKUP(A60,Units!$A$2:$A$100,Units!$B$2:$B$100,""))</f>
        <v/>
      </c>
      <c r="E60"/>
    </row>
    <row r="61" spans="2:5" ht="17" x14ac:dyDescent="0.2">
      <c r="B61" s="7" t="str">
        <f>IF(_xlfn.XLOOKUP(A61,Units!$A$2:$A$100,Units!$C$2:$C$100,"")=0,"",_xlfn.XLOOKUP(A61,Units!$A$2:$A$100,Units!$C$2:$C$100,""))</f>
        <v/>
      </c>
      <c r="D61" s="10" t="str">
        <f>IF(_xlfn.XLOOKUP(A61,Units!$A$2:$A$100,Units!$B$2:$B$100,"")=0,"",_xlfn.XLOOKUP(A61,Units!$A$2:$A$100,Units!$B$2:$B$100,""))</f>
        <v/>
      </c>
      <c r="E61"/>
    </row>
    <row r="62" spans="2:5" ht="17" x14ac:dyDescent="0.2">
      <c r="B62" s="7" t="str">
        <f>IF(_xlfn.XLOOKUP(A62,Units!$A$2:$A$100,Units!$C$2:$C$100,"")=0,"",_xlfn.XLOOKUP(A62,Units!$A$2:$A$100,Units!$C$2:$C$100,""))</f>
        <v/>
      </c>
      <c r="D62" s="10" t="str">
        <f>IF(_xlfn.XLOOKUP(A62,Units!$A$2:$A$100,Units!$B$2:$B$100,"")=0,"",_xlfn.XLOOKUP(A62,Units!$A$2:$A$100,Units!$B$2:$B$100,""))</f>
        <v/>
      </c>
      <c r="E62"/>
    </row>
    <row r="63" spans="2:5" ht="17" x14ac:dyDescent="0.2">
      <c r="B63" s="7" t="str">
        <f>IF(_xlfn.XLOOKUP(A63,Units!$A$2:$A$100,Units!$C$2:$C$100,"")=0,"",_xlfn.XLOOKUP(A63,Units!$A$2:$A$100,Units!$C$2:$C$100,""))</f>
        <v/>
      </c>
      <c r="D63" s="10" t="str">
        <f>IF(_xlfn.XLOOKUP(A63,Units!$A$2:$A$100,Units!$B$2:$B$100,"")=0,"",_xlfn.XLOOKUP(A63,Units!$A$2:$A$100,Units!$B$2:$B$100,""))</f>
        <v/>
      </c>
      <c r="E63"/>
    </row>
    <row r="64" spans="2:5" ht="17" x14ac:dyDescent="0.2">
      <c r="B64" s="7" t="str">
        <f>IF(_xlfn.XLOOKUP(A64,Units!$A$2:$A$100,Units!$C$2:$C$100,"")=0,"",_xlfn.XLOOKUP(A64,Units!$A$2:$A$100,Units!$C$2:$C$100,""))</f>
        <v/>
      </c>
      <c r="D64" s="10" t="str">
        <f>IF(_xlfn.XLOOKUP(A64,Units!$A$2:$A$100,Units!$B$2:$B$100,"")=0,"",_xlfn.XLOOKUP(A64,Units!$A$2:$A$100,Units!$B$2:$B$100,""))</f>
        <v/>
      </c>
      <c r="E64"/>
    </row>
    <row r="65" spans="2:5" ht="17" x14ac:dyDescent="0.2">
      <c r="B65" s="7" t="str">
        <f>IF(_xlfn.XLOOKUP(A65,Units!$A$2:$A$100,Units!$C$2:$C$100,"")=0,"",_xlfn.XLOOKUP(A65,Units!$A$2:$A$100,Units!$C$2:$C$100,""))</f>
        <v/>
      </c>
      <c r="D65" s="10" t="str">
        <f>IF(_xlfn.XLOOKUP(A65,Units!$A$2:$A$100,Units!$B$2:$B$100,"")=0,"",_xlfn.XLOOKUP(A65,Units!$A$2:$A$100,Units!$B$2:$B$100,""))</f>
        <v/>
      </c>
      <c r="E65"/>
    </row>
    <row r="66" spans="2:5" ht="17" x14ac:dyDescent="0.2">
      <c r="B66" s="7" t="str">
        <f>IF(_xlfn.XLOOKUP(A66,Units!$A$2:$A$100,Units!$C$2:$C$100,"")=0,"",_xlfn.XLOOKUP(A66,Units!$A$2:$A$100,Units!$C$2:$C$100,""))</f>
        <v/>
      </c>
      <c r="D66" s="10" t="str">
        <f>IF(_xlfn.XLOOKUP(A66,Units!$A$2:$A$100,Units!$B$2:$B$100,"")=0,"",_xlfn.XLOOKUP(A66,Units!$A$2:$A$100,Units!$B$2:$B$100,""))</f>
        <v/>
      </c>
      <c r="E66"/>
    </row>
    <row r="67" spans="2:5" ht="17" x14ac:dyDescent="0.2">
      <c r="B67" s="7" t="str">
        <f>IF(_xlfn.XLOOKUP(A67,Units!$A$2:$A$100,Units!$C$2:$C$100,"")=0,"",_xlfn.XLOOKUP(A67,Units!$A$2:$A$100,Units!$C$2:$C$100,""))</f>
        <v/>
      </c>
      <c r="D67" s="10" t="str">
        <f>IF(_xlfn.XLOOKUP(A67,Units!$A$2:$A$100,Units!$B$2:$B$100,"")=0,"",_xlfn.XLOOKUP(A67,Units!$A$2:$A$100,Units!$B$2:$B$100,""))</f>
        <v/>
      </c>
      <c r="E67"/>
    </row>
    <row r="68" spans="2:5" ht="17" x14ac:dyDescent="0.2">
      <c r="B68" s="7" t="str">
        <f>IF(_xlfn.XLOOKUP(A68,Units!$A$2:$A$100,Units!$C$2:$C$100,"")=0,"",_xlfn.XLOOKUP(A68,Units!$A$2:$A$100,Units!$C$2:$C$100,""))</f>
        <v/>
      </c>
      <c r="D68" s="10" t="str">
        <f>IF(_xlfn.XLOOKUP(A68,Units!$A$2:$A$100,Units!$B$2:$B$100,"")=0,"",_xlfn.XLOOKUP(A68,Units!$A$2:$A$100,Units!$B$2:$B$100,""))</f>
        <v/>
      </c>
      <c r="E68"/>
    </row>
    <row r="69" spans="2:5" ht="17" x14ac:dyDescent="0.2">
      <c r="B69" s="7" t="str">
        <f>IF(_xlfn.XLOOKUP(A69,Units!$A$2:$A$100,Units!$C$2:$C$100,"")=0,"",_xlfn.XLOOKUP(A69,Units!$A$2:$A$100,Units!$C$2:$C$100,""))</f>
        <v/>
      </c>
      <c r="D69" s="10" t="str">
        <f>IF(_xlfn.XLOOKUP(A69,Units!$A$2:$A$100,Units!$B$2:$B$100,"")=0,"",_xlfn.XLOOKUP(A69,Units!$A$2:$A$100,Units!$B$2:$B$100,""))</f>
        <v/>
      </c>
      <c r="E69"/>
    </row>
    <row r="70" spans="2:5" ht="17" x14ac:dyDescent="0.2">
      <c r="B70" s="7" t="str">
        <f>IF(_xlfn.XLOOKUP(A70,Units!$A$2:$A$100,Units!$C$2:$C$100,"")=0,"",_xlfn.XLOOKUP(A70,Units!$A$2:$A$100,Units!$C$2:$C$100,""))</f>
        <v/>
      </c>
      <c r="D70" s="10" t="str">
        <f>IF(_xlfn.XLOOKUP(A70,Units!$A$2:$A$100,Units!$B$2:$B$100,"")=0,"",_xlfn.XLOOKUP(A70,Units!$A$2:$A$100,Units!$B$2:$B$100,""))</f>
        <v/>
      </c>
      <c r="E70"/>
    </row>
    <row r="71" spans="2:5" ht="17" x14ac:dyDescent="0.2">
      <c r="B71" s="7" t="str">
        <f>IF(_xlfn.XLOOKUP(A71,Units!$A$2:$A$100,Units!$C$2:$C$100,"")=0,"",_xlfn.XLOOKUP(A71,Units!$A$2:$A$100,Units!$C$2:$C$100,""))</f>
        <v/>
      </c>
      <c r="D71" s="10" t="str">
        <f>IF(_xlfn.XLOOKUP(A71,Units!$A$2:$A$100,Units!$B$2:$B$100,"")=0,"",_xlfn.XLOOKUP(A71,Units!$A$2:$A$100,Units!$B$2:$B$100,""))</f>
        <v/>
      </c>
      <c r="E71"/>
    </row>
    <row r="72" spans="2:5" ht="17" x14ac:dyDescent="0.2">
      <c r="B72" s="7" t="str">
        <f>IF(_xlfn.XLOOKUP(A72,Units!$A$2:$A$100,Units!$C$2:$C$100,"")=0,"",_xlfn.XLOOKUP(A72,Units!$A$2:$A$100,Units!$C$2:$C$100,""))</f>
        <v/>
      </c>
      <c r="D72" s="10" t="str">
        <f>IF(_xlfn.XLOOKUP(A72,Units!$A$2:$A$100,Units!$B$2:$B$100,"")=0,"",_xlfn.XLOOKUP(A72,Units!$A$2:$A$100,Units!$B$2:$B$100,""))</f>
        <v/>
      </c>
      <c r="E72"/>
    </row>
    <row r="73" spans="2:5" ht="17" x14ac:dyDescent="0.2">
      <c r="B73" s="7" t="str">
        <f>IF(_xlfn.XLOOKUP(A73,Units!$A$2:$A$100,Units!$C$2:$C$100,"")=0,"",_xlfn.XLOOKUP(A73,Units!$A$2:$A$100,Units!$C$2:$C$100,""))</f>
        <v/>
      </c>
      <c r="D73" s="10" t="str">
        <f>IF(_xlfn.XLOOKUP(A73,Units!$A$2:$A$100,Units!$B$2:$B$100,"")=0,"",_xlfn.XLOOKUP(A73,Units!$A$2:$A$100,Units!$B$2:$B$100,""))</f>
        <v/>
      </c>
      <c r="E73"/>
    </row>
    <row r="74" spans="2:5" ht="17" x14ac:dyDescent="0.2">
      <c r="B74" s="7" t="str">
        <f>IF(_xlfn.XLOOKUP(A74,Units!$A$2:$A$100,Units!$C$2:$C$100,"")=0,"",_xlfn.XLOOKUP(A74,Units!$A$2:$A$100,Units!$C$2:$C$100,""))</f>
        <v/>
      </c>
      <c r="D74" s="10" t="str">
        <f>IF(_xlfn.XLOOKUP(A74,Units!$A$2:$A$100,Units!$B$2:$B$100,"")=0,"",_xlfn.XLOOKUP(A74,Units!$A$2:$A$100,Units!$B$2:$B$100,""))</f>
        <v/>
      </c>
      <c r="E74"/>
    </row>
    <row r="75" spans="2:5" ht="17" x14ac:dyDescent="0.2">
      <c r="B75" s="7" t="str">
        <f>IF(_xlfn.XLOOKUP(A75,Units!$A$2:$A$100,Units!$C$2:$C$100,"")=0,"",_xlfn.XLOOKUP(A75,Units!$A$2:$A$100,Units!$C$2:$C$100,""))</f>
        <v/>
      </c>
      <c r="D75" s="10" t="str">
        <f>IF(_xlfn.XLOOKUP(A75,Units!$A$2:$A$100,Units!$B$2:$B$100,"")=0,"",_xlfn.XLOOKUP(A75,Units!$A$2:$A$100,Units!$B$2:$B$100,""))</f>
        <v/>
      </c>
      <c r="E75"/>
    </row>
    <row r="76" spans="2:5" ht="17" x14ac:dyDescent="0.2">
      <c r="B76" s="7" t="str">
        <f>IF(_xlfn.XLOOKUP(A76,Units!$A$2:$A$100,Units!$C$2:$C$100,"")=0,"",_xlfn.XLOOKUP(A76,Units!$A$2:$A$100,Units!$C$2:$C$100,""))</f>
        <v/>
      </c>
      <c r="D76" s="10" t="str">
        <f>IF(_xlfn.XLOOKUP(A76,Units!$A$2:$A$100,Units!$B$2:$B$100,"")=0,"",_xlfn.XLOOKUP(A76,Units!$A$2:$A$100,Units!$B$2:$B$100,""))</f>
        <v/>
      </c>
      <c r="E76"/>
    </row>
    <row r="77" spans="2:5" ht="17" x14ac:dyDescent="0.2">
      <c r="B77" s="7" t="str">
        <f>IF(_xlfn.XLOOKUP(A77,Units!$A$2:$A$100,Units!$C$2:$C$100,"")=0,"",_xlfn.XLOOKUP(A77,Units!$A$2:$A$100,Units!$C$2:$C$100,""))</f>
        <v/>
      </c>
      <c r="D77" s="10" t="str">
        <f>IF(_xlfn.XLOOKUP(A77,Units!$A$2:$A$100,Units!$B$2:$B$100,"")=0,"",_xlfn.XLOOKUP(A77,Units!$A$2:$A$100,Units!$B$2:$B$100,""))</f>
        <v/>
      </c>
      <c r="E77"/>
    </row>
    <row r="78" spans="2:5" ht="17" x14ac:dyDescent="0.2">
      <c r="B78" s="7" t="str">
        <f>IF(_xlfn.XLOOKUP(A78,Units!$A$2:$A$100,Units!$C$2:$C$100,"")=0,"",_xlfn.XLOOKUP(A78,Units!$A$2:$A$100,Units!$C$2:$C$100,""))</f>
        <v/>
      </c>
      <c r="D78" s="10" t="str">
        <f>IF(_xlfn.XLOOKUP(A78,Units!$A$2:$A$100,Units!$B$2:$B$100,"")=0,"",_xlfn.XLOOKUP(A78,Units!$A$2:$A$100,Units!$B$2:$B$100,""))</f>
        <v/>
      </c>
      <c r="E78"/>
    </row>
    <row r="79" spans="2:5" ht="17" x14ac:dyDescent="0.2">
      <c r="B79" s="7" t="str">
        <f>IF(_xlfn.XLOOKUP(A79,Units!$A$2:$A$100,Units!$C$2:$C$100,"")=0,"",_xlfn.XLOOKUP(A79,Units!$A$2:$A$100,Units!$C$2:$C$100,""))</f>
        <v/>
      </c>
      <c r="D79" s="10" t="str">
        <f>IF(_xlfn.XLOOKUP(A79,Units!$A$2:$A$100,Units!$B$2:$B$100,"")=0,"",_xlfn.XLOOKUP(A79,Units!$A$2:$A$100,Units!$B$2:$B$100,""))</f>
        <v/>
      </c>
      <c r="E79"/>
    </row>
    <row r="80" spans="2:5" ht="17" x14ac:dyDescent="0.2">
      <c r="B80" s="7" t="str">
        <f>IF(_xlfn.XLOOKUP(A80,Units!$A$2:$A$100,Units!$C$2:$C$100,"")=0,"",_xlfn.XLOOKUP(A80,Units!$A$2:$A$100,Units!$C$2:$C$100,""))</f>
        <v/>
      </c>
      <c r="D80" s="10" t="str">
        <f>IF(_xlfn.XLOOKUP(A80,Units!$A$2:$A$100,Units!$B$2:$B$100,"")=0,"",_xlfn.XLOOKUP(A80,Units!$A$2:$A$100,Units!$B$2:$B$100,""))</f>
        <v/>
      </c>
      <c r="E80"/>
    </row>
    <row r="81" spans="2:5" ht="17" x14ac:dyDescent="0.2">
      <c r="B81" s="7" t="str">
        <f>IF(_xlfn.XLOOKUP(A81,Units!$A$2:$A$100,Units!$C$2:$C$100,"")=0,"",_xlfn.XLOOKUP(A81,Units!$A$2:$A$100,Units!$C$2:$C$100,""))</f>
        <v/>
      </c>
      <c r="D81" s="10" t="str">
        <f>IF(_xlfn.XLOOKUP(A81,Units!$A$2:$A$100,Units!$B$2:$B$100,"")=0,"",_xlfn.XLOOKUP(A81,Units!$A$2:$A$100,Units!$B$2:$B$100,""))</f>
        <v/>
      </c>
      <c r="E81"/>
    </row>
    <row r="82" spans="2:5" ht="17" x14ac:dyDescent="0.2">
      <c r="B82" s="7" t="str">
        <f>IF(_xlfn.XLOOKUP(A82,Units!$A$2:$A$100,Units!$C$2:$C$100,"")=0,"",_xlfn.XLOOKUP(A82,Units!$A$2:$A$100,Units!$C$2:$C$100,""))</f>
        <v/>
      </c>
      <c r="D82" s="10" t="str">
        <f>IF(_xlfn.XLOOKUP(A82,Units!$A$2:$A$100,Units!$B$2:$B$100,"")=0,"",_xlfn.XLOOKUP(A82,Units!$A$2:$A$100,Units!$B$2:$B$100,""))</f>
        <v/>
      </c>
      <c r="E82"/>
    </row>
    <row r="83" spans="2:5" ht="17" x14ac:dyDescent="0.2">
      <c r="B83" s="7" t="str">
        <f>IF(_xlfn.XLOOKUP(A83,Units!$A$2:$A$100,Units!$C$2:$C$100,"")=0,"",_xlfn.XLOOKUP(A83,Units!$A$2:$A$100,Units!$C$2:$C$100,""))</f>
        <v/>
      </c>
      <c r="D83" s="10" t="str">
        <f>IF(_xlfn.XLOOKUP(A83,Units!$A$2:$A$100,Units!$B$2:$B$100,"")=0,"",_xlfn.XLOOKUP(A83,Units!$A$2:$A$100,Units!$B$2:$B$100,""))</f>
        <v/>
      </c>
      <c r="E83"/>
    </row>
    <row r="84" spans="2:5" ht="17" x14ac:dyDescent="0.2">
      <c r="B84" s="7" t="str">
        <f>IF(_xlfn.XLOOKUP(A84,Units!$A$2:$A$100,Units!$C$2:$C$100,"")=0,"",_xlfn.XLOOKUP(A84,Units!$A$2:$A$100,Units!$C$2:$C$100,""))</f>
        <v/>
      </c>
      <c r="D84" s="10" t="str">
        <f>IF(_xlfn.XLOOKUP(A84,Units!$A$2:$A$100,Units!$B$2:$B$100,"")=0,"",_xlfn.XLOOKUP(A84,Units!$A$2:$A$100,Units!$B$2:$B$100,""))</f>
        <v/>
      </c>
      <c r="E84"/>
    </row>
    <row r="85" spans="2:5" ht="17" x14ac:dyDescent="0.2">
      <c r="B85" s="7" t="str">
        <f>IF(_xlfn.XLOOKUP(A85,Units!$A$2:$A$100,Units!$C$2:$C$100,"")=0,"",_xlfn.XLOOKUP(A85,Units!$A$2:$A$100,Units!$C$2:$C$100,""))</f>
        <v/>
      </c>
      <c r="D85" s="10" t="str">
        <f>IF(_xlfn.XLOOKUP(A85,Units!$A$2:$A$100,Units!$B$2:$B$100,"")=0,"",_xlfn.XLOOKUP(A85,Units!$A$2:$A$100,Units!$B$2:$B$100,""))</f>
        <v/>
      </c>
      <c r="E85"/>
    </row>
    <row r="86" spans="2:5" ht="17" x14ac:dyDescent="0.2">
      <c r="B86" s="7" t="str">
        <f>IF(_xlfn.XLOOKUP(A86,Units!$A$2:$A$100,Units!$C$2:$C$100,"")=0,"",_xlfn.XLOOKUP(A86,Units!$A$2:$A$100,Units!$C$2:$C$100,""))</f>
        <v/>
      </c>
      <c r="D86" s="10" t="str">
        <f>IF(_xlfn.XLOOKUP(A86,Units!$A$2:$A$100,Units!$B$2:$B$100,"")=0,"",_xlfn.XLOOKUP(A86,Units!$A$2:$A$100,Units!$B$2:$B$100,""))</f>
        <v/>
      </c>
      <c r="E86"/>
    </row>
    <row r="87" spans="2:5" ht="17" x14ac:dyDescent="0.2">
      <c r="B87" s="7" t="str">
        <f>IF(_xlfn.XLOOKUP(A87,Units!$A$2:$A$100,Units!$C$2:$C$100,"")=0,"",_xlfn.XLOOKUP(A87,Units!$A$2:$A$100,Units!$C$2:$C$100,""))</f>
        <v/>
      </c>
      <c r="D87" s="10" t="str">
        <f>IF(_xlfn.XLOOKUP(A87,Units!$A$2:$A$100,Units!$B$2:$B$100,"")=0,"",_xlfn.XLOOKUP(A87,Units!$A$2:$A$100,Units!$B$2:$B$100,""))</f>
        <v/>
      </c>
      <c r="E87"/>
    </row>
    <row r="88" spans="2:5" ht="17" x14ac:dyDescent="0.2">
      <c r="B88" s="7" t="str">
        <f>IF(_xlfn.XLOOKUP(A88,Units!$A$2:$A$100,Units!$C$2:$C$100,"")=0,"",_xlfn.XLOOKUP(A88,Units!$A$2:$A$100,Units!$C$2:$C$100,""))</f>
        <v/>
      </c>
      <c r="D88" s="10" t="str">
        <f>IF(_xlfn.XLOOKUP(A88,Units!$A$2:$A$100,Units!$B$2:$B$100,"")=0,"",_xlfn.XLOOKUP(A88,Units!$A$2:$A$100,Units!$B$2:$B$100,""))</f>
        <v/>
      </c>
      <c r="E88"/>
    </row>
    <row r="89" spans="2:5" ht="17" x14ac:dyDescent="0.2">
      <c r="B89" s="7" t="str">
        <f>IF(_xlfn.XLOOKUP(A89,Units!$A$2:$A$100,Units!$C$2:$C$100,"")=0,"",_xlfn.XLOOKUP(A89,Units!$A$2:$A$100,Units!$C$2:$C$100,""))</f>
        <v/>
      </c>
      <c r="D89" s="10" t="str">
        <f>IF(_xlfn.XLOOKUP(A89,Units!$A$2:$A$100,Units!$B$2:$B$100,"")=0,"",_xlfn.XLOOKUP(A89,Units!$A$2:$A$100,Units!$B$2:$B$100,""))</f>
        <v/>
      </c>
      <c r="E89"/>
    </row>
    <row r="90" spans="2:5" ht="17" x14ac:dyDescent="0.2">
      <c r="B90" s="7" t="str">
        <f>IF(_xlfn.XLOOKUP(A90,Units!$A$2:$A$100,Units!$C$2:$C$100,"")=0,"",_xlfn.XLOOKUP(A90,Units!$A$2:$A$100,Units!$C$2:$C$100,""))</f>
        <v/>
      </c>
      <c r="D90" s="10" t="str">
        <f>IF(_xlfn.XLOOKUP(A90,Units!$A$2:$A$100,Units!$B$2:$B$100,"")=0,"",_xlfn.XLOOKUP(A90,Units!$A$2:$A$100,Units!$B$2:$B$100,""))</f>
        <v/>
      </c>
      <c r="E90"/>
    </row>
    <row r="91" spans="2:5" ht="17" x14ac:dyDescent="0.2">
      <c r="B91" s="7" t="str">
        <f>IF(_xlfn.XLOOKUP(A91,Units!$A$2:$A$100,Units!$C$2:$C$100,"")=0,"",_xlfn.XLOOKUP(A91,Units!$A$2:$A$100,Units!$C$2:$C$100,""))</f>
        <v/>
      </c>
      <c r="D91" s="10" t="str">
        <f>IF(_xlfn.XLOOKUP(A91,Units!$A$2:$A$100,Units!$B$2:$B$100,"")=0,"",_xlfn.XLOOKUP(A91,Units!$A$2:$A$100,Units!$B$2:$B$100,""))</f>
        <v/>
      </c>
      <c r="E91"/>
    </row>
    <row r="92" spans="2:5" ht="17" x14ac:dyDescent="0.2">
      <c r="B92" s="7" t="str">
        <f>IF(_xlfn.XLOOKUP(A92,Units!$A$2:$A$100,Units!$C$2:$C$100,"")=0,"",_xlfn.XLOOKUP(A92,Units!$A$2:$A$100,Units!$C$2:$C$100,""))</f>
        <v/>
      </c>
      <c r="D92" s="10" t="str">
        <f>IF(_xlfn.XLOOKUP(A92,Units!$A$2:$A$100,Units!$B$2:$B$100,"")=0,"",_xlfn.XLOOKUP(A92,Units!$A$2:$A$100,Units!$B$2:$B$100,""))</f>
        <v/>
      </c>
      <c r="E92"/>
    </row>
    <row r="93" spans="2:5" ht="17" x14ac:dyDescent="0.2">
      <c r="B93" s="7" t="str">
        <f>IF(_xlfn.XLOOKUP(A93,Units!$A$2:$A$100,Units!$C$2:$C$100,"")=0,"",_xlfn.XLOOKUP(A93,Units!$A$2:$A$100,Units!$C$2:$C$100,""))</f>
        <v/>
      </c>
      <c r="D93" s="10" t="str">
        <f>IF(_xlfn.XLOOKUP(A93,Units!$A$2:$A$100,Units!$B$2:$B$100,"")=0,"",_xlfn.XLOOKUP(A93,Units!$A$2:$A$100,Units!$B$2:$B$100,""))</f>
        <v/>
      </c>
      <c r="E93"/>
    </row>
    <row r="94" spans="2:5" ht="17" x14ac:dyDescent="0.2">
      <c r="B94" s="7" t="str">
        <f>IF(_xlfn.XLOOKUP(A94,Units!$A$2:$A$100,Units!$C$2:$C$100,"")=0,"",_xlfn.XLOOKUP(A94,Units!$A$2:$A$100,Units!$C$2:$C$100,""))</f>
        <v/>
      </c>
      <c r="D94" s="10" t="str">
        <f>IF(_xlfn.XLOOKUP(A94,Units!$A$2:$A$100,Units!$B$2:$B$100,"")=0,"",_xlfn.XLOOKUP(A94,Units!$A$2:$A$100,Units!$B$2:$B$100,""))</f>
        <v/>
      </c>
      <c r="E94"/>
    </row>
    <row r="95" spans="2:5" ht="17" x14ac:dyDescent="0.2">
      <c r="B95" s="7" t="str">
        <f>IF(_xlfn.XLOOKUP(A95,Units!$A$2:$A$100,Units!$C$2:$C$100,"")=0,"",_xlfn.XLOOKUP(A95,Units!$A$2:$A$100,Units!$C$2:$C$100,""))</f>
        <v/>
      </c>
      <c r="D95" s="10" t="str">
        <f>IF(_xlfn.XLOOKUP(A95,Units!$A$2:$A$100,Units!$B$2:$B$100,"")=0,"",_xlfn.XLOOKUP(A95,Units!$A$2:$A$100,Units!$B$2:$B$100,""))</f>
        <v/>
      </c>
      <c r="E95"/>
    </row>
    <row r="96" spans="2:5" ht="17" x14ac:dyDescent="0.2">
      <c r="B96" s="7" t="str">
        <f>IF(_xlfn.XLOOKUP(A96,Units!$A$2:$A$100,Units!$C$2:$C$100,"")=0,"",_xlfn.XLOOKUP(A96,Units!$A$2:$A$100,Units!$C$2:$C$100,""))</f>
        <v/>
      </c>
      <c r="D96" s="10" t="str">
        <f>IF(_xlfn.XLOOKUP(A96,Units!$A$2:$A$100,Units!$B$2:$B$100,"")=0,"",_xlfn.XLOOKUP(A96,Units!$A$2:$A$100,Units!$B$2:$B$100,""))</f>
        <v/>
      </c>
      <c r="E96"/>
    </row>
    <row r="97" spans="2:5" ht="17" x14ac:dyDescent="0.2">
      <c r="B97" s="7" t="str">
        <f>IF(_xlfn.XLOOKUP(A97,Units!$A$2:$A$100,Units!$C$2:$C$100,"")=0,"",_xlfn.XLOOKUP(A97,Units!$A$2:$A$100,Units!$C$2:$C$100,""))</f>
        <v/>
      </c>
      <c r="D97" s="10" t="str">
        <f>IF(_xlfn.XLOOKUP(A97,Units!$A$2:$A$100,Units!$B$2:$B$100,"")=0,"",_xlfn.XLOOKUP(A97,Units!$A$2:$A$100,Units!$B$2:$B$100,""))</f>
        <v/>
      </c>
      <c r="E97"/>
    </row>
    <row r="98" spans="2:5" ht="17" x14ac:dyDescent="0.2">
      <c r="B98" s="7" t="str">
        <f>IF(_xlfn.XLOOKUP(A98,Units!$A$2:$A$100,Units!$C$2:$C$100,"")=0,"",_xlfn.XLOOKUP(A98,Units!$A$2:$A$100,Units!$C$2:$C$100,""))</f>
        <v/>
      </c>
      <c r="D98" s="10" t="str">
        <f>IF(_xlfn.XLOOKUP(A98,Units!$A$2:$A$100,Units!$B$2:$B$100,"")=0,"",_xlfn.XLOOKUP(A98,Units!$A$2:$A$100,Units!$B$2:$B$100,""))</f>
        <v/>
      </c>
      <c r="E98"/>
    </row>
    <row r="99" spans="2:5" ht="17" x14ac:dyDescent="0.2">
      <c r="B99" s="7" t="str">
        <f>IF(_xlfn.XLOOKUP(A99,Units!$A$2:$A$100,Units!$C$2:$C$100,"")=0,"",_xlfn.XLOOKUP(A99,Units!$A$2:$A$100,Units!$C$2:$C$100,""))</f>
        <v/>
      </c>
      <c r="D99" s="10" t="str">
        <f>IF(_xlfn.XLOOKUP(A99,Units!$A$2:$A$100,Units!$B$2:$B$100,"")=0,"",_xlfn.XLOOKUP(A99,Units!$A$2:$A$100,Units!$B$2:$B$100,""))</f>
        <v/>
      </c>
      <c r="E99"/>
    </row>
    <row r="100" spans="2:5" ht="17" x14ac:dyDescent="0.2">
      <c r="B100" s="7" t="str">
        <f>IF(_xlfn.XLOOKUP(A100,Units!$A$2:$A$100,Units!$C$2:$C$100,"")=0,"",_xlfn.XLOOKUP(A100,Units!$A$2:$A$100,Units!$C$2:$C$100,""))</f>
        <v/>
      </c>
      <c r="D100" s="10" t="str">
        <f>IF(_xlfn.XLOOKUP(A100,Units!$A$2:$A$100,Units!$B$2:$B$100,"")=0,"",_xlfn.XLOOKUP(A100,Units!$A$2:$A$100,Units!$B$2:$B$100,""))</f>
        <v/>
      </c>
      <c r="E100"/>
    </row>
    <row r="101" spans="2:5" ht="17" x14ac:dyDescent="0.2">
      <c r="B101" s="7" t="str">
        <f>IF(_xlfn.XLOOKUP(A101,Units!$A$2:$A$100,Units!$C$2:$C$100,"")=0,"",_xlfn.XLOOKUP(A101,Units!$A$2:$A$100,Units!$C$2:$C$100,""))</f>
        <v/>
      </c>
      <c r="D101" s="10" t="str">
        <f>IF(_xlfn.XLOOKUP(A101,Units!$A$2:$A$100,Units!$B$2:$B$100,"")=0,"",_xlfn.XLOOKUP(A101,Units!$A$2:$A$100,Units!$B$2:$B$100,""))</f>
        <v/>
      </c>
      <c r="E101"/>
    </row>
    <row r="102" spans="2:5" ht="17" x14ac:dyDescent="0.2">
      <c r="B102" s="7" t="str">
        <f>IF(_xlfn.XLOOKUP(A102,Units!$A$2:$A$100,Units!$C$2:$C$100,"")=0,"",_xlfn.XLOOKUP(A102,Units!$A$2:$A$100,Units!$C$2:$C$100,""))</f>
        <v/>
      </c>
      <c r="D102" s="10" t="str">
        <f>IF(_xlfn.XLOOKUP(A102,Units!$A$2:$A$100,Units!$B$2:$B$100,"")=0,"",_xlfn.XLOOKUP(A102,Units!$A$2:$A$100,Units!$B$2:$B$100,""))</f>
        <v/>
      </c>
      <c r="E102"/>
    </row>
    <row r="103" spans="2:5" ht="17" x14ac:dyDescent="0.2">
      <c r="B103" s="7" t="str">
        <f>IF(_xlfn.XLOOKUP(A103,Units!$A$2:$A$100,Units!$C$2:$C$100,"")=0,"",_xlfn.XLOOKUP(A103,Units!$A$2:$A$100,Units!$C$2:$C$100,""))</f>
        <v/>
      </c>
      <c r="D103" s="10" t="str">
        <f>IF(_xlfn.XLOOKUP(A103,Units!$A$2:$A$100,Units!$B$2:$B$100,"")=0,"",_xlfn.XLOOKUP(A103,Units!$A$2:$A$100,Units!$B$2:$B$100,""))</f>
        <v/>
      </c>
      <c r="E103"/>
    </row>
    <row r="104" spans="2:5" ht="17" x14ac:dyDescent="0.2">
      <c r="B104" s="7" t="str">
        <f>IF(_xlfn.XLOOKUP(A104,Units!$A$2:$A$100,Units!$C$2:$C$100,"")=0,"",_xlfn.XLOOKUP(A104,Units!$A$2:$A$100,Units!$C$2:$C$100,""))</f>
        <v/>
      </c>
      <c r="D104" s="10" t="str">
        <f>IF(_xlfn.XLOOKUP(A104,Units!$A$2:$A$100,Units!$B$2:$B$100,"")=0,"",_xlfn.XLOOKUP(A104,Units!$A$2:$A$100,Units!$B$2:$B$100,""))</f>
        <v/>
      </c>
      <c r="E104"/>
    </row>
    <row r="105" spans="2:5" ht="17" x14ac:dyDescent="0.2">
      <c r="B105" s="7" t="str">
        <f>IF(_xlfn.XLOOKUP(A105,Units!$A$2:$A$100,Units!$C$2:$C$100,"")=0,"",_xlfn.XLOOKUP(A105,Units!$A$2:$A$100,Units!$C$2:$C$100,""))</f>
        <v/>
      </c>
      <c r="D105" s="10" t="str">
        <f>IF(_xlfn.XLOOKUP(A105,Units!$A$2:$A$100,Units!$B$2:$B$100,"")=0,"",_xlfn.XLOOKUP(A105,Units!$A$2:$A$100,Units!$B$2:$B$100,""))</f>
        <v/>
      </c>
      <c r="E105"/>
    </row>
    <row r="106" spans="2:5" ht="17" x14ac:dyDescent="0.2">
      <c r="B106" s="7" t="str">
        <f>IF(_xlfn.XLOOKUP(A106,Units!$A$2:$A$100,Units!$C$2:$C$100,"")=0,"",_xlfn.XLOOKUP(A106,Units!$A$2:$A$100,Units!$C$2:$C$100,""))</f>
        <v/>
      </c>
      <c r="D106" s="10" t="str">
        <f>IF(_xlfn.XLOOKUP(A106,Units!$A$2:$A$100,Units!$B$2:$B$100,"")=0,"",_xlfn.XLOOKUP(A106,Units!$A$2:$A$100,Units!$B$2:$B$100,""))</f>
        <v/>
      </c>
      <c r="E106"/>
    </row>
    <row r="107" spans="2:5" ht="17" x14ac:dyDescent="0.2">
      <c r="B107" s="7" t="str">
        <f>IF(_xlfn.XLOOKUP(A107,Units!$A$2:$A$100,Units!$C$2:$C$100,"")=0,"",_xlfn.XLOOKUP(A107,Units!$A$2:$A$100,Units!$C$2:$C$100,""))</f>
        <v/>
      </c>
      <c r="D107" s="10" t="str">
        <f>IF(_xlfn.XLOOKUP(A107,Units!$A$2:$A$100,Units!$B$2:$B$100,"")=0,"",_xlfn.XLOOKUP(A107,Units!$A$2:$A$100,Units!$B$2:$B$100,""))</f>
        <v/>
      </c>
      <c r="E107"/>
    </row>
    <row r="108" spans="2:5" ht="17" x14ac:dyDescent="0.2">
      <c r="B108" s="7" t="str">
        <f>IF(_xlfn.XLOOKUP(A108,Units!$A$2:$A$100,Units!$C$2:$C$100,"")=0,"",_xlfn.XLOOKUP(A108,Units!$A$2:$A$100,Units!$C$2:$C$100,""))</f>
        <v/>
      </c>
      <c r="D108" s="10" t="str">
        <f>IF(_xlfn.XLOOKUP(A108,Units!$A$2:$A$100,Units!$B$2:$B$100,"")=0,"",_xlfn.XLOOKUP(A108,Units!$A$2:$A$100,Units!$B$2:$B$100,""))</f>
        <v/>
      </c>
      <c r="E108"/>
    </row>
    <row r="109" spans="2:5" ht="17" x14ac:dyDescent="0.2">
      <c r="B109" s="7" t="str">
        <f>IF(_xlfn.XLOOKUP(A109,Units!$A$2:$A$100,Units!$C$2:$C$100,"")=0,"",_xlfn.XLOOKUP(A109,Units!$A$2:$A$100,Units!$C$2:$C$100,""))</f>
        <v/>
      </c>
      <c r="D109" s="10" t="str">
        <f>IF(_xlfn.XLOOKUP(A109,Units!$A$2:$A$100,Units!$B$2:$B$100,"")=0,"",_xlfn.XLOOKUP(A109,Units!$A$2:$A$100,Units!$B$2:$B$100,""))</f>
        <v/>
      </c>
      <c r="E109"/>
    </row>
    <row r="110" spans="2:5" ht="17" x14ac:dyDescent="0.2">
      <c r="B110" s="7" t="str">
        <f>IF(_xlfn.XLOOKUP(A110,Units!$A$2:$A$100,Units!$C$2:$C$100,"")=0,"",_xlfn.XLOOKUP(A110,Units!$A$2:$A$100,Units!$C$2:$C$100,""))</f>
        <v/>
      </c>
      <c r="D110" s="10" t="str">
        <f>IF(_xlfn.XLOOKUP(A110,Units!$A$2:$A$100,Units!$B$2:$B$100,"")=0,"",_xlfn.XLOOKUP(A110,Units!$A$2:$A$100,Units!$B$2:$B$100,""))</f>
        <v/>
      </c>
      <c r="E110"/>
    </row>
    <row r="111" spans="2:5" ht="17" x14ac:dyDescent="0.2">
      <c r="B111" s="7" t="str">
        <f>IF(_xlfn.XLOOKUP(A111,Units!$A$2:$A$100,Units!$C$2:$C$100,"")=0,"",_xlfn.XLOOKUP(A111,Units!$A$2:$A$100,Units!$C$2:$C$100,""))</f>
        <v/>
      </c>
      <c r="D111" s="10" t="str">
        <f>IF(_xlfn.XLOOKUP(A111,Units!$A$2:$A$100,Units!$B$2:$B$100,"")=0,"",_xlfn.XLOOKUP(A111,Units!$A$2:$A$100,Units!$B$2:$B$100,""))</f>
        <v/>
      </c>
      <c r="E111"/>
    </row>
    <row r="112" spans="2:5" ht="17" x14ac:dyDescent="0.2">
      <c r="B112" s="7" t="str">
        <f>IF(_xlfn.XLOOKUP(A112,Units!$A$2:$A$100,Units!$C$2:$C$100,"")=0,"",_xlfn.XLOOKUP(A112,Units!$A$2:$A$100,Units!$C$2:$C$100,""))</f>
        <v/>
      </c>
      <c r="D112" s="10" t="str">
        <f>IF(_xlfn.XLOOKUP(A112,Units!$A$2:$A$100,Units!$B$2:$B$100,"")=0,"",_xlfn.XLOOKUP(A112,Units!$A$2:$A$100,Units!$B$2:$B$100,""))</f>
        <v/>
      </c>
      <c r="E112"/>
    </row>
    <row r="113" spans="2:5" ht="17" x14ac:dyDescent="0.2">
      <c r="B113" s="7" t="str">
        <f>IF(_xlfn.XLOOKUP(A113,Units!$A$2:$A$100,Units!$C$2:$C$100,"")=0,"",_xlfn.XLOOKUP(A113,Units!$A$2:$A$100,Units!$C$2:$C$100,""))</f>
        <v/>
      </c>
      <c r="D113" s="10" t="str">
        <f>IF(_xlfn.XLOOKUP(A113,Units!$A$2:$A$100,Units!$B$2:$B$100,"")=0,"",_xlfn.XLOOKUP(A113,Units!$A$2:$A$100,Units!$B$2:$B$100,""))</f>
        <v/>
      </c>
      <c r="E113"/>
    </row>
    <row r="114" spans="2:5" ht="17" x14ac:dyDescent="0.2">
      <c r="B114" s="7" t="str">
        <f>IF(_xlfn.XLOOKUP(A114,Units!$A$2:$A$100,Units!$C$2:$C$100,"")=0,"",_xlfn.XLOOKUP(A114,Units!$A$2:$A$100,Units!$C$2:$C$100,""))</f>
        <v/>
      </c>
      <c r="D114" s="10" t="str">
        <f>IF(_xlfn.XLOOKUP(A114,Units!$A$2:$A$100,Units!$B$2:$B$100,"")=0,"",_xlfn.XLOOKUP(A114,Units!$A$2:$A$100,Units!$B$2:$B$100,""))</f>
        <v/>
      </c>
      <c r="E114"/>
    </row>
    <row r="115" spans="2:5" ht="17" x14ac:dyDescent="0.2">
      <c r="B115" s="7" t="str">
        <f>IF(_xlfn.XLOOKUP(A115,Units!$A$2:$A$100,Units!$C$2:$C$100,"")=0,"",_xlfn.XLOOKUP(A115,Units!$A$2:$A$100,Units!$C$2:$C$100,""))</f>
        <v/>
      </c>
      <c r="D115" s="10" t="str">
        <f>IF(_xlfn.XLOOKUP(A115,Units!$A$2:$A$100,Units!$B$2:$B$100,"")=0,"",_xlfn.XLOOKUP(A115,Units!$A$2:$A$100,Units!$B$2:$B$100,""))</f>
        <v/>
      </c>
      <c r="E115"/>
    </row>
    <row r="116" spans="2:5" ht="17" x14ac:dyDescent="0.2">
      <c r="B116" s="7" t="str">
        <f>IF(_xlfn.XLOOKUP(A116,Units!$A$2:$A$100,Units!$C$2:$C$100,"")=0,"",_xlfn.XLOOKUP(A116,Units!$A$2:$A$100,Units!$C$2:$C$100,""))</f>
        <v/>
      </c>
      <c r="D116" s="10" t="str">
        <f>IF(_xlfn.XLOOKUP(A116,Units!$A$2:$A$100,Units!$B$2:$B$100,"")=0,"",_xlfn.XLOOKUP(A116,Units!$A$2:$A$100,Units!$B$2:$B$100,""))</f>
        <v/>
      </c>
      <c r="E116"/>
    </row>
    <row r="117" spans="2:5" ht="17" x14ac:dyDescent="0.2">
      <c r="B117" s="7" t="str">
        <f>IF(_xlfn.XLOOKUP(A117,Units!$A$2:$A$100,Units!$C$2:$C$100,"")=0,"",_xlfn.XLOOKUP(A117,Units!$A$2:$A$100,Units!$C$2:$C$100,""))</f>
        <v/>
      </c>
      <c r="D117" s="10" t="str">
        <f>IF(_xlfn.XLOOKUP(A117,Units!$A$2:$A$100,Units!$B$2:$B$100,"")=0,"",_xlfn.XLOOKUP(A117,Units!$A$2:$A$100,Units!$B$2:$B$100,""))</f>
        <v/>
      </c>
      <c r="E117"/>
    </row>
    <row r="118" spans="2:5" ht="17" x14ac:dyDescent="0.2">
      <c r="B118" s="7" t="str">
        <f>IF(_xlfn.XLOOKUP(A118,Units!$A$2:$A$100,Units!$C$2:$C$100,"")=0,"",_xlfn.XLOOKUP(A118,Units!$A$2:$A$100,Units!$C$2:$C$100,""))</f>
        <v/>
      </c>
      <c r="D118" s="10" t="str">
        <f>IF(_xlfn.XLOOKUP(A118,Units!$A$2:$A$100,Units!$B$2:$B$100,"")=0,"",_xlfn.XLOOKUP(A118,Units!$A$2:$A$100,Units!$B$2:$B$100,""))</f>
        <v/>
      </c>
      <c r="E118"/>
    </row>
    <row r="119" spans="2:5" ht="17" x14ac:dyDescent="0.2">
      <c r="B119" s="7" t="str">
        <f>IF(_xlfn.XLOOKUP(A119,Units!$A$2:$A$100,Units!$C$2:$C$100,"")=0,"",_xlfn.XLOOKUP(A119,Units!$A$2:$A$100,Units!$C$2:$C$100,""))</f>
        <v/>
      </c>
      <c r="D119" s="10" t="str">
        <f>IF(_xlfn.XLOOKUP(A119,Units!$A$2:$A$100,Units!$B$2:$B$100,"")=0,"",_xlfn.XLOOKUP(A119,Units!$A$2:$A$100,Units!$B$2:$B$100,""))</f>
        <v/>
      </c>
      <c r="E119"/>
    </row>
    <row r="120" spans="2:5" ht="17" x14ac:dyDescent="0.2">
      <c r="B120" s="7" t="str">
        <f>IF(_xlfn.XLOOKUP(A120,Units!$A$2:$A$100,Units!$C$2:$C$100,"")=0,"",_xlfn.XLOOKUP(A120,Units!$A$2:$A$100,Units!$C$2:$C$100,""))</f>
        <v/>
      </c>
      <c r="D120" s="10" t="str">
        <f>IF(_xlfn.XLOOKUP(A120,Units!$A$2:$A$100,Units!$B$2:$B$100,"")=0,"",_xlfn.XLOOKUP(A120,Units!$A$2:$A$100,Units!$B$2:$B$100,""))</f>
        <v/>
      </c>
      <c r="E120"/>
    </row>
    <row r="121" spans="2:5" ht="17" x14ac:dyDescent="0.2">
      <c r="B121" s="7" t="str">
        <f>IF(_xlfn.XLOOKUP(A121,Units!$A$2:$A$100,Units!$C$2:$C$100,"")=0,"",_xlfn.XLOOKUP(A121,Units!$A$2:$A$100,Units!$C$2:$C$100,""))</f>
        <v/>
      </c>
      <c r="D121" s="10" t="str">
        <f>IF(_xlfn.XLOOKUP(A121,Units!$A$2:$A$100,Units!$B$2:$B$100,"")=0,"",_xlfn.XLOOKUP(A121,Units!$A$2:$A$100,Units!$B$2:$B$100,""))</f>
        <v/>
      </c>
      <c r="E121"/>
    </row>
    <row r="122" spans="2:5" ht="17" x14ac:dyDescent="0.2">
      <c r="B122" s="7" t="str">
        <f>IF(_xlfn.XLOOKUP(A122,Units!$A$2:$A$100,Units!$C$2:$C$100,"")=0,"",_xlfn.XLOOKUP(A122,Units!$A$2:$A$100,Units!$C$2:$C$100,""))</f>
        <v/>
      </c>
      <c r="D122" s="10" t="str">
        <f>IF(_xlfn.XLOOKUP(A122,Units!$A$2:$A$100,Units!$B$2:$B$100,"")=0,"",_xlfn.XLOOKUP(A122,Units!$A$2:$A$100,Units!$B$2:$B$100,""))</f>
        <v/>
      </c>
      <c r="E122"/>
    </row>
    <row r="123" spans="2:5" ht="17" x14ac:dyDescent="0.2">
      <c r="B123" s="7" t="str">
        <f>IF(_xlfn.XLOOKUP(A123,Units!$A$2:$A$100,Units!$C$2:$C$100,"")=0,"",_xlfn.XLOOKUP(A123,Units!$A$2:$A$100,Units!$C$2:$C$100,""))</f>
        <v/>
      </c>
      <c r="D123" s="10" t="str">
        <f>IF(_xlfn.XLOOKUP(A123,Units!$A$2:$A$100,Units!$B$2:$B$100,"")=0,"",_xlfn.XLOOKUP(A123,Units!$A$2:$A$100,Units!$B$2:$B$100,""))</f>
        <v/>
      </c>
      <c r="E123"/>
    </row>
    <row r="124" spans="2:5" ht="17" x14ac:dyDescent="0.2">
      <c r="B124" s="7" t="str">
        <f>IF(_xlfn.XLOOKUP(A124,Units!$A$2:$A$100,Units!$C$2:$C$100,"")=0,"",_xlfn.XLOOKUP(A124,Units!$A$2:$A$100,Units!$C$2:$C$100,""))</f>
        <v/>
      </c>
      <c r="D124" s="10" t="str">
        <f>IF(_xlfn.XLOOKUP(A124,Units!$A$2:$A$100,Units!$B$2:$B$100,"")=0,"",_xlfn.XLOOKUP(A124,Units!$A$2:$A$100,Units!$B$2:$B$100,""))</f>
        <v/>
      </c>
      <c r="E124"/>
    </row>
    <row r="125" spans="2:5" ht="17" x14ac:dyDescent="0.2">
      <c r="B125" s="7" t="str">
        <f>IF(_xlfn.XLOOKUP(A125,Units!$A$2:$A$100,Units!$C$2:$C$100,"")=0,"",_xlfn.XLOOKUP(A125,Units!$A$2:$A$100,Units!$C$2:$C$100,""))</f>
        <v/>
      </c>
      <c r="D125" s="10" t="str">
        <f>IF(_xlfn.XLOOKUP(A125,Units!$A$2:$A$100,Units!$B$2:$B$100,"")=0,"",_xlfn.XLOOKUP(A125,Units!$A$2:$A$100,Units!$B$2:$B$100,""))</f>
        <v/>
      </c>
      <c r="E125"/>
    </row>
    <row r="126" spans="2:5" ht="17" x14ac:dyDescent="0.2">
      <c r="B126" s="7" t="str">
        <f>IF(_xlfn.XLOOKUP(A126,Units!$A$2:$A$100,Units!$C$2:$C$100,"")=0,"",_xlfn.XLOOKUP(A126,Units!$A$2:$A$100,Units!$C$2:$C$100,""))</f>
        <v/>
      </c>
      <c r="D126" s="10" t="str">
        <f>IF(_xlfn.XLOOKUP(A126,Units!$A$2:$A$100,Units!$B$2:$B$100,"")=0,"",_xlfn.XLOOKUP(A126,Units!$A$2:$A$100,Units!$B$2:$B$100,""))</f>
        <v/>
      </c>
      <c r="E126"/>
    </row>
    <row r="127" spans="2:5" ht="17" x14ac:dyDescent="0.2">
      <c r="B127" s="7" t="str">
        <f>IF(_xlfn.XLOOKUP(A127,Units!$A$2:$A$100,Units!$C$2:$C$100,"")=0,"",_xlfn.XLOOKUP(A127,Units!$A$2:$A$100,Units!$C$2:$C$100,""))</f>
        <v/>
      </c>
      <c r="D127" s="10" t="str">
        <f>IF(_xlfn.XLOOKUP(A127,Units!$A$2:$A$100,Units!$B$2:$B$100,"")=0,"",_xlfn.XLOOKUP(A127,Units!$A$2:$A$100,Units!$B$2:$B$100,""))</f>
        <v/>
      </c>
      <c r="E127"/>
    </row>
    <row r="128" spans="2:5" ht="17" x14ac:dyDescent="0.2">
      <c r="B128" s="7" t="str">
        <f>IF(_xlfn.XLOOKUP(A128,Units!$A$2:$A$100,Units!$C$2:$C$100,"")=0,"",_xlfn.XLOOKUP(A128,Units!$A$2:$A$100,Units!$C$2:$C$100,""))</f>
        <v/>
      </c>
      <c r="D128" s="10" t="str">
        <f>IF(_xlfn.XLOOKUP(A128,Units!$A$2:$A$100,Units!$B$2:$B$100,"")=0,"",_xlfn.XLOOKUP(A128,Units!$A$2:$A$100,Units!$B$2:$B$100,""))</f>
        <v/>
      </c>
      <c r="E128"/>
    </row>
    <row r="129" spans="2:5" ht="17" x14ac:dyDescent="0.2">
      <c r="B129" s="7" t="str">
        <f>IF(_xlfn.XLOOKUP(A129,Units!$A$2:$A$100,Units!$C$2:$C$100,"")=0,"",_xlfn.XLOOKUP(A129,Units!$A$2:$A$100,Units!$C$2:$C$100,""))</f>
        <v/>
      </c>
      <c r="D129" s="10" t="str">
        <f>IF(_xlfn.XLOOKUP(A129,Units!$A$2:$A$100,Units!$B$2:$B$100,"")=0,"",_xlfn.XLOOKUP(A129,Units!$A$2:$A$100,Units!$B$2:$B$100,""))</f>
        <v/>
      </c>
      <c r="E129"/>
    </row>
    <row r="130" spans="2:5" ht="17" x14ac:dyDescent="0.2">
      <c r="B130" s="7" t="str">
        <f>IF(_xlfn.XLOOKUP(A130,Units!$A$2:$A$100,Units!$C$2:$C$100,"")=0,"",_xlfn.XLOOKUP(A130,Units!$A$2:$A$100,Units!$C$2:$C$100,""))</f>
        <v/>
      </c>
      <c r="D130" s="10" t="str">
        <f>IF(_xlfn.XLOOKUP(A130,Units!$A$2:$A$100,Units!$B$2:$B$100,"")=0,"",_xlfn.XLOOKUP(A130,Units!$A$2:$A$100,Units!$B$2:$B$100,""))</f>
        <v/>
      </c>
      <c r="E130"/>
    </row>
    <row r="131" spans="2:5" ht="17" x14ac:dyDescent="0.2">
      <c r="B131" s="7" t="str">
        <f>IF(_xlfn.XLOOKUP(A131,Units!$A$2:$A$100,Units!$C$2:$C$100,"")=0,"",_xlfn.XLOOKUP(A131,Units!$A$2:$A$100,Units!$C$2:$C$100,""))</f>
        <v/>
      </c>
      <c r="D131" s="10" t="str">
        <f>IF(_xlfn.XLOOKUP(A131,Units!$A$2:$A$100,Units!$B$2:$B$100,"")=0,"",_xlfn.XLOOKUP(A131,Units!$A$2:$A$100,Units!$B$2:$B$100,""))</f>
        <v/>
      </c>
      <c r="E131"/>
    </row>
    <row r="132" spans="2:5" ht="17" x14ac:dyDescent="0.2">
      <c r="B132" s="7" t="str">
        <f>IF(_xlfn.XLOOKUP(A132,Units!$A$2:$A$100,Units!$C$2:$C$100,"")=0,"",_xlfn.XLOOKUP(A132,Units!$A$2:$A$100,Units!$C$2:$C$100,""))</f>
        <v/>
      </c>
      <c r="D132" s="10" t="str">
        <f>IF(_xlfn.XLOOKUP(A132,Units!$A$2:$A$100,Units!$B$2:$B$100,"")=0,"",_xlfn.XLOOKUP(A132,Units!$A$2:$A$100,Units!$B$2:$B$100,""))</f>
        <v/>
      </c>
      <c r="E132"/>
    </row>
    <row r="133" spans="2:5" ht="17" x14ac:dyDescent="0.2">
      <c r="B133" s="7" t="str">
        <f>IF(_xlfn.XLOOKUP(A133,Units!$A$2:$A$100,Units!$C$2:$C$100,"")=0,"",_xlfn.XLOOKUP(A133,Units!$A$2:$A$100,Units!$C$2:$C$100,""))</f>
        <v/>
      </c>
      <c r="D133" s="10" t="str">
        <f>IF(_xlfn.XLOOKUP(A133,Units!$A$2:$A$100,Units!$B$2:$B$100,"")=0,"",_xlfn.XLOOKUP(A133,Units!$A$2:$A$100,Units!$B$2:$B$100,""))</f>
        <v/>
      </c>
      <c r="E133"/>
    </row>
    <row r="134" spans="2:5" ht="17" x14ac:dyDescent="0.2">
      <c r="B134" s="7" t="str">
        <f>IF(_xlfn.XLOOKUP(A134,Units!$A$2:$A$100,Units!$C$2:$C$100,"")=0,"",_xlfn.XLOOKUP(A134,Units!$A$2:$A$100,Units!$C$2:$C$100,""))</f>
        <v/>
      </c>
      <c r="D134" s="10" t="str">
        <f>IF(_xlfn.XLOOKUP(A134,Units!$A$2:$A$100,Units!$B$2:$B$100,"")=0,"",_xlfn.XLOOKUP(A134,Units!$A$2:$A$100,Units!$B$2:$B$100,""))</f>
        <v/>
      </c>
      <c r="E134"/>
    </row>
    <row r="135" spans="2:5" ht="17" x14ac:dyDescent="0.2">
      <c r="B135" s="7" t="str">
        <f>IF(_xlfn.XLOOKUP(A135,Units!$A$2:$A$100,Units!$C$2:$C$100,"")=0,"",_xlfn.XLOOKUP(A135,Units!$A$2:$A$100,Units!$C$2:$C$100,""))</f>
        <v/>
      </c>
      <c r="D135" s="10" t="str">
        <f>IF(_xlfn.XLOOKUP(A135,Units!$A$2:$A$100,Units!$B$2:$B$100,"")=0,"",_xlfn.XLOOKUP(A135,Units!$A$2:$A$100,Units!$B$2:$B$100,""))</f>
        <v/>
      </c>
      <c r="E135"/>
    </row>
    <row r="136" spans="2:5" ht="17" x14ac:dyDescent="0.2">
      <c r="B136" s="7" t="str">
        <f>IF(_xlfn.XLOOKUP(A136,Units!$A$2:$A$100,Units!$C$2:$C$100,"")=0,"",_xlfn.XLOOKUP(A136,Units!$A$2:$A$100,Units!$C$2:$C$100,""))</f>
        <v/>
      </c>
      <c r="D136" s="10" t="str">
        <f>IF(_xlfn.XLOOKUP(A136,Units!$A$2:$A$100,Units!$B$2:$B$100,"")=0,"",_xlfn.XLOOKUP(A136,Units!$A$2:$A$100,Units!$B$2:$B$100,""))</f>
        <v/>
      </c>
      <c r="E136"/>
    </row>
    <row r="137" spans="2:5" ht="17" x14ac:dyDescent="0.2">
      <c r="B137" s="7" t="str">
        <f>IF(_xlfn.XLOOKUP(A137,Units!$A$2:$A$100,Units!$C$2:$C$100,"")=0,"",_xlfn.XLOOKUP(A137,Units!$A$2:$A$100,Units!$C$2:$C$100,""))</f>
        <v/>
      </c>
      <c r="D137" s="10" t="str">
        <f>IF(_xlfn.XLOOKUP(A137,Units!$A$2:$A$100,Units!$B$2:$B$100,"")=0,"",_xlfn.XLOOKUP(A137,Units!$A$2:$A$100,Units!$B$2:$B$100,""))</f>
        <v/>
      </c>
      <c r="E137"/>
    </row>
    <row r="138" spans="2:5" ht="17" x14ac:dyDescent="0.2">
      <c r="B138" s="7" t="str">
        <f>IF(_xlfn.XLOOKUP(A138,Units!$A$2:$A$100,Units!$C$2:$C$100,"")=0,"",_xlfn.XLOOKUP(A138,Units!$A$2:$A$100,Units!$C$2:$C$100,""))</f>
        <v/>
      </c>
      <c r="D138" s="10" t="str">
        <f>IF(_xlfn.XLOOKUP(A138,Units!$A$2:$A$100,Units!$B$2:$B$100,"")=0,"",_xlfn.XLOOKUP(A138,Units!$A$2:$A$100,Units!$B$2:$B$100,""))</f>
        <v/>
      </c>
      <c r="E138"/>
    </row>
    <row r="139" spans="2:5" ht="17" x14ac:dyDescent="0.2">
      <c r="B139" s="7" t="str">
        <f>IF(_xlfn.XLOOKUP(A139,Units!$A$2:$A$100,Units!$C$2:$C$100,"")=0,"",_xlfn.XLOOKUP(A139,Units!$A$2:$A$100,Units!$C$2:$C$100,""))</f>
        <v/>
      </c>
      <c r="D139" s="10" t="str">
        <f>IF(_xlfn.XLOOKUP(A139,Units!$A$2:$A$100,Units!$B$2:$B$100,"")=0,"",_xlfn.XLOOKUP(A139,Units!$A$2:$A$100,Units!$B$2:$B$100,""))</f>
        <v/>
      </c>
      <c r="E139"/>
    </row>
  </sheetData>
  <phoneticPr fontId="9" type="noConversion"/>
  <conditionalFormatting sqref="A3:A139">
    <cfRule type="containsBlanks" dxfId="56" priority="1">
      <formula>LEN(TRIM(A3))=0</formula>
    </cfRule>
  </conditionalFormatting>
  <conditionalFormatting sqref="C3:C139">
    <cfRule type="containsBlanks" dxfId="55" priority="3">
      <formula>LEN(TRIM(C3))=0</formula>
    </cfRule>
  </conditionalFormatting>
  <conditionalFormatting sqref="E9:E139">
    <cfRule type="containsBlanks" dxfId="54" priority="2">
      <formula>LEN(TRIM(E9))=0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E9E9C60-4C1C-0949-9405-7A1E6BA47917}">
          <x14:formula1>
            <xm:f>Drop_downs!$D$3:$D$7</xm:f>
          </x14:formula1>
          <xm:sqref>A3:A26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AEE34-07AD-0F47-96A7-4E288E862C16}">
  <dimension ref="A1"/>
  <sheetViews>
    <sheetView workbookViewId="0">
      <selection activeCell="J13" sqref="J13"/>
    </sheetView>
  </sheetViews>
  <sheetFormatPr baseColWidth="10" defaultColWidth="11.5" defaultRowHeight="16"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F8DC9-D44E-024A-A488-11F3A5F1EA43}">
  <sheetPr>
    <tabColor theme="7"/>
  </sheetPr>
  <dimension ref="A1"/>
  <sheetViews>
    <sheetView workbookViewId="0">
      <selection activeCell="H19" sqref="H19"/>
    </sheetView>
  </sheetViews>
  <sheetFormatPr baseColWidth="10" defaultColWidth="11.5" defaultRowHeight="16" x14ac:dyDescent="0.2"/>
  <sheetData>
    <row r="1" spans="1:1" x14ac:dyDescent="0.2">
      <c r="A1" t="s">
        <v>677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9A0-D251-D549-AC94-1610E13C8710}">
  <sheetPr>
    <tabColor theme="7"/>
  </sheetPr>
  <dimension ref="A1:B1"/>
  <sheetViews>
    <sheetView workbookViewId="0">
      <selection activeCell="B2" sqref="B2"/>
    </sheetView>
  </sheetViews>
  <sheetFormatPr baseColWidth="10" defaultColWidth="11.5" defaultRowHeight="16" x14ac:dyDescent="0.2"/>
  <cols>
    <col min="1" max="1" width="31" customWidth="1"/>
    <col min="2" max="2" width="35.5" customWidth="1"/>
  </cols>
  <sheetData>
    <row r="1" spans="1:2" ht="45" customHeight="1" x14ac:dyDescent="0.2">
      <c r="A1" s="79" t="s">
        <v>671</v>
      </c>
      <c r="B1" s="87" t="s">
        <v>672</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3F67-A617-224A-A92A-A7EB96E86240}">
  <sheetPr>
    <tabColor theme="7"/>
  </sheetPr>
  <dimension ref="A1:E72"/>
  <sheetViews>
    <sheetView workbookViewId="0">
      <pane ySplit="1" topLeftCell="A2" activePane="bottomLeft" state="frozen"/>
      <selection pane="bottomLeft" activeCell="A13" sqref="A13"/>
    </sheetView>
  </sheetViews>
  <sheetFormatPr baseColWidth="10" defaultColWidth="10.83203125" defaultRowHeight="16" x14ac:dyDescent="0.2"/>
  <cols>
    <col min="1" max="1" width="32.6640625" customWidth="1"/>
    <col min="2" max="2" width="68.6640625" style="7" customWidth="1"/>
    <col min="3" max="3" width="18.1640625" customWidth="1"/>
    <col min="4" max="4" width="25.5" customWidth="1"/>
    <col min="5" max="5" width="39.6640625" style="30" customWidth="1"/>
    <col min="6" max="16384" width="10.83203125" style="5"/>
  </cols>
  <sheetData>
    <row r="1" spans="1:5" ht="44" customHeight="1" x14ac:dyDescent="0.2">
      <c r="A1" s="46" t="s">
        <v>371</v>
      </c>
      <c r="B1" s="47" t="s">
        <v>462</v>
      </c>
      <c r="C1" s="46" t="s">
        <v>372</v>
      </c>
      <c r="D1" s="47" t="s">
        <v>462</v>
      </c>
      <c r="E1" s="48" t="s">
        <v>370</v>
      </c>
    </row>
    <row r="2" spans="1:5" ht="17" x14ac:dyDescent="0.2">
      <c r="A2" s="43" t="s">
        <v>285</v>
      </c>
      <c r="B2" s="44" t="s">
        <v>278</v>
      </c>
      <c r="C2" s="43" t="s">
        <v>286</v>
      </c>
      <c r="D2" s="43" t="s">
        <v>311</v>
      </c>
      <c r="E2" s="45" t="s">
        <v>287</v>
      </c>
    </row>
    <row r="3" spans="1:5" ht="34" x14ac:dyDescent="0.2">
      <c r="A3" t="s">
        <v>294</v>
      </c>
      <c r="B3" s="7" t="str">
        <f>_xlfn.XLOOKUP(A3,Units!$A$2:$A$100,Units!$C$2:$C$100,"")</f>
        <v>Fluid used to condition spaces throughout the building (e.g., hydronic vs. forced air). Choose from the provided options</v>
      </c>
      <c r="D3" t="str">
        <f>_xlfn.XLOOKUP(A3,Units!$A$2:$A$100,Units!$B$2:$B$100,"")</f>
        <v>ListChoice</v>
      </c>
    </row>
    <row r="4" spans="1:5" ht="17" x14ac:dyDescent="0.2">
      <c r="A4" t="s">
        <v>300</v>
      </c>
      <c r="B4" s="7" t="str">
        <f>_xlfn.XLOOKUP(A4,Units!$A$2:$A$100,Units!$C$2:$C$100,"")</f>
        <v>Temperature of thermostat set in building to trigger heating equipment</v>
      </c>
      <c r="D4" t="str">
        <f>_xlfn.XLOOKUP(A4,Units!$A$2:$A$100,Units!$B$2:$B$100,"")</f>
        <v>C</v>
      </c>
    </row>
    <row r="5" spans="1:5" ht="17" x14ac:dyDescent="0.2">
      <c r="A5" t="s">
        <v>296</v>
      </c>
      <c r="B5" s="7" t="str">
        <f>_xlfn.XLOOKUP(A5,Units!$A$2:$A$100,Units!$C$2:$C$100,"")</f>
        <v xml:space="preserve">Temperatures of distribution systems (e.g., pipes) to heat space to given setpoints </v>
      </c>
      <c r="D5" t="str">
        <f>_xlfn.XLOOKUP(A5,Units!$A$2:$A$100,Units!$B$2:$B$100,"")</f>
        <v>C</v>
      </c>
    </row>
    <row r="6" spans="1:5" ht="17" x14ac:dyDescent="0.2">
      <c r="A6" t="s">
        <v>302</v>
      </c>
      <c r="B6" s="7" t="str">
        <f>_xlfn.XLOOKUP(A6,Units!$A$2:$A$100,Units!$C$2:$C$100,"")</f>
        <v>Thermostat schedule for heating</v>
      </c>
      <c r="D6" t="str">
        <f>_xlfn.XLOOKUP(A6,Units!$A$2:$A$100,Units!$B$2:$B$100,"")</f>
        <v>SB_time</v>
      </c>
    </row>
    <row r="7" spans="1:5" ht="17" x14ac:dyDescent="0.2">
      <c r="A7" t="s">
        <v>301</v>
      </c>
      <c r="B7" s="7" t="str">
        <f>_xlfn.XLOOKUP(A7,Units!$A$2:$A$100,Units!$C$2:$C$100,"")</f>
        <v>Temperature of thermostat set in building to trigger cooling equipment</v>
      </c>
      <c r="D7" t="str">
        <f>_xlfn.XLOOKUP(A7,Units!$A$2:$A$100,Units!$B$2:$B$100,"")</f>
        <v>C</v>
      </c>
    </row>
    <row r="8" spans="1:5" ht="17" x14ac:dyDescent="0.2">
      <c r="A8" t="s">
        <v>303</v>
      </c>
      <c r="B8" s="7" t="str">
        <f>_xlfn.XLOOKUP(A8,Units!$A$2:$A$100,Units!$C$2:$C$100,"")</f>
        <v>Thermostat schedule for cooling</v>
      </c>
      <c r="D8" t="str">
        <f>_xlfn.XLOOKUP(A8,Units!$A$2:$A$100,Units!$B$2:$B$100,"")</f>
        <v>SB_time</v>
      </c>
    </row>
    <row r="9" spans="1:5" ht="17" x14ac:dyDescent="0.2">
      <c r="A9" t="s">
        <v>297</v>
      </c>
      <c r="B9" s="7" t="str">
        <f>_xlfn.XLOOKUP(A9,Units!$A$2:$A$100,Units!$C$2:$C$100,"")</f>
        <v xml:space="preserve">Temperatures of distribution systems (e.g., pipes) to cool space to given setpoints </v>
      </c>
      <c r="D9" t="str">
        <f>_xlfn.XLOOKUP(A9,Units!$A$2:$A$100,Units!$B$2:$B$100,"")</f>
        <v>C</v>
      </c>
    </row>
    <row r="10" spans="1:5" ht="17" x14ac:dyDescent="0.2">
      <c r="A10" t="s">
        <v>303</v>
      </c>
      <c r="B10" s="7" t="str">
        <f>_xlfn.XLOOKUP(A10,Units!$A$2:$A$100,Units!$C$2:$C$100,"")</f>
        <v>Thermostat schedule for cooling</v>
      </c>
      <c r="D10" t="str">
        <f>_xlfn.XLOOKUP(A10,Units!$A$2:$A$100,Units!$B$2:$B$100,"")</f>
        <v>SB_time</v>
      </c>
    </row>
    <row r="11" spans="1:5" ht="34" x14ac:dyDescent="0.2">
      <c r="A11" t="s">
        <v>304</v>
      </c>
      <c r="B11" s="7" t="str">
        <f>_xlfn.XLOOKUP(A11,Units!$A$2:$A$100,Units!$C$2:$C$100,"")</f>
        <v xml:space="preserve">Minimum required fresh air per area. Can use the occupancy assumption to calculation this from minimum fresh air per person </v>
      </c>
      <c r="D11" t="str">
        <f>_xlfn.XLOOKUP(A11,Units!$A$2:$A$100,Units!$B$2:$B$100,"")</f>
        <v>L/S/m2</v>
      </c>
    </row>
    <row r="12" spans="1:5" ht="51" x14ac:dyDescent="0.2">
      <c r="A12" t="s">
        <v>305</v>
      </c>
      <c r="B12" s="7" t="str">
        <f>_xlfn.XLOOKUP(A12,Units!$A$2:$A$100,Units!$C$2:$C$100,"")</f>
        <v>Efficiency reductions expected from the heating equipment vs. standard equipment efficiency for the chosen fueltype. Can be larger than 100% if there is a efficiency benefit</v>
      </c>
      <c r="D12" t="str">
        <f>_xlfn.XLOOKUP(A12,Units!$A$2:$A$100,Units!$B$2:$B$100,"")</f>
        <v>%COPDIfference</v>
      </c>
    </row>
    <row r="13" spans="1:5" ht="51" x14ac:dyDescent="0.2">
      <c r="A13" t="s">
        <v>306</v>
      </c>
      <c r="B13" s="7" t="str">
        <f>_xlfn.XLOOKUP(A13,Units!$A$2:$A$100,Units!$C$2:$C$100,"")</f>
        <v>Efficiency reductions expected from the cooling equipment vs. standard equipment efficiency for the chosen fueltype. Can be larger than 100% if there is a efficiency benefit</v>
      </c>
      <c r="D13" t="str">
        <f>_xlfn.XLOOKUP(A13,Units!$A$2:$A$100,Units!$B$2:$B$100,"")</f>
        <v>%COPDIfference</v>
      </c>
    </row>
    <row r="14" spans="1:5" ht="17" x14ac:dyDescent="0.2">
      <c r="A14" t="s">
        <v>300</v>
      </c>
      <c r="B14" s="7" t="str">
        <f>IF(_xlfn.XLOOKUP(A14,Units!$A$2:$A$100,Units!$C$2:$C$100,"")=0,"",_xlfn.XLOOKUP(A14,Units!$A$2:$A$100,Units!$C$2:$C$100,""))</f>
        <v>Temperature of thermostat set in building to trigger heating equipment</v>
      </c>
      <c r="D14" t="str">
        <f>IF(_xlfn.XLOOKUP(A14,Units!$A$2:$A$100,Units!$B$2:$B$100,"")=0,"",_xlfn.XLOOKUP(A14,Units!$A$2:$A$100,Units!$B$2:$B$100,""))</f>
        <v>C</v>
      </c>
    </row>
    <row r="15" spans="1:5" ht="17" x14ac:dyDescent="0.2">
      <c r="B15" s="7" t="str">
        <f>IF(_xlfn.XLOOKUP(A15,Units!$A$2:$A$100,Units!$C$2:$C$100,"")=0,"",_xlfn.XLOOKUP(A15,Units!$A$2:$A$100,Units!$C$2:$C$100,""))</f>
        <v/>
      </c>
      <c r="D15" t="str">
        <f>IF(_xlfn.XLOOKUP(A15,Units!$A$2:$A$100,Units!$B$2:$B$100,"")=0,"",_xlfn.XLOOKUP(A15,Units!$A$2:$A$100,Units!$B$2:$B$100,""))</f>
        <v/>
      </c>
    </row>
    <row r="16" spans="1:5" ht="17" x14ac:dyDescent="0.2">
      <c r="A16" t="s">
        <v>300</v>
      </c>
      <c r="B16" s="7" t="str">
        <f>IF(_xlfn.XLOOKUP(A16,Units!$A$2:$A$100,Units!$C$2:$C$100,"")=0,"",_xlfn.XLOOKUP(A16,Units!$A$2:$A$100,Units!$C$2:$C$100,""))</f>
        <v>Temperature of thermostat set in building to trigger heating equipment</v>
      </c>
      <c r="C16">
        <v>15</v>
      </c>
      <c r="D16" t="str">
        <f>IF(_xlfn.XLOOKUP(A16,Units!$A$2:$A$100,Units!$B$2:$B$100,"")=0,"",_xlfn.XLOOKUP(A16,Units!$A$2:$A$100,Units!$B$2:$B$100,""))</f>
        <v>C</v>
      </c>
    </row>
    <row r="17" spans="1:4" ht="51" x14ac:dyDescent="0.2">
      <c r="A17" t="s">
        <v>305</v>
      </c>
      <c r="B17" s="7" t="str">
        <f>IF(_xlfn.XLOOKUP(A17,Units!$A$2:$A$100,Units!$C$2:$C$100,"")=0,"",_xlfn.XLOOKUP(A17,Units!$A$2:$A$100,Units!$C$2:$C$100,""))</f>
        <v>Efficiency reductions expected from the heating equipment vs. standard equipment efficiency for the chosen fueltype. Can be larger than 100% if there is a efficiency benefit</v>
      </c>
      <c r="C17">
        <v>5</v>
      </c>
      <c r="D17" t="str">
        <f>IF(_xlfn.XLOOKUP(A17,Units!$A$2:$A$100,Units!$B$2:$B$100,"")=0,"",_xlfn.XLOOKUP(A17,Units!$A$2:$A$100,Units!$B$2:$B$100,""))</f>
        <v>%COPDIfference</v>
      </c>
    </row>
    <row r="18" spans="1:4" ht="17" x14ac:dyDescent="0.2">
      <c r="B18" s="7" t="str">
        <f>IF(_xlfn.XLOOKUP(A18,Units!$A$2:$A$100,Units!$C$2:$C$100,"")=0,"",_xlfn.XLOOKUP(A18,Units!$A$2:$A$100,Units!$C$2:$C$100,""))</f>
        <v/>
      </c>
      <c r="D18" t="str">
        <f>IF(_xlfn.XLOOKUP(A18,Units!$A$2:$A$100,Units!$B$2:$B$100,"")=0,"",_xlfn.XLOOKUP(A18,Units!$A$2:$A$100,Units!$B$2:$B$100,""))</f>
        <v/>
      </c>
    </row>
    <row r="19" spans="1:4" ht="17" x14ac:dyDescent="0.2">
      <c r="B19" s="7" t="str">
        <f>IF(_xlfn.XLOOKUP(A19,Units!$A$2:$A$100,Units!$C$2:$C$100,"")=0,"",_xlfn.XLOOKUP(A19,Units!$A$2:$A$100,Units!$C$2:$C$100,""))</f>
        <v/>
      </c>
      <c r="D19" t="str">
        <f>IF(_xlfn.XLOOKUP(A19,Units!$A$2:$A$100,Units!$B$2:$B$100,"")=0,"",_xlfn.XLOOKUP(A19,Units!$A$2:$A$100,Units!$B$2:$B$100,""))</f>
        <v/>
      </c>
    </row>
    <row r="20" spans="1:4" ht="17" x14ac:dyDescent="0.2">
      <c r="B20" s="7" t="str">
        <f>IF(_xlfn.XLOOKUP(A20,Units!$A$2:$A$100,Units!$C$2:$C$100,"")=0,"",_xlfn.XLOOKUP(A20,Units!$A$2:$A$100,Units!$C$2:$C$100,""))</f>
        <v/>
      </c>
      <c r="D20" t="str">
        <f>IF(_xlfn.XLOOKUP(A20,Units!$A$2:$A$100,Units!$B$2:$B$100,"")=0,"",_xlfn.XLOOKUP(A20,Units!$A$2:$A$100,Units!$B$2:$B$100,""))</f>
        <v/>
      </c>
    </row>
    <row r="21" spans="1:4" ht="17" x14ac:dyDescent="0.2">
      <c r="B21" s="7" t="str">
        <f>IF(_xlfn.XLOOKUP(A21,Units!$A$2:$A$100,Units!$C$2:$C$100,"")=0,"",_xlfn.XLOOKUP(A21,Units!$A$2:$A$100,Units!$C$2:$C$100,""))</f>
        <v/>
      </c>
      <c r="D21" t="str">
        <f>IF(_xlfn.XLOOKUP(A21,Units!$A$2:$A$100,Units!$B$2:$B$100,"")=0,"",_xlfn.XLOOKUP(A21,Units!$A$2:$A$100,Units!$B$2:$B$100,""))</f>
        <v/>
      </c>
    </row>
    <row r="22" spans="1:4" ht="17" x14ac:dyDescent="0.2">
      <c r="B22" s="7" t="str">
        <f>IF(_xlfn.XLOOKUP(A22,Units!$A$2:$A$100,Units!$C$2:$C$100,"")=0,"",_xlfn.XLOOKUP(A22,Units!$A$2:$A$100,Units!$C$2:$C$100,""))</f>
        <v/>
      </c>
      <c r="D22" t="str">
        <f>IF(_xlfn.XLOOKUP(A22,Units!$A$2:$A$100,Units!$B$2:$B$100,"")=0,"",_xlfn.XLOOKUP(A22,Units!$A$2:$A$100,Units!$B$2:$B$100,""))</f>
        <v/>
      </c>
    </row>
    <row r="23" spans="1:4" ht="17" x14ac:dyDescent="0.2">
      <c r="B23" s="7" t="str">
        <f>IF(_xlfn.XLOOKUP(A23,Units!$A$2:$A$100,Units!$C$2:$C$100,"")=0,"",_xlfn.XLOOKUP(A23,Units!$A$2:$A$100,Units!$C$2:$C$100,""))</f>
        <v/>
      </c>
      <c r="D23" t="str">
        <f>IF(_xlfn.XLOOKUP(A23,Units!$A$2:$A$100,Units!$B$2:$B$100,"")=0,"",_xlfn.XLOOKUP(A23,Units!$A$2:$A$100,Units!$B$2:$B$100,""))</f>
        <v/>
      </c>
    </row>
    <row r="24" spans="1:4" ht="17" x14ac:dyDescent="0.2">
      <c r="B24" s="7" t="str">
        <f>IF(_xlfn.XLOOKUP(A24,Units!$A$2:$A$100,Units!$C$2:$C$100,"")=0,"",_xlfn.XLOOKUP(A24,Units!$A$2:$A$100,Units!$C$2:$C$100,""))</f>
        <v/>
      </c>
      <c r="D24" t="str">
        <f>IF(_xlfn.XLOOKUP(A24,Units!$A$2:$A$100,Units!$B$2:$B$100,"")=0,"",_xlfn.XLOOKUP(A24,Units!$A$2:$A$100,Units!$B$2:$B$100,""))</f>
        <v/>
      </c>
    </row>
    <row r="25" spans="1:4" ht="17" x14ac:dyDescent="0.2">
      <c r="B25" s="7" t="str">
        <f>IF(_xlfn.XLOOKUP(A25,Units!$A$2:$A$100,Units!$C$2:$C$100,"")=0,"",_xlfn.XLOOKUP(A25,Units!$A$2:$A$100,Units!$C$2:$C$100,""))</f>
        <v/>
      </c>
      <c r="D25" t="str">
        <f>IF(_xlfn.XLOOKUP(A25,Units!$A$2:$A$100,Units!$B$2:$B$100,"")=0,"",_xlfn.XLOOKUP(A25,Units!$A$2:$A$100,Units!$B$2:$B$100,""))</f>
        <v/>
      </c>
    </row>
    <row r="26" spans="1:4" ht="17" x14ac:dyDescent="0.2">
      <c r="B26" s="7" t="str">
        <f>IF(_xlfn.XLOOKUP(A26,Units!$A$2:$A$100,Units!$C$2:$C$100,"")=0,"",_xlfn.XLOOKUP(A26,Units!$A$2:$A$100,Units!$C$2:$C$100,""))</f>
        <v/>
      </c>
      <c r="D26" t="str">
        <f>IF(_xlfn.XLOOKUP(A26,Units!$A$2:$A$100,Units!$B$2:$B$100,"")=0,"",_xlfn.XLOOKUP(A26,Units!$A$2:$A$100,Units!$B$2:$B$100,""))</f>
        <v/>
      </c>
    </row>
    <row r="27" spans="1:4" ht="17" x14ac:dyDescent="0.2">
      <c r="B27" s="7" t="str">
        <f>IF(_xlfn.XLOOKUP(A27,Units!$A$2:$A$100,Units!$C$2:$C$100,"")=0,"",_xlfn.XLOOKUP(A27,Units!$A$2:$A$100,Units!$C$2:$C$100,""))</f>
        <v/>
      </c>
      <c r="D27" t="str">
        <f>IF(_xlfn.XLOOKUP(A27,Units!$A$2:$A$100,Units!$B$2:$B$100,"")=0,"",_xlfn.XLOOKUP(A27,Units!$A$2:$A$100,Units!$B$2:$B$100,""))</f>
        <v/>
      </c>
    </row>
    <row r="28" spans="1:4" ht="17" x14ac:dyDescent="0.2">
      <c r="B28" s="7" t="str">
        <f>IF(_xlfn.XLOOKUP(A28,Units!$A$2:$A$100,Units!$C$2:$C$100,"")=0,"",_xlfn.XLOOKUP(A28,Units!$A$2:$A$100,Units!$C$2:$C$100,""))</f>
        <v/>
      </c>
      <c r="D28" t="str">
        <f>IF(_xlfn.XLOOKUP(A28,Units!$A$2:$A$100,Units!$B$2:$B$100,"")=0,"",_xlfn.XLOOKUP(A28,Units!$A$2:$A$100,Units!$B$2:$B$100,""))</f>
        <v/>
      </c>
    </row>
    <row r="29" spans="1:4" ht="17" x14ac:dyDescent="0.2">
      <c r="B29" s="7" t="str">
        <f>IF(_xlfn.XLOOKUP(A29,Units!$A$2:$A$100,Units!$C$2:$C$100,"")=0,"",_xlfn.XLOOKUP(A29,Units!$A$2:$A$100,Units!$C$2:$C$100,""))</f>
        <v/>
      </c>
      <c r="D29" t="str">
        <f>IF(_xlfn.XLOOKUP(A29,Units!$A$2:$A$100,Units!$B$2:$B$100,"")=0,"",_xlfn.XLOOKUP(A29,Units!$A$2:$A$100,Units!$B$2:$B$100,""))</f>
        <v/>
      </c>
    </row>
    <row r="30" spans="1:4" ht="17" x14ac:dyDescent="0.2">
      <c r="B30" s="7" t="str">
        <f>IF(_xlfn.XLOOKUP(A30,Units!$A$2:$A$100,Units!$C$2:$C$100,"")=0,"",_xlfn.XLOOKUP(A30,Units!$A$2:$A$100,Units!$C$2:$C$100,""))</f>
        <v/>
      </c>
      <c r="D30" t="str">
        <f>IF(_xlfn.XLOOKUP(A30,Units!$A$2:$A$100,Units!$B$2:$B$100,"")=0,"",_xlfn.XLOOKUP(A30,Units!$A$2:$A$100,Units!$B$2:$B$100,""))</f>
        <v/>
      </c>
    </row>
    <row r="31" spans="1:4" ht="17" x14ac:dyDescent="0.2">
      <c r="B31" s="7" t="str">
        <f>IF(_xlfn.XLOOKUP(A31,Units!$A$2:$A$100,Units!$C$2:$C$100,"")=0,"",_xlfn.XLOOKUP(A31,Units!$A$2:$A$100,Units!$C$2:$C$100,""))</f>
        <v/>
      </c>
      <c r="D31" t="str">
        <f>IF(_xlfn.XLOOKUP(A31,Units!$A$2:$A$100,Units!$B$2:$B$100,"")=0,"",_xlfn.XLOOKUP(A31,Units!$A$2:$A$100,Units!$B$2:$B$100,""))</f>
        <v/>
      </c>
    </row>
    <row r="32" spans="1:4" ht="17" x14ac:dyDescent="0.2">
      <c r="B32" s="7" t="str">
        <f>IF(_xlfn.XLOOKUP(A32,Units!$A$2:$A$100,Units!$C$2:$C$100,"")=0,"",_xlfn.XLOOKUP(A32,Units!$A$2:$A$100,Units!$C$2:$C$100,""))</f>
        <v/>
      </c>
      <c r="D32" t="str">
        <f>IF(_xlfn.XLOOKUP(A32,Units!$A$2:$A$100,Units!$B$2:$B$100,"")=0,"",_xlfn.XLOOKUP(A32,Units!$A$2:$A$100,Units!$B$2:$B$100,""))</f>
        <v/>
      </c>
    </row>
    <row r="33" spans="2:4" ht="17" x14ac:dyDescent="0.2">
      <c r="B33" s="7" t="str">
        <f>IF(_xlfn.XLOOKUP(A33,Units!$A$2:$A$100,Units!$C$2:$C$100,"")=0,"",_xlfn.XLOOKUP(A33,Units!$A$2:$A$100,Units!$C$2:$C$100,""))</f>
        <v/>
      </c>
      <c r="D33" t="str">
        <f>IF(_xlfn.XLOOKUP(A33,Units!$A$2:$A$100,Units!$B$2:$B$100,"")=0,"",_xlfn.XLOOKUP(A33,Units!$A$2:$A$100,Units!$B$2:$B$100,""))</f>
        <v/>
      </c>
    </row>
    <row r="34" spans="2:4" ht="17" x14ac:dyDescent="0.2">
      <c r="B34" s="7" t="str">
        <f>IF(_xlfn.XLOOKUP(A34,Units!$A$2:$A$100,Units!$C$2:$C$100,"")=0,"",_xlfn.XLOOKUP(A34,Units!$A$2:$A$100,Units!$C$2:$C$100,""))</f>
        <v/>
      </c>
      <c r="D34" t="str">
        <f>IF(_xlfn.XLOOKUP(A34,Units!$A$2:$A$100,Units!$B$2:$B$100,"")=0,"",_xlfn.XLOOKUP(A34,Units!$A$2:$A$100,Units!$B$2:$B$100,""))</f>
        <v/>
      </c>
    </row>
    <row r="35" spans="2:4" ht="17" x14ac:dyDescent="0.2">
      <c r="B35" s="7" t="str">
        <f>IF(_xlfn.XLOOKUP(A35,Units!$A$2:$A$100,Units!$C$2:$C$100,"")=0,"",_xlfn.XLOOKUP(A35,Units!$A$2:$A$100,Units!$C$2:$C$100,""))</f>
        <v/>
      </c>
      <c r="D35" t="str">
        <f>IF(_xlfn.XLOOKUP(A35,Units!$A$2:$A$100,Units!$B$2:$B$100,"")=0,"",_xlfn.XLOOKUP(A35,Units!$A$2:$A$100,Units!$B$2:$B$100,""))</f>
        <v/>
      </c>
    </row>
    <row r="36" spans="2:4" ht="17" x14ac:dyDescent="0.2">
      <c r="B36" s="7" t="str">
        <f>IF(_xlfn.XLOOKUP(A36,Units!$A$2:$A$100,Units!$C$2:$C$100,"")=0,"",_xlfn.XLOOKUP(A36,Units!$A$2:$A$100,Units!$C$2:$C$100,""))</f>
        <v/>
      </c>
      <c r="D36" t="str">
        <f>IF(_xlfn.XLOOKUP(A36,Units!$A$2:$A$100,Units!$B$2:$B$100,"")=0,"",_xlfn.XLOOKUP(A36,Units!$A$2:$A$100,Units!$B$2:$B$100,""))</f>
        <v/>
      </c>
    </row>
    <row r="37" spans="2:4" ht="17" x14ac:dyDescent="0.2">
      <c r="B37" s="7" t="str">
        <f>IF(_xlfn.XLOOKUP(A37,Units!$A$2:$A$100,Units!$C$2:$C$100,"")=0,"",_xlfn.XLOOKUP(A37,Units!$A$2:$A$100,Units!$C$2:$C$100,""))</f>
        <v/>
      </c>
      <c r="D37" t="str">
        <f>IF(_xlfn.XLOOKUP(A37,Units!$A$2:$A$100,Units!$B$2:$B$100,"")=0,"",_xlfn.XLOOKUP(A37,Units!$A$2:$A$100,Units!$B$2:$B$100,""))</f>
        <v/>
      </c>
    </row>
    <row r="38" spans="2:4" ht="17" x14ac:dyDescent="0.2">
      <c r="B38" s="7" t="str">
        <f>IF(_xlfn.XLOOKUP(A38,Units!$A$2:$A$100,Units!$C$2:$C$100,"")=0,"",_xlfn.XLOOKUP(A38,Units!$A$2:$A$100,Units!$C$2:$C$100,""))</f>
        <v/>
      </c>
      <c r="D38" t="str">
        <f>IF(_xlfn.XLOOKUP(A38,Units!$A$2:$A$100,Units!$B$2:$B$100,"")=0,"",_xlfn.XLOOKUP(A38,Units!$A$2:$A$100,Units!$B$2:$B$100,""))</f>
        <v/>
      </c>
    </row>
    <row r="39" spans="2:4" ht="17" x14ac:dyDescent="0.2">
      <c r="B39" s="7" t="str">
        <f>IF(_xlfn.XLOOKUP(A39,Units!$A$2:$A$100,Units!$C$2:$C$100,"")=0,"",_xlfn.XLOOKUP(A39,Units!$A$2:$A$100,Units!$C$2:$C$100,""))</f>
        <v/>
      </c>
      <c r="D39" t="str">
        <f>IF(_xlfn.XLOOKUP(A39,Units!$A$2:$A$100,Units!$B$2:$B$100,"")=0,"",_xlfn.XLOOKUP(A39,Units!$A$2:$A$100,Units!$B$2:$B$100,""))</f>
        <v/>
      </c>
    </row>
    <row r="40" spans="2:4" ht="17" x14ac:dyDescent="0.2">
      <c r="B40" s="7" t="str">
        <f>IF(_xlfn.XLOOKUP(A40,Units!$A$2:$A$100,Units!$C$2:$C$100,"")=0,"",_xlfn.XLOOKUP(A40,Units!$A$2:$A$100,Units!$C$2:$C$100,""))</f>
        <v/>
      </c>
      <c r="D40" t="str">
        <f>IF(_xlfn.XLOOKUP(A40,Units!$A$2:$A$100,Units!$B$2:$B$100,"")=0,"",_xlfn.XLOOKUP(A40,Units!$A$2:$A$100,Units!$B$2:$B$100,""))</f>
        <v/>
      </c>
    </row>
    <row r="41" spans="2:4" ht="17" x14ac:dyDescent="0.2">
      <c r="B41" s="7" t="str">
        <f>IF(_xlfn.XLOOKUP(A41,Units!$A$2:$A$100,Units!$C$2:$C$100,"")=0,"",_xlfn.XLOOKUP(A41,Units!$A$2:$A$100,Units!$C$2:$C$100,""))</f>
        <v/>
      </c>
      <c r="D41" t="str">
        <f>IF(_xlfn.XLOOKUP(A41,Units!$A$2:$A$100,Units!$B$2:$B$100,"")=0,"",_xlfn.XLOOKUP(A41,Units!$A$2:$A$100,Units!$B$2:$B$100,""))</f>
        <v/>
      </c>
    </row>
    <row r="42" spans="2:4" ht="17" x14ac:dyDescent="0.2">
      <c r="B42" s="7" t="str">
        <f>IF(_xlfn.XLOOKUP(A42,Units!$A$2:$A$100,Units!$C$2:$C$100,"")=0,"",_xlfn.XLOOKUP(A42,Units!$A$2:$A$100,Units!$C$2:$C$100,""))</f>
        <v/>
      </c>
      <c r="D42" t="str">
        <f>IF(_xlfn.XLOOKUP(A42,Units!$A$2:$A$100,Units!$B$2:$B$100,"")=0,"",_xlfn.XLOOKUP(A42,Units!$A$2:$A$100,Units!$B$2:$B$100,""))</f>
        <v/>
      </c>
    </row>
    <row r="43" spans="2:4" ht="17" x14ac:dyDescent="0.2">
      <c r="B43" s="7" t="str">
        <f>IF(_xlfn.XLOOKUP(A43,Units!$A$2:$A$100,Units!$C$2:$C$100,"")=0,"",_xlfn.XLOOKUP(A43,Units!$A$2:$A$100,Units!$C$2:$C$100,""))</f>
        <v/>
      </c>
      <c r="D43" t="str">
        <f>IF(_xlfn.XLOOKUP(A43,Units!$A$2:$A$100,Units!$B$2:$B$100,"")=0,"",_xlfn.XLOOKUP(A43,Units!$A$2:$A$100,Units!$B$2:$B$100,""))</f>
        <v/>
      </c>
    </row>
    <row r="44" spans="2:4" ht="17" x14ac:dyDescent="0.2">
      <c r="B44" s="7" t="str">
        <f>IF(_xlfn.XLOOKUP(A44,Units!$A$2:$A$100,Units!$C$2:$C$100,"")=0,"",_xlfn.XLOOKUP(A44,Units!$A$2:$A$100,Units!$C$2:$C$100,""))</f>
        <v/>
      </c>
      <c r="D44" t="str">
        <f>IF(_xlfn.XLOOKUP(A44,Units!$A$2:$A$100,Units!$B$2:$B$100,"")=0,"",_xlfn.XLOOKUP(A44,Units!$A$2:$A$100,Units!$B$2:$B$100,""))</f>
        <v/>
      </c>
    </row>
    <row r="45" spans="2:4" ht="17" x14ac:dyDescent="0.2">
      <c r="B45" s="7" t="str">
        <f>IF(_xlfn.XLOOKUP(A45,Units!$A$2:$A$100,Units!$C$2:$C$100,"")=0,"",_xlfn.XLOOKUP(A45,Units!$A$2:$A$100,Units!$C$2:$C$100,""))</f>
        <v/>
      </c>
      <c r="D45" t="str">
        <f>IF(_xlfn.XLOOKUP(A45,Units!$A$2:$A$100,Units!$B$2:$B$100,"")=0,"",_xlfn.XLOOKUP(A45,Units!$A$2:$A$100,Units!$B$2:$B$100,""))</f>
        <v/>
      </c>
    </row>
    <row r="46" spans="2:4" ht="17" x14ac:dyDescent="0.2">
      <c r="B46" s="7" t="str">
        <f>IF(_xlfn.XLOOKUP(A46,Units!$A$2:$A$100,Units!$C$2:$C$100,"")=0,"",_xlfn.XLOOKUP(A46,Units!$A$2:$A$100,Units!$C$2:$C$100,""))</f>
        <v/>
      </c>
      <c r="D46" t="str">
        <f>IF(_xlfn.XLOOKUP(A46,Units!$A$2:$A$100,Units!$B$2:$B$100,"")=0,"",_xlfn.XLOOKUP(A46,Units!$A$2:$A$100,Units!$B$2:$B$100,""))</f>
        <v/>
      </c>
    </row>
    <row r="47" spans="2:4" ht="17" x14ac:dyDescent="0.2">
      <c r="B47" s="7" t="str">
        <f>IF(_xlfn.XLOOKUP(A47,Units!$A$2:$A$100,Units!$C$2:$C$100,"")=0,"",_xlfn.XLOOKUP(A47,Units!$A$2:$A$100,Units!$C$2:$C$100,""))</f>
        <v/>
      </c>
      <c r="D47" t="str">
        <f>IF(_xlfn.XLOOKUP(A47,Units!$A$2:$A$100,Units!$B$2:$B$100,"")=0,"",_xlfn.XLOOKUP(A47,Units!$A$2:$A$100,Units!$B$2:$B$100,""))</f>
        <v/>
      </c>
    </row>
    <row r="48" spans="2:4" ht="17" x14ac:dyDescent="0.2">
      <c r="B48" s="7" t="str">
        <f>IF(_xlfn.XLOOKUP(A48,Units!$A$2:$A$100,Units!$C$2:$C$100,"")=0,"",_xlfn.XLOOKUP(A48,Units!$A$2:$A$100,Units!$C$2:$C$100,""))</f>
        <v/>
      </c>
      <c r="D48" t="str">
        <f>IF(_xlfn.XLOOKUP(A48,Units!$A$2:$A$100,Units!$B$2:$B$100,"")=0,"",_xlfn.XLOOKUP(A48,Units!$A$2:$A$100,Units!$B$2:$B$100,""))</f>
        <v/>
      </c>
    </row>
    <row r="49" spans="2:4" ht="17" x14ac:dyDescent="0.2">
      <c r="B49" s="7" t="str">
        <f>IF(_xlfn.XLOOKUP(A49,Units!$A$2:$A$100,Units!$C$2:$C$100,"")=0,"",_xlfn.XLOOKUP(A49,Units!$A$2:$A$100,Units!$C$2:$C$100,""))</f>
        <v/>
      </c>
      <c r="D49" t="str">
        <f>IF(_xlfn.XLOOKUP(A49,Units!$A$2:$A$100,Units!$B$2:$B$100,"")=0,"",_xlfn.XLOOKUP(A49,Units!$A$2:$A$100,Units!$B$2:$B$100,""))</f>
        <v/>
      </c>
    </row>
    <row r="50" spans="2:4" ht="17" x14ac:dyDescent="0.2">
      <c r="B50" s="7" t="str">
        <f>IF(_xlfn.XLOOKUP(A50,Units!$A$2:$A$100,Units!$C$2:$C$100,"")=0,"",_xlfn.XLOOKUP(A50,Units!$A$2:$A$100,Units!$C$2:$C$100,""))</f>
        <v/>
      </c>
      <c r="D50" t="str">
        <f>IF(_xlfn.XLOOKUP(A50,Units!$A$2:$A$100,Units!$B$2:$B$100,"")=0,"",_xlfn.XLOOKUP(A50,Units!$A$2:$A$100,Units!$B$2:$B$100,""))</f>
        <v/>
      </c>
    </row>
    <row r="51" spans="2:4" ht="17" x14ac:dyDescent="0.2">
      <c r="B51" s="7" t="str">
        <f>IF(_xlfn.XLOOKUP(A51,Units!$A$2:$A$100,Units!$C$2:$C$100,"")=0,"",_xlfn.XLOOKUP(A51,Units!$A$2:$A$100,Units!$C$2:$C$100,""))</f>
        <v/>
      </c>
      <c r="D51" t="str">
        <f>IF(_xlfn.XLOOKUP(A51,Units!$A$2:$A$100,Units!$B$2:$B$100,"")=0,"",_xlfn.XLOOKUP(A51,Units!$A$2:$A$100,Units!$B$2:$B$100,""))</f>
        <v/>
      </c>
    </row>
    <row r="52" spans="2:4" ht="17" x14ac:dyDescent="0.2">
      <c r="B52" s="7" t="str">
        <f>IF(_xlfn.XLOOKUP(A52,Units!$A$2:$A$100,Units!$C$2:$C$100,"")=0,"",_xlfn.XLOOKUP(A52,Units!$A$2:$A$100,Units!$C$2:$C$100,""))</f>
        <v/>
      </c>
      <c r="D52" t="str">
        <f>IF(_xlfn.XLOOKUP(A52,Units!$A$2:$A$100,Units!$B$2:$B$100,"")=0,"",_xlfn.XLOOKUP(A52,Units!$A$2:$A$100,Units!$B$2:$B$100,""))</f>
        <v/>
      </c>
    </row>
    <row r="53" spans="2:4" ht="17" x14ac:dyDescent="0.2">
      <c r="B53" s="7" t="str">
        <f>IF(_xlfn.XLOOKUP(A53,Units!$A$2:$A$100,Units!$C$2:$C$100,"")=0,"",_xlfn.XLOOKUP(A53,Units!$A$2:$A$100,Units!$C$2:$C$100,""))</f>
        <v/>
      </c>
      <c r="D53" t="str">
        <f>IF(_xlfn.XLOOKUP(A53,Units!$A$2:$A$100,Units!$B$2:$B$100,"")=0,"",_xlfn.XLOOKUP(A53,Units!$A$2:$A$100,Units!$B$2:$B$100,""))</f>
        <v/>
      </c>
    </row>
    <row r="54" spans="2:4" ht="17" x14ac:dyDescent="0.2">
      <c r="B54" s="7" t="str">
        <f>IF(_xlfn.XLOOKUP(A54,Units!$A$2:$A$100,Units!$C$2:$C$100,"")=0,"",_xlfn.XLOOKUP(A54,Units!$A$2:$A$100,Units!$C$2:$C$100,""))</f>
        <v/>
      </c>
      <c r="D54" t="str">
        <f>IF(_xlfn.XLOOKUP(A54,Units!$A$2:$A$100,Units!$B$2:$B$100,"")=0,"",_xlfn.XLOOKUP(A54,Units!$A$2:$A$100,Units!$B$2:$B$100,""))</f>
        <v/>
      </c>
    </row>
    <row r="55" spans="2:4" ht="17" x14ac:dyDescent="0.2">
      <c r="B55" s="7" t="str">
        <f>IF(_xlfn.XLOOKUP(A55,Units!$A$2:$A$100,Units!$C$2:$C$100,"")=0,"",_xlfn.XLOOKUP(A55,Units!$A$2:$A$100,Units!$C$2:$C$100,""))</f>
        <v/>
      </c>
      <c r="D55" t="str">
        <f>IF(_xlfn.XLOOKUP(A55,Units!$A$2:$A$100,Units!$B$2:$B$100,"")=0,"",_xlfn.XLOOKUP(A55,Units!$A$2:$A$100,Units!$B$2:$B$100,""))</f>
        <v/>
      </c>
    </row>
    <row r="56" spans="2:4" ht="17" x14ac:dyDescent="0.2">
      <c r="B56" s="7" t="str">
        <f>IF(_xlfn.XLOOKUP(A56,Units!$A$2:$A$100,Units!$C$2:$C$100,"")=0,"",_xlfn.XLOOKUP(A56,Units!$A$2:$A$100,Units!$C$2:$C$100,""))</f>
        <v/>
      </c>
      <c r="D56" t="str">
        <f>IF(_xlfn.XLOOKUP(A56,Units!$A$2:$A$100,Units!$B$2:$B$100,"")=0,"",_xlfn.XLOOKUP(A56,Units!$A$2:$A$100,Units!$B$2:$B$100,""))</f>
        <v/>
      </c>
    </row>
    <row r="57" spans="2:4" ht="17" x14ac:dyDescent="0.2">
      <c r="B57" s="7" t="str">
        <f>IF(_xlfn.XLOOKUP(A57,Units!$A$2:$A$100,Units!$C$2:$C$100,"")=0,"",_xlfn.XLOOKUP(A57,Units!$A$2:$A$100,Units!$C$2:$C$100,""))</f>
        <v/>
      </c>
      <c r="D57" t="str">
        <f>IF(_xlfn.XLOOKUP(A57,Units!$A$2:$A$100,Units!$B$2:$B$100,"")=0,"",_xlfn.XLOOKUP(A57,Units!$A$2:$A$100,Units!$B$2:$B$100,""))</f>
        <v/>
      </c>
    </row>
    <row r="58" spans="2:4" ht="17" x14ac:dyDescent="0.2">
      <c r="B58" s="7" t="str">
        <f>IF(_xlfn.XLOOKUP(A58,Units!$A$2:$A$100,Units!$C$2:$C$100,"")=0,"",_xlfn.XLOOKUP(A58,Units!$A$2:$A$100,Units!$C$2:$C$100,""))</f>
        <v/>
      </c>
      <c r="D58" t="str">
        <f>IF(_xlfn.XLOOKUP(A58,Units!$A$2:$A$100,Units!$B$2:$B$100,"")=0,"",_xlfn.XLOOKUP(A58,Units!$A$2:$A$100,Units!$B$2:$B$100,""))</f>
        <v/>
      </c>
    </row>
    <row r="59" spans="2:4" ht="17" x14ac:dyDescent="0.2">
      <c r="B59" s="7" t="str">
        <f>IF(_xlfn.XLOOKUP(A59,Units!$A$2:$A$100,Units!$C$2:$C$100,"")=0,"",_xlfn.XLOOKUP(A59,Units!$A$2:$A$100,Units!$C$2:$C$100,""))</f>
        <v/>
      </c>
      <c r="D59" t="str">
        <f>IF(_xlfn.XLOOKUP(A59,Units!$A$2:$A$100,Units!$B$2:$B$100,"")=0,"",_xlfn.XLOOKUP(A59,Units!$A$2:$A$100,Units!$B$2:$B$100,""))</f>
        <v/>
      </c>
    </row>
    <row r="60" spans="2:4" ht="17" x14ac:dyDescent="0.2">
      <c r="B60" s="7" t="str">
        <f>IF(_xlfn.XLOOKUP(A60,Units!$A$2:$A$100,Units!$C$2:$C$100,"")=0,"",_xlfn.XLOOKUP(A60,Units!$A$2:$A$100,Units!$C$2:$C$100,""))</f>
        <v/>
      </c>
      <c r="D60" t="str">
        <f>IF(_xlfn.XLOOKUP(A60,Units!$A$2:$A$100,Units!$B$2:$B$100,"")=0,"",_xlfn.XLOOKUP(A60,Units!$A$2:$A$100,Units!$B$2:$B$100,""))</f>
        <v/>
      </c>
    </row>
    <row r="61" spans="2:4" ht="17" x14ac:dyDescent="0.2">
      <c r="B61" s="7" t="str">
        <f>IF(_xlfn.XLOOKUP(A61,Units!$A$2:$A$100,Units!$C$2:$C$100,"")=0,"",_xlfn.XLOOKUP(A61,Units!$A$2:$A$100,Units!$C$2:$C$100,""))</f>
        <v/>
      </c>
      <c r="D61" t="str">
        <f>IF(_xlfn.XLOOKUP(A61,Units!$A$2:$A$100,Units!$B$2:$B$100,"")=0,"",_xlfn.XLOOKUP(A61,Units!$A$2:$A$100,Units!$B$2:$B$100,""))</f>
        <v/>
      </c>
    </row>
    <row r="62" spans="2:4" ht="17" x14ac:dyDescent="0.2">
      <c r="B62" s="7" t="str">
        <f>IF(_xlfn.XLOOKUP(A62,Units!$A$2:$A$100,Units!$C$2:$C$100,"")=0,"",_xlfn.XLOOKUP(A62,Units!$A$2:$A$100,Units!$C$2:$C$100,""))</f>
        <v/>
      </c>
      <c r="D62" t="str">
        <f>IF(_xlfn.XLOOKUP(A62,Units!$A$2:$A$100,Units!$B$2:$B$100,"")=0,"",_xlfn.XLOOKUP(A62,Units!$A$2:$A$100,Units!$B$2:$B$100,""))</f>
        <v/>
      </c>
    </row>
    <row r="63" spans="2:4" ht="17" x14ac:dyDescent="0.2">
      <c r="B63" s="7" t="str">
        <f>IF(_xlfn.XLOOKUP(A63,Units!$A$2:$A$100,Units!$C$2:$C$100,"")=0,"",_xlfn.XLOOKUP(A63,Units!$A$2:$A$100,Units!$C$2:$C$100,""))</f>
        <v/>
      </c>
      <c r="D63" t="str">
        <f>IF(_xlfn.XLOOKUP(A63,Units!$A$2:$A$100,Units!$B$2:$B$100,"")=0,"",_xlfn.XLOOKUP(A63,Units!$A$2:$A$100,Units!$B$2:$B$100,""))</f>
        <v/>
      </c>
    </row>
    <row r="64" spans="2:4" ht="17" x14ac:dyDescent="0.2">
      <c r="B64" s="7" t="str">
        <f>IF(_xlfn.XLOOKUP(A64,Units!$A$2:$A$100,Units!$C$2:$C$100,"")=0,"",_xlfn.XLOOKUP(A64,Units!$A$2:$A$100,Units!$C$2:$C$100,""))</f>
        <v/>
      </c>
      <c r="D64" t="str">
        <f>IF(_xlfn.XLOOKUP(A64,Units!$A$2:$A$100,Units!$B$2:$B$100,"")=0,"",_xlfn.XLOOKUP(A64,Units!$A$2:$A$100,Units!$B$2:$B$100,""))</f>
        <v/>
      </c>
    </row>
    <row r="65" spans="2:4" ht="17" x14ac:dyDescent="0.2">
      <c r="B65" s="7" t="str">
        <f>IF(_xlfn.XLOOKUP(A65,Units!$A$2:$A$100,Units!$C$2:$C$100,"")=0,"",_xlfn.XLOOKUP(A65,Units!$A$2:$A$100,Units!$C$2:$C$100,""))</f>
        <v/>
      </c>
      <c r="D65" t="str">
        <f>IF(_xlfn.XLOOKUP(A65,Units!$A$2:$A$100,Units!$B$2:$B$100,"")=0,"",_xlfn.XLOOKUP(A65,Units!$A$2:$A$100,Units!$B$2:$B$100,""))</f>
        <v/>
      </c>
    </row>
    <row r="66" spans="2:4" ht="17" x14ac:dyDescent="0.2">
      <c r="B66" s="7" t="str">
        <f>IF(_xlfn.XLOOKUP(A66,Units!$A$2:$A$100,Units!$C$2:$C$100,"")=0,"",_xlfn.XLOOKUP(A66,Units!$A$2:$A$100,Units!$C$2:$C$100,""))</f>
        <v/>
      </c>
      <c r="D66" t="str">
        <f>IF(_xlfn.XLOOKUP(A66,Units!$A$2:$A$100,Units!$B$2:$B$100,"")=0,"",_xlfn.XLOOKUP(A66,Units!$A$2:$A$100,Units!$B$2:$B$100,""))</f>
        <v/>
      </c>
    </row>
    <row r="67" spans="2:4" ht="17" x14ac:dyDescent="0.2">
      <c r="B67" s="7" t="str">
        <f>IF(_xlfn.XLOOKUP(A67,Units!$A$2:$A$100,Units!$C$2:$C$100,"")=0,"",_xlfn.XLOOKUP(A67,Units!$A$2:$A$100,Units!$C$2:$C$100,""))</f>
        <v/>
      </c>
      <c r="D67" t="str">
        <f>IF(_xlfn.XLOOKUP(A67,Units!$A$2:$A$100,Units!$B$2:$B$100,"")=0,"",_xlfn.XLOOKUP(A67,Units!$A$2:$A$100,Units!$B$2:$B$100,""))</f>
        <v/>
      </c>
    </row>
    <row r="68" spans="2:4" ht="17" x14ac:dyDescent="0.2">
      <c r="B68" s="7" t="str">
        <f>IF(_xlfn.XLOOKUP(A68,Units!$A$2:$A$100,Units!$C$2:$C$100,"")=0,"",_xlfn.XLOOKUP(A68,Units!$A$2:$A$100,Units!$C$2:$C$100,""))</f>
        <v/>
      </c>
      <c r="D68" t="str">
        <f>IF(_xlfn.XLOOKUP(A68,Units!$A$2:$A$100,Units!$B$2:$B$100,"")=0,"",_xlfn.XLOOKUP(A68,Units!$A$2:$A$100,Units!$B$2:$B$100,""))</f>
        <v/>
      </c>
    </row>
    <row r="69" spans="2:4" ht="17" x14ac:dyDescent="0.2">
      <c r="B69" s="7" t="str">
        <f>IF(_xlfn.XLOOKUP(A69,Units!$A$2:$A$100,Units!$C$2:$C$100,"")=0,"",_xlfn.XLOOKUP(A69,Units!$A$2:$A$100,Units!$C$2:$C$100,""))</f>
        <v/>
      </c>
      <c r="D69" t="str">
        <f>IF(_xlfn.XLOOKUP(A69,Units!$A$2:$A$100,Units!$B$2:$B$100,"")=0,"",_xlfn.XLOOKUP(A69,Units!$A$2:$A$100,Units!$B$2:$B$100,""))</f>
        <v/>
      </c>
    </row>
    <row r="70" spans="2:4" ht="17" x14ac:dyDescent="0.2">
      <c r="B70" s="7" t="str">
        <f>IF(_xlfn.XLOOKUP(A70,Units!$A$2:$A$100,Units!$C$2:$C$100,"")=0,"",_xlfn.XLOOKUP(A70,Units!$A$2:$A$100,Units!$C$2:$C$100,""))</f>
        <v/>
      </c>
      <c r="D70" t="str">
        <f>IF(_xlfn.XLOOKUP(A70,Units!$A$2:$A$100,Units!$B$2:$B$100,"")=0,"",_xlfn.XLOOKUP(A70,Units!$A$2:$A$100,Units!$B$2:$B$100,""))</f>
        <v/>
      </c>
    </row>
    <row r="71" spans="2:4" ht="17" x14ac:dyDescent="0.2">
      <c r="B71" s="7" t="str">
        <f>IF(_xlfn.XLOOKUP(A71,Units!$A$2:$A$100,Units!$C$2:$C$100,"")=0,"",_xlfn.XLOOKUP(A71,Units!$A$2:$A$100,Units!$C$2:$C$100,""))</f>
        <v/>
      </c>
      <c r="D71" t="str">
        <f>IF(_xlfn.XLOOKUP(A71,Units!$A$2:$A$100,Units!$B$2:$B$100,"")=0,"",_xlfn.XLOOKUP(A71,Units!$A$2:$A$100,Units!$B$2:$B$100,""))</f>
        <v/>
      </c>
    </row>
    <row r="72" spans="2:4" ht="17" x14ac:dyDescent="0.2">
      <c r="B72" s="7" t="str">
        <f>IF(_xlfn.XLOOKUP(A72,Units!$A$2:$A$100,Units!$C$2:$C$100,"")=0,"",_xlfn.XLOOKUP(A72,Units!$A$2:$A$100,Units!$C$2:$C$100,""))</f>
        <v/>
      </c>
      <c r="D72" t="str">
        <f>IF(_xlfn.XLOOKUP(A72,Units!$A$2:$A$100,Units!$B$2:$B$100,"")=0,"",_xlfn.XLOOKUP(A72,Units!$A$2:$A$100,Units!$B$2:$B$100,""))</f>
        <v/>
      </c>
    </row>
  </sheetData>
  <conditionalFormatting sqref="A3:A49">
    <cfRule type="containsBlanks" dxfId="53" priority="2">
      <formula>LEN(TRIM(A3))=0</formula>
    </cfRule>
  </conditionalFormatting>
  <conditionalFormatting sqref="C3:C49 E3:E49">
    <cfRule type="containsBlanks" dxfId="52" priority="3">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9637970-359B-5A44-B4DA-FCC44D7A4BD5}">
          <x14:formula1>
            <xm:f>Drop_downs!$G$3:$G$15</xm:f>
          </x14:formula1>
          <xm:sqref>A3:A55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942A5-BBCC-47B3-90ED-CA50E0D18E34}">
  <sheetPr>
    <tabColor theme="7"/>
  </sheetPr>
  <dimension ref="A1:F55"/>
  <sheetViews>
    <sheetView workbookViewId="0">
      <selection activeCell="B11" sqref="B11"/>
    </sheetView>
  </sheetViews>
  <sheetFormatPr baseColWidth="10" defaultColWidth="8.83203125" defaultRowHeight="16" x14ac:dyDescent="0.2"/>
  <cols>
    <col min="1" max="4" width="43.83203125" customWidth="1"/>
    <col min="5" max="5" width="43.83203125" style="98" customWidth="1"/>
    <col min="6" max="6" width="18.83203125" style="5" customWidth="1"/>
    <col min="7" max="16384" width="8.83203125" style="5"/>
  </cols>
  <sheetData>
    <row r="1" spans="1:6" ht="51" x14ac:dyDescent="0.2">
      <c r="A1" s="79" t="s">
        <v>370</v>
      </c>
      <c r="B1" s="99" t="s">
        <v>703</v>
      </c>
      <c r="C1" s="102"/>
      <c r="D1" s="102"/>
      <c r="E1" s="99" t="s">
        <v>702</v>
      </c>
    </row>
    <row r="2" spans="1:6" ht="17" x14ac:dyDescent="0.2">
      <c r="A2" s="50" t="s">
        <v>0</v>
      </c>
      <c r="B2" s="51" t="s">
        <v>290</v>
      </c>
      <c r="C2" s="51" t="s">
        <v>738</v>
      </c>
      <c r="D2" s="51" t="s">
        <v>565</v>
      </c>
      <c r="E2" s="97" t="s">
        <v>479</v>
      </c>
      <c r="F2" s="97" t="s">
        <v>719</v>
      </c>
    </row>
    <row r="3" spans="1:6" x14ac:dyDescent="0.2">
      <c r="A3" t="s">
        <v>728</v>
      </c>
      <c r="B3" s="103">
        <v>1.6E-2</v>
      </c>
      <c r="C3">
        <v>1.2</v>
      </c>
      <c r="D3" t="s">
        <v>717</v>
      </c>
      <c r="E3" t="s">
        <v>784</v>
      </c>
      <c r="F3" s="5" t="s">
        <v>796</v>
      </c>
    </row>
    <row r="4" spans="1:6" x14ac:dyDescent="0.2">
      <c r="A4" t="s">
        <v>769</v>
      </c>
      <c r="B4" s="103">
        <v>2.1000000000000001E-2</v>
      </c>
      <c r="C4">
        <v>1.2</v>
      </c>
      <c r="D4" t="s">
        <v>717</v>
      </c>
      <c r="E4" t="s">
        <v>784</v>
      </c>
      <c r="F4" s="5" t="s">
        <v>796</v>
      </c>
    </row>
    <row r="5" spans="1:6" x14ac:dyDescent="0.2">
      <c r="D5" t="s">
        <v>717</v>
      </c>
    </row>
    <row r="6" spans="1:6" x14ac:dyDescent="0.2">
      <c r="D6" t="s">
        <v>717</v>
      </c>
    </row>
    <row r="7" spans="1:6" x14ac:dyDescent="0.2">
      <c r="D7" t="s">
        <v>717</v>
      </c>
    </row>
    <row r="8" spans="1:6" x14ac:dyDescent="0.2">
      <c r="D8" t="s">
        <v>717</v>
      </c>
    </row>
    <row r="9" spans="1:6" x14ac:dyDescent="0.2">
      <c r="D9" t="s">
        <v>717</v>
      </c>
    </row>
    <row r="10" spans="1:6" x14ac:dyDescent="0.2">
      <c r="D10" t="s">
        <v>717</v>
      </c>
    </row>
    <row r="11" spans="1:6" x14ac:dyDescent="0.2">
      <c r="D11" t="s">
        <v>717</v>
      </c>
    </row>
    <row r="12" spans="1:6" x14ac:dyDescent="0.2">
      <c r="D12" t="s">
        <v>717</v>
      </c>
    </row>
    <row r="13" spans="1:6" x14ac:dyDescent="0.2">
      <c r="D13" t="s">
        <v>717</v>
      </c>
    </row>
    <row r="14" spans="1:6" x14ac:dyDescent="0.2">
      <c r="D14" t="s">
        <v>717</v>
      </c>
    </row>
    <row r="15" spans="1:6" x14ac:dyDescent="0.2">
      <c r="D15" t="s">
        <v>717</v>
      </c>
    </row>
    <row r="16" spans="1:6" x14ac:dyDescent="0.2">
      <c r="D16" t="s">
        <v>717</v>
      </c>
    </row>
    <row r="17" spans="4:4" x14ac:dyDescent="0.2">
      <c r="D17" t="s">
        <v>717</v>
      </c>
    </row>
    <row r="18" spans="4:4" x14ac:dyDescent="0.2">
      <c r="D18" t="s">
        <v>717</v>
      </c>
    </row>
    <row r="19" spans="4:4" x14ac:dyDescent="0.2">
      <c r="D19" t="s">
        <v>717</v>
      </c>
    </row>
    <row r="20" spans="4:4" x14ac:dyDescent="0.2">
      <c r="D20" t="s">
        <v>717</v>
      </c>
    </row>
    <row r="21" spans="4:4" x14ac:dyDescent="0.2">
      <c r="D21" t="s">
        <v>717</v>
      </c>
    </row>
    <row r="22" spans="4:4" x14ac:dyDescent="0.2">
      <c r="D22" t="s">
        <v>717</v>
      </c>
    </row>
    <row r="23" spans="4:4" x14ac:dyDescent="0.2">
      <c r="D23" t="s">
        <v>717</v>
      </c>
    </row>
    <row r="24" spans="4:4" x14ac:dyDescent="0.2">
      <c r="D24" t="s">
        <v>717</v>
      </c>
    </row>
    <row r="25" spans="4:4" x14ac:dyDescent="0.2">
      <c r="D25" t="s">
        <v>717</v>
      </c>
    </row>
    <row r="26" spans="4:4" x14ac:dyDescent="0.2">
      <c r="D26" t="s">
        <v>717</v>
      </c>
    </row>
    <row r="27" spans="4:4" x14ac:dyDescent="0.2">
      <c r="D27" t="s">
        <v>717</v>
      </c>
    </row>
    <row r="28" spans="4:4" x14ac:dyDescent="0.2">
      <c r="D28" t="s">
        <v>717</v>
      </c>
    </row>
    <row r="29" spans="4:4" x14ac:dyDescent="0.2">
      <c r="D29" t="s">
        <v>717</v>
      </c>
    </row>
    <row r="30" spans="4:4" x14ac:dyDescent="0.2">
      <c r="D30" t="s">
        <v>717</v>
      </c>
    </row>
    <row r="31" spans="4:4" x14ac:dyDescent="0.2">
      <c r="D31" t="s">
        <v>717</v>
      </c>
    </row>
    <row r="32" spans="4:4" x14ac:dyDescent="0.2">
      <c r="D32" t="s">
        <v>717</v>
      </c>
    </row>
    <row r="33" spans="4:4" x14ac:dyDescent="0.2">
      <c r="D33" t="s">
        <v>717</v>
      </c>
    </row>
    <row r="34" spans="4:4" x14ac:dyDescent="0.2">
      <c r="D34" t="s">
        <v>717</v>
      </c>
    </row>
    <row r="35" spans="4:4" x14ac:dyDescent="0.2">
      <c r="D35" t="s">
        <v>717</v>
      </c>
    </row>
    <row r="36" spans="4:4" x14ac:dyDescent="0.2">
      <c r="D36" t="s">
        <v>717</v>
      </c>
    </row>
    <row r="37" spans="4:4" x14ac:dyDescent="0.2">
      <c r="D37" t="s">
        <v>717</v>
      </c>
    </row>
    <row r="38" spans="4:4" x14ac:dyDescent="0.2">
      <c r="D38" t="s">
        <v>717</v>
      </c>
    </row>
    <row r="39" spans="4:4" x14ac:dyDescent="0.2">
      <c r="D39" t="s">
        <v>717</v>
      </c>
    </row>
    <row r="40" spans="4:4" x14ac:dyDescent="0.2">
      <c r="D40" t="s">
        <v>717</v>
      </c>
    </row>
    <row r="41" spans="4:4" x14ac:dyDescent="0.2">
      <c r="D41" t="s">
        <v>717</v>
      </c>
    </row>
    <row r="42" spans="4:4" x14ac:dyDescent="0.2">
      <c r="D42" t="s">
        <v>717</v>
      </c>
    </row>
    <row r="43" spans="4:4" x14ac:dyDescent="0.2">
      <c r="D43" t="s">
        <v>717</v>
      </c>
    </row>
    <row r="44" spans="4:4" x14ac:dyDescent="0.2">
      <c r="D44" t="s">
        <v>717</v>
      </c>
    </row>
    <row r="45" spans="4:4" x14ac:dyDescent="0.2">
      <c r="D45" t="s">
        <v>717</v>
      </c>
    </row>
    <row r="46" spans="4:4" x14ac:dyDescent="0.2">
      <c r="D46" t="s">
        <v>717</v>
      </c>
    </row>
    <row r="47" spans="4:4" x14ac:dyDescent="0.2">
      <c r="D47" t="s">
        <v>717</v>
      </c>
    </row>
    <row r="48" spans="4:4" x14ac:dyDescent="0.2">
      <c r="D48" t="s">
        <v>717</v>
      </c>
    </row>
    <row r="49" spans="4:4" x14ac:dyDescent="0.2">
      <c r="D49" t="s">
        <v>717</v>
      </c>
    </row>
    <row r="50" spans="4:4" x14ac:dyDescent="0.2">
      <c r="D50" t="s">
        <v>717</v>
      </c>
    </row>
    <row r="51" spans="4:4" x14ac:dyDescent="0.2">
      <c r="D51" t="s">
        <v>717</v>
      </c>
    </row>
    <row r="52" spans="4:4" x14ac:dyDescent="0.2">
      <c r="D52" t="s">
        <v>717</v>
      </c>
    </row>
    <row r="53" spans="4:4" x14ac:dyDescent="0.2">
      <c r="D53" t="s">
        <v>717</v>
      </c>
    </row>
    <row r="54" spans="4:4" x14ac:dyDescent="0.2">
      <c r="D54" t="s">
        <v>717</v>
      </c>
    </row>
    <row r="55" spans="4:4" x14ac:dyDescent="0.2">
      <c r="D55" t="s">
        <v>717</v>
      </c>
    </row>
  </sheetData>
  <conditionalFormatting sqref="B5:E55">
    <cfRule type="containsBlanks" dxfId="51" priority="4">
      <formula>LEN(TRIM(B5))=0</formula>
    </cfRule>
  </conditionalFormatting>
  <conditionalFormatting sqref="C3:E4">
    <cfRule type="containsBlanks" dxfId="50" priority="1">
      <formula>LEN(TRIM(C3))=0</formula>
    </cfRule>
  </conditionalFormatting>
  <conditionalFormatting sqref="E5:E55">
    <cfRule type="containsBlanks" dxfId="49" priority="3">
      <formula>LEN(TRIM(E5))=0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18F40CA-5D19-4806-9E4A-82D2916B258B}">
          <x14:formula1>
            <xm:f>Schedule_choices!$B$2:$B$54</xm:f>
          </x14:formula1>
          <xm:sqref>E5:E55</xm:sqref>
        </x14:dataValidation>
        <x14:dataValidation type="list" allowBlank="1" showInputMessage="1" showErrorMessage="1" xr:uid="{5E083FFD-9F8C-4040-BAA3-5039DC19242F}">
          <x14:formula1>
            <xm:f>Year_schedules!$A$3:$A$1048576</xm:f>
          </x14:formula1>
          <xm:sqref>E3:E4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CD7C2-35D6-4869-AA56-1A48085E0310}">
  <sheetPr>
    <tabColor theme="7"/>
  </sheetPr>
  <dimension ref="A1:E55"/>
  <sheetViews>
    <sheetView workbookViewId="0">
      <selection activeCell="B12" sqref="B12"/>
    </sheetView>
  </sheetViews>
  <sheetFormatPr baseColWidth="10" defaultColWidth="8.83203125" defaultRowHeight="16" x14ac:dyDescent="0.2"/>
  <cols>
    <col min="1" max="1" width="43.83203125" customWidth="1"/>
    <col min="2" max="3" width="27.6640625" customWidth="1"/>
    <col min="4" max="4" width="27.5" customWidth="1"/>
    <col min="5" max="5" width="27.5" style="30" customWidth="1"/>
    <col min="6" max="16384" width="8.83203125" style="5"/>
  </cols>
  <sheetData>
    <row r="1" spans="1:5" ht="68" x14ac:dyDescent="0.2">
      <c r="A1" s="79" t="s">
        <v>370</v>
      </c>
      <c r="B1" s="99" t="s">
        <v>704</v>
      </c>
      <c r="C1" s="102"/>
      <c r="D1" s="102"/>
      <c r="E1" s="99" t="s">
        <v>705</v>
      </c>
    </row>
    <row r="2" spans="1:5" x14ac:dyDescent="0.2">
      <c r="A2" s="50" t="s">
        <v>0</v>
      </c>
      <c r="B2" s="52" t="s">
        <v>481</v>
      </c>
      <c r="C2" s="52" t="s">
        <v>739</v>
      </c>
      <c r="D2" s="54" t="s">
        <v>482</v>
      </c>
      <c r="E2" s="80" t="s">
        <v>567</v>
      </c>
    </row>
    <row r="3" spans="1:5" x14ac:dyDescent="0.2">
      <c r="A3" t="s">
        <v>874</v>
      </c>
      <c r="B3" s="103">
        <v>6.5</v>
      </c>
      <c r="C3" t="s">
        <v>763</v>
      </c>
      <c r="D3" t="s">
        <v>785</v>
      </c>
      <c r="E3" s="30" t="s">
        <v>312</v>
      </c>
    </row>
    <row r="4" spans="1:5" x14ac:dyDescent="0.2">
      <c r="A4" t="s">
        <v>729</v>
      </c>
      <c r="B4" s="103">
        <v>2.5</v>
      </c>
      <c r="C4" t="s">
        <v>763</v>
      </c>
      <c r="D4" t="s">
        <v>785</v>
      </c>
      <c r="E4" s="30" t="s">
        <v>312</v>
      </c>
    </row>
    <row r="5" spans="1:5" x14ac:dyDescent="0.2">
      <c r="A5" t="s">
        <v>875</v>
      </c>
      <c r="B5" s="103">
        <v>4.9000000000000004</v>
      </c>
      <c r="C5" t="s">
        <v>763</v>
      </c>
      <c r="D5" t="s">
        <v>785</v>
      </c>
      <c r="E5" s="30" t="s">
        <v>312</v>
      </c>
    </row>
    <row r="6" spans="1:5" x14ac:dyDescent="0.2">
      <c r="A6" t="s">
        <v>730</v>
      </c>
      <c r="B6" s="103">
        <v>2.2000000000000002</v>
      </c>
      <c r="C6" t="s">
        <v>763</v>
      </c>
      <c r="D6" t="s">
        <v>785</v>
      </c>
      <c r="E6" s="30" t="s">
        <v>312</v>
      </c>
    </row>
    <row r="7" spans="1:5" x14ac:dyDescent="0.2">
      <c r="E7" s="30" t="s">
        <v>312</v>
      </c>
    </row>
    <row r="8" spans="1:5" x14ac:dyDescent="0.2">
      <c r="E8" s="30" t="s">
        <v>312</v>
      </c>
    </row>
    <row r="9" spans="1:5" x14ac:dyDescent="0.2">
      <c r="E9" s="30" t="s">
        <v>312</v>
      </c>
    </row>
    <row r="10" spans="1:5" x14ac:dyDescent="0.2">
      <c r="E10" s="30" t="s">
        <v>312</v>
      </c>
    </row>
    <row r="11" spans="1:5" x14ac:dyDescent="0.2">
      <c r="E11" s="30" t="s">
        <v>312</v>
      </c>
    </row>
    <row r="12" spans="1:5" x14ac:dyDescent="0.2">
      <c r="E12" s="30" t="s">
        <v>312</v>
      </c>
    </row>
    <row r="13" spans="1:5" x14ac:dyDescent="0.2">
      <c r="E13" s="30" t="s">
        <v>312</v>
      </c>
    </row>
    <row r="14" spans="1:5" x14ac:dyDescent="0.2">
      <c r="E14" s="30" t="s">
        <v>312</v>
      </c>
    </row>
    <row r="15" spans="1:5" x14ac:dyDescent="0.2">
      <c r="E15" s="30" t="s">
        <v>312</v>
      </c>
    </row>
    <row r="16" spans="1:5" x14ac:dyDescent="0.2">
      <c r="E16" s="30" t="s">
        <v>312</v>
      </c>
    </row>
    <row r="17" spans="5:5" x14ac:dyDescent="0.2">
      <c r="E17" s="30" t="s">
        <v>312</v>
      </c>
    </row>
    <row r="18" spans="5:5" x14ac:dyDescent="0.2">
      <c r="E18" s="30" t="s">
        <v>312</v>
      </c>
    </row>
    <row r="19" spans="5:5" x14ac:dyDescent="0.2">
      <c r="E19" s="30" t="s">
        <v>312</v>
      </c>
    </row>
    <row r="20" spans="5:5" x14ac:dyDescent="0.2">
      <c r="E20" s="30" t="s">
        <v>312</v>
      </c>
    </row>
    <row r="21" spans="5:5" x14ac:dyDescent="0.2">
      <c r="E21" s="30" t="s">
        <v>312</v>
      </c>
    </row>
    <row r="22" spans="5:5" x14ac:dyDescent="0.2">
      <c r="E22" s="30" t="s">
        <v>312</v>
      </c>
    </row>
    <row r="23" spans="5:5" x14ac:dyDescent="0.2">
      <c r="E23" s="30" t="s">
        <v>312</v>
      </c>
    </row>
    <row r="24" spans="5:5" x14ac:dyDescent="0.2">
      <c r="E24" s="30" t="s">
        <v>312</v>
      </c>
    </row>
    <row r="25" spans="5:5" x14ac:dyDescent="0.2">
      <c r="E25" s="30" t="s">
        <v>312</v>
      </c>
    </row>
    <row r="26" spans="5:5" x14ac:dyDescent="0.2">
      <c r="E26" s="30" t="s">
        <v>312</v>
      </c>
    </row>
    <row r="27" spans="5:5" x14ac:dyDescent="0.2">
      <c r="E27" s="30" t="s">
        <v>312</v>
      </c>
    </row>
    <row r="28" spans="5:5" x14ac:dyDescent="0.2">
      <c r="E28" s="30" t="s">
        <v>312</v>
      </c>
    </row>
    <row r="29" spans="5:5" x14ac:dyDescent="0.2">
      <c r="E29" s="30" t="s">
        <v>312</v>
      </c>
    </row>
    <row r="30" spans="5:5" x14ac:dyDescent="0.2">
      <c r="E30" s="30" t="s">
        <v>312</v>
      </c>
    </row>
    <row r="31" spans="5:5" x14ac:dyDescent="0.2">
      <c r="E31" s="30" t="s">
        <v>312</v>
      </c>
    </row>
    <row r="32" spans="5:5" x14ac:dyDescent="0.2">
      <c r="E32" s="30" t="s">
        <v>312</v>
      </c>
    </row>
    <row r="33" spans="5:5" x14ac:dyDescent="0.2">
      <c r="E33" s="30" t="s">
        <v>312</v>
      </c>
    </row>
    <row r="34" spans="5:5" x14ac:dyDescent="0.2">
      <c r="E34" s="30" t="s">
        <v>312</v>
      </c>
    </row>
    <row r="35" spans="5:5" x14ac:dyDescent="0.2">
      <c r="E35" s="30" t="s">
        <v>312</v>
      </c>
    </row>
    <row r="36" spans="5:5" x14ac:dyDescent="0.2">
      <c r="E36" s="30" t="s">
        <v>312</v>
      </c>
    </row>
    <row r="37" spans="5:5" x14ac:dyDescent="0.2">
      <c r="E37" s="30" t="s">
        <v>312</v>
      </c>
    </row>
    <row r="38" spans="5:5" x14ac:dyDescent="0.2">
      <c r="E38" s="30" t="s">
        <v>312</v>
      </c>
    </row>
    <row r="39" spans="5:5" x14ac:dyDescent="0.2">
      <c r="E39" s="30" t="s">
        <v>312</v>
      </c>
    </row>
    <row r="40" spans="5:5" x14ac:dyDescent="0.2">
      <c r="E40" s="30" t="s">
        <v>312</v>
      </c>
    </row>
    <row r="41" spans="5:5" x14ac:dyDescent="0.2">
      <c r="E41" s="30" t="s">
        <v>312</v>
      </c>
    </row>
    <row r="42" spans="5:5" x14ac:dyDescent="0.2">
      <c r="E42" s="30" t="s">
        <v>312</v>
      </c>
    </row>
    <row r="43" spans="5:5" x14ac:dyDescent="0.2">
      <c r="E43" s="30" t="s">
        <v>312</v>
      </c>
    </row>
    <row r="44" spans="5:5" x14ac:dyDescent="0.2">
      <c r="E44" s="30" t="s">
        <v>312</v>
      </c>
    </row>
    <row r="45" spans="5:5" x14ac:dyDescent="0.2">
      <c r="E45" s="30" t="s">
        <v>312</v>
      </c>
    </row>
    <row r="46" spans="5:5" x14ac:dyDescent="0.2">
      <c r="E46" s="30" t="s">
        <v>312</v>
      </c>
    </row>
    <row r="47" spans="5:5" x14ac:dyDescent="0.2">
      <c r="E47" s="30" t="s">
        <v>312</v>
      </c>
    </row>
    <row r="48" spans="5:5" x14ac:dyDescent="0.2">
      <c r="E48" s="30" t="s">
        <v>312</v>
      </c>
    </row>
    <row r="49" spans="5:5" x14ac:dyDescent="0.2">
      <c r="E49" s="30" t="s">
        <v>312</v>
      </c>
    </row>
    <row r="50" spans="5:5" x14ac:dyDescent="0.2">
      <c r="E50" s="30" t="s">
        <v>312</v>
      </c>
    </row>
    <row r="51" spans="5:5" x14ac:dyDescent="0.2">
      <c r="E51" s="30" t="s">
        <v>312</v>
      </c>
    </row>
    <row r="52" spans="5:5" x14ac:dyDescent="0.2">
      <c r="E52" s="30" t="s">
        <v>312</v>
      </c>
    </row>
    <row r="53" spans="5:5" x14ac:dyDescent="0.2">
      <c r="E53" s="30" t="s">
        <v>312</v>
      </c>
    </row>
    <row r="54" spans="5:5" x14ac:dyDescent="0.2">
      <c r="E54" s="30" t="s">
        <v>312</v>
      </c>
    </row>
    <row r="55" spans="5:5" x14ac:dyDescent="0.2">
      <c r="E55" s="30" t="s">
        <v>312</v>
      </c>
    </row>
  </sheetData>
  <conditionalFormatting sqref="B7:E55">
    <cfRule type="containsBlanks" dxfId="48" priority="4">
      <formula>LEN(TRIM(B7))=0</formula>
    </cfRule>
  </conditionalFormatting>
  <conditionalFormatting sqref="C3:E6">
    <cfRule type="containsBlanks" dxfId="47" priority="1">
      <formula>LEN(TRIM(C3))=0</formula>
    </cfRule>
  </conditionalFormatting>
  <conditionalFormatting sqref="D7:D55">
    <cfRule type="containsBlanks" dxfId="46" priority="3">
      <formula>LEN(TRIM(D7))=0</formula>
    </cfRule>
  </conditionalFormatting>
  <dataValidations count="1">
    <dataValidation type="list" allowBlank="1" showInputMessage="1" showErrorMessage="1" sqref="C3:C6" xr:uid="{6D31588D-7A28-8D4F-98B8-250BC1772AE4}">
      <formula1>"Stepped, Continuous, Off"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6D4AB4F-E2B0-48D0-8357-81CB006BE8B2}">
          <x14:formula1>
            <xm:f>Schedule_choices!$D$2:$D$37</xm:f>
          </x14:formula1>
          <xm:sqref>D7:D55</xm:sqref>
        </x14:dataValidation>
        <x14:dataValidation type="list" allowBlank="1" showInputMessage="1" showErrorMessage="1" xr:uid="{DB187A1A-B35D-324F-969B-35447063DAD4}">
          <x14:formula1>
            <xm:f>Year_schedules!$A$3:$A$1048576</xm:f>
          </x14:formula1>
          <xm:sqref>D3:D6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0E4E4-98DB-407E-86D2-AA94C9FFF431}">
  <sheetPr>
    <tabColor theme="7"/>
  </sheetPr>
  <dimension ref="A1:E55"/>
  <sheetViews>
    <sheetView workbookViewId="0">
      <selection activeCell="B7" sqref="B7"/>
    </sheetView>
  </sheetViews>
  <sheetFormatPr baseColWidth="10" defaultColWidth="8.83203125" defaultRowHeight="16" x14ac:dyDescent="0.2"/>
  <cols>
    <col min="1" max="4" width="43.83203125" customWidth="1"/>
    <col min="5" max="16384" width="8.83203125" style="5"/>
  </cols>
  <sheetData>
    <row r="1" spans="1:5" ht="51" x14ac:dyDescent="0.2">
      <c r="A1" s="79" t="s">
        <v>370</v>
      </c>
      <c r="B1" s="100" t="s">
        <v>706</v>
      </c>
      <c r="C1" s="105"/>
      <c r="D1" s="100" t="s">
        <v>707</v>
      </c>
    </row>
    <row r="2" spans="1:5" x14ac:dyDescent="0.2">
      <c r="A2" s="50" t="s">
        <v>0</v>
      </c>
      <c r="B2" s="52" t="s">
        <v>480</v>
      </c>
      <c r="C2" s="52" t="s">
        <v>566</v>
      </c>
      <c r="D2" s="54" t="s">
        <v>627</v>
      </c>
      <c r="E2" s="54" t="s">
        <v>720</v>
      </c>
    </row>
    <row r="3" spans="1:5" x14ac:dyDescent="0.2">
      <c r="A3" t="s">
        <v>876</v>
      </c>
      <c r="B3">
        <v>9.8000000000000007</v>
      </c>
      <c r="C3" t="s">
        <v>312</v>
      </c>
      <c r="D3" t="s">
        <v>786</v>
      </c>
      <c r="E3" s="5" t="s">
        <v>742</v>
      </c>
    </row>
    <row r="4" spans="1:5" x14ac:dyDescent="0.2">
      <c r="A4" t="s">
        <v>877</v>
      </c>
      <c r="B4">
        <v>5.7</v>
      </c>
      <c r="C4" t="s">
        <v>312</v>
      </c>
      <c r="D4" t="s">
        <v>786</v>
      </c>
      <c r="E4" s="5" t="s">
        <v>742</v>
      </c>
    </row>
    <row r="5" spans="1:5" x14ac:dyDescent="0.2">
      <c r="A5" t="s">
        <v>878</v>
      </c>
      <c r="B5">
        <v>8.5</v>
      </c>
      <c r="C5" t="s">
        <v>312</v>
      </c>
      <c r="D5" t="s">
        <v>786</v>
      </c>
      <c r="E5" s="5" t="s">
        <v>742</v>
      </c>
    </row>
    <row r="6" spans="1:5" x14ac:dyDescent="0.2">
      <c r="A6" t="s">
        <v>879</v>
      </c>
      <c r="B6">
        <v>4.8</v>
      </c>
      <c r="C6" t="s">
        <v>312</v>
      </c>
      <c r="D6" t="s">
        <v>786</v>
      </c>
      <c r="E6" s="5" t="s">
        <v>742</v>
      </c>
    </row>
    <row r="7" spans="1:5" x14ac:dyDescent="0.2">
      <c r="C7" t="s">
        <v>312</v>
      </c>
    </row>
    <row r="8" spans="1:5" x14ac:dyDescent="0.2">
      <c r="C8" t="s">
        <v>312</v>
      </c>
    </row>
    <row r="9" spans="1:5" x14ac:dyDescent="0.2">
      <c r="C9" t="s">
        <v>312</v>
      </c>
    </row>
    <row r="10" spans="1:5" x14ac:dyDescent="0.2">
      <c r="C10" t="s">
        <v>312</v>
      </c>
    </row>
    <row r="11" spans="1:5" x14ac:dyDescent="0.2">
      <c r="C11" t="s">
        <v>312</v>
      </c>
    </row>
    <row r="12" spans="1:5" x14ac:dyDescent="0.2">
      <c r="C12" t="s">
        <v>312</v>
      </c>
    </row>
    <row r="13" spans="1:5" x14ac:dyDescent="0.2">
      <c r="C13" t="s">
        <v>312</v>
      </c>
    </row>
    <row r="14" spans="1:5" x14ac:dyDescent="0.2">
      <c r="C14" t="s">
        <v>312</v>
      </c>
    </row>
    <row r="15" spans="1:5" x14ac:dyDescent="0.2">
      <c r="C15" t="s">
        <v>312</v>
      </c>
    </row>
    <row r="16" spans="1:5" x14ac:dyDescent="0.2">
      <c r="C16" t="s">
        <v>312</v>
      </c>
    </row>
    <row r="17" spans="3:3" x14ac:dyDescent="0.2">
      <c r="C17" t="s">
        <v>312</v>
      </c>
    </row>
    <row r="18" spans="3:3" x14ac:dyDescent="0.2">
      <c r="C18" t="s">
        <v>312</v>
      </c>
    </row>
    <row r="19" spans="3:3" x14ac:dyDescent="0.2">
      <c r="C19" t="s">
        <v>312</v>
      </c>
    </row>
    <row r="20" spans="3:3" x14ac:dyDescent="0.2">
      <c r="C20" t="s">
        <v>312</v>
      </c>
    </row>
    <row r="21" spans="3:3" x14ac:dyDescent="0.2">
      <c r="C21" t="s">
        <v>312</v>
      </c>
    </row>
    <row r="22" spans="3:3" x14ac:dyDescent="0.2">
      <c r="C22" t="s">
        <v>312</v>
      </c>
    </row>
    <row r="23" spans="3:3" x14ac:dyDescent="0.2">
      <c r="C23" t="s">
        <v>312</v>
      </c>
    </row>
    <row r="24" spans="3:3" x14ac:dyDescent="0.2">
      <c r="C24" t="s">
        <v>312</v>
      </c>
    </row>
    <row r="25" spans="3:3" x14ac:dyDescent="0.2">
      <c r="C25" t="s">
        <v>312</v>
      </c>
    </row>
    <row r="26" spans="3:3" x14ac:dyDescent="0.2">
      <c r="C26" t="s">
        <v>312</v>
      </c>
    </row>
    <row r="27" spans="3:3" x14ac:dyDescent="0.2">
      <c r="C27" t="s">
        <v>312</v>
      </c>
    </row>
    <row r="28" spans="3:3" x14ac:dyDescent="0.2">
      <c r="C28" t="s">
        <v>312</v>
      </c>
    </row>
    <row r="29" spans="3:3" x14ac:dyDescent="0.2">
      <c r="C29" t="s">
        <v>312</v>
      </c>
    </row>
    <row r="30" spans="3:3" x14ac:dyDescent="0.2">
      <c r="C30" t="s">
        <v>312</v>
      </c>
    </row>
    <row r="31" spans="3:3" x14ac:dyDescent="0.2">
      <c r="C31" t="s">
        <v>312</v>
      </c>
    </row>
    <row r="32" spans="3:3" x14ac:dyDescent="0.2">
      <c r="C32" t="s">
        <v>312</v>
      </c>
    </row>
    <row r="33" spans="3:3" x14ac:dyDescent="0.2">
      <c r="C33" t="s">
        <v>312</v>
      </c>
    </row>
    <row r="34" spans="3:3" x14ac:dyDescent="0.2">
      <c r="C34" t="s">
        <v>312</v>
      </c>
    </row>
    <row r="35" spans="3:3" x14ac:dyDescent="0.2">
      <c r="C35" t="s">
        <v>312</v>
      </c>
    </row>
    <row r="36" spans="3:3" x14ac:dyDescent="0.2">
      <c r="C36" t="s">
        <v>312</v>
      </c>
    </row>
    <row r="37" spans="3:3" x14ac:dyDescent="0.2">
      <c r="C37" t="s">
        <v>312</v>
      </c>
    </row>
    <row r="38" spans="3:3" x14ac:dyDescent="0.2">
      <c r="C38" t="s">
        <v>312</v>
      </c>
    </row>
    <row r="39" spans="3:3" x14ac:dyDescent="0.2">
      <c r="C39" t="s">
        <v>312</v>
      </c>
    </row>
    <row r="40" spans="3:3" x14ac:dyDescent="0.2">
      <c r="C40" t="s">
        <v>312</v>
      </c>
    </row>
    <row r="41" spans="3:3" x14ac:dyDescent="0.2">
      <c r="C41" t="s">
        <v>312</v>
      </c>
    </row>
    <row r="42" spans="3:3" x14ac:dyDescent="0.2">
      <c r="C42" t="s">
        <v>312</v>
      </c>
    </row>
    <row r="43" spans="3:3" x14ac:dyDescent="0.2">
      <c r="C43" t="s">
        <v>312</v>
      </c>
    </row>
    <row r="44" spans="3:3" x14ac:dyDescent="0.2">
      <c r="C44" t="s">
        <v>312</v>
      </c>
    </row>
    <row r="45" spans="3:3" x14ac:dyDescent="0.2">
      <c r="C45" t="s">
        <v>312</v>
      </c>
    </row>
    <row r="46" spans="3:3" x14ac:dyDescent="0.2">
      <c r="C46" t="s">
        <v>312</v>
      </c>
    </row>
    <row r="47" spans="3:3" x14ac:dyDescent="0.2">
      <c r="C47" t="s">
        <v>312</v>
      </c>
    </row>
    <row r="48" spans="3:3" x14ac:dyDescent="0.2">
      <c r="C48" t="s">
        <v>312</v>
      </c>
    </row>
    <row r="49" spans="3:3" x14ac:dyDescent="0.2">
      <c r="C49" t="s">
        <v>312</v>
      </c>
    </row>
    <row r="50" spans="3:3" x14ac:dyDescent="0.2">
      <c r="C50" t="s">
        <v>312</v>
      </c>
    </row>
    <row r="51" spans="3:3" x14ac:dyDescent="0.2">
      <c r="C51" t="s">
        <v>312</v>
      </c>
    </row>
    <row r="52" spans="3:3" x14ac:dyDescent="0.2">
      <c r="C52" t="s">
        <v>312</v>
      </c>
    </row>
    <row r="53" spans="3:3" x14ac:dyDescent="0.2">
      <c r="C53" t="s">
        <v>312</v>
      </c>
    </row>
    <row r="54" spans="3:3" x14ac:dyDescent="0.2">
      <c r="C54" t="s">
        <v>312</v>
      </c>
    </row>
    <row r="55" spans="3:3" x14ac:dyDescent="0.2">
      <c r="C55" t="s">
        <v>312</v>
      </c>
    </row>
  </sheetData>
  <conditionalFormatting sqref="D3:D6">
    <cfRule type="containsBlanks" dxfId="45" priority="1">
      <formula>LEN(TRIM(D3))=0</formula>
    </cfRule>
  </conditionalFormatting>
  <conditionalFormatting sqref="D7:D57 B3:C55">
    <cfRule type="containsBlanks" dxfId="44" priority="3">
      <formula>LEN(TRIM(B3))=0</formula>
    </cfRule>
  </conditionalFormatting>
  <conditionalFormatting sqref="D7:D57">
    <cfRule type="containsBlanks" dxfId="43" priority="2">
      <formula>LEN(TRIM(D7))=0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B866154-57C5-4301-BD94-CCDF1FC67A48}">
          <x14:formula1>
            <xm:f>Schedule_choices!$C$2:$C$44</xm:f>
          </x14:formula1>
          <xm:sqref>D7:D57</xm:sqref>
        </x14:dataValidation>
        <x14:dataValidation type="list" allowBlank="1" showInputMessage="1" showErrorMessage="1" xr:uid="{139BAE24-0405-154E-B162-BE28049C2674}">
          <x14:formula1>
            <xm:f>Year_schedules!$A$3:$A$1048576</xm:f>
          </x14:formula1>
          <xm:sqref>D3:D6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4D9E9-DB11-41C5-9473-8343B57610B2}">
  <sheetPr>
    <tabColor theme="7"/>
  </sheetPr>
  <dimension ref="A1:H4"/>
  <sheetViews>
    <sheetView workbookViewId="0">
      <selection activeCell="D26" sqref="D26"/>
    </sheetView>
  </sheetViews>
  <sheetFormatPr baseColWidth="10" defaultColWidth="8.83203125" defaultRowHeight="16" x14ac:dyDescent="0.2"/>
  <cols>
    <col min="1" max="1" width="43.83203125" customWidth="1"/>
    <col min="2" max="2" width="27.5" customWidth="1"/>
    <col min="3" max="6" width="20.1640625" customWidth="1"/>
    <col min="7" max="7" width="19.5" customWidth="1"/>
    <col min="8" max="16384" width="8.83203125" style="5"/>
  </cols>
  <sheetData>
    <row r="1" spans="1:8" ht="34" x14ac:dyDescent="0.2">
      <c r="A1" s="79" t="s">
        <v>370</v>
      </c>
      <c r="B1" s="67"/>
      <c r="C1" s="67"/>
      <c r="D1" s="67"/>
      <c r="E1" s="67"/>
      <c r="F1" s="67"/>
      <c r="G1" s="67"/>
    </row>
    <row r="2" spans="1:8" x14ac:dyDescent="0.2">
      <c r="A2" s="50" t="s">
        <v>0</v>
      </c>
      <c r="B2" s="50" t="s">
        <v>485</v>
      </c>
      <c r="C2" s="52" t="s">
        <v>483</v>
      </c>
      <c r="D2" s="52" t="s">
        <v>652</v>
      </c>
      <c r="E2" s="54" t="s">
        <v>484</v>
      </c>
      <c r="F2" s="54" t="s">
        <v>651</v>
      </c>
      <c r="G2" s="54" t="s">
        <v>518</v>
      </c>
      <c r="H2" s="54" t="s">
        <v>720</v>
      </c>
    </row>
    <row r="3" spans="1:8" x14ac:dyDescent="0.2">
      <c r="A3" t="s">
        <v>880</v>
      </c>
      <c r="B3" t="s">
        <v>516</v>
      </c>
      <c r="C3">
        <v>20</v>
      </c>
      <c r="D3" t="s">
        <v>688</v>
      </c>
      <c r="E3">
        <v>23</v>
      </c>
      <c r="F3" t="s">
        <v>689</v>
      </c>
      <c r="G3" t="s">
        <v>721</v>
      </c>
      <c r="H3" s="5" t="s">
        <v>742</v>
      </c>
    </row>
    <row r="4" spans="1:8" x14ac:dyDescent="0.2">
      <c r="A4" t="s">
        <v>881</v>
      </c>
      <c r="B4" t="s">
        <v>516</v>
      </c>
      <c r="C4">
        <v>19</v>
      </c>
      <c r="D4" t="s">
        <v>1001</v>
      </c>
      <c r="E4">
        <v>22</v>
      </c>
      <c r="F4" t="s">
        <v>1002</v>
      </c>
      <c r="G4" t="s">
        <v>721</v>
      </c>
      <c r="H4" s="5" t="s">
        <v>742</v>
      </c>
    </row>
  </sheetData>
  <conditionalFormatting sqref="B3:B55">
    <cfRule type="containsBlanks" dxfId="42" priority="5">
      <formula>LEN(TRIM(B3))=0</formula>
    </cfRule>
  </conditionalFormatting>
  <conditionalFormatting sqref="B3:C55">
    <cfRule type="containsBlanks" dxfId="41" priority="6">
      <formula>LEN(TRIM(B3))=0</formula>
    </cfRule>
  </conditionalFormatting>
  <conditionalFormatting sqref="D3:D55">
    <cfRule type="containsBlanks" dxfId="40" priority="3">
      <formula>LEN(TRIM(D3))=0</formula>
    </cfRule>
  </conditionalFormatting>
  <conditionalFormatting sqref="D3:E55">
    <cfRule type="containsBlanks" dxfId="39" priority="4">
      <formula>LEN(TRIM(D3))=0</formula>
    </cfRule>
  </conditionalFormatting>
  <conditionalFormatting sqref="F3:G55">
    <cfRule type="containsBlanks" dxfId="38" priority="1">
      <formula>LEN(TRIM(F3))=0</formula>
    </cfRule>
    <cfRule type="containsBlanks" dxfId="37" priority="2">
      <formula>LEN(TRIM(F3))=0</formula>
    </cfRule>
  </conditionalFormatting>
  <dataValidations count="1">
    <dataValidation type="list" allowBlank="1" showInputMessage="1" showErrorMessage="1" sqref="G3:G47" xr:uid="{7A62F55B-7DF6-428A-8F8A-DF076AA71825}">
      <formula1>"Celsius, Fahrenheit"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D447F2C-B853-4568-8034-F1CB9E808058}">
          <x14:formula1>
            <xm:f>Schedule_choices!$E$3:$E$41</xm:f>
          </x14:formula1>
          <xm:sqref>D3:D55 F3:F55</xm:sqref>
        </x14:dataValidation>
        <x14:dataValidation type="list" allowBlank="1" showInputMessage="1" showErrorMessage="1" xr:uid="{2D650E4A-B813-4110-AEE8-5EE5CA86EC4F}">
          <x14:formula1>
            <xm:f>HVAC_options!$L$3:$L$14</xm:f>
          </x14:formula1>
          <xm:sqref>B3:B46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9541D-30E5-4F7F-8917-C401F63A5CE0}">
  <sheetPr>
    <tabColor theme="7"/>
  </sheetPr>
  <dimension ref="A1:E55"/>
  <sheetViews>
    <sheetView workbookViewId="0">
      <selection activeCell="B14" sqref="B14"/>
    </sheetView>
  </sheetViews>
  <sheetFormatPr baseColWidth="10" defaultColWidth="8.83203125" defaultRowHeight="16" x14ac:dyDescent="0.2"/>
  <cols>
    <col min="1" max="1" width="43.83203125" customWidth="1"/>
    <col min="2" max="2" width="19.5" customWidth="1"/>
    <col min="3" max="3" width="28.1640625" customWidth="1"/>
    <col min="4" max="4" width="19.5" style="30" customWidth="1"/>
    <col min="5" max="16384" width="8.83203125" style="5"/>
  </cols>
  <sheetData>
    <row r="1" spans="1:5" ht="34" x14ac:dyDescent="0.2">
      <c r="A1" s="79" t="s">
        <v>370</v>
      </c>
      <c r="B1" s="67"/>
      <c r="C1" s="67"/>
      <c r="D1" s="79"/>
    </row>
    <row r="2" spans="1:5" x14ac:dyDescent="0.2">
      <c r="A2" s="50" t="s">
        <v>0</v>
      </c>
      <c r="B2" s="54" t="s">
        <v>572</v>
      </c>
      <c r="C2" s="54" t="s">
        <v>741</v>
      </c>
      <c r="D2" s="54" t="s">
        <v>519</v>
      </c>
      <c r="E2" s="54" t="s">
        <v>719</v>
      </c>
    </row>
    <row r="3" spans="1:5" x14ac:dyDescent="0.2">
      <c r="A3" t="s">
        <v>728</v>
      </c>
      <c r="B3">
        <f>0.0002*8760/365</f>
        <v>4.7999999999999996E-3</v>
      </c>
      <c r="C3" t="s">
        <v>790</v>
      </c>
      <c r="D3" s="30" t="s">
        <v>571</v>
      </c>
      <c r="E3" s="5" t="s">
        <v>722</v>
      </c>
    </row>
    <row r="4" spans="1:5" x14ac:dyDescent="0.2">
      <c r="A4" t="s">
        <v>769</v>
      </c>
      <c r="B4" s="104">
        <v>3.2000000000000002E-3</v>
      </c>
      <c r="C4" t="s">
        <v>790</v>
      </c>
      <c r="D4" s="30" t="s">
        <v>571</v>
      </c>
      <c r="E4" s="5" t="s">
        <v>722</v>
      </c>
    </row>
    <row r="5" spans="1:5" x14ac:dyDescent="0.2">
      <c r="D5" s="30" t="s">
        <v>571</v>
      </c>
    </row>
    <row r="6" spans="1:5" x14ac:dyDescent="0.2">
      <c r="D6" s="30" t="s">
        <v>571</v>
      </c>
    </row>
    <row r="7" spans="1:5" x14ac:dyDescent="0.2">
      <c r="D7" s="30" t="s">
        <v>571</v>
      </c>
    </row>
    <row r="8" spans="1:5" x14ac:dyDescent="0.2">
      <c r="D8" s="30" t="s">
        <v>571</v>
      </c>
    </row>
    <row r="9" spans="1:5" x14ac:dyDescent="0.2">
      <c r="D9" s="30" t="s">
        <v>571</v>
      </c>
    </row>
    <row r="10" spans="1:5" x14ac:dyDescent="0.2">
      <c r="D10" s="30" t="s">
        <v>571</v>
      </c>
    </row>
    <row r="11" spans="1:5" x14ac:dyDescent="0.2">
      <c r="D11" s="30" t="s">
        <v>571</v>
      </c>
    </row>
    <row r="12" spans="1:5" x14ac:dyDescent="0.2">
      <c r="D12" s="30" t="s">
        <v>571</v>
      </c>
    </row>
    <row r="13" spans="1:5" x14ac:dyDescent="0.2">
      <c r="D13" s="30" t="s">
        <v>571</v>
      </c>
    </row>
    <row r="14" spans="1:5" x14ac:dyDescent="0.2">
      <c r="D14" s="30" t="s">
        <v>571</v>
      </c>
    </row>
    <row r="15" spans="1:5" x14ac:dyDescent="0.2">
      <c r="D15" s="30" t="s">
        <v>571</v>
      </c>
    </row>
    <row r="16" spans="1:5" x14ac:dyDescent="0.2">
      <c r="D16" s="30" t="s">
        <v>571</v>
      </c>
    </row>
    <row r="17" spans="4:4" x14ac:dyDescent="0.2">
      <c r="D17" s="30" t="s">
        <v>571</v>
      </c>
    </row>
    <row r="18" spans="4:4" x14ac:dyDescent="0.2">
      <c r="D18" s="30" t="s">
        <v>571</v>
      </c>
    </row>
    <row r="19" spans="4:4" x14ac:dyDescent="0.2">
      <c r="D19" s="30" t="s">
        <v>571</v>
      </c>
    </row>
    <row r="20" spans="4:4" x14ac:dyDescent="0.2">
      <c r="D20" s="30" t="s">
        <v>571</v>
      </c>
    </row>
    <row r="21" spans="4:4" x14ac:dyDescent="0.2">
      <c r="D21" s="30" t="s">
        <v>571</v>
      </c>
    </row>
    <row r="22" spans="4:4" x14ac:dyDescent="0.2">
      <c r="D22" s="30" t="s">
        <v>571</v>
      </c>
    </row>
    <row r="23" spans="4:4" x14ac:dyDescent="0.2">
      <c r="D23" s="30" t="s">
        <v>571</v>
      </c>
    </row>
    <row r="24" spans="4:4" x14ac:dyDescent="0.2">
      <c r="D24" s="30" t="s">
        <v>571</v>
      </c>
    </row>
    <row r="25" spans="4:4" x14ac:dyDescent="0.2">
      <c r="D25" s="30" t="s">
        <v>571</v>
      </c>
    </row>
    <row r="26" spans="4:4" x14ac:dyDescent="0.2">
      <c r="D26" s="30" t="s">
        <v>571</v>
      </c>
    </row>
    <row r="27" spans="4:4" x14ac:dyDescent="0.2">
      <c r="D27" s="30" t="s">
        <v>571</v>
      </c>
    </row>
    <row r="28" spans="4:4" x14ac:dyDescent="0.2">
      <c r="D28" s="30" t="s">
        <v>571</v>
      </c>
    </row>
    <row r="29" spans="4:4" x14ac:dyDescent="0.2">
      <c r="D29" s="30" t="s">
        <v>571</v>
      </c>
    </row>
    <row r="30" spans="4:4" x14ac:dyDescent="0.2">
      <c r="D30" s="30" t="s">
        <v>571</v>
      </c>
    </row>
    <row r="31" spans="4:4" x14ac:dyDescent="0.2">
      <c r="D31" s="30" t="s">
        <v>571</v>
      </c>
    </row>
    <row r="32" spans="4:4" x14ac:dyDescent="0.2">
      <c r="D32" s="30" t="s">
        <v>571</v>
      </c>
    </row>
    <row r="33" spans="4:4" x14ac:dyDescent="0.2">
      <c r="D33" s="30" t="s">
        <v>571</v>
      </c>
    </row>
    <row r="34" spans="4:4" x14ac:dyDescent="0.2">
      <c r="D34" s="30" t="s">
        <v>571</v>
      </c>
    </row>
    <row r="35" spans="4:4" x14ac:dyDescent="0.2">
      <c r="D35" s="30" t="s">
        <v>571</v>
      </c>
    </row>
    <row r="36" spans="4:4" x14ac:dyDescent="0.2">
      <c r="D36" s="30" t="s">
        <v>571</v>
      </c>
    </row>
    <row r="37" spans="4:4" x14ac:dyDescent="0.2">
      <c r="D37" s="30" t="s">
        <v>571</v>
      </c>
    </row>
    <row r="38" spans="4:4" x14ac:dyDescent="0.2">
      <c r="D38" s="30" t="s">
        <v>571</v>
      </c>
    </row>
    <row r="39" spans="4:4" x14ac:dyDescent="0.2">
      <c r="D39" s="30" t="s">
        <v>571</v>
      </c>
    </row>
    <row r="40" spans="4:4" x14ac:dyDescent="0.2">
      <c r="D40" s="30" t="s">
        <v>571</v>
      </c>
    </row>
    <row r="41" spans="4:4" x14ac:dyDescent="0.2">
      <c r="D41" s="30" t="s">
        <v>571</v>
      </c>
    </row>
    <row r="42" spans="4:4" x14ac:dyDescent="0.2">
      <c r="D42" s="30" t="s">
        <v>571</v>
      </c>
    </row>
    <row r="43" spans="4:4" x14ac:dyDescent="0.2">
      <c r="D43" s="30" t="s">
        <v>571</v>
      </c>
    </row>
    <row r="44" spans="4:4" x14ac:dyDescent="0.2">
      <c r="D44" s="30" t="s">
        <v>571</v>
      </c>
    </row>
    <row r="45" spans="4:4" x14ac:dyDescent="0.2">
      <c r="D45" s="30" t="s">
        <v>571</v>
      </c>
    </row>
    <row r="46" spans="4:4" x14ac:dyDescent="0.2">
      <c r="D46" s="30" t="s">
        <v>571</v>
      </c>
    </row>
    <row r="47" spans="4:4" x14ac:dyDescent="0.2">
      <c r="D47" s="30" t="s">
        <v>571</v>
      </c>
    </row>
    <row r="48" spans="4:4" x14ac:dyDescent="0.2">
      <c r="D48" s="30" t="s">
        <v>571</v>
      </c>
    </row>
    <row r="49" spans="4:4" x14ac:dyDescent="0.2">
      <c r="D49" s="30" t="s">
        <v>571</v>
      </c>
    </row>
    <row r="50" spans="4:4" x14ac:dyDescent="0.2">
      <c r="D50" s="30" t="s">
        <v>571</v>
      </c>
    </row>
    <row r="51" spans="4:4" x14ac:dyDescent="0.2">
      <c r="D51" s="30" t="s">
        <v>571</v>
      </c>
    </row>
    <row r="52" spans="4:4" x14ac:dyDescent="0.2">
      <c r="D52" s="30" t="s">
        <v>571</v>
      </c>
    </row>
    <row r="53" spans="4:4" x14ac:dyDescent="0.2">
      <c r="D53" s="30" t="s">
        <v>571</v>
      </c>
    </row>
    <row r="54" spans="4:4" x14ac:dyDescent="0.2">
      <c r="D54" s="30" t="s">
        <v>571</v>
      </c>
    </row>
    <row r="55" spans="4:4" x14ac:dyDescent="0.2">
      <c r="D55" s="30" t="s">
        <v>571</v>
      </c>
    </row>
  </sheetData>
  <conditionalFormatting sqref="B3:D3">
    <cfRule type="containsBlanks" dxfId="36" priority="2">
      <formula>LEN(TRIM(B3))=0</formula>
    </cfRule>
  </conditionalFormatting>
  <conditionalFormatting sqref="B5:D55">
    <cfRule type="containsBlanks" dxfId="35" priority="4">
      <formula>LEN(TRIM(B5))=0</formula>
    </cfRule>
  </conditionalFormatting>
  <conditionalFormatting sqref="B307:D1048576">
    <cfRule type="containsBlanks" dxfId="34" priority="5">
      <formula>LEN(TRIM(B307))=0</formula>
    </cfRule>
  </conditionalFormatting>
  <conditionalFormatting sqref="C4:D4">
    <cfRule type="containsBlanks" dxfId="33" priority="1">
      <formula>LEN(TRIM(C4))=0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64DE99D9-2C59-174D-9579-B1E9191842BC}">
          <x14:formula1>
            <xm:f>Year_schedules!$A$3:$A$1048576</xm:f>
          </x14:formula1>
          <xm:sqref>C3:C4</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CABD-3E2B-4A59-92E9-54CF66399854}">
  <sheetPr>
    <tabColor theme="7"/>
  </sheetPr>
  <dimension ref="A1:F2"/>
  <sheetViews>
    <sheetView workbookViewId="0">
      <selection activeCell="B20" sqref="B20"/>
    </sheetView>
  </sheetViews>
  <sheetFormatPr baseColWidth="10" defaultColWidth="8.83203125" defaultRowHeight="16" x14ac:dyDescent="0.2"/>
  <cols>
    <col min="1" max="1" width="51.5" customWidth="1"/>
    <col min="2" max="6" width="43.83203125" customWidth="1"/>
    <col min="7" max="16384" width="8.83203125" style="5"/>
  </cols>
  <sheetData>
    <row r="1" spans="1:6" ht="46" customHeight="1" x14ac:dyDescent="0.2">
      <c r="A1" s="79" t="s">
        <v>370</v>
      </c>
      <c r="B1" s="125" t="s">
        <v>664</v>
      </c>
      <c r="C1" s="126"/>
      <c r="D1" s="126"/>
      <c r="E1" s="126"/>
      <c r="F1" s="126"/>
    </row>
    <row r="2" spans="1:6" ht="17" x14ac:dyDescent="0.2">
      <c r="A2" s="50" t="s">
        <v>0</v>
      </c>
      <c r="B2" s="51" t="s">
        <v>636</v>
      </c>
      <c r="C2" s="51" t="s">
        <v>654</v>
      </c>
      <c r="D2" s="51" t="s">
        <v>653</v>
      </c>
      <c r="E2" s="51" t="s">
        <v>655</v>
      </c>
      <c r="F2" s="51" t="s">
        <v>743</v>
      </c>
    </row>
  </sheetData>
  <mergeCells count="1">
    <mergeCell ref="B1:F1"/>
  </mergeCells>
  <phoneticPr fontId="9" type="noConversion"/>
  <conditionalFormatting sqref="B3:F55">
    <cfRule type="containsBlanks" dxfId="32" priority="1">
      <formula>LEN(TRIM(B3))=0</formula>
    </cfRule>
    <cfRule type="containsBlanks" dxfId="31" priority="2">
      <formula>LEN(TRIM(B3))=0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2963DBD7-5110-497E-8523-71E297242EC6}">
          <x14:formula1>
            <xm:f>Schedule_choices!$B$2:$B$54</xm:f>
          </x14:formula1>
          <xm:sqref>B19:F55</xm:sqref>
        </x14:dataValidation>
        <x14:dataValidation type="list" allowBlank="1" showInputMessage="1" showErrorMessage="1" xr:uid="{FB8D095E-8B5C-184E-8F55-AC4BEAC4A40B}">
          <x14:formula1>
            <xm:f>Occupancy!$A$3:$A$55</xm:f>
          </x14:formula1>
          <xm:sqref>B3:B18</xm:sqref>
        </x14:dataValidation>
        <x14:dataValidation type="list" allowBlank="1" showInputMessage="1" showErrorMessage="1" xr:uid="{D23D3D57-AE41-4D8E-B17C-F126F0BA8B91}">
          <x14:formula1>
            <xm:f>Lighting!$A$3:$A$55</xm:f>
          </x14:formula1>
          <xm:sqref>C3:C18</xm:sqref>
        </x14:dataValidation>
        <x14:dataValidation type="list" allowBlank="1" showInputMessage="1" showErrorMessage="1" xr:uid="{0119247E-13EA-884D-8CF5-ACB76A95C91A}">
          <x14:formula1>
            <xm:f>Power!$A$3:$A$55</xm:f>
          </x14:formula1>
          <xm:sqref>D3:D18</xm:sqref>
        </x14:dataValidation>
        <x14:dataValidation type="list" allowBlank="1" showInputMessage="1" showErrorMessage="1" xr:uid="{B5AFEF37-BD46-5541-BB91-7DDA1E85C4F4}">
          <x14:formula1>
            <xm:f>Setpoints!$A$3:$A$55</xm:f>
          </x14:formula1>
          <xm:sqref>E3:E18</xm:sqref>
        </x14:dataValidation>
        <x14:dataValidation type="list" allowBlank="1" showInputMessage="1" showErrorMessage="1" xr:uid="{D55DB7C2-9042-9F47-9C57-87F249A21C56}">
          <x14:formula1>
            <xm:f>Water_flow!$A$3:$A$55</xm:f>
          </x14:formula1>
          <xm:sqref>F3:F18</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0A57-C10B-45D7-B0F7-B69660F32F61}">
  <dimension ref="A1"/>
  <sheetViews>
    <sheetView topLeftCell="A4" workbookViewId="0">
      <selection activeCell="T38" sqref="T38"/>
    </sheetView>
  </sheetViews>
  <sheetFormatPr baseColWidth="10" defaultColWidth="8.83203125" defaultRowHeight="16" x14ac:dyDescent="0.2"/>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9EB4-E785-48D5-99F6-5DDB0B791F88}">
  <sheetPr>
    <tabColor theme="7"/>
  </sheetPr>
  <dimension ref="A1:G45"/>
  <sheetViews>
    <sheetView topLeftCell="B80" workbookViewId="0">
      <selection activeCell="C8" sqref="C8"/>
    </sheetView>
  </sheetViews>
  <sheetFormatPr baseColWidth="10" defaultColWidth="8.83203125" defaultRowHeight="16" x14ac:dyDescent="0.2"/>
  <cols>
    <col min="1" max="1" width="47.5" customWidth="1"/>
    <col min="2" max="6" width="38.33203125" customWidth="1"/>
    <col min="7" max="7" width="38.33203125" style="30" customWidth="1"/>
    <col min="8" max="16384" width="8.83203125" style="5"/>
  </cols>
  <sheetData>
    <row r="1" spans="1:7" ht="45.75" customHeight="1" x14ac:dyDescent="0.2">
      <c r="A1" s="53" t="s">
        <v>370</v>
      </c>
      <c r="B1" s="87" t="s">
        <v>372</v>
      </c>
      <c r="C1" s="67"/>
      <c r="D1" s="67"/>
      <c r="E1" s="67" t="s">
        <v>732</v>
      </c>
      <c r="F1" s="67"/>
      <c r="G1" s="79" t="s">
        <v>570</v>
      </c>
    </row>
    <row r="2" spans="1:7" ht="17" x14ac:dyDescent="0.2">
      <c r="A2" s="50" t="s">
        <v>0</v>
      </c>
      <c r="B2" s="50" t="s">
        <v>273</v>
      </c>
      <c r="C2" s="51" t="s">
        <v>490</v>
      </c>
      <c r="D2" s="51" t="s">
        <v>727</v>
      </c>
      <c r="E2" s="51" t="s">
        <v>533</v>
      </c>
      <c r="F2" s="51" t="s">
        <v>575</v>
      </c>
      <c r="G2" s="54" t="s">
        <v>637</v>
      </c>
    </row>
    <row r="3" spans="1:7" ht="18" customHeight="1" x14ac:dyDescent="0.2">
      <c r="A3" t="s">
        <v>898</v>
      </c>
      <c r="B3" t="s">
        <v>375</v>
      </c>
      <c r="C3" t="s">
        <v>452</v>
      </c>
      <c r="D3" t="s">
        <v>833</v>
      </c>
      <c r="E3" s="30">
        <v>1</v>
      </c>
      <c r="F3" s="30">
        <v>0.67</v>
      </c>
      <c r="G3" s="85">
        <f>E3*F3</f>
        <v>0.67</v>
      </c>
    </row>
    <row r="4" spans="1:7" x14ac:dyDescent="0.2">
      <c r="A4" t="s">
        <v>899</v>
      </c>
      <c r="B4" t="s">
        <v>375</v>
      </c>
      <c r="C4" t="s">
        <v>452</v>
      </c>
      <c r="D4" t="s">
        <v>731</v>
      </c>
      <c r="E4" s="30">
        <v>1</v>
      </c>
      <c r="F4" s="30">
        <v>0.75</v>
      </c>
      <c r="G4" s="85">
        <f t="shared" ref="G4:G45" si="0">E4*F4</f>
        <v>0.75</v>
      </c>
    </row>
    <row r="5" spans="1:7" x14ac:dyDescent="0.2">
      <c r="A5" t="s">
        <v>900</v>
      </c>
      <c r="B5" t="s">
        <v>375</v>
      </c>
      <c r="C5" t="s">
        <v>452</v>
      </c>
      <c r="D5" t="s">
        <v>737</v>
      </c>
      <c r="E5" s="30">
        <v>1</v>
      </c>
      <c r="F5" s="30">
        <v>0.71</v>
      </c>
      <c r="G5" s="85">
        <f t="shared" si="0"/>
        <v>0.71</v>
      </c>
    </row>
    <row r="6" spans="1:7" x14ac:dyDescent="0.2">
      <c r="A6" t="s">
        <v>901</v>
      </c>
      <c r="B6" t="s">
        <v>375</v>
      </c>
      <c r="C6" t="s">
        <v>452</v>
      </c>
      <c r="D6" t="s">
        <v>737</v>
      </c>
      <c r="E6" s="30">
        <v>1</v>
      </c>
      <c r="F6" s="30">
        <v>0.78</v>
      </c>
      <c r="G6" s="85">
        <f t="shared" si="0"/>
        <v>0.78</v>
      </c>
    </row>
    <row r="7" spans="1:7" x14ac:dyDescent="0.2">
      <c r="A7" t="s">
        <v>902</v>
      </c>
      <c r="B7" t="s">
        <v>375</v>
      </c>
      <c r="C7" t="s">
        <v>452</v>
      </c>
      <c r="D7" t="s">
        <v>731</v>
      </c>
      <c r="E7" s="30">
        <v>1</v>
      </c>
      <c r="F7" s="30">
        <v>0.86</v>
      </c>
      <c r="G7" s="85">
        <f t="shared" si="0"/>
        <v>0.86</v>
      </c>
    </row>
    <row r="8" spans="1:7" x14ac:dyDescent="0.2">
      <c r="A8" t="s">
        <v>903</v>
      </c>
      <c r="B8" t="s">
        <v>375</v>
      </c>
      <c r="C8" t="s">
        <v>452</v>
      </c>
      <c r="D8" t="s">
        <v>737</v>
      </c>
      <c r="E8" s="30">
        <v>1</v>
      </c>
      <c r="F8" s="30">
        <v>0.79</v>
      </c>
      <c r="G8" s="85">
        <f t="shared" si="0"/>
        <v>0.79</v>
      </c>
    </row>
    <row r="9" spans="1:7" x14ac:dyDescent="0.2">
      <c r="A9" t="s">
        <v>904</v>
      </c>
      <c r="B9" t="s">
        <v>375</v>
      </c>
      <c r="C9" t="s">
        <v>507</v>
      </c>
      <c r="D9" t="s">
        <v>833</v>
      </c>
      <c r="E9" s="30">
        <v>0.81</v>
      </c>
      <c r="F9" s="30">
        <v>0.67</v>
      </c>
      <c r="G9" s="85">
        <f t="shared" si="0"/>
        <v>0.54270000000000007</v>
      </c>
    </row>
    <row r="10" spans="1:7" x14ac:dyDescent="0.2">
      <c r="A10" t="s">
        <v>905</v>
      </c>
      <c r="B10" t="s">
        <v>375</v>
      </c>
      <c r="C10" t="s">
        <v>507</v>
      </c>
      <c r="D10" t="s">
        <v>731</v>
      </c>
      <c r="E10" s="30">
        <v>0.85</v>
      </c>
      <c r="F10" s="30">
        <v>0.75</v>
      </c>
      <c r="G10" s="85">
        <f t="shared" si="0"/>
        <v>0.63749999999999996</v>
      </c>
    </row>
    <row r="11" spans="1:7" x14ac:dyDescent="0.2">
      <c r="A11" t="s">
        <v>906</v>
      </c>
      <c r="B11" t="s">
        <v>375</v>
      </c>
      <c r="C11" t="s">
        <v>507</v>
      </c>
      <c r="D11" t="s">
        <v>737</v>
      </c>
      <c r="E11" s="30">
        <v>0.85</v>
      </c>
      <c r="F11" s="30">
        <v>0.71</v>
      </c>
      <c r="G11" s="85">
        <f t="shared" si="0"/>
        <v>0.60349999999999993</v>
      </c>
    </row>
    <row r="12" spans="1:7" x14ac:dyDescent="0.2">
      <c r="A12" t="s">
        <v>907</v>
      </c>
      <c r="B12" t="s">
        <v>375</v>
      </c>
      <c r="C12" t="s">
        <v>507</v>
      </c>
      <c r="D12" t="s">
        <v>737</v>
      </c>
      <c r="E12" s="30">
        <v>0.85</v>
      </c>
      <c r="F12" s="30">
        <v>0.85</v>
      </c>
      <c r="G12" s="85">
        <f t="shared" si="0"/>
        <v>0.72249999999999992</v>
      </c>
    </row>
    <row r="13" spans="1:7" x14ac:dyDescent="0.2">
      <c r="A13" t="s">
        <v>908</v>
      </c>
      <c r="B13" t="s">
        <v>375</v>
      </c>
      <c r="C13" t="s">
        <v>507</v>
      </c>
      <c r="D13" t="s">
        <v>731</v>
      </c>
      <c r="E13" s="30">
        <v>0.85</v>
      </c>
      <c r="F13" s="30">
        <v>0.86</v>
      </c>
      <c r="G13" s="85">
        <f t="shared" si="0"/>
        <v>0.73099999999999998</v>
      </c>
    </row>
    <row r="14" spans="1:7" x14ac:dyDescent="0.2">
      <c r="A14" t="s">
        <v>909</v>
      </c>
      <c r="B14" t="s">
        <v>375</v>
      </c>
      <c r="C14" t="s">
        <v>507</v>
      </c>
      <c r="D14" t="s">
        <v>737</v>
      </c>
      <c r="E14" s="30">
        <v>0.85</v>
      </c>
      <c r="F14" s="30">
        <v>0.79</v>
      </c>
      <c r="G14" s="85">
        <f t="shared" si="0"/>
        <v>0.67149999999999999</v>
      </c>
    </row>
    <row r="15" spans="1:7" x14ac:dyDescent="0.2">
      <c r="A15" t="s">
        <v>910</v>
      </c>
      <c r="B15" t="s">
        <v>375</v>
      </c>
      <c r="C15" t="s">
        <v>495</v>
      </c>
      <c r="D15" t="s">
        <v>833</v>
      </c>
      <c r="E15" s="30">
        <v>0.82</v>
      </c>
      <c r="F15" s="30">
        <v>0.67</v>
      </c>
      <c r="G15" s="85">
        <f t="shared" si="0"/>
        <v>0.5494</v>
      </c>
    </row>
    <row r="16" spans="1:7" x14ac:dyDescent="0.2">
      <c r="A16" t="s">
        <v>911</v>
      </c>
      <c r="B16" t="s">
        <v>375</v>
      </c>
      <c r="C16" t="s">
        <v>495</v>
      </c>
      <c r="D16" t="s">
        <v>731</v>
      </c>
      <c r="E16" s="30">
        <v>0.82</v>
      </c>
      <c r="F16" s="30">
        <v>0.75</v>
      </c>
      <c r="G16" s="85">
        <f t="shared" si="0"/>
        <v>0.61499999999999999</v>
      </c>
    </row>
    <row r="17" spans="1:7" x14ac:dyDescent="0.2">
      <c r="A17" t="s">
        <v>912</v>
      </c>
      <c r="B17" t="s">
        <v>375</v>
      </c>
      <c r="C17" t="s">
        <v>495</v>
      </c>
      <c r="D17" t="s">
        <v>737</v>
      </c>
      <c r="E17" s="30">
        <v>0.82</v>
      </c>
      <c r="F17" s="30">
        <v>0.71</v>
      </c>
      <c r="G17" s="85">
        <f t="shared" si="0"/>
        <v>0.58219999999999994</v>
      </c>
    </row>
    <row r="18" spans="1:7" x14ac:dyDescent="0.2">
      <c r="A18" t="s">
        <v>913</v>
      </c>
      <c r="B18" t="s">
        <v>375</v>
      </c>
      <c r="C18" t="s">
        <v>495</v>
      </c>
      <c r="D18" t="s">
        <v>737</v>
      </c>
      <c r="E18" s="30">
        <v>0.82</v>
      </c>
      <c r="F18" s="30">
        <v>0.76</v>
      </c>
      <c r="G18" s="85">
        <f t="shared" si="0"/>
        <v>0.62319999999999998</v>
      </c>
    </row>
    <row r="19" spans="1:7" x14ac:dyDescent="0.2">
      <c r="A19" t="s">
        <v>914</v>
      </c>
      <c r="B19" t="s">
        <v>375</v>
      </c>
      <c r="C19" t="s">
        <v>495</v>
      </c>
      <c r="D19" t="s">
        <v>731</v>
      </c>
      <c r="E19" s="30">
        <v>0.82</v>
      </c>
      <c r="F19" s="30">
        <v>0.86</v>
      </c>
      <c r="G19" s="85">
        <f t="shared" si="0"/>
        <v>0.70519999999999994</v>
      </c>
    </row>
    <row r="20" spans="1:7" x14ac:dyDescent="0.2">
      <c r="A20" t="s">
        <v>915</v>
      </c>
      <c r="B20" t="s">
        <v>375</v>
      </c>
      <c r="C20" t="s">
        <v>495</v>
      </c>
      <c r="D20" t="s">
        <v>737</v>
      </c>
      <c r="E20" s="30">
        <v>0.82</v>
      </c>
      <c r="F20" s="30">
        <v>0.79</v>
      </c>
      <c r="G20" s="85">
        <f t="shared" si="0"/>
        <v>0.64780000000000004</v>
      </c>
    </row>
    <row r="21" spans="1:7" x14ac:dyDescent="0.2">
      <c r="A21" t="s">
        <v>916</v>
      </c>
      <c r="B21" t="s">
        <v>375</v>
      </c>
      <c r="C21" t="s">
        <v>495</v>
      </c>
      <c r="D21" t="s">
        <v>833</v>
      </c>
      <c r="E21" s="30">
        <v>0.93</v>
      </c>
      <c r="F21" s="30">
        <v>0.67</v>
      </c>
      <c r="G21" s="85">
        <f t="shared" si="0"/>
        <v>0.6231000000000001</v>
      </c>
    </row>
    <row r="22" spans="1:7" x14ac:dyDescent="0.2">
      <c r="A22" t="s">
        <v>917</v>
      </c>
      <c r="B22" t="s">
        <v>375</v>
      </c>
      <c r="C22" t="s">
        <v>495</v>
      </c>
      <c r="D22" t="s">
        <v>731</v>
      </c>
      <c r="E22" s="30">
        <v>0.93</v>
      </c>
      <c r="F22" s="30">
        <v>0.75</v>
      </c>
      <c r="G22" s="85">
        <f t="shared" si="0"/>
        <v>0.69750000000000001</v>
      </c>
    </row>
    <row r="23" spans="1:7" x14ac:dyDescent="0.2">
      <c r="A23" t="s">
        <v>918</v>
      </c>
      <c r="B23" t="s">
        <v>375</v>
      </c>
      <c r="C23" t="s">
        <v>495</v>
      </c>
      <c r="D23" t="s">
        <v>737</v>
      </c>
      <c r="E23" s="30">
        <v>0.93</v>
      </c>
      <c r="F23" s="30">
        <v>0.71</v>
      </c>
      <c r="G23" s="85">
        <f t="shared" si="0"/>
        <v>0.6603</v>
      </c>
    </row>
    <row r="24" spans="1:7" x14ac:dyDescent="0.2">
      <c r="A24" t="s">
        <v>919</v>
      </c>
      <c r="B24" t="s">
        <v>375</v>
      </c>
      <c r="C24" t="s">
        <v>495</v>
      </c>
      <c r="D24" t="s">
        <v>737</v>
      </c>
      <c r="E24" s="30">
        <v>0.93</v>
      </c>
      <c r="F24" s="30">
        <v>0.76</v>
      </c>
      <c r="G24" s="85">
        <f t="shared" si="0"/>
        <v>0.70680000000000009</v>
      </c>
    </row>
    <row r="25" spans="1:7" x14ac:dyDescent="0.2">
      <c r="A25" t="s">
        <v>920</v>
      </c>
      <c r="B25" t="s">
        <v>375</v>
      </c>
      <c r="C25" t="s">
        <v>495</v>
      </c>
      <c r="D25" t="s">
        <v>731</v>
      </c>
      <c r="E25" s="30">
        <v>0.93</v>
      </c>
      <c r="F25" s="30">
        <v>0.86</v>
      </c>
      <c r="G25" s="85">
        <f t="shared" si="0"/>
        <v>0.79980000000000007</v>
      </c>
    </row>
    <row r="26" spans="1:7" x14ac:dyDescent="0.2">
      <c r="A26" t="s">
        <v>921</v>
      </c>
      <c r="B26" t="s">
        <v>375</v>
      </c>
      <c r="C26" t="s">
        <v>495</v>
      </c>
      <c r="D26" t="s">
        <v>737</v>
      </c>
      <c r="E26" s="30">
        <v>0.93</v>
      </c>
      <c r="F26" s="30">
        <v>0.79</v>
      </c>
      <c r="G26" s="85">
        <f t="shared" si="0"/>
        <v>0.73470000000000002</v>
      </c>
    </row>
    <row r="27" spans="1:7" x14ac:dyDescent="0.2">
      <c r="A27" t="s">
        <v>923</v>
      </c>
      <c r="B27" t="s">
        <v>764</v>
      </c>
      <c r="C27" t="s">
        <v>452</v>
      </c>
      <c r="D27" t="s">
        <v>731</v>
      </c>
      <c r="E27" s="30">
        <v>3.1</v>
      </c>
      <c r="F27" s="30">
        <v>0.75</v>
      </c>
      <c r="G27" s="85">
        <f t="shared" si="0"/>
        <v>2.3250000000000002</v>
      </c>
    </row>
    <row r="28" spans="1:7" x14ac:dyDescent="0.2">
      <c r="A28" t="s">
        <v>924</v>
      </c>
      <c r="B28" t="s">
        <v>764</v>
      </c>
      <c r="C28" t="s">
        <v>452</v>
      </c>
      <c r="D28" t="s">
        <v>737</v>
      </c>
      <c r="E28" s="30">
        <v>3.1</v>
      </c>
      <c r="F28" s="30">
        <v>0.71</v>
      </c>
      <c r="G28" s="85">
        <f t="shared" si="0"/>
        <v>2.2010000000000001</v>
      </c>
    </row>
    <row r="29" spans="1:7" x14ac:dyDescent="0.2">
      <c r="A29" t="s">
        <v>925</v>
      </c>
      <c r="B29" t="s">
        <v>764</v>
      </c>
      <c r="C29" t="s">
        <v>452</v>
      </c>
      <c r="D29" t="s">
        <v>737</v>
      </c>
      <c r="E29" s="30">
        <v>3.1</v>
      </c>
      <c r="F29" s="30">
        <v>0.76</v>
      </c>
      <c r="G29" s="85">
        <f t="shared" si="0"/>
        <v>2.3560000000000003</v>
      </c>
    </row>
    <row r="30" spans="1:7" x14ac:dyDescent="0.2">
      <c r="A30" t="s">
        <v>926</v>
      </c>
      <c r="B30" t="s">
        <v>764</v>
      </c>
      <c r="C30" t="s">
        <v>452</v>
      </c>
      <c r="D30" t="s">
        <v>731</v>
      </c>
      <c r="E30" s="30">
        <v>3.1</v>
      </c>
      <c r="F30" s="30">
        <v>0.86</v>
      </c>
      <c r="G30" s="85">
        <f t="shared" si="0"/>
        <v>2.6659999999999999</v>
      </c>
    </row>
    <row r="31" spans="1:7" x14ac:dyDescent="0.2">
      <c r="A31" t="s">
        <v>927</v>
      </c>
      <c r="B31" t="s">
        <v>764</v>
      </c>
      <c r="C31" t="s">
        <v>452</v>
      </c>
      <c r="D31" t="s">
        <v>737</v>
      </c>
      <c r="E31" s="30">
        <v>3.1</v>
      </c>
      <c r="F31" s="30">
        <v>0.79</v>
      </c>
      <c r="G31" s="85">
        <f t="shared" si="0"/>
        <v>2.4490000000000003</v>
      </c>
    </row>
    <row r="32" spans="1:7" x14ac:dyDescent="0.2">
      <c r="A32" t="s">
        <v>929</v>
      </c>
      <c r="B32" t="s">
        <v>764</v>
      </c>
      <c r="C32" t="s">
        <v>452</v>
      </c>
      <c r="D32" t="s">
        <v>731</v>
      </c>
      <c r="E32" s="30">
        <v>3.6</v>
      </c>
      <c r="F32" s="30">
        <v>0.75</v>
      </c>
      <c r="G32" s="85">
        <f t="shared" si="0"/>
        <v>2.7</v>
      </c>
    </row>
    <row r="33" spans="1:7" x14ac:dyDescent="0.2">
      <c r="A33" t="s">
        <v>930</v>
      </c>
      <c r="B33" t="s">
        <v>764</v>
      </c>
      <c r="C33" t="s">
        <v>452</v>
      </c>
      <c r="D33" t="s">
        <v>737</v>
      </c>
      <c r="E33" s="30">
        <v>3.6</v>
      </c>
      <c r="F33" s="30">
        <v>0.71</v>
      </c>
      <c r="G33" s="85">
        <f t="shared" si="0"/>
        <v>2.556</v>
      </c>
    </row>
    <row r="34" spans="1:7" x14ac:dyDescent="0.2">
      <c r="A34" t="s">
        <v>931</v>
      </c>
      <c r="B34" t="s">
        <v>764</v>
      </c>
      <c r="C34" t="s">
        <v>452</v>
      </c>
      <c r="D34" t="s">
        <v>737</v>
      </c>
      <c r="E34" s="30">
        <v>3.6</v>
      </c>
      <c r="F34" s="30">
        <v>0.76</v>
      </c>
      <c r="G34" s="85">
        <f t="shared" si="0"/>
        <v>2.7360000000000002</v>
      </c>
    </row>
    <row r="35" spans="1:7" x14ac:dyDescent="0.2">
      <c r="A35" t="s">
        <v>932</v>
      </c>
      <c r="B35" t="s">
        <v>764</v>
      </c>
      <c r="C35" t="s">
        <v>452</v>
      </c>
      <c r="D35" t="s">
        <v>731</v>
      </c>
      <c r="E35" s="30">
        <v>3.6</v>
      </c>
      <c r="F35" s="30">
        <v>0.86</v>
      </c>
      <c r="G35" s="85">
        <f>E35*F35</f>
        <v>3.0960000000000001</v>
      </c>
    </row>
    <row r="36" spans="1:7" x14ac:dyDescent="0.2">
      <c r="A36" t="s">
        <v>933</v>
      </c>
      <c r="B36" t="s">
        <v>764</v>
      </c>
      <c r="C36" t="s">
        <v>452</v>
      </c>
      <c r="D36" t="s">
        <v>737</v>
      </c>
      <c r="E36" s="30">
        <v>3.6</v>
      </c>
      <c r="F36" s="30">
        <v>0.79</v>
      </c>
      <c r="G36" s="85">
        <f t="shared" si="0"/>
        <v>2.8440000000000003</v>
      </c>
    </row>
    <row r="37" spans="1:7" x14ac:dyDescent="0.2">
      <c r="A37" t="s">
        <v>934</v>
      </c>
      <c r="B37" t="s">
        <v>488</v>
      </c>
      <c r="C37" t="s">
        <v>452</v>
      </c>
      <c r="D37" t="s">
        <v>833</v>
      </c>
      <c r="E37" s="30">
        <v>3.2</v>
      </c>
      <c r="F37" s="30">
        <v>0.67</v>
      </c>
      <c r="G37" s="85">
        <f t="shared" si="0"/>
        <v>2.1440000000000001</v>
      </c>
    </row>
    <row r="38" spans="1:7" x14ac:dyDescent="0.2">
      <c r="A38" t="s">
        <v>935</v>
      </c>
      <c r="B38" t="s">
        <v>488</v>
      </c>
      <c r="C38" t="s">
        <v>452</v>
      </c>
      <c r="D38" t="s">
        <v>731</v>
      </c>
      <c r="E38" s="30">
        <v>3.2</v>
      </c>
      <c r="F38" s="30">
        <v>0.75</v>
      </c>
      <c r="G38" s="85">
        <f t="shared" si="0"/>
        <v>2.4000000000000004</v>
      </c>
    </row>
    <row r="39" spans="1:7" x14ac:dyDescent="0.2">
      <c r="A39" t="s">
        <v>936</v>
      </c>
      <c r="B39" t="s">
        <v>488</v>
      </c>
      <c r="C39" t="s">
        <v>452</v>
      </c>
      <c r="D39" t="s">
        <v>737</v>
      </c>
      <c r="E39" s="30">
        <v>3.2</v>
      </c>
      <c r="F39" s="30">
        <v>0.71</v>
      </c>
      <c r="G39" s="85">
        <f t="shared" si="0"/>
        <v>2.2719999999999998</v>
      </c>
    </row>
    <row r="40" spans="1:7" x14ac:dyDescent="0.2">
      <c r="A40" t="s">
        <v>937</v>
      </c>
      <c r="B40" t="s">
        <v>488</v>
      </c>
      <c r="C40" t="s">
        <v>452</v>
      </c>
      <c r="D40" t="s">
        <v>737</v>
      </c>
      <c r="E40" s="30">
        <v>3.2</v>
      </c>
      <c r="F40" s="30">
        <v>0.76</v>
      </c>
      <c r="G40" s="85">
        <f t="shared" si="0"/>
        <v>2.4320000000000004</v>
      </c>
    </row>
    <row r="41" spans="1:7" x14ac:dyDescent="0.2">
      <c r="A41" t="s">
        <v>938</v>
      </c>
      <c r="B41" t="s">
        <v>488</v>
      </c>
      <c r="C41" t="s">
        <v>452</v>
      </c>
      <c r="D41" t="s">
        <v>731</v>
      </c>
      <c r="E41" s="30">
        <v>3.2</v>
      </c>
      <c r="F41" s="30">
        <v>0.86</v>
      </c>
      <c r="G41" s="85">
        <f t="shared" si="0"/>
        <v>2.7520000000000002</v>
      </c>
    </row>
    <row r="42" spans="1:7" x14ac:dyDescent="0.2">
      <c r="A42" t="s">
        <v>939</v>
      </c>
      <c r="B42" t="s">
        <v>488</v>
      </c>
      <c r="C42" t="s">
        <v>452</v>
      </c>
      <c r="D42" t="s">
        <v>737</v>
      </c>
      <c r="E42" s="30">
        <v>3.2</v>
      </c>
      <c r="F42" s="30">
        <v>0.79</v>
      </c>
      <c r="G42" s="85">
        <f t="shared" si="0"/>
        <v>2.5280000000000005</v>
      </c>
    </row>
    <row r="43" spans="1:7" x14ac:dyDescent="0.2">
      <c r="A43" t="s">
        <v>942</v>
      </c>
      <c r="B43" t="s">
        <v>488</v>
      </c>
      <c r="C43" t="s">
        <v>452</v>
      </c>
      <c r="D43" t="s">
        <v>737</v>
      </c>
      <c r="E43" s="30">
        <v>3.3</v>
      </c>
      <c r="F43" s="30">
        <v>0.71</v>
      </c>
      <c r="G43" s="85">
        <f t="shared" si="0"/>
        <v>2.343</v>
      </c>
    </row>
    <row r="44" spans="1:7" x14ac:dyDescent="0.2">
      <c r="A44" t="s">
        <v>943</v>
      </c>
      <c r="B44" t="s">
        <v>488</v>
      </c>
      <c r="C44" t="s">
        <v>452</v>
      </c>
      <c r="D44" t="s">
        <v>737</v>
      </c>
      <c r="E44" s="30">
        <v>3.3</v>
      </c>
      <c r="F44" s="30">
        <v>0.76</v>
      </c>
      <c r="G44" s="85">
        <f t="shared" si="0"/>
        <v>2.508</v>
      </c>
    </row>
    <row r="45" spans="1:7" x14ac:dyDescent="0.2">
      <c r="A45" t="s">
        <v>945</v>
      </c>
      <c r="B45" t="s">
        <v>488</v>
      </c>
      <c r="C45" t="s">
        <v>452</v>
      </c>
      <c r="D45" t="s">
        <v>737</v>
      </c>
      <c r="E45" s="30">
        <v>3.3</v>
      </c>
      <c r="F45" s="30">
        <v>0.79</v>
      </c>
      <c r="G45" s="85">
        <f t="shared" si="0"/>
        <v>2.6069999999999998</v>
      </c>
    </row>
  </sheetData>
  <autoFilter ref="A2:G45" xr:uid="{B2829EB4-E785-48D5-99F6-5DDB0B791F88}"/>
  <conditionalFormatting sqref="A3:F45">
    <cfRule type="containsBlanks" dxfId="30" priority="3">
      <formula>LEN(TRIM(A3))=0</formula>
    </cfRule>
  </conditionalFormatting>
  <conditionalFormatting sqref="B5:D45">
    <cfRule type="containsBlanks" dxfId="29" priority="1">
      <formula>LEN(TRIM(B5))=0</formula>
    </cfRule>
    <cfRule type="containsBlanks" dxfId="28" priority="4" stopIfTrue="1">
      <formula>LEN(TRIM(B5))=0</formula>
    </cfRule>
  </conditionalFormatting>
  <dataValidations count="2">
    <dataValidation type="decimal" allowBlank="1" showInputMessage="1" showErrorMessage="1" sqref="E3:F45" xr:uid="{CDCE1DEC-C884-458D-B998-1A0CA734AC21}">
      <formula1>0.5</formula1>
      <formula2>6</formula2>
    </dataValidation>
    <dataValidation type="list" allowBlank="1" showInputMessage="1" showErrorMessage="1" sqref="D3:D45" xr:uid="{CB5934FF-902E-B04F-A6F1-F56979545912}">
      <formula1>"Water,Air,Steam"</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6062F8E-C39B-4811-9C9A-80842E3D663F}">
          <x14:formula1>
            <xm:f>HVAC_options!$J$3:$J$13</xm:f>
          </x14:formula1>
          <xm:sqref>C3:C45</xm:sqref>
        </x14:dataValidation>
        <x14:dataValidation type="list" allowBlank="1" showInputMessage="1" showErrorMessage="1" xr:uid="{611028E8-488F-44DF-9A4F-6910180A9024}">
          <x14:formula1>
            <xm:f>HVAC_options!$H$3:$H$7</xm:f>
          </x14:formula1>
          <xm:sqref>B3:B45</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6F650-8795-4266-9599-52CA6B6EF53D}">
  <sheetPr>
    <tabColor theme="7"/>
  </sheetPr>
  <dimension ref="A1:J208"/>
  <sheetViews>
    <sheetView workbookViewId="0">
      <selection activeCell="C15" sqref="C15"/>
    </sheetView>
  </sheetViews>
  <sheetFormatPr baseColWidth="10" defaultColWidth="8.83203125" defaultRowHeight="16" x14ac:dyDescent="0.2"/>
  <cols>
    <col min="1" max="9" width="38.33203125" customWidth="1"/>
    <col min="10" max="10" width="38.33203125" style="30" customWidth="1"/>
    <col min="11" max="16384" width="8.83203125" style="5"/>
  </cols>
  <sheetData>
    <row r="1" spans="1:10" ht="51" x14ac:dyDescent="0.2">
      <c r="A1" s="53" t="s">
        <v>370</v>
      </c>
      <c r="B1" s="49"/>
      <c r="C1" s="125" t="s">
        <v>372</v>
      </c>
      <c r="D1" s="126"/>
      <c r="E1" s="126"/>
      <c r="F1" s="126"/>
      <c r="G1" s="126"/>
      <c r="H1" s="126"/>
      <c r="I1" s="126"/>
      <c r="J1" s="127"/>
    </row>
    <row r="2" spans="1:10" x14ac:dyDescent="0.2">
      <c r="A2" s="50" t="s">
        <v>0</v>
      </c>
      <c r="B2" s="50" t="s">
        <v>871</v>
      </c>
      <c r="C2" s="50" t="s">
        <v>870</v>
      </c>
      <c r="D2" s="50" t="s">
        <v>872</v>
      </c>
      <c r="E2" s="50" t="s">
        <v>486</v>
      </c>
      <c r="F2" s="50" t="s">
        <v>745</v>
      </c>
      <c r="G2" s="50" t="s">
        <v>746</v>
      </c>
      <c r="H2" s="50" t="s">
        <v>502</v>
      </c>
      <c r="I2" s="50" t="s">
        <v>503</v>
      </c>
      <c r="J2" s="80" t="s">
        <v>644</v>
      </c>
    </row>
    <row r="3" spans="1:10" x14ac:dyDescent="0.2">
      <c r="A3" t="s">
        <v>1003</v>
      </c>
      <c r="B3">
        <v>5.9999999999999995E-4</v>
      </c>
      <c r="C3">
        <v>5.0000000000000001E-3</v>
      </c>
      <c r="D3" t="s">
        <v>532</v>
      </c>
      <c r="E3" t="s">
        <v>501</v>
      </c>
      <c r="F3" t="s">
        <v>503</v>
      </c>
      <c r="G3" t="s">
        <v>791</v>
      </c>
      <c r="H3" t="s">
        <v>740</v>
      </c>
      <c r="I3" t="s">
        <v>638</v>
      </c>
      <c r="J3" t="s">
        <v>740</v>
      </c>
    </row>
    <row r="4" spans="1:10" x14ac:dyDescent="0.2">
      <c r="A4" t="s">
        <v>1004</v>
      </c>
      <c r="B4">
        <v>5.9999999999999995E-4</v>
      </c>
      <c r="C4">
        <v>5.0000000000000001E-3</v>
      </c>
      <c r="D4" t="s">
        <v>532</v>
      </c>
      <c r="E4" t="s">
        <v>501</v>
      </c>
      <c r="F4" t="s">
        <v>503</v>
      </c>
      <c r="G4" t="s">
        <v>791</v>
      </c>
      <c r="H4" t="s">
        <v>740</v>
      </c>
      <c r="I4" t="s">
        <v>638</v>
      </c>
      <c r="J4" t="s">
        <v>740</v>
      </c>
    </row>
    <row r="5" spans="1:10" x14ac:dyDescent="0.2">
      <c r="A5" t="s">
        <v>1005</v>
      </c>
      <c r="B5">
        <v>5.9999999999999995E-4</v>
      </c>
      <c r="C5">
        <v>5.0000000000000001E-3</v>
      </c>
      <c r="D5" t="s">
        <v>532</v>
      </c>
      <c r="E5" t="s">
        <v>500</v>
      </c>
      <c r="F5" t="s">
        <v>768</v>
      </c>
      <c r="G5" t="s">
        <v>791</v>
      </c>
      <c r="H5" t="s">
        <v>740</v>
      </c>
      <c r="I5" t="s">
        <v>740</v>
      </c>
      <c r="J5" t="s">
        <v>740</v>
      </c>
    </row>
    <row r="6" spans="1:10" x14ac:dyDescent="0.2">
      <c r="A6" t="s">
        <v>1006</v>
      </c>
      <c r="B6">
        <v>5.9999999999999995E-4</v>
      </c>
      <c r="C6">
        <v>5.0000000000000001E-3</v>
      </c>
      <c r="D6" t="s">
        <v>532</v>
      </c>
      <c r="E6" t="s">
        <v>500</v>
      </c>
      <c r="F6" t="s">
        <v>768</v>
      </c>
      <c r="G6" t="s">
        <v>791</v>
      </c>
      <c r="H6" t="s">
        <v>740</v>
      </c>
      <c r="I6" t="s">
        <v>638</v>
      </c>
      <c r="J6" t="s">
        <v>740</v>
      </c>
    </row>
    <row r="7" spans="1:10" x14ac:dyDescent="0.2">
      <c r="D7" t="s">
        <v>532</v>
      </c>
    </row>
    <row r="8" spans="1:10" x14ac:dyDescent="0.2">
      <c r="D8" t="s">
        <v>532</v>
      </c>
    </row>
    <row r="9" spans="1:10" x14ac:dyDescent="0.2">
      <c r="D9" t="s">
        <v>532</v>
      </c>
    </row>
    <row r="10" spans="1:10" x14ac:dyDescent="0.2">
      <c r="D10" t="s">
        <v>532</v>
      </c>
    </row>
    <row r="11" spans="1:10" x14ac:dyDescent="0.2">
      <c r="D11" t="s">
        <v>532</v>
      </c>
    </row>
    <row r="12" spans="1:10" x14ac:dyDescent="0.2">
      <c r="D12" t="s">
        <v>532</v>
      </c>
    </row>
    <row r="13" spans="1:10" x14ac:dyDescent="0.2">
      <c r="D13" t="s">
        <v>532</v>
      </c>
    </row>
    <row r="14" spans="1:10" x14ac:dyDescent="0.2">
      <c r="D14" t="s">
        <v>532</v>
      </c>
    </row>
    <row r="15" spans="1:10" x14ac:dyDescent="0.2">
      <c r="D15" t="s">
        <v>532</v>
      </c>
    </row>
    <row r="16" spans="1:10" x14ac:dyDescent="0.2">
      <c r="D16" t="s">
        <v>532</v>
      </c>
    </row>
    <row r="17" spans="4:4" x14ac:dyDescent="0.2">
      <c r="D17" t="s">
        <v>532</v>
      </c>
    </row>
    <row r="18" spans="4:4" x14ac:dyDescent="0.2">
      <c r="D18" t="s">
        <v>532</v>
      </c>
    </row>
    <row r="19" spans="4:4" x14ac:dyDescent="0.2">
      <c r="D19" t="s">
        <v>532</v>
      </c>
    </row>
    <row r="20" spans="4:4" x14ac:dyDescent="0.2">
      <c r="D20" t="s">
        <v>532</v>
      </c>
    </row>
    <row r="21" spans="4:4" x14ac:dyDescent="0.2">
      <c r="D21" t="s">
        <v>532</v>
      </c>
    </row>
    <row r="22" spans="4:4" x14ac:dyDescent="0.2">
      <c r="D22" t="s">
        <v>532</v>
      </c>
    </row>
    <row r="23" spans="4:4" x14ac:dyDescent="0.2">
      <c r="D23" t="s">
        <v>532</v>
      </c>
    </row>
    <row r="24" spans="4:4" x14ac:dyDescent="0.2">
      <c r="D24" t="s">
        <v>532</v>
      </c>
    </row>
    <row r="25" spans="4:4" x14ac:dyDescent="0.2">
      <c r="D25" t="s">
        <v>532</v>
      </c>
    </row>
    <row r="26" spans="4:4" x14ac:dyDescent="0.2">
      <c r="D26" t="s">
        <v>532</v>
      </c>
    </row>
    <row r="27" spans="4:4" x14ac:dyDescent="0.2">
      <c r="D27" t="s">
        <v>532</v>
      </c>
    </row>
    <row r="28" spans="4:4" x14ac:dyDescent="0.2">
      <c r="D28" t="s">
        <v>532</v>
      </c>
    </row>
    <row r="29" spans="4:4" x14ac:dyDescent="0.2">
      <c r="D29" t="s">
        <v>532</v>
      </c>
    </row>
    <row r="30" spans="4:4" x14ac:dyDescent="0.2">
      <c r="D30" t="s">
        <v>532</v>
      </c>
    </row>
    <row r="31" spans="4:4" x14ac:dyDescent="0.2">
      <c r="D31" t="s">
        <v>532</v>
      </c>
    </row>
    <row r="32" spans="4:4" x14ac:dyDescent="0.2">
      <c r="D32" t="s">
        <v>532</v>
      </c>
    </row>
    <row r="33" spans="4:4" x14ac:dyDescent="0.2">
      <c r="D33" t="s">
        <v>532</v>
      </c>
    </row>
    <row r="34" spans="4:4" x14ac:dyDescent="0.2">
      <c r="D34" t="s">
        <v>532</v>
      </c>
    </row>
    <row r="35" spans="4:4" x14ac:dyDescent="0.2">
      <c r="D35" t="s">
        <v>532</v>
      </c>
    </row>
    <row r="36" spans="4:4" x14ac:dyDescent="0.2">
      <c r="D36" t="s">
        <v>532</v>
      </c>
    </row>
    <row r="37" spans="4:4" x14ac:dyDescent="0.2">
      <c r="D37" t="s">
        <v>532</v>
      </c>
    </row>
    <row r="38" spans="4:4" x14ac:dyDescent="0.2">
      <c r="D38" t="s">
        <v>532</v>
      </c>
    </row>
    <row r="39" spans="4:4" x14ac:dyDescent="0.2">
      <c r="D39" t="s">
        <v>532</v>
      </c>
    </row>
    <row r="40" spans="4:4" x14ac:dyDescent="0.2">
      <c r="D40" t="s">
        <v>532</v>
      </c>
    </row>
    <row r="41" spans="4:4" x14ac:dyDescent="0.2">
      <c r="D41" t="s">
        <v>532</v>
      </c>
    </row>
    <row r="42" spans="4:4" x14ac:dyDescent="0.2">
      <c r="D42" t="s">
        <v>532</v>
      </c>
    </row>
    <row r="43" spans="4:4" x14ac:dyDescent="0.2">
      <c r="D43" t="s">
        <v>532</v>
      </c>
    </row>
    <row r="44" spans="4:4" x14ac:dyDescent="0.2">
      <c r="D44" t="s">
        <v>532</v>
      </c>
    </row>
    <row r="45" spans="4:4" x14ac:dyDescent="0.2">
      <c r="D45" t="s">
        <v>532</v>
      </c>
    </row>
    <row r="46" spans="4:4" x14ac:dyDescent="0.2">
      <c r="D46" t="s">
        <v>532</v>
      </c>
    </row>
    <row r="47" spans="4:4" x14ac:dyDescent="0.2">
      <c r="D47" t="s">
        <v>532</v>
      </c>
    </row>
    <row r="48" spans="4:4" x14ac:dyDescent="0.2">
      <c r="D48" t="s">
        <v>532</v>
      </c>
    </row>
    <row r="49" spans="4:4" x14ac:dyDescent="0.2">
      <c r="D49" t="s">
        <v>532</v>
      </c>
    </row>
    <row r="50" spans="4:4" x14ac:dyDescent="0.2">
      <c r="D50" t="s">
        <v>532</v>
      </c>
    </row>
    <row r="51" spans="4:4" x14ac:dyDescent="0.2">
      <c r="D51" t="s">
        <v>532</v>
      </c>
    </row>
    <row r="52" spans="4:4" x14ac:dyDescent="0.2">
      <c r="D52" t="s">
        <v>532</v>
      </c>
    </row>
    <row r="53" spans="4:4" x14ac:dyDescent="0.2">
      <c r="D53" t="s">
        <v>532</v>
      </c>
    </row>
    <row r="54" spans="4:4" x14ac:dyDescent="0.2">
      <c r="D54" t="s">
        <v>532</v>
      </c>
    </row>
    <row r="55" spans="4:4" x14ac:dyDescent="0.2">
      <c r="D55" t="s">
        <v>532</v>
      </c>
    </row>
    <row r="56" spans="4:4" x14ac:dyDescent="0.2">
      <c r="D56" t="s">
        <v>532</v>
      </c>
    </row>
    <row r="57" spans="4:4" x14ac:dyDescent="0.2">
      <c r="D57" t="s">
        <v>532</v>
      </c>
    </row>
    <row r="58" spans="4:4" x14ac:dyDescent="0.2">
      <c r="D58" t="s">
        <v>532</v>
      </c>
    </row>
    <row r="59" spans="4:4" x14ac:dyDescent="0.2">
      <c r="D59" t="s">
        <v>532</v>
      </c>
    </row>
    <row r="60" spans="4:4" x14ac:dyDescent="0.2">
      <c r="D60" t="s">
        <v>532</v>
      </c>
    </row>
    <row r="61" spans="4:4" x14ac:dyDescent="0.2">
      <c r="D61" t="s">
        <v>532</v>
      </c>
    </row>
    <row r="62" spans="4:4" x14ac:dyDescent="0.2">
      <c r="D62" t="s">
        <v>532</v>
      </c>
    </row>
    <row r="63" spans="4:4" x14ac:dyDescent="0.2">
      <c r="D63" t="s">
        <v>532</v>
      </c>
    </row>
    <row r="64" spans="4:4" x14ac:dyDescent="0.2">
      <c r="D64" t="s">
        <v>532</v>
      </c>
    </row>
    <row r="65" spans="4:4" x14ac:dyDescent="0.2">
      <c r="D65" t="s">
        <v>532</v>
      </c>
    </row>
    <row r="66" spans="4:4" x14ac:dyDescent="0.2">
      <c r="D66" t="s">
        <v>532</v>
      </c>
    </row>
    <row r="67" spans="4:4" x14ac:dyDescent="0.2">
      <c r="D67" t="s">
        <v>532</v>
      </c>
    </row>
    <row r="68" spans="4:4" x14ac:dyDescent="0.2">
      <c r="D68" t="s">
        <v>532</v>
      </c>
    </row>
    <row r="69" spans="4:4" x14ac:dyDescent="0.2">
      <c r="D69" t="s">
        <v>532</v>
      </c>
    </row>
    <row r="70" spans="4:4" x14ac:dyDescent="0.2">
      <c r="D70" t="s">
        <v>532</v>
      </c>
    </row>
    <row r="71" spans="4:4" x14ac:dyDescent="0.2">
      <c r="D71" t="s">
        <v>532</v>
      </c>
    </row>
    <row r="72" spans="4:4" x14ac:dyDescent="0.2">
      <c r="D72" t="s">
        <v>532</v>
      </c>
    </row>
    <row r="73" spans="4:4" x14ac:dyDescent="0.2">
      <c r="D73" t="s">
        <v>532</v>
      </c>
    </row>
    <row r="74" spans="4:4" x14ac:dyDescent="0.2">
      <c r="D74" t="s">
        <v>532</v>
      </c>
    </row>
    <row r="75" spans="4:4" x14ac:dyDescent="0.2">
      <c r="D75" t="s">
        <v>532</v>
      </c>
    </row>
    <row r="76" spans="4:4" x14ac:dyDescent="0.2">
      <c r="D76" t="s">
        <v>532</v>
      </c>
    </row>
    <row r="77" spans="4:4" x14ac:dyDescent="0.2">
      <c r="D77" t="s">
        <v>532</v>
      </c>
    </row>
    <row r="78" spans="4:4" x14ac:dyDescent="0.2">
      <c r="D78" t="s">
        <v>532</v>
      </c>
    </row>
    <row r="79" spans="4:4" x14ac:dyDescent="0.2">
      <c r="D79" t="s">
        <v>532</v>
      </c>
    </row>
    <row r="80" spans="4:4" x14ac:dyDescent="0.2">
      <c r="D80" t="s">
        <v>532</v>
      </c>
    </row>
    <row r="81" spans="4:4" x14ac:dyDescent="0.2">
      <c r="D81" t="s">
        <v>532</v>
      </c>
    </row>
    <row r="82" spans="4:4" x14ac:dyDescent="0.2">
      <c r="D82" t="s">
        <v>532</v>
      </c>
    </row>
    <row r="83" spans="4:4" x14ac:dyDescent="0.2">
      <c r="D83" t="s">
        <v>532</v>
      </c>
    </row>
    <row r="84" spans="4:4" x14ac:dyDescent="0.2">
      <c r="D84" t="s">
        <v>532</v>
      </c>
    </row>
    <row r="85" spans="4:4" x14ac:dyDescent="0.2">
      <c r="D85" t="s">
        <v>532</v>
      </c>
    </row>
    <row r="86" spans="4:4" x14ac:dyDescent="0.2">
      <c r="D86" t="s">
        <v>532</v>
      </c>
    </row>
    <row r="87" spans="4:4" x14ac:dyDescent="0.2">
      <c r="D87" t="s">
        <v>532</v>
      </c>
    </row>
    <row r="88" spans="4:4" x14ac:dyDescent="0.2">
      <c r="D88" t="s">
        <v>532</v>
      </c>
    </row>
    <row r="89" spans="4:4" x14ac:dyDescent="0.2">
      <c r="D89" t="s">
        <v>532</v>
      </c>
    </row>
    <row r="90" spans="4:4" x14ac:dyDescent="0.2">
      <c r="D90" t="s">
        <v>532</v>
      </c>
    </row>
    <row r="91" spans="4:4" x14ac:dyDescent="0.2">
      <c r="D91" t="s">
        <v>532</v>
      </c>
    </row>
    <row r="92" spans="4:4" x14ac:dyDescent="0.2">
      <c r="D92" t="s">
        <v>532</v>
      </c>
    </row>
    <row r="93" spans="4:4" x14ac:dyDescent="0.2">
      <c r="D93" t="s">
        <v>532</v>
      </c>
    </row>
    <row r="94" spans="4:4" x14ac:dyDescent="0.2">
      <c r="D94" t="s">
        <v>532</v>
      </c>
    </row>
    <row r="95" spans="4:4" x14ac:dyDescent="0.2">
      <c r="D95" t="s">
        <v>532</v>
      </c>
    </row>
    <row r="96" spans="4:4" x14ac:dyDescent="0.2">
      <c r="D96" t="s">
        <v>532</v>
      </c>
    </row>
    <row r="97" spans="4:4" x14ac:dyDescent="0.2">
      <c r="D97" t="s">
        <v>532</v>
      </c>
    </row>
    <row r="98" spans="4:4" x14ac:dyDescent="0.2">
      <c r="D98" t="s">
        <v>532</v>
      </c>
    </row>
    <row r="99" spans="4:4" x14ac:dyDescent="0.2">
      <c r="D99" t="s">
        <v>532</v>
      </c>
    </row>
    <row r="100" spans="4:4" x14ac:dyDescent="0.2">
      <c r="D100" t="s">
        <v>532</v>
      </c>
    </row>
    <row r="101" spans="4:4" x14ac:dyDescent="0.2">
      <c r="D101" t="s">
        <v>532</v>
      </c>
    </row>
    <row r="102" spans="4:4" x14ac:dyDescent="0.2">
      <c r="D102" t="s">
        <v>532</v>
      </c>
    </row>
    <row r="103" spans="4:4" x14ac:dyDescent="0.2">
      <c r="D103" t="s">
        <v>532</v>
      </c>
    </row>
    <row r="104" spans="4:4" x14ac:dyDescent="0.2">
      <c r="D104" t="s">
        <v>532</v>
      </c>
    </row>
    <row r="105" spans="4:4" x14ac:dyDescent="0.2">
      <c r="D105" t="s">
        <v>532</v>
      </c>
    </row>
    <row r="106" spans="4:4" x14ac:dyDescent="0.2">
      <c r="D106" t="s">
        <v>532</v>
      </c>
    </row>
    <row r="107" spans="4:4" x14ac:dyDescent="0.2">
      <c r="D107" t="s">
        <v>532</v>
      </c>
    </row>
    <row r="108" spans="4:4" x14ac:dyDescent="0.2">
      <c r="D108" t="s">
        <v>532</v>
      </c>
    </row>
    <row r="109" spans="4:4" x14ac:dyDescent="0.2">
      <c r="D109" t="s">
        <v>532</v>
      </c>
    </row>
    <row r="110" spans="4:4" x14ac:dyDescent="0.2">
      <c r="D110" t="s">
        <v>532</v>
      </c>
    </row>
    <row r="111" spans="4:4" x14ac:dyDescent="0.2">
      <c r="D111" t="s">
        <v>532</v>
      </c>
    </row>
    <row r="112" spans="4:4" x14ac:dyDescent="0.2">
      <c r="D112" t="s">
        <v>532</v>
      </c>
    </row>
    <row r="113" spans="4:4" x14ac:dyDescent="0.2">
      <c r="D113" t="s">
        <v>532</v>
      </c>
    </row>
    <row r="114" spans="4:4" x14ac:dyDescent="0.2">
      <c r="D114" t="s">
        <v>532</v>
      </c>
    </row>
    <row r="115" spans="4:4" x14ac:dyDescent="0.2">
      <c r="D115" t="s">
        <v>532</v>
      </c>
    </row>
    <row r="116" spans="4:4" x14ac:dyDescent="0.2">
      <c r="D116" t="s">
        <v>532</v>
      </c>
    </row>
    <row r="117" spans="4:4" x14ac:dyDescent="0.2">
      <c r="D117" t="s">
        <v>532</v>
      </c>
    </row>
    <row r="118" spans="4:4" x14ac:dyDescent="0.2">
      <c r="D118" t="s">
        <v>532</v>
      </c>
    </row>
    <row r="119" spans="4:4" x14ac:dyDescent="0.2">
      <c r="D119" t="s">
        <v>532</v>
      </c>
    </row>
    <row r="120" spans="4:4" x14ac:dyDescent="0.2">
      <c r="D120" t="s">
        <v>532</v>
      </c>
    </row>
    <row r="121" spans="4:4" x14ac:dyDescent="0.2">
      <c r="D121" t="s">
        <v>532</v>
      </c>
    </row>
    <row r="122" spans="4:4" x14ac:dyDescent="0.2">
      <c r="D122" t="s">
        <v>532</v>
      </c>
    </row>
    <row r="123" spans="4:4" x14ac:dyDescent="0.2">
      <c r="D123" t="s">
        <v>532</v>
      </c>
    </row>
    <row r="124" spans="4:4" x14ac:dyDescent="0.2">
      <c r="D124" t="s">
        <v>532</v>
      </c>
    </row>
    <row r="125" spans="4:4" x14ac:dyDescent="0.2">
      <c r="D125" t="s">
        <v>532</v>
      </c>
    </row>
    <row r="126" spans="4:4" x14ac:dyDescent="0.2">
      <c r="D126" t="s">
        <v>532</v>
      </c>
    </row>
    <row r="127" spans="4:4" x14ac:dyDescent="0.2">
      <c r="D127" t="s">
        <v>532</v>
      </c>
    </row>
    <row r="128" spans="4:4" x14ac:dyDescent="0.2">
      <c r="D128" t="s">
        <v>532</v>
      </c>
    </row>
    <row r="129" spans="4:4" x14ac:dyDescent="0.2">
      <c r="D129" t="s">
        <v>532</v>
      </c>
    </row>
    <row r="130" spans="4:4" x14ac:dyDescent="0.2">
      <c r="D130" t="s">
        <v>532</v>
      </c>
    </row>
    <row r="131" spans="4:4" x14ac:dyDescent="0.2">
      <c r="D131" t="s">
        <v>532</v>
      </c>
    </row>
    <row r="132" spans="4:4" x14ac:dyDescent="0.2">
      <c r="D132" t="s">
        <v>532</v>
      </c>
    </row>
    <row r="133" spans="4:4" x14ac:dyDescent="0.2">
      <c r="D133" t="s">
        <v>532</v>
      </c>
    </row>
    <row r="134" spans="4:4" x14ac:dyDescent="0.2">
      <c r="D134" t="s">
        <v>532</v>
      </c>
    </row>
    <row r="135" spans="4:4" x14ac:dyDescent="0.2">
      <c r="D135" t="s">
        <v>532</v>
      </c>
    </row>
    <row r="136" spans="4:4" x14ac:dyDescent="0.2">
      <c r="D136" t="s">
        <v>532</v>
      </c>
    </row>
    <row r="137" spans="4:4" x14ac:dyDescent="0.2">
      <c r="D137" t="s">
        <v>532</v>
      </c>
    </row>
    <row r="138" spans="4:4" x14ac:dyDescent="0.2">
      <c r="D138" t="s">
        <v>532</v>
      </c>
    </row>
    <row r="139" spans="4:4" x14ac:dyDescent="0.2">
      <c r="D139" t="s">
        <v>532</v>
      </c>
    </row>
    <row r="140" spans="4:4" x14ac:dyDescent="0.2">
      <c r="D140" t="s">
        <v>532</v>
      </c>
    </row>
    <row r="141" spans="4:4" x14ac:dyDescent="0.2">
      <c r="D141" t="s">
        <v>532</v>
      </c>
    </row>
    <row r="142" spans="4:4" x14ac:dyDescent="0.2">
      <c r="D142" t="s">
        <v>532</v>
      </c>
    </row>
    <row r="143" spans="4:4" x14ac:dyDescent="0.2">
      <c r="D143" t="s">
        <v>532</v>
      </c>
    </row>
    <row r="144" spans="4:4" x14ac:dyDescent="0.2">
      <c r="D144" t="s">
        <v>532</v>
      </c>
    </row>
    <row r="145" spans="4:4" x14ac:dyDescent="0.2">
      <c r="D145" t="s">
        <v>532</v>
      </c>
    </row>
    <row r="146" spans="4:4" x14ac:dyDescent="0.2">
      <c r="D146" t="s">
        <v>532</v>
      </c>
    </row>
    <row r="147" spans="4:4" x14ac:dyDescent="0.2">
      <c r="D147" t="s">
        <v>532</v>
      </c>
    </row>
    <row r="148" spans="4:4" x14ac:dyDescent="0.2">
      <c r="D148" t="s">
        <v>532</v>
      </c>
    </row>
    <row r="149" spans="4:4" x14ac:dyDescent="0.2">
      <c r="D149" t="s">
        <v>532</v>
      </c>
    </row>
    <row r="150" spans="4:4" x14ac:dyDescent="0.2">
      <c r="D150" t="s">
        <v>532</v>
      </c>
    </row>
    <row r="151" spans="4:4" x14ac:dyDescent="0.2">
      <c r="D151" t="s">
        <v>532</v>
      </c>
    </row>
    <row r="152" spans="4:4" x14ac:dyDescent="0.2">
      <c r="D152" t="s">
        <v>532</v>
      </c>
    </row>
    <row r="153" spans="4:4" x14ac:dyDescent="0.2">
      <c r="D153" t="s">
        <v>532</v>
      </c>
    </row>
    <row r="154" spans="4:4" x14ac:dyDescent="0.2">
      <c r="D154" t="s">
        <v>532</v>
      </c>
    </row>
    <row r="155" spans="4:4" x14ac:dyDescent="0.2">
      <c r="D155" t="s">
        <v>532</v>
      </c>
    </row>
    <row r="156" spans="4:4" x14ac:dyDescent="0.2">
      <c r="D156" t="s">
        <v>532</v>
      </c>
    </row>
    <row r="157" spans="4:4" x14ac:dyDescent="0.2">
      <c r="D157" t="s">
        <v>532</v>
      </c>
    </row>
    <row r="158" spans="4:4" x14ac:dyDescent="0.2">
      <c r="D158" t="s">
        <v>532</v>
      </c>
    </row>
    <row r="159" spans="4:4" x14ac:dyDescent="0.2">
      <c r="D159" t="s">
        <v>532</v>
      </c>
    </row>
    <row r="160" spans="4:4" x14ac:dyDescent="0.2">
      <c r="D160" t="s">
        <v>532</v>
      </c>
    </row>
    <row r="161" spans="4:4" x14ac:dyDescent="0.2">
      <c r="D161" t="s">
        <v>532</v>
      </c>
    </row>
    <row r="162" spans="4:4" x14ac:dyDescent="0.2">
      <c r="D162" t="s">
        <v>532</v>
      </c>
    </row>
    <row r="163" spans="4:4" x14ac:dyDescent="0.2">
      <c r="D163" t="s">
        <v>532</v>
      </c>
    </row>
    <row r="164" spans="4:4" x14ac:dyDescent="0.2">
      <c r="D164" t="s">
        <v>532</v>
      </c>
    </row>
    <row r="165" spans="4:4" x14ac:dyDescent="0.2">
      <c r="D165" t="s">
        <v>532</v>
      </c>
    </row>
    <row r="166" spans="4:4" x14ac:dyDescent="0.2">
      <c r="D166" t="s">
        <v>532</v>
      </c>
    </row>
    <row r="167" spans="4:4" x14ac:dyDescent="0.2">
      <c r="D167" t="s">
        <v>532</v>
      </c>
    </row>
    <row r="168" spans="4:4" x14ac:dyDescent="0.2">
      <c r="D168" t="s">
        <v>532</v>
      </c>
    </row>
    <row r="169" spans="4:4" x14ac:dyDescent="0.2">
      <c r="D169" t="s">
        <v>532</v>
      </c>
    </row>
    <row r="170" spans="4:4" x14ac:dyDescent="0.2">
      <c r="D170" t="s">
        <v>532</v>
      </c>
    </row>
    <row r="171" spans="4:4" x14ac:dyDescent="0.2">
      <c r="D171" t="s">
        <v>532</v>
      </c>
    </row>
    <row r="172" spans="4:4" x14ac:dyDescent="0.2">
      <c r="D172" t="s">
        <v>532</v>
      </c>
    </row>
    <row r="173" spans="4:4" x14ac:dyDescent="0.2">
      <c r="D173" t="s">
        <v>532</v>
      </c>
    </row>
    <row r="174" spans="4:4" x14ac:dyDescent="0.2">
      <c r="D174" t="s">
        <v>532</v>
      </c>
    </row>
    <row r="175" spans="4:4" x14ac:dyDescent="0.2">
      <c r="D175" t="s">
        <v>532</v>
      </c>
    </row>
    <row r="176" spans="4:4" x14ac:dyDescent="0.2">
      <c r="D176" t="s">
        <v>532</v>
      </c>
    </row>
    <row r="177" spans="4:4" x14ac:dyDescent="0.2">
      <c r="D177" t="s">
        <v>532</v>
      </c>
    </row>
    <row r="178" spans="4:4" x14ac:dyDescent="0.2">
      <c r="D178" t="s">
        <v>532</v>
      </c>
    </row>
    <row r="179" spans="4:4" x14ac:dyDescent="0.2">
      <c r="D179" t="s">
        <v>532</v>
      </c>
    </row>
    <row r="180" spans="4:4" x14ac:dyDescent="0.2">
      <c r="D180" t="s">
        <v>532</v>
      </c>
    </row>
    <row r="181" spans="4:4" x14ac:dyDescent="0.2">
      <c r="D181" t="s">
        <v>532</v>
      </c>
    </row>
    <row r="182" spans="4:4" x14ac:dyDescent="0.2">
      <c r="D182" t="s">
        <v>532</v>
      </c>
    </row>
    <row r="183" spans="4:4" x14ac:dyDescent="0.2">
      <c r="D183" t="s">
        <v>532</v>
      </c>
    </row>
    <row r="184" spans="4:4" x14ac:dyDescent="0.2">
      <c r="D184" t="s">
        <v>532</v>
      </c>
    </row>
    <row r="185" spans="4:4" x14ac:dyDescent="0.2">
      <c r="D185" t="s">
        <v>532</v>
      </c>
    </row>
    <row r="186" spans="4:4" x14ac:dyDescent="0.2">
      <c r="D186" t="s">
        <v>532</v>
      </c>
    </row>
    <row r="187" spans="4:4" x14ac:dyDescent="0.2">
      <c r="D187" t="s">
        <v>532</v>
      </c>
    </row>
    <row r="188" spans="4:4" x14ac:dyDescent="0.2">
      <c r="D188" t="s">
        <v>532</v>
      </c>
    </row>
    <row r="189" spans="4:4" x14ac:dyDescent="0.2">
      <c r="D189" t="s">
        <v>532</v>
      </c>
    </row>
    <row r="190" spans="4:4" x14ac:dyDescent="0.2">
      <c r="D190" t="s">
        <v>532</v>
      </c>
    </row>
    <row r="191" spans="4:4" x14ac:dyDescent="0.2">
      <c r="D191" t="s">
        <v>532</v>
      </c>
    </row>
    <row r="192" spans="4:4" x14ac:dyDescent="0.2">
      <c r="D192" t="s">
        <v>532</v>
      </c>
    </row>
    <row r="193" spans="4:4" x14ac:dyDescent="0.2">
      <c r="D193" t="s">
        <v>532</v>
      </c>
    </row>
    <row r="194" spans="4:4" x14ac:dyDescent="0.2">
      <c r="D194" t="s">
        <v>532</v>
      </c>
    </row>
    <row r="195" spans="4:4" x14ac:dyDescent="0.2">
      <c r="D195" t="s">
        <v>532</v>
      </c>
    </row>
    <row r="196" spans="4:4" x14ac:dyDescent="0.2">
      <c r="D196" t="s">
        <v>532</v>
      </c>
    </row>
    <row r="197" spans="4:4" x14ac:dyDescent="0.2">
      <c r="D197" t="s">
        <v>532</v>
      </c>
    </row>
    <row r="198" spans="4:4" x14ac:dyDescent="0.2">
      <c r="D198" t="s">
        <v>532</v>
      </c>
    </row>
    <row r="199" spans="4:4" x14ac:dyDescent="0.2">
      <c r="D199" t="s">
        <v>532</v>
      </c>
    </row>
    <row r="200" spans="4:4" x14ac:dyDescent="0.2">
      <c r="D200" t="s">
        <v>532</v>
      </c>
    </row>
    <row r="201" spans="4:4" x14ac:dyDescent="0.2">
      <c r="D201" t="s">
        <v>532</v>
      </c>
    </row>
    <row r="202" spans="4:4" x14ac:dyDescent="0.2">
      <c r="D202" t="s">
        <v>532</v>
      </c>
    </row>
    <row r="203" spans="4:4" x14ac:dyDescent="0.2">
      <c r="D203" t="s">
        <v>532</v>
      </c>
    </row>
    <row r="204" spans="4:4" x14ac:dyDescent="0.2">
      <c r="D204" t="s">
        <v>532</v>
      </c>
    </row>
    <row r="205" spans="4:4" x14ac:dyDescent="0.2">
      <c r="D205" t="s">
        <v>532</v>
      </c>
    </row>
    <row r="206" spans="4:4" x14ac:dyDescent="0.2">
      <c r="D206" t="s">
        <v>532</v>
      </c>
    </row>
    <row r="207" spans="4:4" x14ac:dyDescent="0.2">
      <c r="D207" t="s">
        <v>532</v>
      </c>
    </row>
    <row r="208" spans="4:4" x14ac:dyDescent="0.2">
      <c r="D208" t="s">
        <v>532</v>
      </c>
    </row>
  </sheetData>
  <mergeCells count="1">
    <mergeCell ref="C1:J1"/>
  </mergeCells>
  <conditionalFormatting sqref="A3:F4 H3:I124 E5:F6 E7:J121 A5:C121 D5:D208">
    <cfRule type="containsBlanks" dxfId="27" priority="4">
      <formula>LEN(TRIM(A3))=0</formula>
    </cfRule>
  </conditionalFormatting>
  <conditionalFormatting sqref="E3:J124">
    <cfRule type="containsBlanks" dxfId="26" priority="1">
      <formula>LEN(TRIM(E3))=0</formula>
    </cfRule>
  </conditionalFormatting>
  <conditionalFormatting sqref="F3:J6">
    <cfRule type="containsBlanks" dxfId="25" priority="2">
      <formula>LEN(TRIM(F3))=0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EB7C07FE-48F2-46EF-BFBD-F1C4D94A1CD0}">
          <x14:formula1>
            <xm:f>HVAC_options!$F$3:$F$7</xm:f>
          </x14:formula1>
          <xm:sqref>F7:G50 E3:E50</xm:sqref>
        </x14:dataValidation>
        <x14:dataValidation type="list" allowBlank="1" showInputMessage="1" showErrorMessage="1" xr:uid="{75727552-93B4-4D7E-835C-6E2046BF9729}">
          <x14:formula1>
            <xm:f>HVAC_options!$G$3:$G$11</xm:f>
          </x14:formula1>
          <xm:sqref>J7:J53</xm:sqref>
        </x14:dataValidation>
        <x14:dataValidation type="list" allowBlank="1" showInputMessage="1" showErrorMessage="1" xr:uid="{772049FA-CA8D-924A-9ACC-0C7311E6D2D2}">
          <x14:formula1>
            <xm:f>HVAC_options!$M$3:$M$7</xm:f>
          </x14:formula1>
          <xm:sqref>H3:H124</xm:sqref>
        </x14:dataValidation>
        <x14:dataValidation type="list" allowBlank="1" showInputMessage="1" showErrorMessage="1" xr:uid="{F86E37D1-7884-434A-AA2F-495663D0E5C5}">
          <x14:formula1>
            <xm:f>HVAC_options!$N$3:$N$7</xm:f>
          </x14:formula1>
          <xm:sqref>J3:J6 I3:I124</xm:sqref>
        </x14:dataValidation>
        <x14:dataValidation type="list" allowBlank="1" showInputMessage="1" showErrorMessage="1" xr:uid="{68CE51BA-1EE5-3849-A6B0-F6D8341EF639}">
          <x14:formula1>
            <xm:f>HVAC_options!$E$3:$E$7</xm:f>
          </x14:formula1>
          <xm:sqref>F3:F6</xm:sqref>
        </x14:dataValidation>
        <x14:dataValidation type="list" allowBlank="1" showInputMessage="1" showErrorMessage="1" xr:uid="{A930C97C-011E-834B-A870-EBA06B62F0A3}">
          <x14:formula1>
            <xm:f>Year_schedules!$A$3:$A$50</xm:f>
          </x14:formula1>
          <xm:sqref>G3:G6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18880-C125-354F-9BB9-0FF238E92C0B}">
  <sheetPr>
    <tabColor theme="7"/>
  </sheetPr>
  <dimension ref="A1:E22"/>
  <sheetViews>
    <sheetView workbookViewId="0">
      <pane ySplit="1" topLeftCell="A2" activePane="bottomLeft" state="frozen"/>
      <selection pane="bottomLeft" activeCell="A3" sqref="A3:A6"/>
    </sheetView>
  </sheetViews>
  <sheetFormatPr baseColWidth="10" defaultColWidth="11.5" defaultRowHeight="16" x14ac:dyDescent="0.2"/>
  <cols>
    <col min="1" max="1" width="34.5" customWidth="1"/>
    <col min="2" max="2" width="61.1640625" style="7" customWidth="1"/>
    <col min="3" max="3" width="32.1640625" customWidth="1"/>
    <col min="4" max="4" width="30" customWidth="1"/>
    <col min="5" max="5" width="31.5" style="30" customWidth="1"/>
    <col min="6" max="16384" width="11.5" style="5"/>
  </cols>
  <sheetData>
    <row r="1" spans="1:5" ht="50" customHeight="1" x14ac:dyDescent="0.2">
      <c r="A1" s="49" t="s">
        <v>371</v>
      </c>
      <c r="B1" s="47" t="s">
        <v>462</v>
      </c>
      <c r="C1" s="49" t="s">
        <v>372</v>
      </c>
      <c r="D1" s="47" t="s">
        <v>462</v>
      </c>
      <c r="E1" s="53" t="s">
        <v>370</v>
      </c>
    </row>
    <row r="2" spans="1:5" ht="17" x14ac:dyDescent="0.2">
      <c r="A2" s="43" t="s">
        <v>285</v>
      </c>
      <c r="B2" s="44" t="s">
        <v>278</v>
      </c>
      <c r="C2" s="43" t="s">
        <v>286</v>
      </c>
      <c r="D2" s="43" t="s">
        <v>311</v>
      </c>
      <c r="E2" s="45" t="s">
        <v>287</v>
      </c>
    </row>
    <row r="3" spans="1:5" ht="34" x14ac:dyDescent="0.2">
      <c r="A3" t="s">
        <v>337</v>
      </c>
      <c r="B3" s="7" t="str">
        <f>_xlfn.XLOOKUP(A3,Units!$A$2:$A$100,Units!$C$2:$C$100,"")</f>
        <v xml:space="preserve">Required flowrate of hot water through the space. Can use the occupancy assumption to calculate from the flow rate per area. </v>
      </c>
      <c r="D3" t="str">
        <f>_xlfn.XLOOKUP(A3,Units!$A$2:$A$100,Units!$B$2:$B$100,"")</f>
        <v>m3/h/P</v>
      </c>
    </row>
    <row r="4" spans="1:5" ht="17" x14ac:dyDescent="0.2">
      <c r="A4" t="s">
        <v>309</v>
      </c>
      <c r="B4" s="7" t="str">
        <f>_xlfn.XLOOKUP(A4,Units!$A$2:$A$100,Units!$C$2:$C$100,"")</f>
        <v xml:space="preserve">Temperature of hot water distribution </v>
      </c>
      <c r="D4" t="str">
        <f>_xlfn.XLOOKUP(A4,Units!$A$2:$A$100,Units!$B$2:$B$100,"")</f>
        <v>C</v>
      </c>
    </row>
    <row r="5" spans="1:5" ht="17" x14ac:dyDescent="0.2">
      <c r="A5" t="s">
        <v>338</v>
      </c>
      <c r="B5" s="7" t="str">
        <f>_xlfn.XLOOKUP(A5,Units!$A$2:$A$100,Units!$C$2:$C$100,"")</f>
        <v>Performance of the DHW equipment to heat water</v>
      </c>
      <c r="D5" t="str">
        <f>_xlfn.XLOOKUP(A5,Units!$A$2:$A$100,Units!$B$2:$B$100,"")</f>
        <v>Unitless</v>
      </c>
    </row>
    <row r="6" spans="1:5" ht="17" x14ac:dyDescent="0.2">
      <c r="A6" t="s">
        <v>310</v>
      </c>
      <c r="B6" s="7" t="str">
        <f>_xlfn.XLOOKUP(A6,Units!$A$2:$A$100,Units!$C$2:$C$100,"")</f>
        <v>Fuel type used to heat base DHW equipment</v>
      </c>
      <c r="D6" t="str">
        <f>_xlfn.XLOOKUP(A6,Units!$A$2:$A$100,Units!$B$2:$B$100,"")</f>
        <v>ListChoice</v>
      </c>
    </row>
    <row r="7" spans="1:5" ht="34" x14ac:dyDescent="0.2">
      <c r="A7" t="s">
        <v>337</v>
      </c>
      <c r="B7" s="7" t="str">
        <f>_xlfn.XLOOKUP(A7,Units!$A$2:$A$100,Units!$C$2:$C$100,"")</f>
        <v xml:space="preserve">Required flowrate of hot water through the space. Can use the occupancy assumption to calculate from the flow rate per area. </v>
      </c>
      <c r="D7" t="str">
        <f>_xlfn.XLOOKUP(A7,Units!$A$2:$A$100,Units!$B$2:$B$100,"")</f>
        <v>m3/h/P</v>
      </c>
    </row>
    <row r="8" spans="1:5" ht="17" x14ac:dyDescent="0.2">
      <c r="A8" t="s">
        <v>309</v>
      </c>
      <c r="B8" s="7" t="str">
        <f>_xlfn.XLOOKUP(A8,Units!$A$2:$A$100,Units!$C$2:$C$100,"")</f>
        <v xml:space="preserve">Temperature of hot water distribution </v>
      </c>
      <c r="D8" t="str">
        <f>_xlfn.XLOOKUP(A8,Units!$A$2:$A$100,Units!$B$2:$B$100,"")</f>
        <v>C</v>
      </c>
    </row>
    <row r="9" spans="1:5" ht="17" x14ac:dyDescent="0.2">
      <c r="A9" t="s">
        <v>338</v>
      </c>
      <c r="B9" s="7" t="str">
        <f>_xlfn.XLOOKUP(A9,Units!$A$2:$A$100,Units!$C$2:$C$100,"")</f>
        <v>Performance of the DHW equipment to heat water</v>
      </c>
      <c r="D9" t="str">
        <f>_xlfn.XLOOKUP(A9,Units!$A$2:$A$100,Units!$B$2:$B$100,"")</f>
        <v>Unitless</v>
      </c>
    </row>
    <row r="10" spans="1:5" ht="17" x14ac:dyDescent="0.2">
      <c r="A10" t="s">
        <v>310</v>
      </c>
      <c r="B10" s="7" t="str">
        <f>_xlfn.XLOOKUP(A10,Units!$A$2:$A$100,Units!$C$2:$C$100,"")</f>
        <v>Fuel type used to heat base DHW equipment</v>
      </c>
      <c r="D10" t="str">
        <f>_xlfn.XLOOKUP(A10,Units!$A$2:$A$100,Units!$B$2:$B$100,"")</f>
        <v>ListChoice</v>
      </c>
    </row>
    <row r="11" spans="1:5" ht="34" x14ac:dyDescent="0.2">
      <c r="A11" t="s">
        <v>337</v>
      </c>
      <c r="B11" s="7" t="str">
        <f>_xlfn.XLOOKUP(A11,Units!$A$2:$A$100,Units!$C$2:$C$100,"")</f>
        <v xml:space="preserve">Required flowrate of hot water through the space. Can use the occupancy assumption to calculate from the flow rate per area. </v>
      </c>
      <c r="D11" t="str">
        <f>_xlfn.XLOOKUP(A11,Units!$A$2:$A$100,Units!$B$2:$B$100,"")</f>
        <v>m3/h/P</v>
      </c>
    </row>
    <row r="12" spans="1:5" ht="17" x14ac:dyDescent="0.2">
      <c r="A12" t="s">
        <v>309</v>
      </c>
      <c r="B12" s="7" t="str">
        <f>_xlfn.XLOOKUP(A12,Units!$A$2:$A$100,Units!$C$2:$C$100,"")</f>
        <v xml:space="preserve">Temperature of hot water distribution </v>
      </c>
      <c r="D12" t="str">
        <f>_xlfn.XLOOKUP(A12,Units!$A$2:$A$100,Units!$B$2:$B$100,"")</f>
        <v>C</v>
      </c>
    </row>
    <row r="13" spans="1:5" ht="17" x14ac:dyDescent="0.2">
      <c r="A13" t="s">
        <v>338</v>
      </c>
      <c r="B13" s="7" t="str">
        <f>_xlfn.XLOOKUP(A13,Units!$A$2:$A$100,Units!$C$2:$C$100,"")</f>
        <v>Performance of the DHW equipment to heat water</v>
      </c>
      <c r="D13" t="str">
        <f>_xlfn.XLOOKUP(A13,Units!$A$2:$A$100,Units!$B$2:$B$100,"")</f>
        <v>Unitless</v>
      </c>
    </row>
    <row r="14" spans="1:5" ht="17" x14ac:dyDescent="0.2">
      <c r="A14" t="s">
        <v>310</v>
      </c>
      <c r="B14" s="7" t="str">
        <f>_xlfn.XLOOKUP(A14,Units!$A$2:$A$100,Units!$C$2:$C$100,"")</f>
        <v>Fuel type used to heat base DHW equipment</v>
      </c>
      <c r="D14" t="str">
        <f>_xlfn.XLOOKUP(A14,Units!$A$2:$A$100,Units!$B$2:$B$100,"")</f>
        <v>ListChoice</v>
      </c>
    </row>
    <row r="15" spans="1:5" ht="34" x14ac:dyDescent="0.2">
      <c r="A15" t="s">
        <v>337</v>
      </c>
      <c r="B15" s="7" t="str">
        <f>_xlfn.XLOOKUP(A15,Units!$A$2:$A$100,Units!$C$2:$C$100,"")</f>
        <v xml:space="preserve">Required flowrate of hot water through the space. Can use the occupancy assumption to calculate from the flow rate per area. </v>
      </c>
      <c r="D15" t="str">
        <f>_xlfn.XLOOKUP(A15,Units!$A$2:$A$100,Units!$B$2:$B$100,"")</f>
        <v>m3/h/P</v>
      </c>
    </row>
    <row r="16" spans="1:5" ht="17" x14ac:dyDescent="0.2">
      <c r="A16" t="s">
        <v>309</v>
      </c>
      <c r="B16" s="7" t="str">
        <f>_xlfn.XLOOKUP(A16,Units!$A$2:$A$100,Units!$C$2:$C$100,"")</f>
        <v xml:space="preserve">Temperature of hot water distribution </v>
      </c>
      <c r="D16" t="str">
        <f>_xlfn.XLOOKUP(A16,Units!$A$2:$A$100,Units!$B$2:$B$100,"")</f>
        <v>C</v>
      </c>
    </row>
    <row r="17" spans="1:4" ht="17" x14ac:dyDescent="0.2">
      <c r="A17" t="s">
        <v>338</v>
      </c>
      <c r="B17" s="7" t="str">
        <f>_xlfn.XLOOKUP(A17,Units!$A$2:$A$100,Units!$C$2:$C$100,"")</f>
        <v>Performance of the DHW equipment to heat water</v>
      </c>
      <c r="D17" t="str">
        <f>_xlfn.XLOOKUP(A17,Units!$A$2:$A$100,Units!$B$2:$B$100,"")</f>
        <v>Unitless</v>
      </c>
    </row>
    <row r="18" spans="1:4" ht="17" x14ac:dyDescent="0.2">
      <c r="A18" t="s">
        <v>310</v>
      </c>
      <c r="B18" s="7" t="str">
        <f>_xlfn.XLOOKUP(A18,Units!$A$2:$A$100,Units!$C$2:$C$100,"")</f>
        <v>Fuel type used to heat base DHW equipment</v>
      </c>
      <c r="D18" t="str">
        <f>_xlfn.XLOOKUP(A18,Units!$A$2:$A$100,Units!$B$2:$B$100,"")</f>
        <v>ListChoice</v>
      </c>
    </row>
    <row r="19" spans="1:4" ht="34" x14ac:dyDescent="0.2">
      <c r="A19" t="s">
        <v>337</v>
      </c>
      <c r="B19" s="7" t="str">
        <f>_xlfn.XLOOKUP(A19,Units!$A$2:$A$100,Units!$C$2:$C$100,"")</f>
        <v xml:space="preserve">Required flowrate of hot water through the space. Can use the occupancy assumption to calculate from the flow rate per area. </v>
      </c>
      <c r="D19" t="str">
        <f>_xlfn.XLOOKUP(A19,Units!$A$2:$A$100,Units!$B$2:$B$100,"")</f>
        <v>m3/h/P</v>
      </c>
    </row>
    <row r="20" spans="1:4" ht="17" x14ac:dyDescent="0.2">
      <c r="A20" t="s">
        <v>309</v>
      </c>
      <c r="B20" s="7" t="str">
        <f>_xlfn.XLOOKUP(A20,Units!$A$2:$A$100,Units!$C$2:$C$100,"")</f>
        <v xml:space="preserve">Temperature of hot water distribution </v>
      </c>
      <c r="D20" t="str">
        <f>_xlfn.XLOOKUP(A20,Units!$A$2:$A$100,Units!$B$2:$B$100,"")</f>
        <v>C</v>
      </c>
    </row>
    <row r="21" spans="1:4" ht="17" x14ac:dyDescent="0.2">
      <c r="A21" t="s">
        <v>338</v>
      </c>
      <c r="B21" s="7" t="str">
        <f>_xlfn.XLOOKUP(A21,Units!$A$2:$A$100,Units!$C$2:$C$100,"")</f>
        <v>Performance of the DHW equipment to heat water</v>
      </c>
      <c r="D21" t="str">
        <f>_xlfn.XLOOKUP(A21,Units!$A$2:$A$100,Units!$B$2:$B$100,"")</f>
        <v>Unitless</v>
      </c>
    </row>
    <row r="22" spans="1:4" ht="17" x14ac:dyDescent="0.2">
      <c r="A22" t="s">
        <v>310</v>
      </c>
      <c r="B22" s="7" t="str">
        <f>_xlfn.XLOOKUP(A22,Units!$A$2:$A$100,Units!$C$2:$C$100,"")</f>
        <v>Fuel type used to heat base DHW equipment</v>
      </c>
      <c r="D22" t="str">
        <f>_xlfn.XLOOKUP(A22,Units!$A$2:$A$100,Units!$B$2:$B$100,"")</f>
        <v>ListChoice</v>
      </c>
    </row>
  </sheetData>
  <conditionalFormatting sqref="A3:A116 C3:C116 E3:E116">
    <cfRule type="containsBlanks" dxfId="24" priority="1">
      <formula>LEN(TRIM(A3))=0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65EB37D-B672-A849-8CC3-1C79578F0924}">
          <x14:formula1>
            <xm:f>Drop_downs!$J$4:$J$6</xm:f>
          </x14:formula1>
          <xm:sqref>A23:A27</xm:sqref>
        </x14:dataValidation>
        <x14:dataValidation type="list" allowBlank="1" showInputMessage="1" showErrorMessage="1" xr:uid="{730F147E-B260-9C4C-98EC-554DFA925EAC}">
          <x14:formula1>
            <xm:f>Drop_downs!$J$3:$J$6</xm:f>
          </x14:formula1>
          <xm:sqref>A3:A22</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2073-CF84-4B8B-A1F5-F2F867E53680}">
  <sheetPr>
    <tabColor theme="7"/>
  </sheetPr>
  <dimension ref="A1:F6"/>
  <sheetViews>
    <sheetView workbookViewId="0">
      <selection activeCell="D16" sqref="D16"/>
    </sheetView>
  </sheetViews>
  <sheetFormatPr baseColWidth="10" defaultColWidth="8.83203125" defaultRowHeight="16" x14ac:dyDescent="0.2"/>
  <cols>
    <col min="1" max="1" width="38.33203125" customWidth="1"/>
    <col min="2" max="2" width="29.5" customWidth="1"/>
    <col min="3" max="5" width="38.33203125" customWidth="1"/>
    <col min="6" max="6" width="38.33203125" style="30" customWidth="1"/>
    <col min="7" max="16384" width="8.83203125" style="5"/>
  </cols>
  <sheetData>
    <row r="1" spans="1:6" ht="51" x14ac:dyDescent="0.2">
      <c r="A1" s="53" t="s">
        <v>370</v>
      </c>
      <c r="B1" s="87" t="s">
        <v>372</v>
      </c>
      <c r="C1" s="67"/>
      <c r="D1" s="67"/>
      <c r="E1" s="67"/>
      <c r="F1" s="79"/>
    </row>
    <row r="2" spans="1:6" x14ac:dyDescent="0.2">
      <c r="A2" s="50" t="s">
        <v>0</v>
      </c>
      <c r="B2" s="50" t="s">
        <v>310</v>
      </c>
      <c r="C2" s="50" t="s">
        <v>748</v>
      </c>
      <c r="D2" s="50" t="s">
        <v>747</v>
      </c>
      <c r="E2" s="50" t="s">
        <v>575</v>
      </c>
      <c r="F2" s="78" t="s">
        <v>637</v>
      </c>
    </row>
    <row r="3" spans="1:6" x14ac:dyDescent="0.2">
      <c r="A3" t="s">
        <v>958</v>
      </c>
      <c r="B3" t="s">
        <v>452</v>
      </c>
      <c r="C3">
        <v>10</v>
      </c>
      <c r="D3">
        <v>60</v>
      </c>
      <c r="E3">
        <v>0.88</v>
      </c>
      <c r="F3">
        <v>1</v>
      </c>
    </row>
    <row r="4" spans="1:6" x14ac:dyDescent="0.2">
      <c r="A4" t="s">
        <v>959</v>
      </c>
      <c r="B4" t="s">
        <v>495</v>
      </c>
      <c r="C4">
        <v>10</v>
      </c>
      <c r="D4">
        <v>60</v>
      </c>
      <c r="E4">
        <v>0.88</v>
      </c>
      <c r="F4">
        <v>0.88</v>
      </c>
    </row>
    <row r="5" spans="1:6" x14ac:dyDescent="0.2">
      <c r="A5" t="s">
        <v>960</v>
      </c>
      <c r="B5" t="s">
        <v>495</v>
      </c>
      <c r="C5">
        <v>10</v>
      </c>
      <c r="D5">
        <v>60</v>
      </c>
      <c r="E5">
        <v>0.88</v>
      </c>
      <c r="F5">
        <v>0.89</v>
      </c>
    </row>
    <row r="6" spans="1:6" x14ac:dyDescent="0.2">
      <c r="A6" t="s">
        <v>961</v>
      </c>
      <c r="B6" t="s">
        <v>452</v>
      </c>
      <c r="C6">
        <v>10</v>
      </c>
      <c r="D6">
        <v>60</v>
      </c>
      <c r="E6">
        <v>0.91</v>
      </c>
      <c r="F6">
        <v>2.8</v>
      </c>
    </row>
  </sheetData>
  <conditionalFormatting sqref="A3:F143">
    <cfRule type="containsBlanks" dxfId="23" priority="4">
      <formula>LEN(TRIM(A3))=0</formula>
    </cfRule>
  </conditionalFormatting>
  <conditionalFormatting sqref="B3:B143">
    <cfRule type="containsBlanks" dxfId="22" priority="3">
      <formula>LEN(TRIM(B3))=0</formula>
    </cfRule>
  </conditionalFormatting>
  <conditionalFormatting sqref="F2">
    <cfRule type="containsBlanks" dxfId="21" priority="2">
      <formula>LEN(TRIM(F2))=0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C2937FA-CED7-48CE-9867-64B17DDB6DDF}">
          <x14:formula1>
            <xm:f>Drop_downs!$J$3:$J$6</xm:f>
          </x14:formula1>
          <xm:sqref>B2</xm:sqref>
        </x14:dataValidation>
        <x14:dataValidation type="list" allowBlank="1" showInputMessage="1" showErrorMessage="1" xr:uid="{32360F19-891B-406D-969E-186821E2E9A6}">
          <x14:formula1>
            <xm:f>HVAC_options!$A$3:$A$8</xm:f>
          </x14:formula1>
          <xm:sqref>B3:B143</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05BEA-2D92-4013-AB1F-517A88924F68}">
  <sheetPr>
    <tabColor theme="7"/>
  </sheetPr>
  <dimension ref="A1:G3"/>
  <sheetViews>
    <sheetView workbookViewId="0">
      <selection activeCell="A14" sqref="A14"/>
    </sheetView>
  </sheetViews>
  <sheetFormatPr baseColWidth="10" defaultColWidth="8.83203125" defaultRowHeight="16" x14ac:dyDescent="0.2"/>
  <cols>
    <col min="1" max="1" width="103.33203125" customWidth="1"/>
    <col min="2" max="2" width="29.5" customWidth="1"/>
    <col min="3" max="3" width="27.5" customWidth="1"/>
    <col min="4" max="4" width="28.83203125" customWidth="1"/>
    <col min="5" max="5" width="28.6640625" style="30" customWidth="1"/>
    <col min="6" max="16384" width="8.83203125" style="5"/>
  </cols>
  <sheetData>
    <row r="1" spans="1:7" ht="45.75" customHeight="1" x14ac:dyDescent="0.2">
      <c r="A1" s="53" t="s">
        <v>370</v>
      </c>
      <c r="B1" s="128" t="s">
        <v>520</v>
      </c>
      <c r="C1" s="129"/>
      <c r="D1" s="129"/>
      <c r="E1" s="130"/>
      <c r="F1" s="81"/>
      <c r="G1" s="81"/>
    </row>
    <row r="2" spans="1:7" ht="17" x14ac:dyDescent="0.2">
      <c r="A2" s="50" t="s">
        <v>0</v>
      </c>
      <c r="B2" s="51" t="s">
        <v>375</v>
      </c>
      <c r="C2" s="50" t="s">
        <v>488</v>
      </c>
      <c r="D2" s="52" t="s">
        <v>489</v>
      </c>
      <c r="E2" s="54" t="s">
        <v>308</v>
      </c>
      <c r="F2" s="82"/>
    </row>
    <row r="3" spans="1:7" ht="14.25" customHeight="1" x14ac:dyDescent="0.2"/>
  </sheetData>
  <mergeCells count="1">
    <mergeCell ref="B1:E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7D10D5A9-8FEF-4049-BED9-043770AF0241}">
          <x14:formula1>
            <xm:f>Ventilation_constructor!$A$3:$A$100</xm:f>
          </x14:formula1>
          <xm:sqref>D3:D111</xm:sqref>
        </x14:dataValidation>
        <x14:dataValidation type="list" allowBlank="1" showInputMessage="1" showErrorMessage="1" xr:uid="{2F66EE0E-8E44-441C-A543-50A496263E78}">
          <x14:formula1>
            <xm:f>DHW_Constructor!$A$3:$A$91</xm:f>
          </x14:formula1>
          <xm:sqref>E3:E131</xm:sqref>
        </x14:dataValidation>
        <x14:dataValidation type="list" allowBlank="1" showInputMessage="1" showErrorMessage="1" xr:uid="{84184F4C-48DE-43FE-AD5C-EA5E99A031F7}">
          <x14:formula1>
            <xm:f>Conditioning_constructor!$A$3:$A$81</xm:f>
          </x14:formula1>
          <xm:sqref>B3:B64 C3:C4</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8C150-31F4-E34A-8E83-DFA8ACB76267}">
  <dimension ref="A1"/>
  <sheetViews>
    <sheetView workbookViewId="0">
      <selection activeCell="K29" sqref="K29"/>
    </sheetView>
  </sheetViews>
  <sheetFormatPr baseColWidth="10" defaultColWidth="11.5" defaultRowHeight="16" x14ac:dyDescent="0.2"/>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DE7D-0DAA-DA42-BF69-505089DCA6A4}">
  <sheetPr>
    <tabColor theme="7"/>
  </sheetPr>
  <dimension ref="A1:P114"/>
  <sheetViews>
    <sheetView zoomScale="48" zoomScaleNormal="48" workbookViewId="0">
      <pane xSplit="1" topLeftCell="B1" activePane="topRight" state="frozen"/>
      <selection pane="topRight" activeCell="B1" sqref="B1:I1"/>
    </sheetView>
  </sheetViews>
  <sheetFormatPr baseColWidth="10" defaultColWidth="11.5" defaultRowHeight="16" x14ac:dyDescent="0.2"/>
  <cols>
    <col min="1" max="1" width="40.1640625" customWidth="1"/>
    <col min="2" max="2" width="19.6640625" customWidth="1"/>
    <col min="4" max="4" width="19" customWidth="1"/>
    <col min="6" max="6" width="23.33203125" customWidth="1"/>
    <col min="7" max="12" width="23.1640625" customWidth="1"/>
    <col min="13" max="13" width="23.1640625" style="30" customWidth="1"/>
    <col min="14" max="14" width="23.1640625" style="5" customWidth="1"/>
    <col min="15" max="15" width="67.5" style="5" hidden="1" customWidth="1"/>
    <col min="16" max="16384" width="11.5" style="5"/>
  </cols>
  <sheetData>
    <row r="1" spans="1:16" s="9" customFormat="1" ht="40" customHeight="1" x14ac:dyDescent="0.2">
      <c r="A1" s="47" t="s">
        <v>462</v>
      </c>
      <c r="B1" s="126" t="s">
        <v>423</v>
      </c>
      <c r="C1" s="126"/>
      <c r="D1" s="126"/>
      <c r="E1" s="126"/>
      <c r="F1" s="126"/>
      <c r="G1" s="126"/>
      <c r="H1" s="126"/>
      <c r="I1" s="126"/>
      <c r="J1" s="56"/>
      <c r="K1" s="56"/>
      <c r="L1" s="56"/>
      <c r="M1" s="57"/>
      <c r="O1" s="55" t="s">
        <v>424</v>
      </c>
      <c r="P1" s="55"/>
    </row>
    <row r="2" spans="1:16" x14ac:dyDescent="0.2">
      <c r="A2" s="58" t="s">
        <v>425</v>
      </c>
      <c r="B2" s="59" t="s">
        <v>329</v>
      </c>
      <c r="C2" s="59" t="s">
        <v>279</v>
      </c>
      <c r="D2" s="59" t="s">
        <v>280</v>
      </c>
      <c r="E2" s="59" t="s">
        <v>281</v>
      </c>
      <c r="F2" s="59" t="s">
        <v>282</v>
      </c>
      <c r="G2" s="59" t="s">
        <v>283</v>
      </c>
      <c r="H2" s="59" t="s">
        <v>418</v>
      </c>
      <c r="I2" s="59" t="s">
        <v>284</v>
      </c>
      <c r="J2" s="59" t="s">
        <v>419</v>
      </c>
      <c r="K2" s="59" t="s">
        <v>420</v>
      </c>
      <c r="L2" s="59" t="s">
        <v>421</v>
      </c>
      <c r="M2" s="60" t="s">
        <v>422</v>
      </c>
      <c r="O2" s="5" t="str">
        <f>_xlfn.CONCAT("[",_xlfn.TEXTJOIN(",",TRUE,B3,C3,D3,E3,F3,G3,H3,I3,J3,K3,L3,M3),"]")</f>
        <v>[Oriented strand board,0.019,Oriented strand board,0.019,Oriented strand board,0.019,Oriented strand board,0.019]</v>
      </c>
    </row>
    <row r="3" spans="1:16" x14ac:dyDescent="0.2">
      <c r="A3" t="str">
        <f>O2</f>
        <v>[Oriented strand board,0.019,Oriented strand board,0.019,Oriented strand board,0.019,Oriented strand board,0.019]</v>
      </c>
      <c r="B3" t="s">
        <v>16</v>
      </c>
      <c r="C3">
        <v>1.9E-2</v>
      </c>
      <c r="D3" t="s">
        <v>16</v>
      </c>
      <c r="E3">
        <v>1.9E-2</v>
      </c>
      <c r="F3" t="s">
        <v>16</v>
      </c>
      <c r="G3">
        <v>1.9E-2</v>
      </c>
      <c r="H3" t="s">
        <v>16</v>
      </c>
      <c r="I3">
        <v>1.9E-2</v>
      </c>
      <c r="O3" s="5" t="str">
        <f t="shared" ref="O3:O66" si="0">_xlfn.CONCAT("[",_xlfn.TEXTJOIN(",",TRUE,B4,C4,D4,E4,F4,G4,H4,I4,J4,K4,L4,M4),"]")</f>
        <v>[Shale,0.017]</v>
      </c>
    </row>
    <row r="4" spans="1:16" x14ac:dyDescent="0.2">
      <c r="A4" t="str">
        <f t="shared" ref="A4:A67" si="1">O3</f>
        <v>[Shale,0.017]</v>
      </c>
      <c r="B4" t="s">
        <v>68</v>
      </c>
      <c r="C4">
        <v>1.7000000000000001E-2</v>
      </c>
      <c r="O4" s="5" t="str">
        <f t="shared" si="0"/>
        <v>[Stucco,0.02,Oriented strand board,0.03]</v>
      </c>
    </row>
    <row r="5" spans="1:16" x14ac:dyDescent="0.2">
      <c r="A5" t="str">
        <f t="shared" si="1"/>
        <v>[Stucco,0.02,Oriented strand board,0.03]</v>
      </c>
      <c r="B5" t="s">
        <v>18</v>
      </c>
      <c r="C5">
        <v>0.02</v>
      </c>
      <c r="D5" t="s">
        <v>16</v>
      </c>
      <c r="E5">
        <v>0.03</v>
      </c>
      <c r="O5" s="5" t="str">
        <f t="shared" si="0"/>
        <v>[]</v>
      </c>
    </row>
    <row r="6" spans="1:16" x14ac:dyDescent="0.2">
      <c r="A6" t="str">
        <f t="shared" si="1"/>
        <v>[]</v>
      </c>
      <c r="O6" s="5" t="str">
        <f t="shared" si="0"/>
        <v>[]</v>
      </c>
    </row>
    <row r="7" spans="1:16" x14ac:dyDescent="0.2">
      <c r="A7" t="str">
        <f t="shared" si="1"/>
        <v>[]</v>
      </c>
      <c r="O7" s="5" t="str">
        <f t="shared" si="0"/>
        <v>[]</v>
      </c>
    </row>
    <row r="8" spans="1:16" x14ac:dyDescent="0.2">
      <c r="A8" t="str">
        <f t="shared" si="1"/>
        <v>[]</v>
      </c>
      <c r="O8" s="5" t="str">
        <f t="shared" si="0"/>
        <v>[]</v>
      </c>
    </row>
    <row r="9" spans="1:16" x14ac:dyDescent="0.2">
      <c r="A9" t="str">
        <f t="shared" si="1"/>
        <v>[]</v>
      </c>
      <c r="O9" s="5" t="str">
        <f t="shared" si="0"/>
        <v>[]</v>
      </c>
    </row>
    <row r="10" spans="1:16" x14ac:dyDescent="0.2">
      <c r="A10" t="str">
        <f t="shared" si="1"/>
        <v>[]</v>
      </c>
      <c r="O10" s="5" t="str">
        <f t="shared" si="0"/>
        <v>[]</v>
      </c>
    </row>
    <row r="11" spans="1:16" x14ac:dyDescent="0.2">
      <c r="A11" t="str">
        <f t="shared" si="1"/>
        <v>[]</v>
      </c>
      <c r="O11" s="5" t="str">
        <f t="shared" si="0"/>
        <v>[]</v>
      </c>
    </row>
    <row r="12" spans="1:16" x14ac:dyDescent="0.2">
      <c r="A12" t="str">
        <f t="shared" si="1"/>
        <v>[]</v>
      </c>
      <c r="O12" s="5" t="str">
        <f t="shared" si="0"/>
        <v>[]</v>
      </c>
    </row>
    <row r="13" spans="1:16" x14ac:dyDescent="0.2">
      <c r="A13" t="str">
        <f t="shared" si="1"/>
        <v>[]</v>
      </c>
      <c r="O13" s="5" t="str">
        <f t="shared" si="0"/>
        <v>[]</v>
      </c>
    </row>
    <row r="14" spans="1:16" x14ac:dyDescent="0.2">
      <c r="A14" t="str">
        <f t="shared" si="1"/>
        <v>[]</v>
      </c>
      <c r="O14" s="5" t="str">
        <f t="shared" si="0"/>
        <v>[]</v>
      </c>
    </row>
    <row r="15" spans="1:16" x14ac:dyDescent="0.2">
      <c r="A15" t="str">
        <f t="shared" si="1"/>
        <v>[]</v>
      </c>
      <c r="O15" s="5" t="str">
        <f t="shared" si="0"/>
        <v>[]</v>
      </c>
    </row>
    <row r="16" spans="1:16" x14ac:dyDescent="0.2">
      <c r="A16" t="str">
        <f t="shared" si="1"/>
        <v>[]</v>
      </c>
      <c r="O16" s="5" t="str">
        <f t="shared" si="0"/>
        <v>[]</v>
      </c>
    </row>
    <row r="17" spans="1:15" x14ac:dyDescent="0.2">
      <c r="A17" t="str">
        <f t="shared" si="1"/>
        <v>[]</v>
      </c>
      <c r="O17" s="5" t="str">
        <f t="shared" si="0"/>
        <v>[]</v>
      </c>
    </row>
    <row r="18" spans="1:15" x14ac:dyDescent="0.2">
      <c r="A18" t="str">
        <f t="shared" si="1"/>
        <v>[]</v>
      </c>
      <c r="O18" s="5" t="str">
        <f t="shared" si="0"/>
        <v>[]</v>
      </c>
    </row>
    <row r="19" spans="1:15" x14ac:dyDescent="0.2">
      <c r="A19" t="str">
        <f t="shared" si="1"/>
        <v>[]</v>
      </c>
      <c r="O19" s="5" t="str">
        <f t="shared" si="0"/>
        <v>[]</v>
      </c>
    </row>
    <row r="20" spans="1:15" x14ac:dyDescent="0.2">
      <c r="A20" t="str">
        <f t="shared" si="1"/>
        <v>[]</v>
      </c>
      <c r="O20" s="5" t="str">
        <f t="shared" si="0"/>
        <v>[]</v>
      </c>
    </row>
    <row r="21" spans="1:15" x14ac:dyDescent="0.2">
      <c r="A21" t="str">
        <f t="shared" si="1"/>
        <v>[]</v>
      </c>
      <c r="O21" s="5" t="str">
        <f t="shared" si="0"/>
        <v>[]</v>
      </c>
    </row>
    <row r="22" spans="1:15" x14ac:dyDescent="0.2">
      <c r="A22" t="str">
        <f t="shared" si="1"/>
        <v>[]</v>
      </c>
      <c r="O22" s="5" t="str">
        <f t="shared" si="0"/>
        <v>[]</v>
      </c>
    </row>
    <row r="23" spans="1:15" x14ac:dyDescent="0.2">
      <c r="A23" t="str">
        <f t="shared" si="1"/>
        <v>[]</v>
      </c>
      <c r="O23" s="5" t="str">
        <f t="shared" si="0"/>
        <v>[]</v>
      </c>
    </row>
    <row r="24" spans="1:15" x14ac:dyDescent="0.2">
      <c r="A24" t="str">
        <f t="shared" si="1"/>
        <v>[]</v>
      </c>
      <c r="O24" s="5" t="str">
        <f t="shared" si="0"/>
        <v>[]</v>
      </c>
    </row>
    <row r="25" spans="1:15" x14ac:dyDescent="0.2">
      <c r="A25" t="str">
        <f t="shared" si="1"/>
        <v>[]</v>
      </c>
      <c r="O25" s="5" t="str">
        <f t="shared" si="0"/>
        <v>[]</v>
      </c>
    </row>
    <row r="26" spans="1:15" x14ac:dyDescent="0.2">
      <c r="A26" t="str">
        <f t="shared" si="1"/>
        <v>[]</v>
      </c>
      <c r="O26" s="5" t="str">
        <f t="shared" si="0"/>
        <v>[]</v>
      </c>
    </row>
    <row r="27" spans="1:15" x14ac:dyDescent="0.2">
      <c r="A27" t="str">
        <f t="shared" si="1"/>
        <v>[]</v>
      </c>
      <c r="O27" s="5" t="str">
        <f t="shared" si="0"/>
        <v>[]</v>
      </c>
    </row>
    <row r="28" spans="1:15" x14ac:dyDescent="0.2">
      <c r="A28" t="str">
        <f t="shared" si="1"/>
        <v>[]</v>
      </c>
      <c r="O28" s="5" t="str">
        <f t="shared" si="0"/>
        <v>[]</v>
      </c>
    </row>
    <row r="29" spans="1:15" x14ac:dyDescent="0.2">
      <c r="A29" t="str">
        <f t="shared" si="1"/>
        <v>[]</v>
      </c>
      <c r="O29" s="5" t="str">
        <f t="shared" si="0"/>
        <v>[]</v>
      </c>
    </row>
    <row r="30" spans="1:15" x14ac:dyDescent="0.2">
      <c r="A30" t="str">
        <f t="shared" si="1"/>
        <v>[]</v>
      </c>
      <c r="O30" s="5" t="str">
        <f t="shared" si="0"/>
        <v>[]</v>
      </c>
    </row>
    <row r="31" spans="1:15" x14ac:dyDescent="0.2">
      <c r="A31" t="str">
        <f t="shared" si="1"/>
        <v>[]</v>
      </c>
      <c r="O31" s="5" t="str">
        <f t="shared" si="0"/>
        <v>[]</v>
      </c>
    </row>
    <row r="32" spans="1:15" x14ac:dyDescent="0.2">
      <c r="A32" t="str">
        <f t="shared" si="1"/>
        <v>[]</v>
      </c>
      <c r="O32" s="5" t="str">
        <f t="shared" si="0"/>
        <v>[]</v>
      </c>
    </row>
    <row r="33" spans="1:15" x14ac:dyDescent="0.2">
      <c r="A33" t="str">
        <f t="shared" si="1"/>
        <v>[]</v>
      </c>
      <c r="O33" s="5" t="str">
        <f t="shared" si="0"/>
        <v>[]</v>
      </c>
    </row>
    <row r="34" spans="1:15" x14ac:dyDescent="0.2">
      <c r="A34" t="str">
        <f t="shared" si="1"/>
        <v>[]</v>
      </c>
      <c r="O34" s="5" t="str">
        <f t="shared" si="0"/>
        <v>[]</v>
      </c>
    </row>
    <row r="35" spans="1:15" x14ac:dyDescent="0.2">
      <c r="A35" t="str">
        <f t="shared" si="1"/>
        <v>[]</v>
      </c>
      <c r="O35" s="5" t="str">
        <f t="shared" si="0"/>
        <v>[]</v>
      </c>
    </row>
    <row r="36" spans="1:15" x14ac:dyDescent="0.2">
      <c r="A36" t="str">
        <f t="shared" si="1"/>
        <v>[]</v>
      </c>
      <c r="O36" s="5" t="str">
        <f t="shared" si="0"/>
        <v>[]</v>
      </c>
    </row>
    <row r="37" spans="1:15" x14ac:dyDescent="0.2">
      <c r="A37" t="str">
        <f t="shared" si="1"/>
        <v>[]</v>
      </c>
      <c r="O37" s="5" t="str">
        <f t="shared" si="0"/>
        <v>[]</v>
      </c>
    </row>
    <row r="38" spans="1:15" x14ac:dyDescent="0.2">
      <c r="A38" t="str">
        <f t="shared" si="1"/>
        <v>[]</v>
      </c>
      <c r="O38" s="5" t="str">
        <f t="shared" si="0"/>
        <v>[]</v>
      </c>
    </row>
    <row r="39" spans="1:15" x14ac:dyDescent="0.2">
      <c r="A39" t="str">
        <f t="shared" si="1"/>
        <v>[]</v>
      </c>
      <c r="O39" s="5" t="str">
        <f t="shared" si="0"/>
        <v>[]</v>
      </c>
    </row>
    <row r="40" spans="1:15" x14ac:dyDescent="0.2">
      <c r="A40" t="str">
        <f t="shared" si="1"/>
        <v>[]</v>
      </c>
      <c r="O40" s="5" t="str">
        <f t="shared" si="0"/>
        <v>[]</v>
      </c>
    </row>
    <row r="41" spans="1:15" x14ac:dyDescent="0.2">
      <c r="A41" t="str">
        <f t="shared" si="1"/>
        <v>[]</v>
      </c>
      <c r="O41" s="5" t="str">
        <f t="shared" si="0"/>
        <v>[]</v>
      </c>
    </row>
    <row r="42" spans="1:15" x14ac:dyDescent="0.2">
      <c r="A42" t="str">
        <f t="shared" si="1"/>
        <v>[]</v>
      </c>
      <c r="O42" s="5" t="str">
        <f t="shared" si="0"/>
        <v>[]</v>
      </c>
    </row>
    <row r="43" spans="1:15" x14ac:dyDescent="0.2">
      <c r="A43" t="str">
        <f t="shared" si="1"/>
        <v>[]</v>
      </c>
      <c r="O43" s="5" t="str">
        <f t="shared" si="0"/>
        <v>[]</v>
      </c>
    </row>
    <row r="44" spans="1:15" x14ac:dyDescent="0.2">
      <c r="A44" t="str">
        <f t="shared" si="1"/>
        <v>[]</v>
      </c>
      <c r="O44" s="5" t="str">
        <f t="shared" si="0"/>
        <v>[]</v>
      </c>
    </row>
    <row r="45" spans="1:15" x14ac:dyDescent="0.2">
      <c r="A45" t="str">
        <f t="shared" si="1"/>
        <v>[]</v>
      </c>
      <c r="O45" s="5" t="str">
        <f t="shared" si="0"/>
        <v>[]</v>
      </c>
    </row>
    <row r="46" spans="1:15" x14ac:dyDescent="0.2">
      <c r="A46" t="str">
        <f t="shared" si="1"/>
        <v>[]</v>
      </c>
      <c r="O46" s="5" t="str">
        <f t="shared" si="0"/>
        <v>[]</v>
      </c>
    </row>
    <row r="47" spans="1:15" x14ac:dyDescent="0.2">
      <c r="A47" t="str">
        <f t="shared" si="1"/>
        <v>[]</v>
      </c>
      <c r="O47" s="5" t="str">
        <f t="shared" si="0"/>
        <v>[]</v>
      </c>
    </row>
    <row r="48" spans="1:15" x14ac:dyDescent="0.2">
      <c r="A48" t="str">
        <f t="shared" si="1"/>
        <v>[]</v>
      </c>
      <c r="O48" s="5" t="str">
        <f t="shared" si="0"/>
        <v>[]</v>
      </c>
    </row>
    <row r="49" spans="1:15" x14ac:dyDescent="0.2">
      <c r="A49" t="str">
        <f t="shared" si="1"/>
        <v>[]</v>
      </c>
      <c r="O49" s="5" t="str">
        <f t="shared" si="0"/>
        <v>[]</v>
      </c>
    </row>
    <row r="50" spans="1:15" x14ac:dyDescent="0.2">
      <c r="A50" t="str">
        <f t="shared" si="1"/>
        <v>[]</v>
      </c>
      <c r="O50" s="5" t="str">
        <f t="shared" si="0"/>
        <v>[]</v>
      </c>
    </row>
    <row r="51" spans="1:15" x14ac:dyDescent="0.2">
      <c r="A51" t="str">
        <f t="shared" si="1"/>
        <v>[]</v>
      </c>
      <c r="O51" s="5" t="str">
        <f t="shared" si="0"/>
        <v>[]</v>
      </c>
    </row>
    <row r="52" spans="1:15" x14ac:dyDescent="0.2">
      <c r="A52" t="str">
        <f t="shared" si="1"/>
        <v>[]</v>
      </c>
      <c r="O52" s="5" t="str">
        <f t="shared" si="0"/>
        <v>[]</v>
      </c>
    </row>
    <row r="53" spans="1:15" x14ac:dyDescent="0.2">
      <c r="A53" t="str">
        <f t="shared" si="1"/>
        <v>[]</v>
      </c>
      <c r="O53" s="5" t="str">
        <f t="shared" si="0"/>
        <v>[]</v>
      </c>
    </row>
    <row r="54" spans="1:15" x14ac:dyDescent="0.2">
      <c r="A54" t="str">
        <f t="shared" si="1"/>
        <v>[]</v>
      </c>
      <c r="O54" s="5" t="str">
        <f t="shared" si="0"/>
        <v>[]</v>
      </c>
    </row>
    <row r="55" spans="1:15" x14ac:dyDescent="0.2">
      <c r="A55" t="str">
        <f t="shared" si="1"/>
        <v>[]</v>
      </c>
      <c r="O55" s="5" t="str">
        <f t="shared" si="0"/>
        <v>[]</v>
      </c>
    </row>
    <row r="56" spans="1:15" x14ac:dyDescent="0.2">
      <c r="A56" t="str">
        <f t="shared" si="1"/>
        <v>[]</v>
      </c>
      <c r="O56" s="5" t="str">
        <f t="shared" si="0"/>
        <v>[]</v>
      </c>
    </row>
    <row r="57" spans="1:15" x14ac:dyDescent="0.2">
      <c r="A57" t="str">
        <f t="shared" si="1"/>
        <v>[]</v>
      </c>
      <c r="O57" s="5" t="str">
        <f t="shared" si="0"/>
        <v>[]</v>
      </c>
    </row>
    <row r="58" spans="1:15" x14ac:dyDescent="0.2">
      <c r="A58" t="str">
        <f t="shared" si="1"/>
        <v>[]</v>
      </c>
      <c r="O58" s="5" t="str">
        <f t="shared" si="0"/>
        <v>[]</v>
      </c>
    </row>
    <row r="59" spans="1:15" x14ac:dyDescent="0.2">
      <c r="A59" t="str">
        <f t="shared" si="1"/>
        <v>[]</v>
      </c>
      <c r="O59" s="5" t="str">
        <f t="shared" si="0"/>
        <v>[]</v>
      </c>
    </row>
    <row r="60" spans="1:15" x14ac:dyDescent="0.2">
      <c r="A60" t="str">
        <f t="shared" si="1"/>
        <v>[]</v>
      </c>
      <c r="O60" s="5" t="str">
        <f t="shared" si="0"/>
        <v>[]</v>
      </c>
    </row>
    <row r="61" spans="1:15" x14ac:dyDescent="0.2">
      <c r="A61" t="str">
        <f t="shared" si="1"/>
        <v>[]</v>
      </c>
      <c r="O61" s="5" t="str">
        <f t="shared" si="0"/>
        <v>[]</v>
      </c>
    </row>
    <row r="62" spans="1:15" x14ac:dyDescent="0.2">
      <c r="A62" t="str">
        <f t="shared" si="1"/>
        <v>[]</v>
      </c>
      <c r="O62" s="5" t="str">
        <f t="shared" si="0"/>
        <v>[]</v>
      </c>
    </row>
    <row r="63" spans="1:15" x14ac:dyDescent="0.2">
      <c r="A63" t="str">
        <f t="shared" si="1"/>
        <v>[]</v>
      </c>
      <c r="O63" s="5" t="str">
        <f t="shared" si="0"/>
        <v>[]</v>
      </c>
    </row>
    <row r="64" spans="1:15" x14ac:dyDescent="0.2">
      <c r="A64" t="str">
        <f t="shared" si="1"/>
        <v>[]</v>
      </c>
      <c r="O64" s="5" t="str">
        <f t="shared" si="0"/>
        <v>[]</v>
      </c>
    </row>
    <row r="65" spans="1:15" x14ac:dyDescent="0.2">
      <c r="A65" t="str">
        <f t="shared" si="1"/>
        <v>[]</v>
      </c>
      <c r="O65" s="5" t="str">
        <f t="shared" si="0"/>
        <v>[]</v>
      </c>
    </row>
    <row r="66" spans="1:15" x14ac:dyDescent="0.2">
      <c r="A66" t="str">
        <f t="shared" si="1"/>
        <v>[]</v>
      </c>
      <c r="O66" s="5" t="str">
        <f t="shared" si="0"/>
        <v>[]</v>
      </c>
    </row>
    <row r="67" spans="1:15" x14ac:dyDescent="0.2">
      <c r="A67" t="str">
        <f t="shared" si="1"/>
        <v>[]</v>
      </c>
      <c r="O67" s="5" t="str">
        <f t="shared" ref="O67:O114" si="2">_xlfn.CONCAT("[",_xlfn.TEXTJOIN(",",TRUE,B68,C68,D68,E68,F68,G68,H68,I68,J68,K68,L68,M68),"]")</f>
        <v>[]</v>
      </c>
    </row>
    <row r="68" spans="1:15" x14ac:dyDescent="0.2">
      <c r="A68" t="str">
        <f t="shared" ref="A68:A103" si="3">O67</f>
        <v>[]</v>
      </c>
      <c r="O68" s="5" t="str">
        <f t="shared" si="2"/>
        <v>[]</v>
      </c>
    </row>
    <row r="69" spans="1:15" x14ac:dyDescent="0.2">
      <c r="A69" t="str">
        <f t="shared" si="3"/>
        <v>[]</v>
      </c>
      <c r="O69" s="5" t="str">
        <f t="shared" si="2"/>
        <v>[]</v>
      </c>
    </row>
    <row r="70" spans="1:15" x14ac:dyDescent="0.2">
      <c r="A70" t="str">
        <f t="shared" si="3"/>
        <v>[]</v>
      </c>
      <c r="O70" s="5" t="str">
        <f t="shared" si="2"/>
        <v>[]</v>
      </c>
    </row>
    <row r="71" spans="1:15" x14ac:dyDescent="0.2">
      <c r="A71" t="str">
        <f t="shared" si="3"/>
        <v>[]</v>
      </c>
      <c r="O71" s="5" t="str">
        <f t="shared" si="2"/>
        <v>[]</v>
      </c>
    </row>
    <row r="72" spans="1:15" x14ac:dyDescent="0.2">
      <c r="A72" t="str">
        <f t="shared" si="3"/>
        <v>[]</v>
      </c>
      <c r="O72" s="5" t="str">
        <f t="shared" si="2"/>
        <v>[]</v>
      </c>
    </row>
    <row r="73" spans="1:15" x14ac:dyDescent="0.2">
      <c r="A73" t="str">
        <f t="shared" si="3"/>
        <v>[]</v>
      </c>
      <c r="O73" s="5" t="str">
        <f t="shared" si="2"/>
        <v>[]</v>
      </c>
    </row>
    <row r="74" spans="1:15" x14ac:dyDescent="0.2">
      <c r="A74" t="str">
        <f t="shared" si="3"/>
        <v>[]</v>
      </c>
      <c r="O74" s="5" t="str">
        <f t="shared" si="2"/>
        <v>[]</v>
      </c>
    </row>
    <row r="75" spans="1:15" x14ac:dyDescent="0.2">
      <c r="A75" t="str">
        <f t="shared" si="3"/>
        <v>[]</v>
      </c>
      <c r="O75" s="5" t="str">
        <f t="shared" si="2"/>
        <v>[]</v>
      </c>
    </row>
    <row r="76" spans="1:15" x14ac:dyDescent="0.2">
      <c r="A76" t="str">
        <f t="shared" si="3"/>
        <v>[]</v>
      </c>
      <c r="O76" s="5" t="str">
        <f t="shared" si="2"/>
        <v>[]</v>
      </c>
    </row>
    <row r="77" spans="1:15" x14ac:dyDescent="0.2">
      <c r="A77" t="str">
        <f t="shared" si="3"/>
        <v>[]</v>
      </c>
      <c r="O77" s="5" t="str">
        <f t="shared" si="2"/>
        <v>[]</v>
      </c>
    </row>
    <row r="78" spans="1:15" x14ac:dyDescent="0.2">
      <c r="A78" t="str">
        <f t="shared" si="3"/>
        <v>[]</v>
      </c>
      <c r="O78" s="5" t="str">
        <f t="shared" si="2"/>
        <v>[]</v>
      </c>
    </row>
    <row r="79" spans="1:15" x14ac:dyDescent="0.2">
      <c r="A79" t="str">
        <f t="shared" si="3"/>
        <v>[]</v>
      </c>
      <c r="O79" s="5" t="str">
        <f t="shared" si="2"/>
        <v>[]</v>
      </c>
    </row>
    <row r="80" spans="1:15" x14ac:dyDescent="0.2">
      <c r="A80" t="str">
        <f t="shared" si="3"/>
        <v>[]</v>
      </c>
      <c r="O80" s="5" t="str">
        <f t="shared" si="2"/>
        <v>[]</v>
      </c>
    </row>
    <row r="81" spans="1:15" x14ac:dyDescent="0.2">
      <c r="A81" t="str">
        <f t="shared" si="3"/>
        <v>[]</v>
      </c>
      <c r="O81" s="5" t="str">
        <f t="shared" si="2"/>
        <v>[]</v>
      </c>
    </row>
    <row r="82" spans="1:15" x14ac:dyDescent="0.2">
      <c r="A82" t="str">
        <f t="shared" si="3"/>
        <v>[]</v>
      </c>
      <c r="O82" s="5" t="str">
        <f t="shared" si="2"/>
        <v>[]</v>
      </c>
    </row>
    <row r="83" spans="1:15" x14ac:dyDescent="0.2">
      <c r="A83" t="str">
        <f t="shared" si="3"/>
        <v>[]</v>
      </c>
      <c r="O83" s="5" t="str">
        <f t="shared" si="2"/>
        <v>[]</v>
      </c>
    </row>
    <row r="84" spans="1:15" x14ac:dyDescent="0.2">
      <c r="A84" t="str">
        <f t="shared" si="3"/>
        <v>[]</v>
      </c>
      <c r="O84" s="5" t="str">
        <f t="shared" si="2"/>
        <v>[]</v>
      </c>
    </row>
    <row r="85" spans="1:15" x14ac:dyDescent="0.2">
      <c r="A85" t="str">
        <f t="shared" si="3"/>
        <v>[]</v>
      </c>
      <c r="O85" s="5" t="str">
        <f t="shared" si="2"/>
        <v>[]</v>
      </c>
    </row>
    <row r="86" spans="1:15" x14ac:dyDescent="0.2">
      <c r="A86" t="str">
        <f t="shared" si="3"/>
        <v>[]</v>
      </c>
      <c r="O86" s="5" t="str">
        <f t="shared" si="2"/>
        <v>[]</v>
      </c>
    </row>
    <row r="87" spans="1:15" x14ac:dyDescent="0.2">
      <c r="A87" t="str">
        <f t="shared" si="3"/>
        <v>[]</v>
      </c>
      <c r="O87" s="5" t="str">
        <f t="shared" si="2"/>
        <v>[]</v>
      </c>
    </row>
    <row r="88" spans="1:15" x14ac:dyDescent="0.2">
      <c r="A88" t="str">
        <f t="shared" si="3"/>
        <v>[]</v>
      </c>
      <c r="O88" s="5" t="str">
        <f t="shared" si="2"/>
        <v>[]</v>
      </c>
    </row>
    <row r="89" spans="1:15" x14ac:dyDescent="0.2">
      <c r="A89" t="str">
        <f t="shared" si="3"/>
        <v>[]</v>
      </c>
      <c r="O89" s="5" t="str">
        <f t="shared" si="2"/>
        <v>[]</v>
      </c>
    </row>
    <row r="90" spans="1:15" x14ac:dyDescent="0.2">
      <c r="A90" t="str">
        <f t="shared" si="3"/>
        <v>[]</v>
      </c>
      <c r="O90" s="5" t="str">
        <f t="shared" si="2"/>
        <v>[]</v>
      </c>
    </row>
    <row r="91" spans="1:15" x14ac:dyDescent="0.2">
      <c r="A91" t="str">
        <f t="shared" si="3"/>
        <v>[]</v>
      </c>
      <c r="O91" s="5" t="str">
        <f t="shared" si="2"/>
        <v>[]</v>
      </c>
    </row>
    <row r="92" spans="1:15" x14ac:dyDescent="0.2">
      <c r="A92" t="str">
        <f t="shared" si="3"/>
        <v>[]</v>
      </c>
      <c r="O92" s="5" t="str">
        <f t="shared" si="2"/>
        <v>[]</v>
      </c>
    </row>
    <row r="93" spans="1:15" x14ac:dyDescent="0.2">
      <c r="A93" t="str">
        <f t="shared" si="3"/>
        <v>[]</v>
      </c>
      <c r="O93" s="5" t="str">
        <f t="shared" si="2"/>
        <v>[]</v>
      </c>
    </row>
    <row r="94" spans="1:15" x14ac:dyDescent="0.2">
      <c r="A94" t="str">
        <f t="shared" si="3"/>
        <v>[]</v>
      </c>
      <c r="O94" s="5" t="str">
        <f t="shared" si="2"/>
        <v>[]</v>
      </c>
    </row>
    <row r="95" spans="1:15" x14ac:dyDescent="0.2">
      <c r="A95" t="str">
        <f t="shared" si="3"/>
        <v>[]</v>
      </c>
      <c r="O95" s="5" t="str">
        <f t="shared" si="2"/>
        <v>[]</v>
      </c>
    </row>
    <row r="96" spans="1:15" x14ac:dyDescent="0.2">
      <c r="A96" t="str">
        <f t="shared" si="3"/>
        <v>[]</v>
      </c>
      <c r="O96" s="5" t="str">
        <f t="shared" si="2"/>
        <v>[]</v>
      </c>
    </row>
    <row r="97" spans="1:15" x14ac:dyDescent="0.2">
      <c r="A97" t="str">
        <f t="shared" si="3"/>
        <v>[]</v>
      </c>
      <c r="O97" s="5" t="str">
        <f t="shared" si="2"/>
        <v>[]</v>
      </c>
    </row>
    <row r="98" spans="1:15" x14ac:dyDescent="0.2">
      <c r="A98" t="str">
        <f t="shared" si="3"/>
        <v>[]</v>
      </c>
      <c r="O98" s="5" t="str">
        <f t="shared" si="2"/>
        <v>[]</v>
      </c>
    </row>
    <row r="99" spans="1:15" x14ac:dyDescent="0.2">
      <c r="A99" t="str">
        <f t="shared" si="3"/>
        <v>[]</v>
      </c>
      <c r="O99" s="5" t="str">
        <f t="shared" si="2"/>
        <v>[]</v>
      </c>
    </row>
    <row r="100" spans="1:15" x14ac:dyDescent="0.2">
      <c r="A100" t="str">
        <f t="shared" si="3"/>
        <v>[]</v>
      </c>
      <c r="O100" s="5" t="str">
        <f t="shared" si="2"/>
        <v>[]</v>
      </c>
    </row>
    <row r="101" spans="1:15" x14ac:dyDescent="0.2">
      <c r="A101" t="str">
        <f t="shared" si="3"/>
        <v>[]</v>
      </c>
      <c r="O101" s="5" t="str">
        <f t="shared" si="2"/>
        <v>[]</v>
      </c>
    </row>
    <row r="102" spans="1:15" x14ac:dyDescent="0.2">
      <c r="A102" t="str">
        <f t="shared" si="3"/>
        <v>[]</v>
      </c>
      <c r="O102" s="5" t="str">
        <f t="shared" si="2"/>
        <v>[]</v>
      </c>
    </row>
    <row r="103" spans="1:15" x14ac:dyDescent="0.2">
      <c r="A103" t="str">
        <f t="shared" si="3"/>
        <v>[]</v>
      </c>
      <c r="O103" s="5" t="str">
        <f t="shared" si="2"/>
        <v>[]</v>
      </c>
    </row>
    <row r="104" spans="1:15" x14ac:dyDescent="0.2">
      <c r="O104" s="5" t="str">
        <f t="shared" si="2"/>
        <v>[]</v>
      </c>
    </row>
    <row r="105" spans="1:15" x14ac:dyDescent="0.2">
      <c r="O105" s="5" t="str">
        <f t="shared" si="2"/>
        <v>[]</v>
      </c>
    </row>
    <row r="106" spans="1:15" x14ac:dyDescent="0.2">
      <c r="O106" s="5" t="str">
        <f t="shared" si="2"/>
        <v>[]</v>
      </c>
    </row>
    <row r="107" spans="1:15" x14ac:dyDescent="0.2">
      <c r="O107" s="5" t="str">
        <f t="shared" si="2"/>
        <v>[]</v>
      </c>
    </row>
    <row r="108" spans="1:15" x14ac:dyDescent="0.2">
      <c r="O108" s="5" t="str">
        <f t="shared" si="2"/>
        <v>[]</v>
      </c>
    </row>
    <row r="109" spans="1:15" x14ac:dyDescent="0.2">
      <c r="O109" s="5" t="str">
        <f t="shared" si="2"/>
        <v>[]</v>
      </c>
    </row>
    <row r="110" spans="1:15" x14ac:dyDescent="0.2">
      <c r="O110" s="5" t="str">
        <f t="shared" si="2"/>
        <v>[]</v>
      </c>
    </row>
    <row r="111" spans="1:15" x14ac:dyDescent="0.2">
      <c r="O111" s="5" t="str">
        <f t="shared" si="2"/>
        <v>[]</v>
      </c>
    </row>
    <row r="112" spans="1:15" x14ac:dyDescent="0.2">
      <c r="O112" s="5" t="str">
        <f t="shared" si="2"/>
        <v>[]</v>
      </c>
    </row>
    <row r="113" spans="15:15" x14ac:dyDescent="0.2">
      <c r="O113" s="5" t="str">
        <f t="shared" si="2"/>
        <v>[]</v>
      </c>
    </row>
    <row r="114" spans="15:15" x14ac:dyDescent="0.2">
      <c r="O114" s="5" t="str">
        <f t="shared" si="2"/>
        <v>[]</v>
      </c>
    </row>
  </sheetData>
  <mergeCells count="1">
    <mergeCell ref="B1:I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593A4BC-76E7-3347-AC3E-6905FB0AD955}">
          <x14:formula1>
            <xm:f>Materials!$A$61:$A$268</xm:f>
          </x14:formula1>
          <xm:sqref>D3:D68 F3:F68 H3:H68 J3:J68 L3:L68 B3:B68</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9EBF9-0673-8344-AEF3-773E9B14F999}">
  <sheetPr>
    <tabColor theme="7"/>
  </sheetPr>
  <dimension ref="A1:P268"/>
  <sheetViews>
    <sheetView workbookViewId="0">
      <selection activeCell="C16" sqref="C16"/>
    </sheetView>
  </sheetViews>
  <sheetFormatPr baseColWidth="10" defaultColWidth="11.5" defaultRowHeight="16" x14ac:dyDescent="0.2"/>
  <cols>
    <col min="1" max="2" width="55.5" customWidth="1"/>
    <col min="3" max="8" width="25.1640625" customWidth="1"/>
    <col min="9" max="9" width="22.1640625" customWidth="1"/>
    <col min="10" max="10" width="24" customWidth="1"/>
    <col min="11" max="11" width="21.5" hidden="1" customWidth="1"/>
    <col min="12" max="12" width="0" hidden="1" customWidth="1"/>
    <col min="14" max="16" width="0" hidden="1" customWidth="1"/>
  </cols>
  <sheetData>
    <row r="1" spans="1:16" ht="37" customHeight="1" x14ac:dyDescent="0.2">
      <c r="A1" s="131" t="s">
        <v>573</v>
      </c>
      <c r="B1" s="131"/>
      <c r="C1" s="131"/>
      <c r="D1" s="131"/>
      <c r="E1" s="131"/>
      <c r="F1" s="131"/>
      <c r="G1" s="131"/>
      <c r="H1" s="131"/>
      <c r="I1" s="131"/>
      <c r="J1" s="131"/>
      <c r="K1" s="131"/>
      <c r="L1" s="131"/>
      <c r="M1" s="131"/>
      <c r="N1" s="131"/>
      <c r="O1" s="131"/>
      <c r="P1" s="131"/>
    </row>
    <row r="2" spans="1:16" x14ac:dyDescent="0.2">
      <c r="A2" s="78" t="s">
        <v>0</v>
      </c>
      <c r="B2" s="78" t="s">
        <v>534</v>
      </c>
      <c r="C2" s="78" t="s">
        <v>273</v>
      </c>
      <c r="D2" s="78" t="s">
        <v>3</v>
      </c>
      <c r="E2" s="78" t="s">
        <v>750</v>
      </c>
      <c r="F2" s="78" t="s">
        <v>749</v>
      </c>
      <c r="G2" s="78" t="s">
        <v>751</v>
      </c>
      <c r="H2" s="78" t="s">
        <v>752</v>
      </c>
      <c r="I2" s="78" t="s">
        <v>1</v>
      </c>
      <c r="J2" s="78" t="s">
        <v>2</v>
      </c>
      <c r="K2" s="78" t="s">
        <v>559</v>
      </c>
      <c r="L2" s="78" t="s">
        <v>3</v>
      </c>
      <c r="M2" s="78" t="s">
        <v>4</v>
      </c>
      <c r="N2" s="78" t="s">
        <v>5</v>
      </c>
      <c r="O2" s="78" t="s">
        <v>6</v>
      </c>
      <c r="P2" s="78" t="s">
        <v>7</v>
      </c>
    </row>
    <row r="3" spans="1:16" x14ac:dyDescent="0.2">
      <c r="A3" t="s">
        <v>14</v>
      </c>
      <c r="B3" t="s">
        <v>14</v>
      </c>
      <c r="C3" t="s">
        <v>13</v>
      </c>
      <c r="D3" t="s">
        <v>15</v>
      </c>
      <c r="E3">
        <v>0.9</v>
      </c>
      <c r="F3">
        <v>0.7</v>
      </c>
      <c r="G3">
        <v>0.7</v>
      </c>
      <c r="H3">
        <v>0</v>
      </c>
      <c r="I3">
        <v>0.909090909</v>
      </c>
      <c r="J3">
        <v>0.5</v>
      </c>
      <c r="L3" t="s">
        <v>15</v>
      </c>
      <c r="M3">
        <v>1800</v>
      </c>
      <c r="N3">
        <v>0.9</v>
      </c>
      <c r="O3">
        <v>0.7</v>
      </c>
      <c r="P3">
        <v>0.7</v>
      </c>
    </row>
    <row r="4" spans="1:16" x14ac:dyDescent="0.2">
      <c r="A4" t="s">
        <v>16</v>
      </c>
      <c r="B4" t="s">
        <v>16</v>
      </c>
      <c r="C4" t="s">
        <v>13</v>
      </c>
      <c r="D4" t="s">
        <v>15</v>
      </c>
      <c r="E4">
        <v>0.9</v>
      </c>
      <c r="F4">
        <v>0.7</v>
      </c>
      <c r="G4">
        <v>0.7</v>
      </c>
      <c r="H4">
        <v>0</v>
      </c>
      <c r="I4">
        <v>0.13</v>
      </c>
      <c r="J4">
        <v>650</v>
      </c>
      <c r="L4" t="s">
        <v>15</v>
      </c>
      <c r="M4">
        <v>1700</v>
      </c>
      <c r="N4">
        <v>0.9</v>
      </c>
      <c r="O4">
        <v>0.7</v>
      </c>
      <c r="P4">
        <v>0.7</v>
      </c>
    </row>
    <row r="5" spans="1:16" x14ac:dyDescent="0.2">
      <c r="A5" t="s">
        <v>17</v>
      </c>
      <c r="B5" t="s">
        <v>17</v>
      </c>
      <c r="C5" t="s">
        <v>13</v>
      </c>
      <c r="D5" t="s">
        <v>10</v>
      </c>
      <c r="E5">
        <v>0.9</v>
      </c>
      <c r="F5">
        <v>0.7</v>
      </c>
      <c r="G5">
        <v>0.7</v>
      </c>
      <c r="H5">
        <v>0</v>
      </c>
      <c r="I5">
        <v>0.16</v>
      </c>
      <c r="J5">
        <v>800</v>
      </c>
      <c r="L5" t="s">
        <v>10</v>
      </c>
      <c r="M5">
        <v>1090</v>
      </c>
      <c r="N5">
        <v>0.9</v>
      </c>
      <c r="O5">
        <v>0.7</v>
      </c>
      <c r="P5">
        <v>0.7</v>
      </c>
    </row>
    <row r="6" spans="1:16" x14ac:dyDescent="0.2">
      <c r="A6" t="s">
        <v>18</v>
      </c>
      <c r="B6" t="s">
        <v>18</v>
      </c>
      <c r="C6" t="s">
        <v>13</v>
      </c>
      <c r="D6" t="s">
        <v>19</v>
      </c>
      <c r="E6">
        <v>0.9</v>
      </c>
      <c r="F6">
        <v>0.7</v>
      </c>
      <c r="G6">
        <v>0.7</v>
      </c>
      <c r="H6">
        <v>0</v>
      </c>
      <c r="I6">
        <v>0.72</v>
      </c>
      <c r="J6">
        <v>1856</v>
      </c>
      <c r="L6" t="s">
        <v>19</v>
      </c>
      <c r="M6">
        <v>840</v>
      </c>
      <c r="N6">
        <v>0.9</v>
      </c>
      <c r="O6">
        <v>0.7</v>
      </c>
      <c r="P6">
        <v>0.7</v>
      </c>
    </row>
    <row r="7" spans="1:16" x14ac:dyDescent="0.2">
      <c r="A7" t="s">
        <v>13</v>
      </c>
      <c r="B7" t="s">
        <v>13</v>
      </c>
      <c r="C7" t="s">
        <v>13</v>
      </c>
      <c r="D7" t="s">
        <v>15</v>
      </c>
      <c r="E7">
        <v>0.9</v>
      </c>
      <c r="F7">
        <v>0.7</v>
      </c>
      <c r="G7">
        <v>0.7</v>
      </c>
      <c r="H7">
        <v>0</v>
      </c>
      <c r="I7">
        <v>2</v>
      </c>
      <c r="J7">
        <v>2400</v>
      </c>
      <c r="L7" t="s">
        <v>15</v>
      </c>
      <c r="M7">
        <v>950</v>
      </c>
      <c r="N7">
        <v>0.9</v>
      </c>
      <c r="O7">
        <v>0.7</v>
      </c>
      <c r="P7">
        <v>0.7</v>
      </c>
    </row>
    <row r="8" spans="1:16" x14ac:dyDescent="0.2">
      <c r="A8" t="s">
        <v>21</v>
      </c>
      <c r="B8" t="s">
        <v>21</v>
      </c>
      <c r="C8" t="s">
        <v>13</v>
      </c>
      <c r="D8" t="s">
        <v>15</v>
      </c>
      <c r="E8">
        <v>0.9</v>
      </c>
      <c r="F8">
        <v>0.7</v>
      </c>
      <c r="G8">
        <v>0.7</v>
      </c>
      <c r="H8">
        <v>0</v>
      </c>
      <c r="I8">
        <v>5.6000000000000001E-2</v>
      </c>
      <c r="J8">
        <v>130</v>
      </c>
      <c r="L8" t="s">
        <v>15</v>
      </c>
      <c r="M8">
        <v>750</v>
      </c>
      <c r="N8">
        <v>0.9</v>
      </c>
      <c r="O8">
        <v>0.7</v>
      </c>
      <c r="P8">
        <v>0.7</v>
      </c>
    </row>
    <row r="9" spans="1:16" x14ac:dyDescent="0.2">
      <c r="A9" t="s">
        <v>20</v>
      </c>
      <c r="B9" t="s">
        <v>20</v>
      </c>
      <c r="C9" t="s">
        <v>13</v>
      </c>
      <c r="D9" t="s">
        <v>15</v>
      </c>
      <c r="E9">
        <v>0.9</v>
      </c>
      <c r="F9">
        <v>0.7</v>
      </c>
      <c r="G9">
        <v>0.7</v>
      </c>
      <c r="H9">
        <v>0</v>
      </c>
      <c r="I9">
        <v>1</v>
      </c>
      <c r="J9">
        <v>2000</v>
      </c>
      <c r="L9" t="s">
        <v>15</v>
      </c>
      <c r="M9">
        <v>1130</v>
      </c>
      <c r="N9">
        <v>0.9</v>
      </c>
      <c r="O9">
        <v>0.7</v>
      </c>
      <c r="P9">
        <v>0.7</v>
      </c>
    </row>
    <row r="10" spans="1:16" x14ac:dyDescent="0.2">
      <c r="A10" t="s">
        <v>25</v>
      </c>
      <c r="B10" t="s">
        <v>25</v>
      </c>
      <c r="C10" t="s">
        <v>13</v>
      </c>
      <c r="D10" t="s">
        <v>19</v>
      </c>
      <c r="E10">
        <v>0.9</v>
      </c>
      <c r="F10">
        <v>0.7</v>
      </c>
      <c r="G10">
        <v>0.7</v>
      </c>
      <c r="H10">
        <v>0</v>
      </c>
      <c r="I10">
        <v>5.5E-2</v>
      </c>
      <c r="J10">
        <v>290</v>
      </c>
      <c r="L10" t="s">
        <v>19</v>
      </c>
      <c r="M10">
        <v>1300</v>
      </c>
      <c r="N10">
        <v>0.9</v>
      </c>
      <c r="O10">
        <v>0.7</v>
      </c>
      <c r="P10">
        <v>0.7</v>
      </c>
    </row>
    <row r="11" spans="1:16" x14ac:dyDescent="0.2">
      <c r="A11" t="s">
        <v>26</v>
      </c>
      <c r="B11" t="s">
        <v>26</v>
      </c>
      <c r="C11" t="s">
        <v>13</v>
      </c>
      <c r="D11" t="s">
        <v>19</v>
      </c>
      <c r="E11">
        <v>0.9</v>
      </c>
      <c r="F11">
        <v>0.7</v>
      </c>
      <c r="G11">
        <v>0.7</v>
      </c>
      <c r="H11">
        <v>0</v>
      </c>
      <c r="I11">
        <v>5.7000000000000002E-2</v>
      </c>
      <c r="J11">
        <v>350</v>
      </c>
      <c r="L11" t="s">
        <v>19</v>
      </c>
      <c r="M11">
        <v>1300</v>
      </c>
      <c r="N11">
        <v>0.9</v>
      </c>
      <c r="O11">
        <v>0.7</v>
      </c>
      <c r="P11">
        <v>0.7</v>
      </c>
    </row>
    <row r="12" spans="1:16" x14ac:dyDescent="0.2">
      <c r="A12" t="s">
        <v>27</v>
      </c>
      <c r="B12" t="s">
        <v>27</v>
      </c>
      <c r="C12" t="s">
        <v>13</v>
      </c>
      <c r="D12" t="s">
        <v>15</v>
      </c>
      <c r="E12">
        <v>0.9</v>
      </c>
      <c r="F12">
        <v>0.7</v>
      </c>
      <c r="G12">
        <v>0.7</v>
      </c>
      <c r="H12">
        <v>0</v>
      </c>
      <c r="I12">
        <v>4.1000000000000002E-2</v>
      </c>
      <c r="J12">
        <v>155</v>
      </c>
      <c r="L12" t="s">
        <v>15</v>
      </c>
      <c r="M12">
        <v>1130</v>
      </c>
      <c r="N12">
        <v>0.9</v>
      </c>
      <c r="O12">
        <v>0.7</v>
      </c>
      <c r="P12">
        <v>0.7</v>
      </c>
    </row>
    <row r="13" spans="1:16" x14ac:dyDescent="0.2">
      <c r="A13" t="s">
        <v>28</v>
      </c>
      <c r="B13" t="s">
        <v>28</v>
      </c>
      <c r="C13" t="s">
        <v>13</v>
      </c>
      <c r="D13" t="s">
        <v>12</v>
      </c>
      <c r="E13">
        <v>0.9</v>
      </c>
      <c r="F13">
        <v>0.7</v>
      </c>
      <c r="G13">
        <v>0.7</v>
      </c>
      <c r="H13">
        <v>0</v>
      </c>
      <c r="I13">
        <v>0.06</v>
      </c>
      <c r="J13">
        <v>288</v>
      </c>
      <c r="L13" t="s">
        <v>12</v>
      </c>
      <c r="M13">
        <v>1380</v>
      </c>
      <c r="N13">
        <v>0.9</v>
      </c>
      <c r="O13">
        <v>0.7</v>
      </c>
      <c r="P13">
        <v>0.7</v>
      </c>
    </row>
    <row r="14" spans="1:16" x14ac:dyDescent="0.2">
      <c r="A14" t="s">
        <v>29</v>
      </c>
      <c r="B14" t="s">
        <v>29</v>
      </c>
      <c r="C14" t="s">
        <v>13</v>
      </c>
      <c r="D14" t="s">
        <v>15</v>
      </c>
      <c r="E14">
        <v>0.9</v>
      </c>
      <c r="F14">
        <v>0.7</v>
      </c>
      <c r="G14">
        <v>0.7</v>
      </c>
      <c r="H14">
        <v>0</v>
      </c>
      <c r="I14">
        <v>3.4000000000000002E-2</v>
      </c>
      <c r="J14">
        <v>35</v>
      </c>
      <c r="L14" t="s">
        <v>15</v>
      </c>
      <c r="M14">
        <v>1400</v>
      </c>
      <c r="N14">
        <v>0.9</v>
      </c>
      <c r="O14">
        <v>0.7</v>
      </c>
      <c r="P14">
        <v>0.7</v>
      </c>
    </row>
    <row r="15" spans="1:16" x14ac:dyDescent="0.2">
      <c r="A15" t="s">
        <v>23</v>
      </c>
      <c r="B15" t="s">
        <v>23</v>
      </c>
      <c r="C15" t="s">
        <v>13</v>
      </c>
      <c r="D15" t="s">
        <v>15</v>
      </c>
      <c r="E15">
        <v>0.9</v>
      </c>
      <c r="F15">
        <v>0.7</v>
      </c>
      <c r="G15">
        <v>0.7</v>
      </c>
      <c r="H15">
        <v>0</v>
      </c>
      <c r="I15">
        <v>0.12987013</v>
      </c>
      <c r="J15">
        <v>0.5</v>
      </c>
      <c r="L15" t="s">
        <v>15</v>
      </c>
      <c r="M15">
        <v>1800</v>
      </c>
      <c r="N15">
        <v>0.9</v>
      </c>
      <c r="O15">
        <v>0.7</v>
      </c>
      <c r="P15">
        <v>0.7</v>
      </c>
    </row>
    <row r="16" spans="1:16" x14ac:dyDescent="0.2">
      <c r="A16" t="s">
        <v>32</v>
      </c>
      <c r="B16" t="s">
        <v>32</v>
      </c>
      <c r="C16" t="s">
        <v>13</v>
      </c>
      <c r="D16" t="s">
        <v>15</v>
      </c>
      <c r="E16">
        <v>0.9</v>
      </c>
      <c r="F16">
        <v>0.7</v>
      </c>
      <c r="G16">
        <v>0.7</v>
      </c>
      <c r="H16">
        <v>0</v>
      </c>
      <c r="I16">
        <v>0.13</v>
      </c>
      <c r="J16">
        <v>520</v>
      </c>
      <c r="L16" t="s">
        <v>15</v>
      </c>
      <c r="M16">
        <v>1600</v>
      </c>
      <c r="N16">
        <v>0.9</v>
      </c>
      <c r="O16">
        <v>0.7</v>
      </c>
      <c r="P16">
        <v>0.7</v>
      </c>
    </row>
    <row r="17" spans="1:16" x14ac:dyDescent="0.2">
      <c r="A17" t="s">
        <v>33</v>
      </c>
      <c r="B17" t="s">
        <v>33</v>
      </c>
      <c r="C17" t="s">
        <v>13</v>
      </c>
      <c r="D17" t="s">
        <v>15</v>
      </c>
      <c r="E17">
        <v>0.9</v>
      </c>
      <c r="F17">
        <v>0.7</v>
      </c>
      <c r="G17">
        <v>0.7</v>
      </c>
      <c r="H17">
        <v>0</v>
      </c>
      <c r="I17">
        <v>0.12</v>
      </c>
      <c r="J17">
        <v>530</v>
      </c>
      <c r="L17" t="s">
        <v>15</v>
      </c>
      <c r="M17">
        <v>1600</v>
      </c>
      <c r="N17">
        <v>0.9</v>
      </c>
      <c r="O17">
        <v>0.7</v>
      </c>
      <c r="P17">
        <v>0.7</v>
      </c>
    </row>
    <row r="18" spans="1:16" x14ac:dyDescent="0.2">
      <c r="A18" t="s">
        <v>34</v>
      </c>
      <c r="B18" t="s">
        <v>34</v>
      </c>
      <c r="C18" t="s">
        <v>13</v>
      </c>
      <c r="D18" t="s">
        <v>15</v>
      </c>
      <c r="E18">
        <v>0.9</v>
      </c>
      <c r="F18">
        <v>0.7</v>
      </c>
      <c r="G18">
        <v>0.7</v>
      </c>
      <c r="H18">
        <v>0</v>
      </c>
      <c r="I18">
        <v>0.18</v>
      </c>
      <c r="J18">
        <v>690</v>
      </c>
      <c r="L18" t="s">
        <v>15</v>
      </c>
      <c r="M18">
        <v>2400</v>
      </c>
      <c r="N18">
        <v>0.9</v>
      </c>
      <c r="O18">
        <v>0.7</v>
      </c>
      <c r="P18">
        <v>0.7</v>
      </c>
    </row>
    <row r="19" spans="1:16" x14ac:dyDescent="0.2">
      <c r="A19" t="s">
        <v>35</v>
      </c>
      <c r="B19" t="s">
        <v>35</v>
      </c>
      <c r="C19" t="s">
        <v>13</v>
      </c>
      <c r="D19" t="s">
        <v>15</v>
      </c>
      <c r="E19">
        <v>0.9</v>
      </c>
      <c r="F19">
        <v>0.7</v>
      </c>
      <c r="G19">
        <v>0.7</v>
      </c>
      <c r="H19">
        <v>0</v>
      </c>
      <c r="I19">
        <v>0.13</v>
      </c>
      <c r="J19">
        <v>450</v>
      </c>
      <c r="L19" t="s">
        <v>15</v>
      </c>
      <c r="M19">
        <v>1600</v>
      </c>
      <c r="N19">
        <v>0.9</v>
      </c>
      <c r="O19">
        <v>0.7</v>
      </c>
      <c r="P19">
        <v>0.7</v>
      </c>
    </row>
    <row r="20" spans="1:16" x14ac:dyDescent="0.2">
      <c r="A20" t="s">
        <v>36</v>
      </c>
      <c r="B20" t="s">
        <v>36</v>
      </c>
      <c r="C20" t="s">
        <v>13</v>
      </c>
      <c r="D20" t="s">
        <v>15</v>
      </c>
      <c r="E20">
        <v>0.9</v>
      </c>
      <c r="F20">
        <v>0.7</v>
      </c>
      <c r="G20">
        <v>0.7</v>
      </c>
      <c r="H20">
        <v>0</v>
      </c>
      <c r="I20">
        <v>0.13</v>
      </c>
      <c r="J20">
        <v>460</v>
      </c>
      <c r="L20" t="s">
        <v>15</v>
      </c>
      <c r="M20">
        <v>1600</v>
      </c>
      <c r="N20">
        <v>0.9</v>
      </c>
      <c r="O20">
        <v>0.7</v>
      </c>
      <c r="P20">
        <v>0.7</v>
      </c>
    </row>
    <row r="21" spans="1:16" x14ac:dyDescent="0.2">
      <c r="A21" t="s">
        <v>16</v>
      </c>
      <c r="B21" t="s">
        <v>16</v>
      </c>
      <c r="C21" t="s">
        <v>13</v>
      </c>
      <c r="D21" t="s">
        <v>15</v>
      </c>
      <c r="E21">
        <v>0.9</v>
      </c>
      <c r="F21">
        <v>0.7</v>
      </c>
      <c r="G21">
        <v>0.7</v>
      </c>
      <c r="H21">
        <v>0</v>
      </c>
      <c r="I21">
        <v>0.13</v>
      </c>
      <c r="J21">
        <v>650</v>
      </c>
      <c r="L21" t="s">
        <v>15</v>
      </c>
      <c r="M21">
        <v>1700</v>
      </c>
      <c r="N21">
        <v>0.9</v>
      </c>
      <c r="O21">
        <v>0.7</v>
      </c>
      <c r="P21">
        <v>0.7</v>
      </c>
    </row>
    <row r="22" spans="1:16" x14ac:dyDescent="0.2">
      <c r="A22" t="s">
        <v>31</v>
      </c>
      <c r="B22" t="s">
        <v>31</v>
      </c>
      <c r="C22" t="s">
        <v>13</v>
      </c>
      <c r="D22" t="s">
        <v>15</v>
      </c>
      <c r="E22">
        <v>0.9</v>
      </c>
      <c r="F22">
        <v>0.7</v>
      </c>
      <c r="G22">
        <v>0.7</v>
      </c>
      <c r="H22">
        <v>0</v>
      </c>
      <c r="I22">
        <v>0.09</v>
      </c>
      <c r="J22">
        <v>500</v>
      </c>
      <c r="L22" t="s">
        <v>15</v>
      </c>
      <c r="M22">
        <v>1700</v>
      </c>
      <c r="N22">
        <v>0.9</v>
      </c>
      <c r="O22">
        <v>0.7</v>
      </c>
      <c r="P22">
        <v>0.7</v>
      </c>
    </row>
    <row r="23" spans="1:16" x14ac:dyDescent="0.2">
      <c r="A23" t="s">
        <v>37</v>
      </c>
      <c r="B23" t="s">
        <v>37</v>
      </c>
      <c r="C23" t="s">
        <v>13</v>
      </c>
      <c r="D23" t="s">
        <v>15</v>
      </c>
      <c r="E23">
        <v>0.9</v>
      </c>
      <c r="F23">
        <v>0.7</v>
      </c>
      <c r="G23">
        <v>0.7</v>
      </c>
      <c r="H23">
        <v>0</v>
      </c>
      <c r="I23">
        <v>0.14000000000000001</v>
      </c>
      <c r="J23">
        <v>650</v>
      </c>
      <c r="L23" t="s">
        <v>15</v>
      </c>
      <c r="M23">
        <v>1800</v>
      </c>
      <c r="N23">
        <v>0.9</v>
      </c>
      <c r="O23">
        <v>0.7</v>
      </c>
      <c r="P23">
        <v>0.7</v>
      </c>
    </row>
    <row r="24" spans="1:16" x14ac:dyDescent="0.2">
      <c r="A24" t="s">
        <v>13</v>
      </c>
      <c r="B24" t="s">
        <v>13</v>
      </c>
      <c r="C24" t="s">
        <v>13</v>
      </c>
      <c r="D24" t="s">
        <v>15</v>
      </c>
      <c r="E24">
        <v>0.9</v>
      </c>
      <c r="F24">
        <v>0.7</v>
      </c>
      <c r="G24">
        <v>0.7</v>
      </c>
      <c r="H24">
        <v>0</v>
      </c>
      <c r="I24">
        <v>2</v>
      </c>
      <c r="J24">
        <v>2400</v>
      </c>
      <c r="L24" t="s">
        <v>15</v>
      </c>
      <c r="M24">
        <v>950</v>
      </c>
      <c r="N24">
        <v>0.9</v>
      </c>
      <c r="O24">
        <v>0.7</v>
      </c>
      <c r="P24">
        <v>0.7</v>
      </c>
    </row>
    <row r="25" spans="1:16" x14ac:dyDescent="0.2">
      <c r="A25" t="s">
        <v>38</v>
      </c>
      <c r="B25" t="s">
        <v>38</v>
      </c>
      <c r="C25" t="s">
        <v>13</v>
      </c>
      <c r="D25" t="s">
        <v>15</v>
      </c>
      <c r="E25">
        <v>0.9</v>
      </c>
      <c r="F25">
        <v>0.7</v>
      </c>
      <c r="G25">
        <v>0.7</v>
      </c>
      <c r="H25">
        <v>0</v>
      </c>
      <c r="I25">
        <v>2</v>
      </c>
      <c r="J25">
        <v>2400</v>
      </c>
      <c r="L25" t="s">
        <v>15</v>
      </c>
      <c r="M25">
        <v>950</v>
      </c>
      <c r="N25">
        <v>0.9</v>
      </c>
      <c r="O25">
        <v>0.7</v>
      </c>
      <c r="P25">
        <v>0.7</v>
      </c>
    </row>
    <row r="26" spans="1:16" x14ac:dyDescent="0.2">
      <c r="A26" t="s">
        <v>39</v>
      </c>
      <c r="B26" t="s">
        <v>39</v>
      </c>
      <c r="C26" t="s">
        <v>13</v>
      </c>
      <c r="D26" t="s">
        <v>15</v>
      </c>
      <c r="E26">
        <v>0.9</v>
      </c>
      <c r="F26">
        <v>0.7</v>
      </c>
      <c r="G26">
        <v>0.7</v>
      </c>
      <c r="H26">
        <v>0</v>
      </c>
      <c r="I26">
        <v>2</v>
      </c>
      <c r="J26">
        <v>2400</v>
      </c>
      <c r="L26" t="s">
        <v>15</v>
      </c>
      <c r="M26">
        <v>950</v>
      </c>
      <c r="N26">
        <v>0.9</v>
      </c>
      <c r="O26">
        <v>0.7</v>
      </c>
      <c r="P26">
        <v>0.7</v>
      </c>
    </row>
    <row r="27" spans="1:16" x14ac:dyDescent="0.2">
      <c r="A27" t="s">
        <v>40</v>
      </c>
      <c r="B27" t="s">
        <v>40</v>
      </c>
      <c r="C27" t="s">
        <v>13</v>
      </c>
      <c r="D27" t="s">
        <v>15</v>
      </c>
      <c r="E27">
        <v>0.9</v>
      </c>
      <c r="F27">
        <v>0.7</v>
      </c>
      <c r="G27">
        <v>0.7</v>
      </c>
      <c r="H27">
        <v>0</v>
      </c>
      <c r="I27">
        <v>2</v>
      </c>
      <c r="J27">
        <v>2400</v>
      </c>
      <c r="L27" t="s">
        <v>15</v>
      </c>
      <c r="M27">
        <v>950</v>
      </c>
      <c r="N27">
        <v>0.9</v>
      </c>
      <c r="O27">
        <v>0.7</v>
      </c>
      <c r="P27">
        <v>0.7</v>
      </c>
    </row>
    <row r="28" spans="1:16" x14ac:dyDescent="0.2">
      <c r="A28" t="s">
        <v>41</v>
      </c>
      <c r="B28" t="s">
        <v>41</v>
      </c>
      <c r="C28" t="s">
        <v>13</v>
      </c>
      <c r="D28" t="s">
        <v>15</v>
      </c>
      <c r="E28">
        <v>0.9</v>
      </c>
      <c r="F28">
        <v>0.7</v>
      </c>
      <c r="G28">
        <v>0.7</v>
      </c>
      <c r="H28">
        <v>0</v>
      </c>
      <c r="I28">
        <v>0.75</v>
      </c>
      <c r="J28">
        <v>2350</v>
      </c>
      <c r="L28" t="s">
        <v>15</v>
      </c>
      <c r="M28">
        <v>920</v>
      </c>
      <c r="N28">
        <v>0.9</v>
      </c>
      <c r="O28">
        <v>0.7</v>
      </c>
      <c r="P28">
        <v>0.7</v>
      </c>
    </row>
    <row r="29" spans="1:16" x14ac:dyDescent="0.2">
      <c r="A29" t="s">
        <v>42</v>
      </c>
      <c r="B29" t="s">
        <v>42</v>
      </c>
      <c r="C29" t="s">
        <v>13</v>
      </c>
      <c r="D29" t="s">
        <v>15</v>
      </c>
      <c r="E29">
        <v>0.9</v>
      </c>
      <c r="F29">
        <v>0.7</v>
      </c>
      <c r="G29">
        <v>0.7</v>
      </c>
      <c r="H29">
        <v>0</v>
      </c>
      <c r="I29">
        <v>0.75</v>
      </c>
      <c r="J29">
        <v>2350</v>
      </c>
      <c r="L29" t="s">
        <v>15</v>
      </c>
      <c r="M29">
        <v>920</v>
      </c>
      <c r="N29">
        <v>0.9</v>
      </c>
      <c r="O29">
        <v>0.7</v>
      </c>
      <c r="P29">
        <v>0.7</v>
      </c>
    </row>
    <row r="30" spans="1:16" x14ac:dyDescent="0.2">
      <c r="A30" t="s">
        <v>43</v>
      </c>
      <c r="B30" t="s">
        <v>43</v>
      </c>
      <c r="C30" t="s">
        <v>13</v>
      </c>
      <c r="D30" t="s">
        <v>15</v>
      </c>
      <c r="E30">
        <v>0.9</v>
      </c>
      <c r="F30">
        <v>0.7</v>
      </c>
      <c r="G30">
        <v>0.7</v>
      </c>
      <c r="H30">
        <v>0</v>
      </c>
      <c r="I30">
        <v>1.3</v>
      </c>
      <c r="J30">
        <v>1800</v>
      </c>
      <c r="L30" t="s">
        <v>15</v>
      </c>
      <c r="M30">
        <v>1000</v>
      </c>
      <c r="N30">
        <v>0.9</v>
      </c>
      <c r="O30">
        <v>0.7</v>
      </c>
      <c r="P30">
        <v>0.7</v>
      </c>
    </row>
    <row r="31" spans="1:16" x14ac:dyDescent="0.2">
      <c r="A31" t="s">
        <v>44</v>
      </c>
      <c r="B31" t="s">
        <v>44</v>
      </c>
      <c r="C31" t="s">
        <v>13</v>
      </c>
      <c r="D31" t="s">
        <v>15</v>
      </c>
      <c r="E31">
        <v>0.9</v>
      </c>
      <c r="F31">
        <v>0.7</v>
      </c>
      <c r="G31">
        <v>0.7</v>
      </c>
      <c r="H31">
        <v>0</v>
      </c>
      <c r="I31">
        <v>1.4</v>
      </c>
      <c r="J31">
        <v>2000</v>
      </c>
      <c r="L31" t="s">
        <v>15</v>
      </c>
      <c r="M31">
        <v>1000</v>
      </c>
      <c r="N31">
        <v>0.9</v>
      </c>
      <c r="O31">
        <v>0.7</v>
      </c>
      <c r="P31">
        <v>0.7</v>
      </c>
    </row>
    <row r="32" spans="1:16" x14ac:dyDescent="0.2">
      <c r="A32" t="s">
        <v>45</v>
      </c>
      <c r="B32" t="s">
        <v>45</v>
      </c>
      <c r="C32" t="s">
        <v>13</v>
      </c>
      <c r="D32" t="s">
        <v>15</v>
      </c>
      <c r="E32">
        <v>0.9</v>
      </c>
      <c r="F32">
        <v>0.7</v>
      </c>
      <c r="G32">
        <v>0.7</v>
      </c>
      <c r="H32">
        <v>0</v>
      </c>
      <c r="I32">
        <v>3.5</v>
      </c>
      <c r="J32">
        <v>2850</v>
      </c>
      <c r="L32" t="s">
        <v>15</v>
      </c>
      <c r="M32">
        <v>1000</v>
      </c>
      <c r="N32">
        <v>0.9</v>
      </c>
      <c r="O32">
        <v>0.7</v>
      </c>
      <c r="P32">
        <v>0.7</v>
      </c>
    </row>
    <row r="33" spans="1:16" x14ac:dyDescent="0.2">
      <c r="A33" t="s">
        <v>46</v>
      </c>
      <c r="B33" t="s">
        <v>46</v>
      </c>
      <c r="C33" t="s">
        <v>13</v>
      </c>
      <c r="D33" t="s">
        <v>15</v>
      </c>
      <c r="E33">
        <v>0.9</v>
      </c>
      <c r="F33">
        <v>0.7</v>
      </c>
      <c r="G33">
        <v>0.7</v>
      </c>
      <c r="H33">
        <v>0</v>
      </c>
      <c r="I33">
        <v>2.8</v>
      </c>
      <c r="J33">
        <v>2600</v>
      </c>
      <c r="L33" t="s">
        <v>15</v>
      </c>
      <c r="M33">
        <v>790</v>
      </c>
      <c r="N33">
        <v>0.9</v>
      </c>
      <c r="O33">
        <v>0.7</v>
      </c>
      <c r="P33">
        <v>0.7</v>
      </c>
    </row>
    <row r="34" spans="1:16" x14ac:dyDescent="0.2">
      <c r="A34" t="s">
        <v>47</v>
      </c>
      <c r="B34" t="s">
        <v>47</v>
      </c>
      <c r="C34" t="s">
        <v>13</v>
      </c>
      <c r="D34" t="s">
        <v>15</v>
      </c>
      <c r="E34">
        <v>0.9</v>
      </c>
      <c r="F34">
        <v>0.7</v>
      </c>
      <c r="G34">
        <v>0.7</v>
      </c>
      <c r="H34">
        <v>0</v>
      </c>
      <c r="I34">
        <v>1.4</v>
      </c>
      <c r="J34">
        <v>2000</v>
      </c>
      <c r="L34" t="s">
        <v>15</v>
      </c>
      <c r="M34">
        <v>1000</v>
      </c>
      <c r="N34">
        <v>0.9</v>
      </c>
      <c r="O34">
        <v>0.7</v>
      </c>
      <c r="P34">
        <v>0.7</v>
      </c>
    </row>
    <row r="35" spans="1:16" x14ac:dyDescent="0.2">
      <c r="A35" t="s">
        <v>48</v>
      </c>
      <c r="B35" t="s">
        <v>535</v>
      </c>
      <c r="C35" t="s">
        <v>13</v>
      </c>
      <c r="D35" t="s">
        <v>15</v>
      </c>
      <c r="E35">
        <v>0.9</v>
      </c>
      <c r="F35">
        <v>0.7</v>
      </c>
      <c r="G35">
        <v>0.7</v>
      </c>
      <c r="H35">
        <v>0</v>
      </c>
      <c r="I35">
        <v>0.66</v>
      </c>
      <c r="J35">
        <v>1500</v>
      </c>
      <c r="L35" t="s">
        <v>15</v>
      </c>
      <c r="M35">
        <v>1000</v>
      </c>
      <c r="N35">
        <v>0.9</v>
      </c>
      <c r="O35">
        <v>0.7</v>
      </c>
      <c r="P35">
        <v>0.7</v>
      </c>
    </row>
    <row r="36" spans="1:16" x14ac:dyDescent="0.2">
      <c r="A36" t="s">
        <v>49</v>
      </c>
      <c r="B36" t="s">
        <v>49</v>
      </c>
      <c r="C36" t="s">
        <v>13</v>
      </c>
      <c r="D36" t="s">
        <v>15</v>
      </c>
      <c r="E36">
        <v>0.9</v>
      </c>
      <c r="F36">
        <v>0.7</v>
      </c>
      <c r="G36">
        <v>0.7</v>
      </c>
      <c r="H36">
        <v>0</v>
      </c>
      <c r="I36">
        <v>2.2999999999999998</v>
      </c>
      <c r="J36">
        <v>2600</v>
      </c>
      <c r="L36" t="s">
        <v>15</v>
      </c>
      <c r="M36">
        <v>710</v>
      </c>
      <c r="N36">
        <v>0.9</v>
      </c>
      <c r="O36">
        <v>0.7</v>
      </c>
      <c r="P36">
        <v>0.7</v>
      </c>
    </row>
    <row r="37" spans="1:16" x14ac:dyDescent="0.2">
      <c r="A37" t="s">
        <v>50</v>
      </c>
      <c r="B37" t="s">
        <v>536</v>
      </c>
      <c r="C37" t="s">
        <v>13</v>
      </c>
      <c r="D37" t="s">
        <v>15</v>
      </c>
      <c r="E37">
        <v>0.9</v>
      </c>
      <c r="F37">
        <v>0.7</v>
      </c>
      <c r="G37">
        <v>0.7</v>
      </c>
      <c r="H37">
        <v>0</v>
      </c>
      <c r="I37">
        <v>0.57999999999999996</v>
      </c>
      <c r="J37">
        <v>1400</v>
      </c>
      <c r="L37" t="s">
        <v>15</v>
      </c>
      <c r="M37">
        <v>1000</v>
      </c>
      <c r="N37">
        <v>0.9</v>
      </c>
      <c r="O37">
        <v>0.7</v>
      </c>
      <c r="P37">
        <v>0.7</v>
      </c>
    </row>
    <row r="38" spans="1:16" x14ac:dyDescent="0.2">
      <c r="A38" t="s">
        <v>51</v>
      </c>
      <c r="B38" t="s">
        <v>537</v>
      </c>
      <c r="C38" t="s">
        <v>13</v>
      </c>
      <c r="D38" t="s">
        <v>15</v>
      </c>
      <c r="E38">
        <v>0.9</v>
      </c>
      <c r="F38">
        <v>0.7</v>
      </c>
      <c r="G38">
        <v>0.7</v>
      </c>
      <c r="H38">
        <v>0</v>
      </c>
      <c r="I38">
        <v>0.68</v>
      </c>
      <c r="J38">
        <v>1600</v>
      </c>
      <c r="L38" t="s">
        <v>15</v>
      </c>
      <c r="M38">
        <v>1000</v>
      </c>
      <c r="N38">
        <v>0.9</v>
      </c>
      <c r="O38">
        <v>0.7</v>
      </c>
      <c r="P38">
        <v>0.7</v>
      </c>
    </row>
    <row r="39" spans="1:16" x14ac:dyDescent="0.2">
      <c r="A39" t="s">
        <v>52</v>
      </c>
      <c r="B39" t="s">
        <v>538</v>
      </c>
      <c r="C39" t="s">
        <v>13</v>
      </c>
      <c r="D39" t="s">
        <v>15</v>
      </c>
      <c r="E39">
        <v>0.9</v>
      </c>
      <c r="F39">
        <v>0.7</v>
      </c>
      <c r="G39">
        <v>0.7</v>
      </c>
      <c r="H39">
        <v>0</v>
      </c>
      <c r="I39">
        <v>0.81</v>
      </c>
      <c r="J39">
        <v>1800</v>
      </c>
      <c r="L39" t="s">
        <v>15</v>
      </c>
      <c r="M39">
        <v>1000</v>
      </c>
      <c r="N39">
        <v>0.9</v>
      </c>
      <c r="O39">
        <v>0.7</v>
      </c>
      <c r="P39">
        <v>0.7</v>
      </c>
    </row>
    <row r="40" spans="1:16" x14ac:dyDescent="0.2">
      <c r="A40" t="s">
        <v>53</v>
      </c>
      <c r="B40" t="s">
        <v>539</v>
      </c>
      <c r="C40" t="s">
        <v>13</v>
      </c>
      <c r="D40" t="s">
        <v>15</v>
      </c>
      <c r="E40">
        <v>0.9</v>
      </c>
      <c r="F40">
        <v>0.7</v>
      </c>
      <c r="G40">
        <v>0.7</v>
      </c>
      <c r="H40">
        <v>0</v>
      </c>
      <c r="I40">
        <v>0.96</v>
      </c>
      <c r="J40">
        <v>2000</v>
      </c>
      <c r="L40" t="s">
        <v>15</v>
      </c>
      <c r="M40">
        <v>1000</v>
      </c>
      <c r="N40">
        <v>0.9</v>
      </c>
      <c r="O40">
        <v>0.7</v>
      </c>
      <c r="P40">
        <v>0.7</v>
      </c>
    </row>
    <row r="41" spans="1:16" x14ac:dyDescent="0.2">
      <c r="A41" t="s">
        <v>54</v>
      </c>
      <c r="B41" t="s">
        <v>540</v>
      </c>
      <c r="C41" t="s">
        <v>13</v>
      </c>
      <c r="D41" t="s">
        <v>15</v>
      </c>
      <c r="E41">
        <v>0.9</v>
      </c>
      <c r="F41">
        <v>0.7</v>
      </c>
      <c r="G41">
        <v>0.7</v>
      </c>
      <c r="H41">
        <v>0</v>
      </c>
      <c r="I41">
        <v>0.09</v>
      </c>
      <c r="J41">
        <v>350</v>
      </c>
      <c r="L41" t="s">
        <v>15</v>
      </c>
      <c r="M41">
        <v>1000</v>
      </c>
      <c r="N41">
        <v>0.9</v>
      </c>
      <c r="O41">
        <v>0.7</v>
      </c>
      <c r="P41">
        <v>0.7</v>
      </c>
    </row>
    <row r="42" spans="1:16" x14ac:dyDescent="0.2">
      <c r="A42" t="s">
        <v>55</v>
      </c>
      <c r="B42" t="s">
        <v>541</v>
      </c>
      <c r="C42" t="s">
        <v>13</v>
      </c>
      <c r="D42" t="s">
        <v>15</v>
      </c>
      <c r="E42">
        <v>0.9</v>
      </c>
      <c r="F42">
        <v>0.7</v>
      </c>
      <c r="G42">
        <v>0.7</v>
      </c>
      <c r="H42">
        <v>0</v>
      </c>
      <c r="I42">
        <v>0.12</v>
      </c>
      <c r="J42">
        <v>500</v>
      </c>
      <c r="L42" t="s">
        <v>15</v>
      </c>
      <c r="M42">
        <v>1000</v>
      </c>
      <c r="N42">
        <v>0.9</v>
      </c>
      <c r="O42">
        <v>0.7</v>
      </c>
      <c r="P42">
        <v>0.7</v>
      </c>
    </row>
    <row r="43" spans="1:16" x14ac:dyDescent="0.2">
      <c r="A43" t="s">
        <v>56</v>
      </c>
      <c r="B43" t="s">
        <v>542</v>
      </c>
      <c r="C43" t="s">
        <v>13</v>
      </c>
      <c r="D43" t="s">
        <v>15</v>
      </c>
      <c r="E43">
        <v>0.9</v>
      </c>
      <c r="F43">
        <v>0.7</v>
      </c>
      <c r="G43">
        <v>0.7</v>
      </c>
      <c r="H43">
        <v>0</v>
      </c>
      <c r="I43">
        <v>0.08</v>
      </c>
      <c r="J43">
        <v>300</v>
      </c>
      <c r="L43" t="s">
        <v>15</v>
      </c>
      <c r="M43">
        <v>1000</v>
      </c>
      <c r="N43">
        <v>0.9</v>
      </c>
      <c r="O43">
        <v>0.7</v>
      </c>
      <c r="P43">
        <v>0.7</v>
      </c>
    </row>
    <row r="44" spans="1:16" x14ac:dyDescent="0.2">
      <c r="A44" t="s">
        <v>57</v>
      </c>
      <c r="B44" t="s">
        <v>543</v>
      </c>
      <c r="C44" t="s">
        <v>13</v>
      </c>
      <c r="D44" t="s">
        <v>15</v>
      </c>
      <c r="E44">
        <v>0.9</v>
      </c>
      <c r="F44">
        <v>0.7</v>
      </c>
      <c r="G44">
        <v>0.7</v>
      </c>
      <c r="H44">
        <v>0</v>
      </c>
      <c r="I44">
        <v>0.1</v>
      </c>
      <c r="J44">
        <v>650</v>
      </c>
      <c r="L44" t="s">
        <v>15</v>
      </c>
      <c r="M44">
        <v>1000</v>
      </c>
      <c r="N44">
        <v>0.9</v>
      </c>
      <c r="O44">
        <v>0.7</v>
      </c>
      <c r="P44">
        <v>0.7</v>
      </c>
    </row>
    <row r="45" spans="1:16" x14ac:dyDescent="0.2">
      <c r="A45" t="s">
        <v>58</v>
      </c>
      <c r="B45" t="s">
        <v>544</v>
      </c>
      <c r="C45" t="s">
        <v>13</v>
      </c>
      <c r="D45" t="s">
        <v>15</v>
      </c>
      <c r="E45">
        <v>0.9</v>
      </c>
      <c r="F45">
        <v>0.7</v>
      </c>
      <c r="G45">
        <v>0.7</v>
      </c>
      <c r="H45">
        <v>0</v>
      </c>
      <c r="I45">
        <v>3.5000000000000003E-2</v>
      </c>
      <c r="J45">
        <v>30</v>
      </c>
      <c r="L45" t="s">
        <v>15</v>
      </c>
      <c r="M45">
        <v>1500</v>
      </c>
      <c r="N45">
        <v>0.9</v>
      </c>
      <c r="O45">
        <v>0.7</v>
      </c>
      <c r="P45">
        <v>0.7</v>
      </c>
    </row>
    <row r="46" spans="1:16" x14ac:dyDescent="0.2">
      <c r="A46" t="s">
        <v>59</v>
      </c>
      <c r="B46" t="s">
        <v>59</v>
      </c>
      <c r="C46" t="s">
        <v>13</v>
      </c>
      <c r="D46" t="s">
        <v>15</v>
      </c>
      <c r="E46">
        <v>0.9</v>
      </c>
      <c r="F46">
        <v>0.7</v>
      </c>
      <c r="G46">
        <v>0.7</v>
      </c>
      <c r="H46">
        <v>0</v>
      </c>
      <c r="I46">
        <v>0.03</v>
      </c>
      <c r="J46">
        <v>30</v>
      </c>
      <c r="L46" t="s">
        <v>15</v>
      </c>
      <c r="M46">
        <v>1400</v>
      </c>
      <c r="N46">
        <v>0.9</v>
      </c>
      <c r="O46">
        <v>0.7</v>
      </c>
      <c r="P46">
        <v>0.7</v>
      </c>
    </row>
    <row r="47" spans="1:16" x14ac:dyDescent="0.2">
      <c r="A47" t="s">
        <v>60</v>
      </c>
      <c r="B47" t="s">
        <v>60</v>
      </c>
      <c r="C47" t="s">
        <v>13</v>
      </c>
      <c r="D47" t="s">
        <v>15</v>
      </c>
      <c r="E47">
        <v>0.9</v>
      </c>
      <c r="F47">
        <v>0.7</v>
      </c>
      <c r="G47">
        <v>0.7</v>
      </c>
      <c r="H47">
        <v>0</v>
      </c>
      <c r="I47">
        <v>2.5000000000000001E-2</v>
      </c>
      <c r="J47">
        <v>30</v>
      </c>
      <c r="L47" t="s">
        <v>15</v>
      </c>
      <c r="M47">
        <v>1400</v>
      </c>
      <c r="N47">
        <v>0.9</v>
      </c>
      <c r="O47">
        <v>0.7</v>
      </c>
      <c r="P47">
        <v>0.7</v>
      </c>
    </row>
    <row r="48" spans="1:16" x14ac:dyDescent="0.2">
      <c r="A48" t="s">
        <v>61</v>
      </c>
      <c r="B48" t="s">
        <v>61</v>
      </c>
      <c r="C48" t="s">
        <v>13</v>
      </c>
      <c r="D48" t="s">
        <v>15</v>
      </c>
      <c r="E48">
        <v>0.9</v>
      </c>
      <c r="F48">
        <v>0.7</v>
      </c>
      <c r="G48">
        <v>0.7</v>
      </c>
      <c r="H48">
        <v>0</v>
      </c>
      <c r="I48">
        <v>2.8000000000000001E-2</v>
      </c>
      <c r="J48">
        <v>30</v>
      </c>
      <c r="L48" t="s">
        <v>15</v>
      </c>
      <c r="M48">
        <v>1400</v>
      </c>
      <c r="N48">
        <v>0.9</v>
      </c>
      <c r="O48">
        <v>0.7</v>
      </c>
      <c r="P48">
        <v>0.7</v>
      </c>
    </row>
    <row r="49" spans="1:16" x14ac:dyDescent="0.2">
      <c r="A49" t="s">
        <v>62</v>
      </c>
      <c r="B49" t="s">
        <v>62</v>
      </c>
      <c r="C49" t="s">
        <v>13</v>
      </c>
      <c r="D49" t="s">
        <v>15</v>
      </c>
      <c r="E49">
        <v>0.9</v>
      </c>
      <c r="F49">
        <v>0.7</v>
      </c>
      <c r="G49">
        <v>0.7</v>
      </c>
      <c r="H49">
        <v>0</v>
      </c>
      <c r="I49">
        <v>4.2000000000000003E-2</v>
      </c>
      <c r="J49">
        <v>160</v>
      </c>
      <c r="L49" t="s">
        <v>15</v>
      </c>
      <c r="M49">
        <v>2100</v>
      </c>
      <c r="N49">
        <v>0.9</v>
      </c>
      <c r="O49">
        <v>0.7</v>
      </c>
      <c r="P49">
        <v>0.7</v>
      </c>
    </row>
    <row r="50" spans="1:16" x14ac:dyDescent="0.2">
      <c r="A50" t="s">
        <v>63</v>
      </c>
      <c r="B50" t="s">
        <v>63</v>
      </c>
      <c r="C50" t="s">
        <v>13</v>
      </c>
      <c r="D50" t="s">
        <v>15</v>
      </c>
      <c r="E50">
        <v>0.9</v>
      </c>
      <c r="F50">
        <v>0.7</v>
      </c>
      <c r="G50">
        <v>0.7</v>
      </c>
      <c r="H50">
        <v>0</v>
      </c>
      <c r="I50">
        <v>0.04</v>
      </c>
      <c r="J50">
        <v>20</v>
      </c>
      <c r="L50" t="s">
        <v>15</v>
      </c>
      <c r="M50">
        <v>1500</v>
      </c>
      <c r="N50">
        <v>0.9</v>
      </c>
      <c r="O50">
        <v>0.7</v>
      </c>
      <c r="P50">
        <v>0.7</v>
      </c>
    </row>
    <row r="51" spans="1:16" x14ac:dyDescent="0.2">
      <c r="A51" t="s">
        <v>64</v>
      </c>
      <c r="B51" t="s">
        <v>64</v>
      </c>
      <c r="C51" t="s">
        <v>13</v>
      </c>
      <c r="D51" t="s">
        <v>15</v>
      </c>
      <c r="E51">
        <v>0.9</v>
      </c>
      <c r="F51">
        <v>0.7</v>
      </c>
      <c r="G51">
        <v>0.7</v>
      </c>
      <c r="H51">
        <v>0</v>
      </c>
      <c r="I51">
        <v>7.0000000000000001E-3</v>
      </c>
      <c r="J51">
        <v>205</v>
      </c>
      <c r="L51" t="s">
        <v>15</v>
      </c>
      <c r="M51">
        <v>900</v>
      </c>
      <c r="N51">
        <v>0.9</v>
      </c>
      <c r="O51">
        <v>0.7</v>
      </c>
      <c r="P51">
        <v>0.7</v>
      </c>
    </row>
    <row r="52" spans="1:16" x14ac:dyDescent="0.2">
      <c r="A52" t="s">
        <v>93</v>
      </c>
      <c r="B52" t="s">
        <v>93</v>
      </c>
      <c r="C52" t="s">
        <v>13</v>
      </c>
      <c r="D52" t="s">
        <v>15</v>
      </c>
      <c r="E52">
        <v>0.9</v>
      </c>
      <c r="F52">
        <v>0.7</v>
      </c>
      <c r="G52">
        <v>0.7</v>
      </c>
      <c r="H52">
        <v>0</v>
      </c>
      <c r="I52">
        <v>7.0000000000000001E-3</v>
      </c>
      <c r="J52">
        <v>1800</v>
      </c>
      <c r="L52" t="s">
        <v>15</v>
      </c>
      <c r="M52">
        <v>900</v>
      </c>
      <c r="N52">
        <v>0.9</v>
      </c>
      <c r="O52">
        <v>0.7</v>
      </c>
      <c r="P52">
        <v>0.7</v>
      </c>
    </row>
    <row r="53" spans="1:16" x14ac:dyDescent="0.2">
      <c r="A53" t="s">
        <v>94</v>
      </c>
      <c r="B53" t="s">
        <v>94</v>
      </c>
      <c r="C53" t="s">
        <v>13</v>
      </c>
      <c r="D53" t="s">
        <v>15</v>
      </c>
      <c r="E53">
        <v>0.9</v>
      </c>
      <c r="F53">
        <v>0.7</v>
      </c>
      <c r="G53">
        <v>0.7</v>
      </c>
      <c r="H53">
        <v>0</v>
      </c>
      <c r="I53">
        <v>160</v>
      </c>
      <c r="J53">
        <v>2800</v>
      </c>
      <c r="L53" t="s">
        <v>15</v>
      </c>
      <c r="M53">
        <v>880</v>
      </c>
      <c r="N53">
        <v>0.9</v>
      </c>
      <c r="O53">
        <v>0.7</v>
      </c>
      <c r="P53">
        <v>0.7</v>
      </c>
    </row>
    <row r="54" spans="1:16" x14ac:dyDescent="0.2">
      <c r="A54" t="s">
        <v>95</v>
      </c>
      <c r="B54" t="s">
        <v>95</v>
      </c>
      <c r="C54" t="s">
        <v>13</v>
      </c>
      <c r="D54" t="s">
        <v>15</v>
      </c>
      <c r="E54">
        <v>0.9</v>
      </c>
      <c r="F54">
        <v>0.7</v>
      </c>
      <c r="G54">
        <v>0.7</v>
      </c>
      <c r="H54">
        <v>0</v>
      </c>
      <c r="I54">
        <v>80.5</v>
      </c>
      <c r="J54">
        <v>2300</v>
      </c>
      <c r="L54" t="s">
        <v>15</v>
      </c>
      <c r="M54">
        <v>940</v>
      </c>
      <c r="N54">
        <v>0.9</v>
      </c>
      <c r="O54">
        <v>0.7</v>
      </c>
      <c r="P54">
        <v>0.7</v>
      </c>
    </row>
    <row r="55" spans="1:16" x14ac:dyDescent="0.2">
      <c r="A55" t="s">
        <v>96</v>
      </c>
      <c r="B55" t="s">
        <v>96</v>
      </c>
      <c r="C55" t="s">
        <v>13</v>
      </c>
      <c r="D55" t="s">
        <v>15</v>
      </c>
      <c r="E55">
        <v>0.9</v>
      </c>
      <c r="F55">
        <v>0.7</v>
      </c>
      <c r="G55">
        <v>0.7</v>
      </c>
      <c r="H55">
        <v>0</v>
      </c>
      <c r="I55">
        <v>45</v>
      </c>
      <c r="J55">
        <v>7800</v>
      </c>
      <c r="L55" t="s">
        <v>15</v>
      </c>
      <c r="M55">
        <v>480</v>
      </c>
      <c r="N55">
        <v>0.9</v>
      </c>
      <c r="O55">
        <v>0.7</v>
      </c>
      <c r="P55">
        <v>0.7</v>
      </c>
    </row>
    <row r="56" spans="1:16" x14ac:dyDescent="0.2">
      <c r="A56" t="s">
        <v>97</v>
      </c>
      <c r="B56" t="s">
        <v>97</v>
      </c>
      <c r="C56" t="s">
        <v>13</v>
      </c>
      <c r="D56" t="s">
        <v>19</v>
      </c>
      <c r="E56">
        <v>0.9</v>
      </c>
      <c r="F56">
        <v>0.7</v>
      </c>
      <c r="G56">
        <v>0.7</v>
      </c>
      <c r="H56">
        <v>0</v>
      </c>
      <c r="I56">
        <v>0.72</v>
      </c>
      <c r="J56">
        <v>1856</v>
      </c>
      <c r="L56" t="s">
        <v>19</v>
      </c>
      <c r="M56">
        <v>840</v>
      </c>
      <c r="N56">
        <v>0.9</v>
      </c>
      <c r="O56">
        <v>0.7</v>
      </c>
      <c r="P56">
        <v>0.7</v>
      </c>
    </row>
    <row r="57" spans="1:16" x14ac:dyDescent="0.2">
      <c r="A57" t="s">
        <v>18</v>
      </c>
      <c r="B57" t="s">
        <v>18</v>
      </c>
      <c r="C57" t="s">
        <v>13</v>
      </c>
      <c r="D57" t="s">
        <v>19</v>
      </c>
      <c r="E57">
        <v>0.9</v>
      </c>
      <c r="F57">
        <v>0.7</v>
      </c>
      <c r="G57">
        <v>0.7</v>
      </c>
      <c r="H57">
        <v>0</v>
      </c>
      <c r="I57">
        <v>0.72</v>
      </c>
      <c r="J57">
        <v>1856</v>
      </c>
      <c r="L57" t="s">
        <v>19</v>
      </c>
      <c r="M57">
        <v>840</v>
      </c>
      <c r="N57">
        <v>0.9</v>
      </c>
      <c r="O57">
        <v>0.7</v>
      </c>
      <c r="P57">
        <v>0.7</v>
      </c>
    </row>
    <row r="58" spans="1:16" x14ac:dyDescent="0.2">
      <c r="A58" t="s">
        <v>98</v>
      </c>
      <c r="B58" t="s">
        <v>98</v>
      </c>
      <c r="C58" t="s">
        <v>13</v>
      </c>
      <c r="D58" t="s">
        <v>19</v>
      </c>
      <c r="E58">
        <v>0.9</v>
      </c>
      <c r="F58">
        <v>0.7</v>
      </c>
      <c r="G58">
        <v>0.7</v>
      </c>
      <c r="H58">
        <v>0</v>
      </c>
      <c r="I58">
        <v>45.28</v>
      </c>
      <c r="J58">
        <v>7824</v>
      </c>
      <c r="L58" t="s">
        <v>19</v>
      </c>
      <c r="M58">
        <v>500</v>
      </c>
      <c r="N58">
        <v>0.9</v>
      </c>
      <c r="O58">
        <v>0.7</v>
      </c>
      <c r="P58">
        <v>0.7</v>
      </c>
    </row>
    <row r="59" spans="1:16" x14ac:dyDescent="0.2">
      <c r="A59" t="s">
        <v>99</v>
      </c>
      <c r="B59" t="s">
        <v>99</v>
      </c>
      <c r="C59" t="s">
        <v>13</v>
      </c>
      <c r="D59" t="s">
        <v>19</v>
      </c>
      <c r="E59">
        <v>0.9</v>
      </c>
      <c r="F59">
        <v>0.7</v>
      </c>
      <c r="G59">
        <v>0.7</v>
      </c>
      <c r="H59">
        <v>0</v>
      </c>
      <c r="I59">
        <v>0.99</v>
      </c>
      <c r="J59">
        <v>2528</v>
      </c>
      <c r="L59" t="s">
        <v>19</v>
      </c>
      <c r="M59">
        <v>880</v>
      </c>
      <c r="N59">
        <v>0.9</v>
      </c>
      <c r="O59">
        <v>0.7</v>
      </c>
      <c r="P59">
        <v>0.7</v>
      </c>
    </row>
    <row r="60" spans="1:16" x14ac:dyDescent="0.2">
      <c r="A60" t="s">
        <v>100</v>
      </c>
      <c r="B60" t="s">
        <v>100</v>
      </c>
      <c r="C60" t="s">
        <v>13</v>
      </c>
      <c r="D60" t="s">
        <v>12</v>
      </c>
      <c r="E60">
        <v>0.9</v>
      </c>
      <c r="F60">
        <v>0.7</v>
      </c>
      <c r="G60">
        <v>0.7</v>
      </c>
      <c r="H60">
        <v>0</v>
      </c>
      <c r="I60">
        <v>3.17</v>
      </c>
      <c r="J60">
        <v>2560</v>
      </c>
      <c r="L60" t="s">
        <v>12</v>
      </c>
      <c r="M60">
        <v>790</v>
      </c>
      <c r="N60">
        <v>0.9</v>
      </c>
      <c r="O60">
        <v>0.7</v>
      </c>
      <c r="P60">
        <v>0.7</v>
      </c>
    </row>
    <row r="61" spans="1:16" x14ac:dyDescent="0.2">
      <c r="A61" t="s">
        <v>11</v>
      </c>
      <c r="B61" t="s">
        <v>11</v>
      </c>
      <c r="C61" t="s">
        <v>13</v>
      </c>
      <c r="D61" t="s">
        <v>12</v>
      </c>
      <c r="E61">
        <v>0.9</v>
      </c>
      <c r="F61">
        <v>0.7</v>
      </c>
      <c r="G61">
        <v>0.7</v>
      </c>
      <c r="H61">
        <v>0</v>
      </c>
      <c r="I61">
        <v>0.12</v>
      </c>
      <c r="J61">
        <v>1600</v>
      </c>
      <c r="L61" t="s">
        <v>10</v>
      </c>
      <c r="M61">
        <v>1210</v>
      </c>
      <c r="N61">
        <v>0.9</v>
      </c>
      <c r="O61">
        <v>0.7</v>
      </c>
      <c r="P61">
        <v>0.7</v>
      </c>
    </row>
    <row r="62" spans="1:16" x14ac:dyDescent="0.2">
      <c r="A62" t="s">
        <v>798</v>
      </c>
      <c r="B62" t="s">
        <v>523</v>
      </c>
      <c r="C62" t="s">
        <v>13</v>
      </c>
      <c r="D62" t="s">
        <v>10</v>
      </c>
      <c r="E62">
        <v>0.9</v>
      </c>
      <c r="F62">
        <v>0.7</v>
      </c>
      <c r="G62">
        <v>0.7</v>
      </c>
      <c r="H62">
        <v>0</v>
      </c>
      <c r="I62">
        <v>0.11</v>
      </c>
      <c r="J62">
        <v>592</v>
      </c>
      <c r="L62" t="s">
        <v>10</v>
      </c>
      <c r="M62">
        <v>1210</v>
      </c>
      <c r="N62">
        <v>0.9</v>
      </c>
      <c r="O62">
        <v>0.78</v>
      </c>
      <c r="P62">
        <v>0.78</v>
      </c>
    </row>
    <row r="63" spans="1:16" x14ac:dyDescent="0.2">
      <c r="A63" t="s">
        <v>30</v>
      </c>
      <c r="B63" t="s">
        <v>30</v>
      </c>
      <c r="C63" t="s">
        <v>13</v>
      </c>
      <c r="D63" t="s">
        <v>10</v>
      </c>
      <c r="E63">
        <v>0.9</v>
      </c>
      <c r="F63">
        <v>0.7</v>
      </c>
      <c r="G63">
        <v>0.7</v>
      </c>
      <c r="H63">
        <v>0</v>
      </c>
      <c r="I63">
        <v>0.06</v>
      </c>
      <c r="J63">
        <v>368</v>
      </c>
      <c r="L63" t="s">
        <v>10</v>
      </c>
      <c r="M63">
        <v>590</v>
      </c>
      <c r="N63">
        <v>0.9</v>
      </c>
      <c r="O63">
        <v>0.7</v>
      </c>
      <c r="P63">
        <v>0.7</v>
      </c>
    </row>
    <row r="64" spans="1:16" x14ac:dyDescent="0.2">
      <c r="A64" t="s">
        <v>31</v>
      </c>
      <c r="B64" t="s">
        <v>31</v>
      </c>
      <c r="C64" t="s">
        <v>13</v>
      </c>
      <c r="D64" t="s">
        <v>15</v>
      </c>
      <c r="E64">
        <v>0.9</v>
      </c>
      <c r="F64">
        <v>0.7</v>
      </c>
      <c r="G64">
        <v>0.7</v>
      </c>
      <c r="H64">
        <v>0</v>
      </c>
      <c r="I64">
        <v>0.09</v>
      </c>
      <c r="J64">
        <v>500</v>
      </c>
      <c r="L64" t="s">
        <v>15</v>
      </c>
      <c r="M64">
        <v>1700</v>
      </c>
      <c r="N64">
        <v>0.9</v>
      </c>
      <c r="O64">
        <v>0.7</v>
      </c>
      <c r="P64">
        <v>0.7</v>
      </c>
    </row>
    <row r="65" spans="1:16" x14ac:dyDescent="0.2">
      <c r="A65" t="s">
        <v>65</v>
      </c>
      <c r="B65" t="s">
        <v>65</v>
      </c>
      <c r="C65" t="s">
        <v>13</v>
      </c>
      <c r="D65" t="s">
        <v>15</v>
      </c>
      <c r="E65">
        <v>0.9</v>
      </c>
      <c r="F65">
        <v>0.7</v>
      </c>
      <c r="G65">
        <v>0.7</v>
      </c>
      <c r="H65">
        <v>0</v>
      </c>
      <c r="I65">
        <v>0.21</v>
      </c>
      <c r="J65">
        <v>700</v>
      </c>
      <c r="L65" t="s">
        <v>15</v>
      </c>
      <c r="M65">
        <v>1200</v>
      </c>
      <c r="N65">
        <v>0.9</v>
      </c>
      <c r="O65">
        <v>0.7</v>
      </c>
      <c r="P65">
        <v>0.7</v>
      </c>
    </row>
    <row r="66" spans="1:16" x14ac:dyDescent="0.2">
      <c r="A66" t="s">
        <v>66</v>
      </c>
      <c r="B66" t="s">
        <v>66</v>
      </c>
      <c r="C66" t="s">
        <v>13</v>
      </c>
      <c r="D66" t="s">
        <v>15</v>
      </c>
      <c r="E66">
        <v>0.9</v>
      </c>
      <c r="F66">
        <v>0.7</v>
      </c>
      <c r="G66">
        <v>0.7</v>
      </c>
      <c r="H66">
        <v>0</v>
      </c>
      <c r="I66">
        <v>0.47</v>
      </c>
      <c r="J66">
        <v>1200</v>
      </c>
      <c r="L66" t="s">
        <v>15</v>
      </c>
      <c r="M66">
        <v>1200</v>
      </c>
      <c r="N66">
        <v>0.9</v>
      </c>
      <c r="O66">
        <v>0.7</v>
      </c>
      <c r="P66">
        <v>0.7</v>
      </c>
    </row>
    <row r="67" spans="1:16" x14ac:dyDescent="0.2">
      <c r="A67" t="s">
        <v>67</v>
      </c>
      <c r="B67" t="s">
        <v>67</v>
      </c>
      <c r="C67" t="s">
        <v>13</v>
      </c>
      <c r="D67" t="s">
        <v>15</v>
      </c>
      <c r="E67">
        <v>0.9</v>
      </c>
      <c r="F67">
        <v>0.7</v>
      </c>
      <c r="G67">
        <v>0.7</v>
      </c>
      <c r="H67">
        <v>0</v>
      </c>
      <c r="I67">
        <v>0.91</v>
      </c>
      <c r="J67">
        <v>1800</v>
      </c>
      <c r="L67" t="s">
        <v>15</v>
      </c>
      <c r="M67">
        <v>1200</v>
      </c>
      <c r="N67">
        <v>0.9</v>
      </c>
      <c r="O67">
        <v>0.7</v>
      </c>
      <c r="P67">
        <v>0.7</v>
      </c>
    </row>
    <row r="68" spans="1:16" x14ac:dyDescent="0.2">
      <c r="A68" t="s">
        <v>68</v>
      </c>
      <c r="B68" t="s">
        <v>68</v>
      </c>
      <c r="C68" t="s">
        <v>13</v>
      </c>
      <c r="D68" t="s">
        <v>15</v>
      </c>
      <c r="E68">
        <v>0.9</v>
      </c>
      <c r="F68">
        <v>0.7</v>
      </c>
      <c r="G68">
        <v>0.7</v>
      </c>
      <c r="H68">
        <v>0</v>
      </c>
      <c r="I68">
        <v>2.2000000000000002</v>
      </c>
      <c r="J68">
        <v>2400</v>
      </c>
      <c r="L68" t="s">
        <v>15</v>
      </c>
      <c r="M68">
        <v>760</v>
      </c>
      <c r="N68">
        <v>0.9</v>
      </c>
      <c r="O68">
        <v>0.7</v>
      </c>
      <c r="P68">
        <v>0.7</v>
      </c>
    </row>
    <row r="69" spans="1:16" x14ac:dyDescent="0.2">
      <c r="A69" t="s">
        <v>69</v>
      </c>
      <c r="B69" t="s">
        <v>69</v>
      </c>
      <c r="C69" t="s">
        <v>13</v>
      </c>
      <c r="D69" t="s">
        <v>15</v>
      </c>
      <c r="E69">
        <v>0.9</v>
      </c>
      <c r="F69">
        <v>0.7</v>
      </c>
      <c r="G69">
        <v>0.7</v>
      </c>
      <c r="H69">
        <v>0</v>
      </c>
      <c r="I69">
        <v>0.96</v>
      </c>
      <c r="J69">
        <v>2000</v>
      </c>
      <c r="L69" t="s">
        <v>15</v>
      </c>
      <c r="M69">
        <v>1000</v>
      </c>
      <c r="N69">
        <v>0.9</v>
      </c>
      <c r="O69">
        <v>0.7</v>
      </c>
      <c r="P69">
        <v>0.7</v>
      </c>
    </row>
    <row r="70" spans="1:16" x14ac:dyDescent="0.2">
      <c r="A70" t="s">
        <v>70</v>
      </c>
      <c r="B70" t="s">
        <v>545</v>
      </c>
      <c r="C70" t="s">
        <v>13</v>
      </c>
      <c r="D70" t="s">
        <v>15</v>
      </c>
      <c r="E70">
        <v>0.9</v>
      </c>
      <c r="F70">
        <v>0.7</v>
      </c>
      <c r="G70">
        <v>0.7</v>
      </c>
      <c r="H70">
        <v>0</v>
      </c>
      <c r="I70">
        <v>0.12</v>
      </c>
      <c r="J70">
        <v>650</v>
      </c>
      <c r="L70" t="s">
        <v>15</v>
      </c>
      <c r="M70">
        <v>1000</v>
      </c>
      <c r="N70">
        <v>0.9</v>
      </c>
      <c r="O70">
        <v>0.7</v>
      </c>
      <c r="P70">
        <v>0.7</v>
      </c>
    </row>
    <row r="71" spans="1:16" x14ac:dyDescent="0.2">
      <c r="A71" t="s">
        <v>71</v>
      </c>
      <c r="B71" t="s">
        <v>71</v>
      </c>
      <c r="C71" t="s">
        <v>13</v>
      </c>
      <c r="D71" t="s">
        <v>15</v>
      </c>
      <c r="E71">
        <v>0.9</v>
      </c>
      <c r="F71">
        <v>0.7</v>
      </c>
      <c r="G71">
        <v>0.7</v>
      </c>
      <c r="H71">
        <v>0</v>
      </c>
      <c r="I71">
        <v>0.05</v>
      </c>
      <c r="J71">
        <v>160</v>
      </c>
      <c r="L71" t="s">
        <v>15</v>
      </c>
      <c r="M71">
        <v>1800</v>
      </c>
      <c r="N71">
        <v>0.9</v>
      </c>
      <c r="O71">
        <v>0.7</v>
      </c>
      <c r="P71">
        <v>0.7</v>
      </c>
    </row>
    <row r="72" spans="1:16" x14ac:dyDescent="0.2">
      <c r="A72" t="s">
        <v>72</v>
      </c>
      <c r="B72" t="s">
        <v>72</v>
      </c>
      <c r="C72" t="s">
        <v>13</v>
      </c>
      <c r="D72" t="s">
        <v>15</v>
      </c>
      <c r="E72">
        <v>0.9</v>
      </c>
      <c r="F72">
        <v>0.7</v>
      </c>
      <c r="G72">
        <v>0.7</v>
      </c>
      <c r="H72">
        <v>0</v>
      </c>
      <c r="I72">
        <v>4.7E-2</v>
      </c>
      <c r="J72">
        <v>115</v>
      </c>
      <c r="L72" t="s">
        <v>15</v>
      </c>
      <c r="M72">
        <v>1300</v>
      </c>
      <c r="N72">
        <v>0.9</v>
      </c>
      <c r="O72">
        <v>0.7</v>
      </c>
      <c r="P72">
        <v>0.7</v>
      </c>
    </row>
    <row r="73" spans="1:16" x14ac:dyDescent="0.2">
      <c r="A73" t="s">
        <v>73</v>
      </c>
      <c r="B73" t="s">
        <v>73</v>
      </c>
      <c r="C73" t="s">
        <v>13</v>
      </c>
      <c r="D73" t="s">
        <v>15</v>
      </c>
      <c r="E73">
        <v>0.9</v>
      </c>
      <c r="F73">
        <v>0.7</v>
      </c>
      <c r="G73">
        <v>0.7</v>
      </c>
      <c r="H73">
        <v>0</v>
      </c>
      <c r="I73">
        <v>4.2000000000000003E-2</v>
      </c>
      <c r="J73">
        <v>90</v>
      </c>
      <c r="L73" t="s">
        <v>15</v>
      </c>
      <c r="M73">
        <v>1300</v>
      </c>
      <c r="N73">
        <v>0.9</v>
      </c>
      <c r="O73">
        <v>0.7</v>
      </c>
      <c r="P73">
        <v>0.7</v>
      </c>
    </row>
    <row r="74" spans="1:16" x14ac:dyDescent="0.2">
      <c r="A74" t="s">
        <v>74</v>
      </c>
      <c r="B74" t="s">
        <v>74</v>
      </c>
      <c r="C74" t="s">
        <v>13</v>
      </c>
      <c r="D74" t="s">
        <v>15</v>
      </c>
      <c r="E74">
        <v>0.9</v>
      </c>
      <c r="F74">
        <v>0.7</v>
      </c>
      <c r="G74">
        <v>0.7</v>
      </c>
      <c r="H74">
        <v>0</v>
      </c>
      <c r="I74">
        <v>4.4999999999999998E-2</v>
      </c>
      <c r="J74">
        <v>110</v>
      </c>
      <c r="L74" t="s">
        <v>15</v>
      </c>
      <c r="M74">
        <v>1300</v>
      </c>
      <c r="N74">
        <v>0.9</v>
      </c>
      <c r="O74">
        <v>0.7</v>
      </c>
      <c r="P74">
        <v>0.7</v>
      </c>
    </row>
    <row r="75" spans="1:16" x14ac:dyDescent="0.2">
      <c r="A75" t="s">
        <v>21</v>
      </c>
      <c r="B75" t="s">
        <v>21</v>
      </c>
      <c r="C75" t="s">
        <v>13</v>
      </c>
      <c r="D75" t="s">
        <v>15</v>
      </c>
      <c r="E75">
        <v>0.9</v>
      </c>
      <c r="F75">
        <v>0.7</v>
      </c>
      <c r="G75">
        <v>0.7</v>
      </c>
      <c r="H75">
        <v>0</v>
      </c>
      <c r="I75">
        <v>5.6000000000000001E-2</v>
      </c>
      <c r="J75">
        <v>130</v>
      </c>
      <c r="L75" t="s">
        <v>15</v>
      </c>
      <c r="M75">
        <v>750</v>
      </c>
      <c r="N75">
        <v>0.9</v>
      </c>
      <c r="O75">
        <v>0.7</v>
      </c>
      <c r="P75">
        <v>0.7</v>
      </c>
    </row>
    <row r="76" spans="1:16" x14ac:dyDescent="0.2">
      <c r="A76" t="s">
        <v>75</v>
      </c>
      <c r="B76" t="s">
        <v>75</v>
      </c>
      <c r="C76" t="s">
        <v>13</v>
      </c>
      <c r="D76" t="s">
        <v>15</v>
      </c>
      <c r="E76">
        <v>0.9</v>
      </c>
      <c r="F76">
        <v>0.7</v>
      </c>
      <c r="G76">
        <v>0.7</v>
      </c>
      <c r="H76">
        <v>0</v>
      </c>
      <c r="I76">
        <v>6.5000000000000002E-2</v>
      </c>
      <c r="J76">
        <v>225</v>
      </c>
      <c r="L76" t="s">
        <v>15</v>
      </c>
      <c r="M76">
        <v>1200</v>
      </c>
      <c r="N76">
        <v>0.9</v>
      </c>
      <c r="O76">
        <v>0.7</v>
      </c>
      <c r="P76">
        <v>0.7</v>
      </c>
    </row>
    <row r="77" spans="1:16" x14ac:dyDescent="0.2">
      <c r="A77" t="s">
        <v>76</v>
      </c>
      <c r="B77" t="s">
        <v>76</v>
      </c>
      <c r="C77" t="s">
        <v>13</v>
      </c>
      <c r="D77" t="s">
        <v>15</v>
      </c>
      <c r="E77">
        <v>0.9</v>
      </c>
      <c r="F77">
        <v>0.7</v>
      </c>
      <c r="G77">
        <v>0.7</v>
      </c>
      <c r="H77">
        <v>0</v>
      </c>
      <c r="I77">
        <v>7.0000000000000001E-3</v>
      </c>
      <c r="J77">
        <v>190</v>
      </c>
      <c r="L77" t="s">
        <v>15</v>
      </c>
      <c r="M77">
        <v>1050</v>
      </c>
      <c r="N77">
        <v>0.9</v>
      </c>
      <c r="O77">
        <v>0.7</v>
      </c>
      <c r="P77">
        <v>0.7</v>
      </c>
    </row>
    <row r="78" spans="1:16" x14ac:dyDescent="0.2">
      <c r="A78" t="s">
        <v>77</v>
      </c>
      <c r="B78" t="s">
        <v>77</v>
      </c>
      <c r="C78" t="s">
        <v>13</v>
      </c>
      <c r="D78" t="s">
        <v>15</v>
      </c>
      <c r="E78">
        <v>0.1</v>
      </c>
      <c r="F78">
        <v>0.7</v>
      </c>
      <c r="G78">
        <v>0.7</v>
      </c>
      <c r="H78">
        <v>0</v>
      </c>
      <c r="I78">
        <v>45</v>
      </c>
      <c r="J78">
        <v>7800</v>
      </c>
      <c r="L78" t="s">
        <v>15</v>
      </c>
      <c r="M78">
        <v>480</v>
      </c>
      <c r="N78">
        <v>0.1</v>
      </c>
      <c r="O78">
        <v>0.7</v>
      </c>
      <c r="P78">
        <v>0.7</v>
      </c>
    </row>
    <row r="79" spans="1:16" x14ac:dyDescent="0.2">
      <c r="A79" t="s">
        <v>78</v>
      </c>
      <c r="B79" t="s">
        <v>78</v>
      </c>
      <c r="C79" t="s">
        <v>13</v>
      </c>
      <c r="D79" t="s">
        <v>15</v>
      </c>
      <c r="E79">
        <v>0.1</v>
      </c>
      <c r="F79">
        <v>0.7</v>
      </c>
      <c r="G79">
        <v>0.7</v>
      </c>
      <c r="H79">
        <v>0</v>
      </c>
      <c r="I79">
        <v>45</v>
      </c>
      <c r="J79">
        <v>7800</v>
      </c>
      <c r="L79" t="s">
        <v>15</v>
      </c>
      <c r="M79">
        <v>480</v>
      </c>
      <c r="N79">
        <v>0.1</v>
      </c>
      <c r="O79">
        <v>0.7</v>
      </c>
      <c r="P79">
        <v>0.7</v>
      </c>
    </row>
    <row r="80" spans="1:16" x14ac:dyDescent="0.2">
      <c r="A80" t="s">
        <v>79</v>
      </c>
      <c r="B80" t="s">
        <v>79</v>
      </c>
      <c r="C80" t="s">
        <v>13</v>
      </c>
      <c r="D80" t="s">
        <v>15</v>
      </c>
      <c r="E80">
        <v>0.9</v>
      </c>
      <c r="F80">
        <v>0.7</v>
      </c>
      <c r="G80">
        <v>0.7</v>
      </c>
      <c r="H80">
        <v>0</v>
      </c>
      <c r="I80">
        <v>0.75</v>
      </c>
      <c r="J80">
        <v>1730</v>
      </c>
      <c r="L80" t="s">
        <v>15</v>
      </c>
      <c r="M80">
        <v>880</v>
      </c>
      <c r="N80">
        <v>0.9</v>
      </c>
      <c r="O80">
        <v>0.7</v>
      </c>
      <c r="P80">
        <v>0.7</v>
      </c>
    </row>
    <row r="81" spans="1:16" x14ac:dyDescent="0.2">
      <c r="A81" t="s">
        <v>80</v>
      </c>
      <c r="B81" t="s">
        <v>80</v>
      </c>
      <c r="C81" t="s">
        <v>13</v>
      </c>
      <c r="D81" t="s">
        <v>15</v>
      </c>
      <c r="E81">
        <v>0.9</v>
      </c>
      <c r="F81">
        <v>0.7</v>
      </c>
      <c r="G81">
        <v>0.7</v>
      </c>
      <c r="H81">
        <v>0</v>
      </c>
      <c r="I81">
        <v>0.32</v>
      </c>
      <c r="J81">
        <v>1000</v>
      </c>
      <c r="L81" t="s">
        <v>15</v>
      </c>
      <c r="M81">
        <v>1100</v>
      </c>
      <c r="N81">
        <v>0.9</v>
      </c>
      <c r="O81">
        <v>0.7</v>
      </c>
      <c r="P81">
        <v>0.7</v>
      </c>
    </row>
    <row r="82" spans="1:16" x14ac:dyDescent="0.2">
      <c r="A82" t="s">
        <v>81</v>
      </c>
      <c r="B82" t="s">
        <v>81</v>
      </c>
      <c r="C82" t="s">
        <v>13</v>
      </c>
      <c r="D82" t="s">
        <v>15</v>
      </c>
      <c r="E82">
        <v>0.9</v>
      </c>
      <c r="F82">
        <v>0.7</v>
      </c>
      <c r="G82">
        <v>0.7</v>
      </c>
      <c r="H82">
        <v>0</v>
      </c>
      <c r="I82">
        <v>0.13</v>
      </c>
      <c r="J82">
        <v>500</v>
      </c>
      <c r="L82" t="s">
        <v>15</v>
      </c>
      <c r="M82">
        <v>1600</v>
      </c>
      <c r="N82">
        <v>0.9</v>
      </c>
      <c r="O82">
        <v>0.7</v>
      </c>
      <c r="P82">
        <v>0.7</v>
      </c>
    </row>
    <row r="83" spans="1:16" x14ac:dyDescent="0.2">
      <c r="A83" t="s">
        <v>20</v>
      </c>
      <c r="B83" t="s">
        <v>20</v>
      </c>
      <c r="C83" t="s">
        <v>13</v>
      </c>
      <c r="D83" t="s">
        <v>15</v>
      </c>
      <c r="E83">
        <v>0.9</v>
      </c>
      <c r="F83">
        <v>0.7</v>
      </c>
      <c r="G83">
        <v>0.7</v>
      </c>
      <c r="H83">
        <v>0</v>
      </c>
      <c r="I83">
        <v>1</v>
      </c>
      <c r="J83">
        <v>2000</v>
      </c>
      <c r="L83" t="s">
        <v>15</v>
      </c>
      <c r="M83">
        <v>1130</v>
      </c>
      <c r="N83">
        <v>0.9</v>
      </c>
      <c r="O83">
        <v>0.7</v>
      </c>
      <c r="P83">
        <v>0.7</v>
      </c>
    </row>
    <row r="84" spans="1:16" x14ac:dyDescent="0.2">
      <c r="A84" t="s">
        <v>27</v>
      </c>
      <c r="B84" t="s">
        <v>27</v>
      </c>
      <c r="C84" t="s">
        <v>13</v>
      </c>
      <c r="D84" t="s">
        <v>15</v>
      </c>
      <c r="E84">
        <v>0.9</v>
      </c>
      <c r="F84">
        <v>0.7</v>
      </c>
      <c r="G84">
        <v>0.7</v>
      </c>
      <c r="H84">
        <v>0</v>
      </c>
      <c r="I84">
        <v>4.1000000000000002E-2</v>
      </c>
      <c r="J84">
        <v>155</v>
      </c>
      <c r="L84" t="s">
        <v>15</v>
      </c>
      <c r="M84">
        <v>1130</v>
      </c>
      <c r="N84">
        <v>0.9</v>
      </c>
      <c r="O84">
        <v>0.7</v>
      </c>
      <c r="P84">
        <v>0.7</v>
      </c>
    </row>
    <row r="85" spans="1:16" x14ac:dyDescent="0.2">
      <c r="A85" t="s">
        <v>29</v>
      </c>
      <c r="B85" t="s">
        <v>29</v>
      </c>
      <c r="C85" t="s">
        <v>13</v>
      </c>
      <c r="D85" t="s">
        <v>15</v>
      </c>
      <c r="E85">
        <v>0.9</v>
      </c>
      <c r="F85">
        <v>0.7</v>
      </c>
      <c r="G85">
        <v>0.7</v>
      </c>
      <c r="H85">
        <v>0</v>
      </c>
      <c r="I85">
        <v>3.4000000000000002E-2</v>
      </c>
      <c r="J85">
        <v>35</v>
      </c>
      <c r="L85" t="s">
        <v>15</v>
      </c>
      <c r="M85">
        <v>1400</v>
      </c>
      <c r="N85">
        <v>0.9</v>
      </c>
      <c r="O85">
        <v>0.7</v>
      </c>
      <c r="P85">
        <v>0.7</v>
      </c>
    </row>
    <row r="86" spans="1:16" x14ac:dyDescent="0.2">
      <c r="A86" t="s">
        <v>82</v>
      </c>
      <c r="B86" t="s">
        <v>82</v>
      </c>
      <c r="C86" t="s">
        <v>13</v>
      </c>
      <c r="D86" t="s">
        <v>15</v>
      </c>
      <c r="E86">
        <v>0.9</v>
      </c>
      <c r="F86">
        <v>0.7</v>
      </c>
      <c r="G86">
        <v>0.7</v>
      </c>
      <c r="H86">
        <v>0</v>
      </c>
      <c r="I86">
        <v>0.56000000000000005</v>
      </c>
      <c r="J86">
        <v>1200</v>
      </c>
      <c r="L86" t="s">
        <v>15</v>
      </c>
      <c r="M86">
        <v>1000</v>
      </c>
      <c r="N86">
        <v>0.9</v>
      </c>
      <c r="O86">
        <v>0.7</v>
      </c>
      <c r="P86">
        <v>0.7</v>
      </c>
    </row>
    <row r="87" spans="1:16" x14ac:dyDescent="0.2">
      <c r="A87" t="s">
        <v>83</v>
      </c>
      <c r="B87" t="s">
        <v>83</v>
      </c>
      <c r="C87" t="s">
        <v>13</v>
      </c>
      <c r="D87" t="s">
        <v>15</v>
      </c>
      <c r="E87">
        <v>0.9</v>
      </c>
      <c r="F87">
        <v>0.7</v>
      </c>
      <c r="G87">
        <v>0.7</v>
      </c>
      <c r="H87">
        <v>0</v>
      </c>
      <c r="I87">
        <v>0.7</v>
      </c>
      <c r="J87">
        <v>1800</v>
      </c>
      <c r="L87" t="s">
        <v>15</v>
      </c>
      <c r="M87">
        <v>1000</v>
      </c>
      <c r="N87">
        <v>0.9</v>
      </c>
      <c r="O87">
        <v>0.7</v>
      </c>
      <c r="P87">
        <v>0.7</v>
      </c>
    </row>
    <row r="88" spans="1:16" x14ac:dyDescent="0.2">
      <c r="A88" t="s">
        <v>84</v>
      </c>
      <c r="B88" t="s">
        <v>84</v>
      </c>
      <c r="C88" t="s">
        <v>13</v>
      </c>
      <c r="D88" t="s">
        <v>15</v>
      </c>
      <c r="E88">
        <v>0.9</v>
      </c>
      <c r="F88">
        <v>0.7</v>
      </c>
      <c r="G88">
        <v>0.7</v>
      </c>
      <c r="H88">
        <v>0</v>
      </c>
      <c r="I88">
        <v>3.5000000000000003E-2</v>
      </c>
      <c r="J88">
        <v>120</v>
      </c>
      <c r="L88" t="s">
        <v>15</v>
      </c>
      <c r="M88">
        <v>1030</v>
      </c>
      <c r="N88">
        <v>0.9</v>
      </c>
      <c r="O88">
        <v>0.7</v>
      </c>
      <c r="P88">
        <v>0.7</v>
      </c>
    </row>
    <row r="89" spans="1:16" x14ac:dyDescent="0.2">
      <c r="A89" t="s">
        <v>85</v>
      </c>
      <c r="B89" t="s">
        <v>85</v>
      </c>
      <c r="C89" t="s">
        <v>13</v>
      </c>
      <c r="D89" t="s">
        <v>15</v>
      </c>
      <c r="E89">
        <v>0.9</v>
      </c>
      <c r="F89">
        <v>0.7</v>
      </c>
      <c r="G89">
        <v>0.7</v>
      </c>
      <c r="H89">
        <v>0</v>
      </c>
      <c r="I89">
        <v>4.2000000000000003E-2</v>
      </c>
      <c r="J89">
        <v>42.5</v>
      </c>
      <c r="L89" t="s">
        <v>15</v>
      </c>
      <c r="M89">
        <v>1380</v>
      </c>
      <c r="N89">
        <v>0.9</v>
      </c>
      <c r="O89">
        <v>0.7</v>
      </c>
      <c r="P89">
        <v>0.7</v>
      </c>
    </row>
    <row r="90" spans="1:16" x14ac:dyDescent="0.2">
      <c r="A90" t="s">
        <v>86</v>
      </c>
      <c r="B90" t="s">
        <v>86</v>
      </c>
      <c r="C90" t="s">
        <v>13</v>
      </c>
      <c r="D90" t="s">
        <v>15</v>
      </c>
      <c r="E90">
        <v>0.9</v>
      </c>
      <c r="F90">
        <v>0.7</v>
      </c>
      <c r="G90">
        <v>0.7</v>
      </c>
      <c r="H90">
        <v>0</v>
      </c>
      <c r="I90">
        <v>0.38400000000000001</v>
      </c>
      <c r="J90">
        <v>1650</v>
      </c>
      <c r="L90" t="s">
        <v>15</v>
      </c>
      <c r="M90">
        <v>837</v>
      </c>
      <c r="N90">
        <v>0.9</v>
      </c>
      <c r="O90">
        <v>0.7</v>
      </c>
      <c r="P90">
        <v>0.7</v>
      </c>
    </row>
    <row r="91" spans="1:16" x14ac:dyDescent="0.2">
      <c r="A91" t="s">
        <v>87</v>
      </c>
      <c r="B91" t="s">
        <v>87</v>
      </c>
      <c r="C91" t="s">
        <v>13</v>
      </c>
      <c r="D91" t="s">
        <v>15</v>
      </c>
      <c r="E91">
        <v>0.9</v>
      </c>
      <c r="F91">
        <v>0.7</v>
      </c>
      <c r="G91">
        <v>0.7</v>
      </c>
      <c r="H91">
        <v>0</v>
      </c>
      <c r="I91">
        <v>0.12</v>
      </c>
      <c r="J91">
        <v>530</v>
      </c>
      <c r="L91" t="s">
        <v>15</v>
      </c>
      <c r="M91">
        <v>1600</v>
      </c>
      <c r="N91">
        <v>0.9</v>
      </c>
      <c r="O91">
        <v>0.7</v>
      </c>
      <c r="P91">
        <v>0.7</v>
      </c>
    </row>
    <row r="92" spans="1:16" x14ac:dyDescent="0.2">
      <c r="A92" t="s">
        <v>88</v>
      </c>
      <c r="B92" t="s">
        <v>88</v>
      </c>
      <c r="C92" t="s">
        <v>13</v>
      </c>
      <c r="D92" t="s">
        <v>15</v>
      </c>
      <c r="E92">
        <v>0.9</v>
      </c>
      <c r="F92">
        <v>0.7</v>
      </c>
      <c r="G92">
        <v>0.7</v>
      </c>
      <c r="H92">
        <v>0</v>
      </c>
      <c r="I92">
        <v>2</v>
      </c>
      <c r="J92">
        <v>2400</v>
      </c>
      <c r="L92" t="s">
        <v>15</v>
      </c>
      <c r="M92">
        <v>950</v>
      </c>
      <c r="N92">
        <v>0.9</v>
      </c>
      <c r="O92">
        <v>0.7</v>
      </c>
      <c r="P92">
        <v>0.7</v>
      </c>
    </row>
    <row r="93" spans="1:16" x14ac:dyDescent="0.2">
      <c r="A93" t="s">
        <v>89</v>
      </c>
      <c r="B93" t="s">
        <v>89</v>
      </c>
      <c r="C93" t="s">
        <v>13</v>
      </c>
      <c r="D93" t="s">
        <v>15</v>
      </c>
      <c r="E93">
        <v>0.9</v>
      </c>
      <c r="F93">
        <v>0.7</v>
      </c>
      <c r="G93">
        <v>0.7</v>
      </c>
      <c r="H93">
        <v>0</v>
      </c>
      <c r="I93">
        <v>3.5000000000000003E-2</v>
      </c>
      <c r="J93">
        <v>20</v>
      </c>
      <c r="L93" t="s">
        <v>15</v>
      </c>
      <c r="M93">
        <v>1030</v>
      </c>
      <c r="N93">
        <v>0.9</v>
      </c>
      <c r="O93">
        <v>0.7</v>
      </c>
      <c r="P93">
        <v>0.7</v>
      </c>
    </row>
    <row r="94" spans="1:16" x14ac:dyDescent="0.2">
      <c r="A94" t="s">
        <v>90</v>
      </c>
      <c r="B94" t="s">
        <v>90</v>
      </c>
      <c r="C94" t="s">
        <v>13</v>
      </c>
      <c r="D94" t="s">
        <v>15</v>
      </c>
      <c r="E94">
        <v>0.9</v>
      </c>
      <c r="F94">
        <v>0.7</v>
      </c>
      <c r="G94">
        <v>0.7</v>
      </c>
      <c r="H94">
        <v>0</v>
      </c>
      <c r="I94">
        <v>4.3906250000000001E-2</v>
      </c>
      <c r="J94">
        <v>66.875</v>
      </c>
      <c r="L94" t="s">
        <v>15</v>
      </c>
      <c r="M94">
        <v>1083.4375</v>
      </c>
      <c r="N94">
        <v>0.9</v>
      </c>
      <c r="O94">
        <v>0.7</v>
      </c>
      <c r="P94">
        <v>0.7</v>
      </c>
    </row>
    <row r="95" spans="1:16" x14ac:dyDescent="0.2">
      <c r="A95" t="s">
        <v>91</v>
      </c>
      <c r="B95" t="s">
        <v>91</v>
      </c>
      <c r="C95" t="s">
        <v>13</v>
      </c>
      <c r="D95" t="s">
        <v>15</v>
      </c>
      <c r="E95">
        <v>0.9</v>
      </c>
      <c r="F95">
        <v>0.7</v>
      </c>
      <c r="G95">
        <v>0.7</v>
      </c>
      <c r="H95">
        <v>0</v>
      </c>
      <c r="I95">
        <v>0.26162360000000001</v>
      </c>
      <c r="J95">
        <v>59.211199999999998</v>
      </c>
      <c r="L95" t="s">
        <v>15</v>
      </c>
      <c r="M95">
        <v>1027.2280000000001</v>
      </c>
      <c r="N95">
        <v>0.9</v>
      </c>
      <c r="O95">
        <v>0.7</v>
      </c>
      <c r="P95">
        <v>0.7</v>
      </c>
    </row>
    <row r="96" spans="1:16" x14ac:dyDescent="0.2">
      <c r="A96" t="s">
        <v>92</v>
      </c>
      <c r="B96" t="s">
        <v>92</v>
      </c>
      <c r="C96" t="s">
        <v>13</v>
      </c>
      <c r="D96" t="s">
        <v>19</v>
      </c>
      <c r="E96">
        <v>0.9</v>
      </c>
      <c r="F96">
        <v>0.7</v>
      </c>
      <c r="G96">
        <v>0.7</v>
      </c>
      <c r="H96">
        <v>0</v>
      </c>
      <c r="I96">
        <v>0.2</v>
      </c>
      <c r="J96">
        <v>1050</v>
      </c>
      <c r="L96" t="s">
        <v>19</v>
      </c>
      <c r="M96">
        <v>1500</v>
      </c>
      <c r="N96">
        <v>0.9</v>
      </c>
      <c r="O96">
        <v>0.7</v>
      </c>
      <c r="P96">
        <v>0.7</v>
      </c>
    </row>
    <row r="97" spans="1:16" x14ac:dyDescent="0.2">
      <c r="A97" t="s">
        <v>101</v>
      </c>
      <c r="B97" t="s">
        <v>101</v>
      </c>
      <c r="C97" t="s">
        <v>13</v>
      </c>
      <c r="D97" t="s">
        <v>10</v>
      </c>
      <c r="E97">
        <v>0.9</v>
      </c>
      <c r="F97">
        <v>0.7</v>
      </c>
      <c r="G97">
        <v>0.7</v>
      </c>
      <c r="H97">
        <v>0</v>
      </c>
      <c r="I97">
        <v>0.09</v>
      </c>
      <c r="J97">
        <v>592</v>
      </c>
      <c r="L97" t="s">
        <v>10</v>
      </c>
      <c r="M97">
        <v>1170</v>
      </c>
      <c r="N97">
        <v>0.9</v>
      </c>
      <c r="O97">
        <v>0.7</v>
      </c>
      <c r="P97">
        <v>0.7</v>
      </c>
    </row>
    <row r="98" spans="1:16" x14ac:dyDescent="0.2">
      <c r="A98" t="s">
        <v>102</v>
      </c>
      <c r="B98" t="s">
        <v>102</v>
      </c>
      <c r="C98" t="s">
        <v>13</v>
      </c>
      <c r="D98" t="s">
        <v>24</v>
      </c>
      <c r="E98">
        <v>0.9</v>
      </c>
      <c r="F98">
        <v>0.7</v>
      </c>
      <c r="G98">
        <v>0.7</v>
      </c>
      <c r="H98">
        <v>0</v>
      </c>
      <c r="I98">
        <v>1.59</v>
      </c>
      <c r="J98">
        <v>1920</v>
      </c>
      <c r="L98" t="s">
        <v>24</v>
      </c>
      <c r="M98">
        <v>1260</v>
      </c>
      <c r="N98">
        <v>0.9</v>
      </c>
      <c r="O98">
        <v>0.7</v>
      </c>
      <c r="P98">
        <v>0.7</v>
      </c>
    </row>
    <row r="99" spans="1:16" x14ac:dyDescent="0.2">
      <c r="A99" t="s">
        <v>103</v>
      </c>
      <c r="B99" t="s">
        <v>103</v>
      </c>
      <c r="C99" t="s">
        <v>13</v>
      </c>
      <c r="D99" t="s">
        <v>24</v>
      </c>
      <c r="E99">
        <v>0.9</v>
      </c>
      <c r="F99">
        <v>0.7</v>
      </c>
      <c r="G99">
        <v>0.7</v>
      </c>
      <c r="H99">
        <v>0</v>
      </c>
      <c r="I99">
        <v>0.04</v>
      </c>
      <c r="J99">
        <v>592</v>
      </c>
      <c r="L99" t="s">
        <v>24</v>
      </c>
      <c r="M99">
        <v>1300</v>
      </c>
      <c r="N99">
        <v>0.9</v>
      </c>
      <c r="O99">
        <v>0.7</v>
      </c>
      <c r="P99">
        <v>0.7</v>
      </c>
    </row>
    <row r="100" spans="1:16" x14ac:dyDescent="0.2">
      <c r="A100" t="s">
        <v>30</v>
      </c>
      <c r="B100" t="s">
        <v>30</v>
      </c>
      <c r="C100" t="s">
        <v>13</v>
      </c>
      <c r="D100" t="s">
        <v>10</v>
      </c>
      <c r="E100">
        <v>0.9</v>
      </c>
      <c r="F100">
        <v>0.7</v>
      </c>
      <c r="G100">
        <v>0.7</v>
      </c>
      <c r="H100">
        <v>0</v>
      </c>
      <c r="I100">
        <v>0.06</v>
      </c>
      <c r="J100">
        <v>368</v>
      </c>
      <c r="L100" t="s">
        <v>10</v>
      </c>
      <c r="M100">
        <v>590</v>
      </c>
      <c r="N100">
        <v>0.9</v>
      </c>
      <c r="O100">
        <v>0.7</v>
      </c>
      <c r="P100">
        <v>0.7</v>
      </c>
    </row>
    <row r="101" spans="1:16" x14ac:dyDescent="0.2">
      <c r="A101" t="s">
        <v>28</v>
      </c>
      <c r="B101" t="s">
        <v>28</v>
      </c>
      <c r="C101" t="s">
        <v>13</v>
      </c>
      <c r="D101" t="s">
        <v>12</v>
      </c>
      <c r="E101">
        <v>0.9</v>
      </c>
      <c r="F101">
        <v>0.7</v>
      </c>
      <c r="G101">
        <v>0.7</v>
      </c>
      <c r="H101">
        <v>0</v>
      </c>
      <c r="I101">
        <v>0.06</v>
      </c>
      <c r="J101">
        <v>288</v>
      </c>
      <c r="L101" t="s">
        <v>12</v>
      </c>
      <c r="M101">
        <v>1380</v>
      </c>
      <c r="N101">
        <v>0.9</v>
      </c>
      <c r="O101">
        <v>0.7</v>
      </c>
      <c r="P101">
        <v>0.7</v>
      </c>
    </row>
    <row r="102" spans="1:16" x14ac:dyDescent="0.2">
      <c r="A102" t="s">
        <v>104</v>
      </c>
      <c r="B102" t="s">
        <v>104</v>
      </c>
      <c r="C102" t="s">
        <v>13</v>
      </c>
      <c r="D102" t="s">
        <v>15</v>
      </c>
      <c r="E102">
        <v>0.9</v>
      </c>
      <c r="F102">
        <v>0.7</v>
      </c>
      <c r="G102">
        <v>0.7</v>
      </c>
      <c r="H102">
        <v>0</v>
      </c>
      <c r="I102">
        <v>1.8</v>
      </c>
      <c r="J102">
        <v>2560</v>
      </c>
      <c r="L102" t="s">
        <v>15</v>
      </c>
      <c r="M102">
        <v>790</v>
      </c>
      <c r="N102">
        <v>0.9</v>
      </c>
      <c r="O102">
        <v>0.7</v>
      </c>
      <c r="P102">
        <v>0.7</v>
      </c>
    </row>
    <row r="103" spans="1:16" x14ac:dyDescent="0.2">
      <c r="A103" t="s">
        <v>17</v>
      </c>
      <c r="B103" t="s">
        <v>17</v>
      </c>
      <c r="C103" t="s">
        <v>13</v>
      </c>
      <c r="D103" t="s">
        <v>10</v>
      </c>
      <c r="E103">
        <v>0.9</v>
      </c>
      <c r="F103">
        <v>0.7</v>
      </c>
      <c r="G103">
        <v>0.7</v>
      </c>
      <c r="H103">
        <v>0</v>
      </c>
      <c r="I103">
        <v>0.16</v>
      </c>
      <c r="J103">
        <v>800</v>
      </c>
      <c r="L103" t="s">
        <v>10</v>
      </c>
      <c r="M103">
        <v>1090</v>
      </c>
      <c r="N103">
        <v>0.9</v>
      </c>
      <c r="O103">
        <v>0.7</v>
      </c>
      <c r="P103">
        <v>0.7</v>
      </c>
    </row>
    <row r="104" spans="1:16" x14ac:dyDescent="0.2">
      <c r="A104" t="s">
        <v>105</v>
      </c>
      <c r="B104" t="s">
        <v>105</v>
      </c>
      <c r="C104" t="s">
        <v>13</v>
      </c>
      <c r="D104" t="s">
        <v>19</v>
      </c>
      <c r="E104">
        <v>0.9</v>
      </c>
      <c r="F104">
        <v>0.7</v>
      </c>
      <c r="G104">
        <v>0.7</v>
      </c>
      <c r="H104">
        <v>0</v>
      </c>
      <c r="I104">
        <v>0.12</v>
      </c>
      <c r="J104">
        <v>544</v>
      </c>
      <c r="L104" t="s">
        <v>19</v>
      </c>
      <c r="M104">
        <v>1210</v>
      </c>
      <c r="N104">
        <v>0.9</v>
      </c>
      <c r="O104">
        <v>0.7</v>
      </c>
      <c r="P104">
        <v>0.7</v>
      </c>
    </row>
    <row r="105" spans="1:16" x14ac:dyDescent="0.2">
      <c r="A105" t="s">
        <v>106</v>
      </c>
      <c r="B105" t="s">
        <v>106</v>
      </c>
      <c r="C105" t="s">
        <v>13</v>
      </c>
      <c r="D105" t="s">
        <v>19</v>
      </c>
      <c r="E105">
        <v>0.9</v>
      </c>
      <c r="F105">
        <v>0.7</v>
      </c>
      <c r="G105">
        <v>0.7</v>
      </c>
      <c r="H105">
        <v>0</v>
      </c>
      <c r="I105">
        <v>7.0000000000000007E-2</v>
      </c>
      <c r="J105">
        <v>400</v>
      </c>
      <c r="L105" t="s">
        <v>19</v>
      </c>
      <c r="M105">
        <v>1300</v>
      </c>
      <c r="N105">
        <v>0.9</v>
      </c>
      <c r="O105">
        <v>0.7</v>
      </c>
      <c r="P105">
        <v>0.7</v>
      </c>
    </row>
    <row r="106" spans="1:16" x14ac:dyDescent="0.2">
      <c r="A106" t="s">
        <v>107</v>
      </c>
      <c r="B106" t="s">
        <v>107</v>
      </c>
      <c r="C106" t="s">
        <v>13</v>
      </c>
      <c r="D106" t="s">
        <v>10</v>
      </c>
      <c r="E106">
        <v>0.9</v>
      </c>
      <c r="F106">
        <v>0.7</v>
      </c>
      <c r="G106">
        <v>0.7</v>
      </c>
      <c r="H106">
        <v>0</v>
      </c>
      <c r="I106">
        <v>0.15</v>
      </c>
      <c r="J106">
        <v>608</v>
      </c>
      <c r="L106" t="s">
        <v>10</v>
      </c>
      <c r="M106">
        <v>1630</v>
      </c>
      <c r="N106">
        <v>0.9</v>
      </c>
      <c r="O106">
        <v>0.7</v>
      </c>
      <c r="P106">
        <v>0.7</v>
      </c>
    </row>
    <row r="107" spans="1:16" x14ac:dyDescent="0.2">
      <c r="A107" t="s">
        <v>108</v>
      </c>
      <c r="B107" t="s">
        <v>108</v>
      </c>
      <c r="C107" t="s">
        <v>13</v>
      </c>
      <c r="D107" t="s">
        <v>12</v>
      </c>
      <c r="E107">
        <v>0.9</v>
      </c>
      <c r="F107">
        <v>0.7</v>
      </c>
      <c r="G107">
        <v>0.7</v>
      </c>
      <c r="H107">
        <v>0</v>
      </c>
      <c r="I107">
        <v>0.03</v>
      </c>
      <c r="J107">
        <v>43</v>
      </c>
      <c r="L107" t="s">
        <v>12</v>
      </c>
      <c r="M107">
        <v>1210</v>
      </c>
      <c r="N107">
        <v>0.9</v>
      </c>
      <c r="O107">
        <v>0.7</v>
      </c>
      <c r="P107">
        <v>0.7</v>
      </c>
    </row>
    <row r="108" spans="1:16" x14ac:dyDescent="0.2">
      <c r="A108" t="s">
        <v>109</v>
      </c>
      <c r="B108" t="s">
        <v>109</v>
      </c>
      <c r="C108" t="s">
        <v>13</v>
      </c>
      <c r="D108" t="s">
        <v>24</v>
      </c>
      <c r="E108">
        <v>0.9</v>
      </c>
      <c r="F108">
        <v>0.7</v>
      </c>
      <c r="G108">
        <v>0.7</v>
      </c>
      <c r="H108">
        <v>0</v>
      </c>
      <c r="I108">
        <v>0.05</v>
      </c>
      <c r="J108">
        <v>19</v>
      </c>
      <c r="L108" t="s">
        <v>24</v>
      </c>
      <c r="M108">
        <v>960</v>
      </c>
      <c r="N108">
        <v>0.9</v>
      </c>
      <c r="O108">
        <v>0.7</v>
      </c>
      <c r="P108">
        <v>0.7</v>
      </c>
    </row>
    <row r="109" spans="1:16" x14ac:dyDescent="0.2">
      <c r="A109" t="s">
        <v>110</v>
      </c>
      <c r="B109" t="s">
        <v>110</v>
      </c>
      <c r="C109" t="s">
        <v>13</v>
      </c>
      <c r="D109" t="s">
        <v>12</v>
      </c>
      <c r="E109">
        <v>0.9</v>
      </c>
      <c r="F109">
        <v>0.7</v>
      </c>
      <c r="G109">
        <v>0.7</v>
      </c>
      <c r="H109">
        <v>0</v>
      </c>
      <c r="I109">
        <v>0.89</v>
      </c>
      <c r="J109">
        <v>1920</v>
      </c>
      <c r="L109" t="s">
        <v>12</v>
      </c>
      <c r="M109">
        <v>790</v>
      </c>
      <c r="N109">
        <v>0.9</v>
      </c>
      <c r="O109">
        <v>0.7</v>
      </c>
      <c r="P109">
        <v>0.7</v>
      </c>
    </row>
    <row r="110" spans="1:16" x14ac:dyDescent="0.2">
      <c r="A110" t="s">
        <v>111</v>
      </c>
      <c r="B110" t="s">
        <v>111</v>
      </c>
      <c r="C110" t="s">
        <v>13</v>
      </c>
      <c r="D110" t="s">
        <v>19</v>
      </c>
      <c r="E110">
        <v>0.9</v>
      </c>
      <c r="F110">
        <v>0.7</v>
      </c>
      <c r="G110">
        <v>0.7</v>
      </c>
      <c r="H110">
        <v>0</v>
      </c>
      <c r="I110">
        <v>0.57999999999999996</v>
      </c>
      <c r="J110">
        <v>1900</v>
      </c>
      <c r="L110" t="s">
        <v>19</v>
      </c>
      <c r="M110">
        <v>1000</v>
      </c>
      <c r="N110">
        <v>0.9</v>
      </c>
      <c r="O110">
        <v>0.7</v>
      </c>
      <c r="P110">
        <v>0.7</v>
      </c>
    </row>
    <row r="111" spans="1:16" x14ac:dyDescent="0.2">
      <c r="A111" t="s">
        <v>112</v>
      </c>
      <c r="B111" t="s">
        <v>112</v>
      </c>
      <c r="C111" t="s">
        <v>13</v>
      </c>
      <c r="D111" t="s">
        <v>10</v>
      </c>
      <c r="E111">
        <v>0.9</v>
      </c>
      <c r="F111">
        <v>0.7</v>
      </c>
      <c r="G111">
        <v>0.7</v>
      </c>
      <c r="H111">
        <v>0</v>
      </c>
      <c r="I111">
        <v>0.57999999999999996</v>
      </c>
      <c r="J111">
        <v>800</v>
      </c>
      <c r="L111" t="s">
        <v>10</v>
      </c>
      <c r="M111">
        <v>1090</v>
      </c>
      <c r="N111">
        <v>0.9</v>
      </c>
      <c r="O111">
        <v>0.7</v>
      </c>
      <c r="P111">
        <v>0.7</v>
      </c>
    </row>
    <row r="112" spans="1:16" x14ac:dyDescent="0.2">
      <c r="A112" t="s">
        <v>113</v>
      </c>
      <c r="B112" t="s">
        <v>113</v>
      </c>
      <c r="C112" t="s">
        <v>13</v>
      </c>
      <c r="D112" t="s">
        <v>10</v>
      </c>
      <c r="E112">
        <v>0.9</v>
      </c>
      <c r="F112">
        <v>0.7</v>
      </c>
      <c r="G112">
        <v>0.7</v>
      </c>
      <c r="H112">
        <v>0</v>
      </c>
      <c r="I112">
        <v>0.12</v>
      </c>
      <c r="J112">
        <v>540</v>
      </c>
      <c r="L112" t="s">
        <v>10</v>
      </c>
      <c r="M112">
        <v>1210</v>
      </c>
      <c r="N112">
        <v>0.9</v>
      </c>
      <c r="O112">
        <v>0.7</v>
      </c>
      <c r="P112">
        <v>0.7</v>
      </c>
    </row>
    <row r="113" spans="1:16" x14ac:dyDescent="0.2">
      <c r="A113" t="s">
        <v>114</v>
      </c>
      <c r="B113" t="s">
        <v>114</v>
      </c>
      <c r="C113" t="s">
        <v>13</v>
      </c>
      <c r="D113" t="s">
        <v>19</v>
      </c>
      <c r="E113">
        <v>0.9</v>
      </c>
      <c r="F113">
        <v>0.7</v>
      </c>
      <c r="G113">
        <v>0.7</v>
      </c>
      <c r="H113">
        <v>0</v>
      </c>
      <c r="I113">
        <v>0.12</v>
      </c>
      <c r="J113">
        <v>540</v>
      </c>
      <c r="L113" t="s">
        <v>19</v>
      </c>
      <c r="M113">
        <v>1210</v>
      </c>
      <c r="N113">
        <v>0.9</v>
      </c>
      <c r="O113">
        <v>0.7</v>
      </c>
      <c r="P113">
        <v>0.7</v>
      </c>
    </row>
    <row r="114" spans="1:16" x14ac:dyDescent="0.2">
      <c r="A114" t="s">
        <v>25</v>
      </c>
      <c r="B114" t="s">
        <v>25</v>
      </c>
      <c r="C114" t="s">
        <v>13</v>
      </c>
      <c r="D114" t="s">
        <v>19</v>
      </c>
      <c r="E114">
        <v>0.9</v>
      </c>
      <c r="F114">
        <v>0.7</v>
      </c>
      <c r="G114">
        <v>0.7</v>
      </c>
      <c r="H114">
        <v>0</v>
      </c>
      <c r="I114">
        <v>5.5E-2</v>
      </c>
      <c r="J114">
        <v>290</v>
      </c>
      <c r="L114" t="s">
        <v>19</v>
      </c>
      <c r="M114">
        <v>1300</v>
      </c>
      <c r="N114">
        <v>0.9</v>
      </c>
      <c r="O114">
        <v>0.7</v>
      </c>
      <c r="P114">
        <v>0.7</v>
      </c>
    </row>
    <row r="115" spans="1:16" x14ac:dyDescent="0.2">
      <c r="A115" t="s">
        <v>26</v>
      </c>
      <c r="B115" t="s">
        <v>26</v>
      </c>
      <c r="C115" t="s">
        <v>13</v>
      </c>
      <c r="D115" t="s">
        <v>19</v>
      </c>
      <c r="E115">
        <v>0.9</v>
      </c>
      <c r="F115">
        <v>0.7</v>
      </c>
      <c r="G115">
        <v>0.7</v>
      </c>
      <c r="H115">
        <v>0</v>
      </c>
      <c r="I115">
        <v>5.7000000000000002E-2</v>
      </c>
      <c r="J115">
        <v>350</v>
      </c>
      <c r="L115" t="s">
        <v>19</v>
      </c>
      <c r="M115">
        <v>1300</v>
      </c>
      <c r="N115">
        <v>0.9</v>
      </c>
      <c r="O115">
        <v>0.7</v>
      </c>
      <c r="P115">
        <v>0.7</v>
      </c>
    </row>
    <row r="116" spans="1:16" x14ac:dyDescent="0.2">
      <c r="A116" t="s">
        <v>115</v>
      </c>
      <c r="B116" t="s">
        <v>115</v>
      </c>
      <c r="C116" t="s">
        <v>13</v>
      </c>
      <c r="D116" t="s">
        <v>19</v>
      </c>
      <c r="E116">
        <v>0.9</v>
      </c>
      <c r="F116">
        <v>0.7</v>
      </c>
      <c r="G116">
        <v>0.7</v>
      </c>
      <c r="H116">
        <v>0</v>
      </c>
      <c r="I116">
        <v>5.7000000000000002E-2</v>
      </c>
      <c r="J116">
        <v>400</v>
      </c>
      <c r="L116" t="s">
        <v>19</v>
      </c>
      <c r="M116">
        <v>1300</v>
      </c>
      <c r="N116">
        <v>0.9</v>
      </c>
      <c r="O116">
        <v>0.7</v>
      </c>
      <c r="P116">
        <v>0.7</v>
      </c>
    </row>
    <row r="117" spans="1:16" x14ac:dyDescent="0.2">
      <c r="A117" t="s">
        <v>116</v>
      </c>
      <c r="B117" t="s">
        <v>116</v>
      </c>
      <c r="C117" t="s">
        <v>13</v>
      </c>
      <c r="D117" t="s">
        <v>19</v>
      </c>
      <c r="E117">
        <v>0.9</v>
      </c>
      <c r="F117">
        <v>0.7</v>
      </c>
      <c r="G117">
        <v>0.7</v>
      </c>
      <c r="H117">
        <v>0</v>
      </c>
      <c r="I117">
        <v>6.3E-2</v>
      </c>
      <c r="J117">
        <v>290</v>
      </c>
      <c r="L117" t="s">
        <v>19</v>
      </c>
      <c r="M117">
        <v>1300</v>
      </c>
      <c r="N117">
        <v>0.9</v>
      </c>
      <c r="O117">
        <v>0.7</v>
      </c>
      <c r="P117">
        <v>0.7</v>
      </c>
    </row>
    <row r="118" spans="1:16" x14ac:dyDescent="0.2">
      <c r="A118" t="s">
        <v>117</v>
      </c>
      <c r="B118" t="s">
        <v>117</v>
      </c>
      <c r="C118" t="s">
        <v>13</v>
      </c>
      <c r="D118" t="s">
        <v>19</v>
      </c>
      <c r="E118">
        <v>0.9</v>
      </c>
      <c r="F118">
        <v>0.7</v>
      </c>
      <c r="G118">
        <v>0.7</v>
      </c>
      <c r="H118">
        <v>0</v>
      </c>
      <c r="I118">
        <v>6.3E-2</v>
      </c>
      <c r="J118">
        <v>240</v>
      </c>
      <c r="L118" t="s">
        <v>19</v>
      </c>
      <c r="M118">
        <v>1260</v>
      </c>
      <c r="N118">
        <v>0.9</v>
      </c>
      <c r="O118">
        <v>0.7</v>
      </c>
      <c r="P118">
        <v>0.7</v>
      </c>
    </row>
    <row r="119" spans="1:16" x14ac:dyDescent="0.2">
      <c r="A119" t="s">
        <v>118</v>
      </c>
      <c r="B119" t="s">
        <v>118</v>
      </c>
      <c r="C119" t="s">
        <v>13</v>
      </c>
      <c r="D119" t="s">
        <v>10</v>
      </c>
      <c r="E119">
        <v>0.9</v>
      </c>
      <c r="F119">
        <v>0.7</v>
      </c>
      <c r="G119">
        <v>0.7</v>
      </c>
      <c r="H119">
        <v>0</v>
      </c>
      <c r="I119">
        <v>5.7000000000000002E-2</v>
      </c>
      <c r="J119">
        <v>290</v>
      </c>
      <c r="L119" t="s">
        <v>10</v>
      </c>
      <c r="M119">
        <v>590</v>
      </c>
      <c r="N119">
        <v>0.9</v>
      </c>
      <c r="O119">
        <v>0.7</v>
      </c>
      <c r="P119">
        <v>0.7</v>
      </c>
    </row>
    <row r="120" spans="1:16" x14ac:dyDescent="0.2">
      <c r="A120" t="s">
        <v>119</v>
      </c>
      <c r="B120" t="s">
        <v>119</v>
      </c>
      <c r="C120" t="s">
        <v>13</v>
      </c>
      <c r="D120" t="s">
        <v>10</v>
      </c>
      <c r="E120">
        <v>0.9</v>
      </c>
      <c r="F120">
        <v>0.7</v>
      </c>
      <c r="G120">
        <v>0.7</v>
      </c>
      <c r="H120">
        <v>0</v>
      </c>
      <c r="I120">
        <v>7.1999999999999995E-2</v>
      </c>
      <c r="J120">
        <v>480</v>
      </c>
      <c r="L120" t="s">
        <v>10</v>
      </c>
      <c r="M120">
        <v>1380</v>
      </c>
      <c r="N120">
        <v>0.9</v>
      </c>
      <c r="O120">
        <v>0.7</v>
      </c>
      <c r="P120">
        <v>0.7</v>
      </c>
    </row>
    <row r="121" spans="1:16" x14ac:dyDescent="0.2">
      <c r="A121" t="s">
        <v>120</v>
      </c>
      <c r="B121" t="s">
        <v>120</v>
      </c>
      <c r="C121" t="s">
        <v>13</v>
      </c>
      <c r="D121" t="s">
        <v>10</v>
      </c>
      <c r="E121">
        <v>0.9</v>
      </c>
      <c r="F121">
        <v>0.7</v>
      </c>
      <c r="G121">
        <v>0.7</v>
      </c>
      <c r="H121">
        <v>0</v>
      </c>
      <c r="I121">
        <v>7.1999999999999995E-2</v>
      </c>
      <c r="J121">
        <v>480</v>
      </c>
      <c r="L121" t="s">
        <v>10</v>
      </c>
      <c r="M121">
        <v>1170</v>
      </c>
      <c r="N121">
        <v>0.9</v>
      </c>
      <c r="O121">
        <v>0.7</v>
      </c>
      <c r="P121">
        <v>0.7</v>
      </c>
    </row>
    <row r="122" spans="1:16" x14ac:dyDescent="0.2">
      <c r="A122" t="s">
        <v>121</v>
      </c>
      <c r="B122" t="s">
        <v>121</v>
      </c>
      <c r="C122" t="s">
        <v>13</v>
      </c>
      <c r="D122" t="s">
        <v>19</v>
      </c>
      <c r="E122">
        <v>0.9</v>
      </c>
      <c r="F122">
        <v>0.7</v>
      </c>
      <c r="G122">
        <v>0.7</v>
      </c>
      <c r="H122">
        <v>0</v>
      </c>
      <c r="I122">
        <v>0.105</v>
      </c>
      <c r="J122">
        <v>800</v>
      </c>
      <c r="L122" t="s">
        <v>19</v>
      </c>
      <c r="M122">
        <v>1300</v>
      </c>
      <c r="N122">
        <v>0.9</v>
      </c>
      <c r="O122">
        <v>0.7</v>
      </c>
      <c r="P122">
        <v>0.7</v>
      </c>
    </row>
    <row r="123" spans="1:16" x14ac:dyDescent="0.2">
      <c r="A123" t="s">
        <v>122</v>
      </c>
      <c r="B123" t="s">
        <v>122</v>
      </c>
      <c r="C123" t="s">
        <v>13</v>
      </c>
      <c r="D123" t="s">
        <v>19</v>
      </c>
      <c r="E123">
        <v>0.9</v>
      </c>
      <c r="F123">
        <v>0.7</v>
      </c>
      <c r="G123">
        <v>0.7</v>
      </c>
      <c r="H123">
        <v>0</v>
      </c>
      <c r="I123">
        <v>0.82</v>
      </c>
      <c r="J123">
        <v>880</v>
      </c>
      <c r="L123" t="s">
        <v>19</v>
      </c>
      <c r="M123">
        <v>1340</v>
      </c>
      <c r="N123">
        <v>0.9</v>
      </c>
      <c r="O123">
        <v>0.7</v>
      </c>
      <c r="P123">
        <v>0.7</v>
      </c>
    </row>
    <row r="124" spans="1:16" x14ac:dyDescent="0.2">
      <c r="A124" t="s">
        <v>123</v>
      </c>
      <c r="B124" t="s">
        <v>123</v>
      </c>
      <c r="C124" t="s">
        <v>13</v>
      </c>
      <c r="D124" t="s">
        <v>19</v>
      </c>
      <c r="E124">
        <v>0.9</v>
      </c>
      <c r="F124">
        <v>0.7</v>
      </c>
      <c r="G124">
        <v>0.7</v>
      </c>
      <c r="H124">
        <v>0</v>
      </c>
      <c r="I124">
        <v>0.14399999999999999</v>
      </c>
      <c r="J124">
        <v>1010</v>
      </c>
      <c r="L124" t="s">
        <v>19</v>
      </c>
      <c r="M124">
        <v>1340</v>
      </c>
      <c r="N124">
        <v>0.9</v>
      </c>
      <c r="O124">
        <v>0.7</v>
      </c>
      <c r="P124">
        <v>0.7</v>
      </c>
    </row>
    <row r="125" spans="1:16" x14ac:dyDescent="0.2">
      <c r="A125" t="s">
        <v>124</v>
      </c>
      <c r="B125" t="s">
        <v>124</v>
      </c>
      <c r="C125" t="s">
        <v>13</v>
      </c>
      <c r="D125" t="s">
        <v>10</v>
      </c>
      <c r="E125">
        <v>0.9</v>
      </c>
      <c r="F125">
        <v>0.7</v>
      </c>
      <c r="G125">
        <v>0.7</v>
      </c>
      <c r="H125">
        <v>0</v>
      </c>
      <c r="I125">
        <v>0.10199999999999999</v>
      </c>
      <c r="J125">
        <v>590</v>
      </c>
      <c r="L125" t="s">
        <v>10</v>
      </c>
      <c r="M125">
        <v>1300</v>
      </c>
      <c r="N125">
        <v>0.9</v>
      </c>
      <c r="O125">
        <v>0.7</v>
      </c>
      <c r="P125">
        <v>0.7</v>
      </c>
    </row>
    <row r="126" spans="1:16" x14ac:dyDescent="0.2">
      <c r="A126" t="s">
        <v>125</v>
      </c>
      <c r="B126" t="s">
        <v>125</v>
      </c>
      <c r="C126" t="s">
        <v>13</v>
      </c>
      <c r="D126" t="s">
        <v>10</v>
      </c>
      <c r="E126">
        <v>0.9</v>
      </c>
      <c r="F126">
        <v>0.7</v>
      </c>
      <c r="G126">
        <v>0.7</v>
      </c>
      <c r="H126">
        <v>0</v>
      </c>
      <c r="I126">
        <v>0.13500000000000001</v>
      </c>
      <c r="J126">
        <v>800</v>
      </c>
      <c r="L126" t="s">
        <v>10</v>
      </c>
      <c r="M126">
        <v>1300</v>
      </c>
      <c r="N126">
        <v>0.9</v>
      </c>
      <c r="O126">
        <v>0.7</v>
      </c>
      <c r="P126">
        <v>0.7</v>
      </c>
    </row>
    <row r="127" spans="1:16" x14ac:dyDescent="0.2">
      <c r="A127" t="s">
        <v>126</v>
      </c>
      <c r="B127" t="s">
        <v>126</v>
      </c>
      <c r="C127" t="s">
        <v>13</v>
      </c>
      <c r="D127" t="s">
        <v>10</v>
      </c>
      <c r="E127">
        <v>0.9</v>
      </c>
      <c r="F127">
        <v>0.7</v>
      </c>
      <c r="G127">
        <v>0.7</v>
      </c>
      <c r="H127">
        <v>0</v>
      </c>
      <c r="I127">
        <v>0.17</v>
      </c>
      <c r="J127">
        <v>1000</v>
      </c>
      <c r="L127" t="s">
        <v>10</v>
      </c>
      <c r="M127">
        <v>1300</v>
      </c>
      <c r="N127">
        <v>0.9</v>
      </c>
      <c r="O127">
        <v>0.7</v>
      </c>
      <c r="P127">
        <v>0.7</v>
      </c>
    </row>
    <row r="128" spans="1:16" x14ac:dyDescent="0.2">
      <c r="A128" t="s">
        <v>127</v>
      </c>
      <c r="B128" t="s">
        <v>127</v>
      </c>
      <c r="C128" t="s">
        <v>13</v>
      </c>
      <c r="D128" t="s">
        <v>12</v>
      </c>
      <c r="E128">
        <v>0.9</v>
      </c>
      <c r="F128">
        <v>0.7</v>
      </c>
      <c r="G128">
        <v>0.7</v>
      </c>
      <c r="H128">
        <v>0</v>
      </c>
      <c r="I128">
        <v>0.311</v>
      </c>
      <c r="J128">
        <v>640</v>
      </c>
      <c r="L128" t="s">
        <v>12</v>
      </c>
      <c r="M128">
        <v>1210</v>
      </c>
      <c r="N128">
        <v>0.9</v>
      </c>
      <c r="O128">
        <v>0.7</v>
      </c>
      <c r="P128">
        <v>0.7</v>
      </c>
    </row>
    <row r="129" spans="1:16" x14ac:dyDescent="0.2">
      <c r="A129" t="s">
        <v>128</v>
      </c>
      <c r="B129" t="s">
        <v>128</v>
      </c>
      <c r="C129" t="s">
        <v>13</v>
      </c>
      <c r="D129" t="s">
        <v>10</v>
      </c>
      <c r="E129">
        <v>0.9</v>
      </c>
      <c r="F129">
        <v>0.7</v>
      </c>
      <c r="G129">
        <v>0.7</v>
      </c>
      <c r="H129">
        <v>0</v>
      </c>
      <c r="I129">
        <v>9.0999999999999998E-2</v>
      </c>
      <c r="J129">
        <v>590</v>
      </c>
      <c r="L129" t="s">
        <v>10</v>
      </c>
      <c r="M129">
        <v>1300</v>
      </c>
      <c r="N129">
        <v>0.9</v>
      </c>
      <c r="O129">
        <v>0.7</v>
      </c>
      <c r="P129">
        <v>0.7</v>
      </c>
    </row>
    <row r="130" spans="1:16" x14ac:dyDescent="0.2">
      <c r="A130" t="s">
        <v>129</v>
      </c>
      <c r="B130" t="s">
        <v>129</v>
      </c>
      <c r="C130" t="s">
        <v>13</v>
      </c>
      <c r="D130" t="s">
        <v>10</v>
      </c>
      <c r="E130">
        <v>0.9</v>
      </c>
      <c r="F130">
        <v>0.7</v>
      </c>
      <c r="G130">
        <v>0.7</v>
      </c>
      <c r="H130">
        <v>0</v>
      </c>
      <c r="I130">
        <v>0.115</v>
      </c>
      <c r="J130">
        <v>800</v>
      </c>
      <c r="L130" t="s">
        <v>10</v>
      </c>
      <c r="M130">
        <v>1380</v>
      </c>
      <c r="N130">
        <v>0.9</v>
      </c>
      <c r="O130">
        <v>0.7</v>
      </c>
      <c r="P130">
        <v>0.7</v>
      </c>
    </row>
    <row r="131" spans="1:16" x14ac:dyDescent="0.2">
      <c r="A131" t="s">
        <v>130</v>
      </c>
      <c r="B131" t="s">
        <v>130</v>
      </c>
      <c r="C131" t="s">
        <v>13</v>
      </c>
      <c r="D131" t="s">
        <v>12</v>
      </c>
      <c r="E131">
        <v>0.9</v>
      </c>
      <c r="F131">
        <v>0.7</v>
      </c>
      <c r="G131">
        <v>0.7</v>
      </c>
      <c r="H131">
        <v>0</v>
      </c>
      <c r="I131">
        <v>0.05</v>
      </c>
      <c r="J131">
        <v>136</v>
      </c>
      <c r="L131" t="s">
        <v>12</v>
      </c>
      <c r="M131">
        <v>750</v>
      </c>
      <c r="N131">
        <v>0.9</v>
      </c>
      <c r="O131">
        <v>0.7</v>
      </c>
      <c r="P131">
        <v>0.7</v>
      </c>
    </row>
    <row r="132" spans="1:16" x14ac:dyDescent="0.2">
      <c r="A132" t="s">
        <v>131</v>
      </c>
      <c r="B132" t="s">
        <v>131</v>
      </c>
      <c r="C132" t="s">
        <v>13</v>
      </c>
      <c r="D132" t="s">
        <v>10</v>
      </c>
      <c r="E132">
        <v>0.9</v>
      </c>
      <c r="F132">
        <v>0.7</v>
      </c>
      <c r="G132">
        <v>0.7</v>
      </c>
      <c r="H132">
        <v>0</v>
      </c>
      <c r="I132">
        <v>2.9000000000000001E-2</v>
      </c>
      <c r="J132">
        <v>29</v>
      </c>
      <c r="L132" t="s">
        <v>10</v>
      </c>
      <c r="M132">
        <v>1210</v>
      </c>
      <c r="N132">
        <v>0.9</v>
      </c>
      <c r="O132">
        <v>0.7</v>
      </c>
      <c r="P132">
        <v>0.7</v>
      </c>
    </row>
    <row r="133" spans="1:16" x14ac:dyDescent="0.2">
      <c r="A133" t="s">
        <v>132</v>
      </c>
      <c r="B133" t="s">
        <v>132</v>
      </c>
      <c r="C133" t="s">
        <v>13</v>
      </c>
      <c r="D133" t="s">
        <v>24</v>
      </c>
      <c r="E133">
        <v>0.9</v>
      </c>
      <c r="F133">
        <v>0.7</v>
      </c>
      <c r="G133">
        <v>0.7</v>
      </c>
      <c r="H133">
        <v>0</v>
      </c>
      <c r="I133">
        <v>3.6999999999999998E-2</v>
      </c>
      <c r="J133">
        <v>16</v>
      </c>
      <c r="L133" t="s">
        <v>24</v>
      </c>
      <c r="M133">
        <v>1210</v>
      </c>
      <c r="N133">
        <v>0.9</v>
      </c>
      <c r="O133">
        <v>0.7</v>
      </c>
      <c r="P133">
        <v>0.7</v>
      </c>
    </row>
    <row r="134" spans="1:16" x14ac:dyDescent="0.2">
      <c r="A134" t="s">
        <v>133</v>
      </c>
      <c r="B134" t="s">
        <v>133</v>
      </c>
      <c r="C134" t="s">
        <v>13</v>
      </c>
      <c r="D134" t="s">
        <v>24</v>
      </c>
      <c r="E134">
        <v>0.9</v>
      </c>
      <c r="F134">
        <v>0.7</v>
      </c>
      <c r="G134">
        <v>0.7</v>
      </c>
      <c r="H134">
        <v>0</v>
      </c>
      <c r="I134">
        <v>3.5999999999999997E-2</v>
      </c>
      <c r="J134">
        <v>20</v>
      </c>
      <c r="L134" t="s">
        <v>24</v>
      </c>
      <c r="M134">
        <v>1210</v>
      </c>
      <c r="N134">
        <v>0.9</v>
      </c>
      <c r="O134">
        <v>0.7</v>
      </c>
      <c r="P134">
        <v>0.7</v>
      </c>
    </row>
    <row r="135" spans="1:16" x14ac:dyDescent="0.2">
      <c r="A135" t="s">
        <v>134</v>
      </c>
      <c r="B135" t="s">
        <v>134</v>
      </c>
      <c r="C135" t="s">
        <v>13</v>
      </c>
      <c r="D135" t="s">
        <v>24</v>
      </c>
      <c r="E135">
        <v>0.9</v>
      </c>
      <c r="F135">
        <v>0.7</v>
      </c>
      <c r="G135">
        <v>0.7</v>
      </c>
      <c r="H135">
        <v>0</v>
      </c>
      <c r="I135">
        <v>3.5000000000000003E-2</v>
      </c>
      <c r="J135">
        <v>24</v>
      </c>
      <c r="L135" t="s">
        <v>24</v>
      </c>
      <c r="M135">
        <v>1210</v>
      </c>
      <c r="N135">
        <v>0.9</v>
      </c>
      <c r="O135">
        <v>0.7</v>
      </c>
      <c r="P135">
        <v>0.7</v>
      </c>
    </row>
    <row r="136" spans="1:16" x14ac:dyDescent="0.2">
      <c r="A136" t="s">
        <v>135</v>
      </c>
      <c r="B136" t="s">
        <v>135</v>
      </c>
      <c r="C136" t="s">
        <v>13</v>
      </c>
      <c r="D136" t="s">
        <v>24</v>
      </c>
      <c r="E136">
        <v>0.9</v>
      </c>
      <c r="F136">
        <v>0.7</v>
      </c>
      <c r="G136">
        <v>0.7</v>
      </c>
      <c r="H136">
        <v>0</v>
      </c>
      <c r="I136">
        <v>3.5000000000000003E-2</v>
      </c>
      <c r="J136">
        <v>28</v>
      </c>
      <c r="L136" t="s">
        <v>24</v>
      </c>
      <c r="M136">
        <v>1210</v>
      </c>
      <c r="N136">
        <v>0.9</v>
      </c>
      <c r="O136">
        <v>0.7</v>
      </c>
      <c r="P136">
        <v>0.7</v>
      </c>
    </row>
    <row r="137" spans="1:16" x14ac:dyDescent="0.2">
      <c r="A137" t="s">
        <v>136</v>
      </c>
      <c r="B137" t="s">
        <v>136</v>
      </c>
      <c r="C137" t="s">
        <v>13</v>
      </c>
      <c r="D137" t="s">
        <v>24</v>
      </c>
      <c r="E137">
        <v>0.9</v>
      </c>
      <c r="F137">
        <v>0.7</v>
      </c>
      <c r="G137">
        <v>0.7</v>
      </c>
      <c r="H137">
        <v>0</v>
      </c>
      <c r="I137">
        <v>3.3000000000000002E-2</v>
      </c>
      <c r="J137">
        <v>32</v>
      </c>
      <c r="L137" t="s">
        <v>24</v>
      </c>
      <c r="M137">
        <v>1210</v>
      </c>
      <c r="N137">
        <v>0.9</v>
      </c>
      <c r="O137">
        <v>0.7</v>
      </c>
      <c r="P137">
        <v>0.7</v>
      </c>
    </row>
    <row r="138" spans="1:16" x14ac:dyDescent="0.2">
      <c r="A138" t="s">
        <v>137</v>
      </c>
      <c r="B138" t="s">
        <v>137</v>
      </c>
      <c r="C138" t="s">
        <v>13</v>
      </c>
      <c r="D138" t="s">
        <v>15</v>
      </c>
      <c r="E138">
        <v>0.9</v>
      </c>
      <c r="F138">
        <v>0.7</v>
      </c>
      <c r="G138">
        <v>0.7</v>
      </c>
      <c r="H138">
        <v>0</v>
      </c>
      <c r="I138">
        <v>2.4500000000000001E-2</v>
      </c>
      <c r="J138">
        <v>24</v>
      </c>
      <c r="L138" t="s">
        <v>15</v>
      </c>
      <c r="M138">
        <v>1590</v>
      </c>
      <c r="N138">
        <v>0.9</v>
      </c>
      <c r="O138">
        <v>0.7</v>
      </c>
      <c r="P138">
        <v>0.7</v>
      </c>
    </row>
    <row r="139" spans="1:16" x14ac:dyDescent="0.2">
      <c r="A139" t="s">
        <v>138</v>
      </c>
      <c r="B139" t="s">
        <v>138</v>
      </c>
      <c r="C139" t="s">
        <v>13</v>
      </c>
      <c r="D139" t="s">
        <v>15</v>
      </c>
      <c r="E139">
        <v>0.9</v>
      </c>
      <c r="F139">
        <v>0.7</v>
      </c>
      <c r="G139">
        <v>0.7</v>
      </c>
      <c r="H139">
        <v>0</v>
      </c>
      <c r="I139">
        <v>2.4500000000000001E-2</v>
      </c>
      <c r="J139">
        <v>32</v>
      </c>
      <c r="L139" t="s">
        <v>15</v>
      </c>
      <c r="M139">
        <v>920</v>
      </c>
      <c r="N139">
        <v>0.9</v>
      </c>
      <c r="O139">
        <v>0.7</v>
      </c>
      <c r="P139">
        <v>0.7</v>
      </c>
    </row>
    <row r="140" spans="1:16" x14ac:dyDescent="0.2">
      <c r="A140" t="s">
        <v>139</v>
      </c>
      <c r="B140" t="s">
        <v>139</v>
      </c>
      <c r="C140" t="s">
        <v>13</v>
      </c>
      <c r="D140" t="s">
        <v>15</v>
      </c>
      <c r="E140">
        <v>0.9</v>
      </c>
      <c r="F140">
        <v>0.7</v>
      </c>
      <c r="G140">
        <v>0.7</v>
      </c>
      <c r="H140">
        <v>0</v>
      </c>
      <c r="I140">
        <v>0.02</v>
      </c>
      <c r="J140">
        <v>32</v>
      </c>
      <c r="L140" t="s">
        <v>15</v>
      </c>
      <c r="M140">
        <v>920</v>
      </c>
      <c r="N140">
        <v>0.9</v>
      </c>
      <c r="O140">
        <v>0.7</v>
      </c>
      <c r="P140">
        <v>0.7</v>
      </c>
    </row>
    <row r="141" spans="1:16" x14ac:dyDescent="0.2">
      <c r="A141" t="s">
        <v>140</v>
      </c>
      <c r="B141" t="s">
        <v>546</v>
      </c>
      <c r="C141" t="s">
        <v>13</v>
      </c>
      <c r="D141" t="s">
        <v>12</v>
      </c>
      <c r="E141">
        <v>0.9</v>
      </c>
      <c r="F141">
        <v>0.7</v>
      </c>
      <c r="G141">
        <v>0.7</v>
      </c>
      <c r="H141">
        <v>0</v>
      </c>
      <c r="I141">
        <v>1.34</v>
      </c>
      <c r="J141">
        <v>2400</v>
      </c>
      <c r="L141" t="s">
        <v>12</v>
      </c>
      <c r="M141">
        <v>790</v>
      </c>
      <c r="N141">
        <v>0.9</v>
      </c>
      <c r="O141">
        <v>0.7</v>
      </c>
      <c r="P141">
        <v>0.7</v>
      </c>
    </row>
    <row r="142" spans="1:16" x14ac:dyDescent="0.2">
      <c r="A142" t="s">
        <v>141</v>
      </c>
      <c r="B142" t="s">
        <v>547</v>
      </c>
      <c r="C142" t="s">
        <v>13</v>
      </c>
      <c r="D142" t="s">
        <v>12</v>
      </c>
      <c r="E142">
        <v>0.9</v>
      </c>
      <c r="F142">
        <v>0.7</v>
      </c>
      <c r="G142">
        <v>0.7</v>
      </c>
      <c r="H142">
        <v>0</v>
      </c>
      <c r="I142">
        <v>1.1850000000000001</v>
      </c>
      <c r="J142">
        <v>2240</v>
      </c>
      <c r="L142" t="s">
        <v>12</v>
      </c>
      <c r="M142">
        <v>790</v>
      </c>
      <c r="N142">
        <v>0.9</v>
      </c>
      <c r="O142">
        <v>0.7</v>
      </c>
      <c r="P142">
        <v>0.7</v>
      </c>
    </row>
    <row r="143" spans="1:16" x14ac:dyDescent="0.2">
      <c r="A143" t="s">
        <v>142</v>
      </c>
      <c r="B143" t="s">
        <v>548</v>
      </c>
      <c r="C143" t="s">
        <v>13</v>
      </c>
      <c r="D143" t="s">
        <v>12</v>
      </c>
      <c r="E143">
        <v>0.9</v>
      </c>
      <c r="F143">
        <v>0.7</v>
      </c>
      <c r="G143">
        <v>0.7</v>
      </c>
      <c r="H143">
        <v>0</v>
      </c>
      <c r="I143">
        <v>1.02</v>
      </c>
      <c r="J143">
        <v>2080</v>
      </c>
      <c r="L143" t="s">
        <v>12</v>
      </c>
      <c r="M143">
        <v>790</v>
      </c>
      <c r="N143">
        <v>0.9</v>
      </c>
      <c r="O143">
        <v>0.7</v>
      </c>
      <c r="P143">
        <v>0.7</v>
      </c>
    </row>
    <row r="144" spans="1:16" x14ac:dyDescent="0.2">
      <c r="A144" t="s">
        <v>143</v>
      </c>
      <c r="B144" t="s">
        <v>549</v>
      </c>
      <c r="C144" t="s">
        <v>13</v>
      </c>
      <c r="D144" t="s">
        <v>12</v>
      </c>
      <c r="E144">
        <v>0.9</v>
      </c>
      <c r="F144">
        <v>0.7</v>
      </c>
      <c r="G144">
        <v>0.7</v>
      </c>
      <c r="H144">
        <v>0</v>
      </c>
      <c r="I144">
        <v>0.89500000000000002</v>
      </c>
      <c r="J144">
        <v>1920</v>
      </c>
      <c r="L144" t="s">
        <v>12</v>
      </c>
      <c r="M144">
        <v>790</v>
      </c>
      <c r="N144">
        <v>0.9</v>
      </c>
      <c r="O144">
        <v>0.7</v>
      </c>
      <c r="P144">
        <v>0.7</v>
      </c>
    </row>
    <row r="145" spans="1:16" x14ac:dyDescent="0.2">
      <c r="A145" t="s">
        <v>144</v>
      </c>
      <c r="B145" t="s">
        <v>550</v>
      </c>
      <c r="C145" t="s">
        <v>13</v>
      </c>
      <c r="D145" t="s">
        <v>12</v>
      </c>
      <c r="E145">
        <v>0.9</v>
      </c>
      <c r="F145">
        <v>0.7</v>
      </c>
      <c r="G145">
        <v>0.7</v>
      </c>
      <c r="H145">
        <v>0</v>
      </c>
      <c r="I145">
        <v>0.78</v>
      </c>
      <c r="J145">
        <v>1760</v>
      </c>
      <c r="L145" t="s">
        <v>12</v>
      </c>
      <c r="M145">
        <v>790</v>
      </c>
      <c r="N145">
        <v>0.9</v>
      </c>
      <c r="O145">
        <v>0.7</v>
      </c>
      <c r="P145">
        <v>0.7</v>
      </c>
    </row>
    <row r="146" spans="1:16" x14ac:dyDescent="0.2">
      <c r="A146" t="s">
        <v>145</v>
      </c>
      <c r="B146" t="s">
        <v>551</v>
      </c>
      <c r="C146" t="s">
        <v>13</v>
      </c>
      <c r="D146" t="s">
        <v>12</v>
      </c>
      <c r="E146">
        <v>0.9</v>
      </c>
      <c r="F146">
        <v>0.7</v>
      </c>
      <c r="G146">
        <v>0.7</v>
      </c>
      <c r="H146">
        <v>0</v>
      </c>
      <c r="I146">
        <v>0.67500000000000004</v>
      </c>
      <c r="J146">
        <v>1600</v>
      </c>
      <c r="L146" t="s">
        <v>12</v>
      </c>
      <c r="M146">
        <v>790</v>
      </c>
      <c r="N146">
        <v>0.9</v>
      </c>
      <c r="O146">
        <v>0.7</v>
      </c>
      <c r="P146">
        <v>0.7</v>
      </c>
    </row>
    <row r="147" spans="1:16" x14ac:dyDescent="0.2">
      <c r="A147" t="s">
        <v>146</v>
      </c>
      <c r="B147" t="s">
        <v>552</v>
      </c>
      <c r="C147" t="s">
        <v>13</v>
      </c>
      <c r="D147" t="s">
        <v>12</v>
      </c>
      <c r="E147">
        <v>0.9</v>
      </c>
      <c r="F147">
        <v>0.7</v>
      </c>
      <c r="G147">
        <v>0.7</v>
      </c>
      <c r="H147">
        <v>0</v>
      </c>
      <c r="I147">
        <v>0.56999999999999995</v>
      </c>
      <c r="J147">
        <v>1440</v>
      </c>
      <c r="L147" t="s">
        <v>12</v>
      </c>
      <c r="M147">
        <v>790</v>
      </c>
      <c r="N147">
        <v>0.9</v>
      </c>
      <c r="O147">
        <v>0.7</v>
      </c>
      <c r="P147">
        <v>0.7</v>
      </c>
    </row>
    <row r="148" spans="1:16" x14ac:dyDescent="0.2">
      <c r="A148" t="s">
        <v>147</v>
      </c>
      <c r="B148" t="s">
        <v>553</v>
      </c>
      <c r="C148" t="s">
        <v>13</v>
      </c>
      <c r="D148" t="s">
        <v>12</v>
      </c>
      <c r="E148">
        <v>0.9</v>
      </c>
      <c r="F148">
        <v>0.7</v>
      </c>
      <c r="G148">
        <v>0.7</v>
      </c>
      <c r="H148">
        <v>0</v>
      </c>
      <c r="I148">
        <v>0.48</v>
      </c>
      <c r="J148">
        <v>1280</v>
      </c>
      <c r="L148" t="s">
        <v>12</v>
      </c>
      <c r="M148">
        <v>790</v>
      </c>
      <c r="N148">
        <v>0.9</v>
      </c>
      <c r="O148">
        <v>0.7</v>
      </c>
      <c r="P148">
        <v>0.7</v>
      </c>
    </row>
    <row r="149" spans="1:16" x14ac:dyDescent="0.2">
      <c r="A149" t="s">
        <v>148</v>
      </c>
      <c r="B149" t="s">
        <v>554</v>
      </c>
      <c r="C149" t="s">
        <v>13</v>
      </c>
      <c r="D149" t="s">
        <v>12</v>
      </c>
      <c r="E149">
        <v>0.9</v>
      </c>
      <c r="F149">
        <v>0.7</v>
      </c>
      <c r="G149">
        <v>0.7</v>
      </c>
      <c r="H149">
        <v>0</v>
      </c>
      <c r="I149">
        <v>0.40500000000000003</v>
      </c>
      <c r="J149">
        <v>1120</v>
      </c>
      <c r="L149" t="s">
        <v>12</v>
      </c>
      <c r="M149">
        <v>790</v>
      </c>
      <c r="N149">
        <v>0.9</v>
      </c>
      <c r="O149">
        <v>0.7</v>
      </c>
      <c r="P149">
        <v>0.7</v>
      </c>
    </row>
    <row r="150" spans="1:16" x14ac:dyDescent="0.2">
      <c r="A150" t="s">
        <v>149</v>
      </c>
      <c r="B150" t="s">
        <v>555</v>
      </c>
      <c r="C150" t="s">
        <v>13</v>
      </c>
      <c r="D150" t="s">
        <v>12</v>
      </c>
      <c r="E150">
        <v>0.9</v>
      </c>
      <c r="F150">
        <v>0.7</v>
      </c>
      <c r="G150">
        <v>0.7</v>
      </c>
      <c r="H150">
        <v>0</v>
      </c>
      <c r="I150">
        <v>10.4</v>
      </c>
      <c r="J150">
        <v>2880</v>
      </c>
      <c r="L150" t="s">
        <v>12</v>
      </c>
      <c r="M150">
        <v>790</v>
      </c>
      <c r="N150">
        <v>0.9</v>
      </c>
      <c r="O150">
        <v>0.7</v>
      </c>
      <c r="P150">
        <v>0.7</v>
      </c>
    </row>
    <row r="151" spans="1:16" x14ac:dyDescent="0.2">
      <c r="A151" t="s">
        <v>150</v>
      </c>
      <c r="B151" t="s">
        <v>556</v>
      </c>
      <c r="C151" t="s">
        <v>13</v>
      </c>
      <c r="D151" t="s">
        <v>12</v>
      </c>
      <c r="E151">
        <v>0.9</v>
      </c>
      <c r="F151">
        <v>0.7</v>
      </c>
      <c r="G151">
        <v>0.7</v>
      </c>
      <c r="H151">
        <v>0</v>
      </c>
      <c r="I151">
        <v>6.2</v>
      </c>
      <c r="J151">
        <v>2560</v>
      </c>
      <c r="L151" t="s">
        <v>12</v>
      </c>
      <c r="M151">
        <v>790</v>
      </c>
      <c r="N151">
        <v>0.9</v>
      </c>
      <c r="O151">
        <v>0.7</v>
      </c>
      <c r="P151">
        <v>0.7</v>
      </c>
    </row>
    <row r="152" spans="1:16" x14ac:dyDescent="0.2">
      <c r="A152" t="s">
        <v>151</v>
      </c>
      <c r="B152" t="s">
        <v>557</v>
      </c>
      <c r="C152" t="s">
        <v>13</v>
      </c>
      <c r="D152" t="s">
        <v>12</v>
      </c>
      <c r="E152">
        <v>0.9</v>
      </c>
      <c r="F152">
        <v>0.7</v>
      </c>
      <c r="G152">
        <v>0.7</v>
      </c>
      <c r="H152">
        <v>0</v>
      </c>
      <c r="I152">
        <v>3.5</v>
      </c>
      <c r="J152">
        <v>2240</v>
      </c>
      <c r="L152" t="s">
        <v>12</v>
      </c>
      <c r="M152">
        <v>790</v>
      </c>
      <c r="N152">
        <v>0.9</v>
      </c>
      <c r="O152">
        <v>0.7</v>
      </c>
      <c r="P152">
        <v>0.7</v>
      </c>
    </row>
    <row r="153" spans="1:16" x14ac:dyDescent="0.2">
      <c r="A153" t="s">
        <v>152</v>
      </c>
      <c r="B153" t="s">
        <v>558</v>
      </c>
      <c r="C153" t="s">
        <v>13</v>
      </c>
      <c r="D153" t="s">
        <v>12</v>
      </c>
      <c r="E153">
        <v>0.9</v>
      </c>
      <c r="F153">
        <v>0.7</v>
      </c>
      <c r="G153">
        <v>0.7</v>
      </c>
      <c r="H153">
        <v>0</v>
      </c>
      <c r="I153">
        <v>1.9</v>
      </c>
      <c r="J153">
        <v>1920</v>
      </c>
      <c r="L153" t="s">
        <v>12</v>
      </c>
      <c r="M153">
        <v>790</v>
      </c>
      <c r="N153">
        <v>0.9</v>
      </c>
      <c r="O153">
        <v>0.7</v>
      </c>
      <c r="P153">
        <v>0.7</v>
      </c>
    </row>
    <row r="154" spans="1:16" x14ac:dyDescent="0.2">
      <c r="A154" t="s">
        <v>153</v>
      </c>
      <c r="B154" t="s">
        <v>153</v>
      </c>
      <c r="C154" t="s">
        <v>13</v>
      </c>
      <c r="D154" t="s">
        <v>12</v>
      </c>
      <c r="E154">
        <v>0.9</v>
      </c>
      <c r="F154">
        <v>0.7</v>
      </c>
      <c r="G154">
        <v>0.7</v>
      </c>
      <c r="H154">
        <v>0</v>
      </c>
      <c r="I154">
        <v>4.3</v>
      </c>
      <c r="J154">
        <v>2880</v>
      </c>
      <c r="L154" t="s">
        <v>12</v>
      </c>
      <c r="M154">
        <v>790</v>
      </c>
      <c r="N154">
        <v>0.9</v>
      </c>
      <c r="O154">
        <v>0.7</v>
      </c>
      <c r="P154">
        <v>0.7</v>
      </c>
    </row>
    <row r="155" spans="1:16" x14ac:dyDescent="0.2">
      <c r="A155" t="s">
        <v>154</v>
      </c>
      <c r="B155" t="s">
        <v>154</v>
      </c>
      <c r="C155" t="s">
        <v>13</v>
      </c>
      <c r="D155" t="s">
        <v>12</v>
      </c>
      <c r="E155">
        <v>0.9</v>
      </c>
      <c r="F155">
        <v>0.7</v>
      </c>
      <c r="G155">
        <v>0.7</v>
      </c>
      <c r="H155">
        <v>0</v>
      </c>
      <c r="I155">
        <v>3.2</v>
      </c>
      <c r="J155">
        <v>2560</v>
      </c>
      <c r="L155" t="s">
        <v>12</v>
      </c>
      <c r="M155">
        <v>790</v>
      </c>
      <c r="N155">
        <v>0.9</v>
      </c>
      <c r="O155">
        <v>0.7</v>
      </c>
      <c r="P155">
        <v>0.7</v>
      </c>
    </row>
    <row r="156" spans="1:16" x14ac:dyDescent="0.2">
      <c r="A156" t="s">
        <v>155</v>
      </c>
      <c r="B156" t="s">
        <v>155</v>
      </c>
      <c r="C156" t="s">
        <v>13</v>
      </c>
      <c r="D156" t="s">
        <v>12</v>
      </c>
      <c r="E156">
        <v>0.9</v>
      </c>
      <c r="F156">
        <v>0.7</v>
      </c>
      <c r="G156">
        <v>0.7</v>
      </c>
      <c r="H156">
        <v>0</v>
      </c>
      <c r="I156">
        <v>2.2999999999999998</v>
      </c>
      <c r="J156">
        <v>2240</v>
      </c>
      <c r="L156" t="s">
        <v>12</v>
      </c>
      <c r="M156">
        <v>790</v>
      </c>
      <c r="N156">
        <v>0.9</v>
      </c>
      <c r="O156">
        <v>0.7</v>
      </c>
      <c r="P156">
        <v>0.7</v>
      </c>
    </row>
    <row r="157" spans="1:16" x14ac:dyDescent="0.2">
      <c r="A157" t="s">
        <v>156</v>
      </c>
      <c r="B157" t="s">
        <v>156</v>
      </c>
      <c r="C157" t="s">
        <v>13</v>
      </c>
      <c r="D157" t="s">
        <v>12</v>
      </c>
      <c r="E157">
        <v>0.9</v>
      </c>
      <c r="F157">
        <v>0.7</v>
      </c>
      <c r="G157">
        <v>0.7</v>
      </c>
      <c r="H157">
        <v>0</v>
      </c>
      <c r="I157">
        <v>1.6</v>
      </c>
      <c r="J157">
        <v>1920</v>
      </c>
      <c r="L157" t="s">
        <v>12</v>
      </c>
      <c r="M157">
        <v>790</v>
      </c>
      <c r="N157">
        <v>0.9</v>
      </c>
      <c r="O157">
        <v>0.7</v>
      </c>
      <c r="P157">
        <v>0.7</v>
      </c>
    </row>
    <row r="158" spans="1:16" x14ac:dyDescent="0.2">
      <c r="A158" t="s">
        <v>157</v>
      </c>
      <c r="B158" t="s">
        <v>157</v>
      </c>
      <c r="C158" t="s">
        <v>13</v>
      </c>
      <c r="D158" t="s">
        <v>12</v>
      </c>
      <c r="E158">
        <v>0.9</v>
      </c>
      <c r="F158">
        <v>0.7</v>
      </c>
      <c r="G158">
        <v>0.7</v>
      </c>
      <c r="H158">
        <v>0</v>
      </c>
      <c r="I158">
        <v>1.1000000000000001</v>
      </c>
      <c r="J158">
        <v>1600</v>
      </c>
      <c r="L158" t="s">
        <v>12</v>
      </c>
      <c r="M158">
        <v>790</v>
      </c>
      <c r="N158">
        <v>0.9</v>
      </c>
      <c r="O158">
        <v>0.7</v>
      </c>
      <c r="P158">
        <v>0.7</v>
      </c>
    </row>
    <row r="159" spans="1:16" x14ac:dyDescent="0.2">
      <c r="A159" t="s">
        <v>158</v>
      </c>
      <c r="B159" t="s">
        <v>158</v>
      </c>
      <c r="C159" t="s">
        <v>13</v>
      </c>
      <c r="D159" t="s">
        <v>12</v>
      </c>
      <c r="E159">
        <v>0.9</v>
      </c>
      <c r="F159">
        <v>0.7</v>
      </c>
      <c r="G159">
        <v>0.7</v>
      </c>
      <c r="H159">
        <v>0</v>
      </c>
      <c r="I159">
        <v>2.15</v>
      </c>
      <c r="J159">
        <v>2400</v>
      </c>
      <c r="L159" t="s">
        <v>12</v>
      </c>
      <c r="M159">
        <v>900</v>
      </c>
      <c r="N159">
        <v>0.9</v>
      </c>
      <c r="O159">
        <v>0.7</v>
      </c>
      <c r="P159">
        <v>0.7</v>
      </c>
    </row>
    <row r="160" spans="1:16" x14ac:dyDescent="0.2">
      <c r="A160" t="s">
        <v>159</v>
      </c>
      <c r="B160" t="s">
        <v>159</v>
      </c>
      <c r="C160" t="s">
        <v>13</v>
      </c>
      <c r="D160" t="s">
        <v>12</v>
      </c>
      <c r="E160">
        <v>0.9</v>
      </c>
      <c r="F160">
        <v>0.7</v>
      </c>
      <c r="G160">
        <v>0.7</v>
      </c>
      <c r="H160">
        <v>0</v>
      </c>
      <c r="I160">
        <v>1.95</v>
      </c>
      <c r="J160">
        <v>2240</v>
      </c>
      <c r="L160" t="s">
        <v>12</v>
      </c>
      <c r="M160">
        <v>900</v>
      </c>
      <c r="N160">
        <v>0.9</v>
      </c>
      <c r="O160">
        <v>0.7</v>
      </c>
      <c r="P160">
        <v>0.7</v>
      </c>
    </row>
    <row r="161" spans="1:16" x14ac:dyDescent="0.2">
      <c r="A161" t="s">
        <v>160</v>
      </c>
      <c r="B161" t="s">
        <v>160</v>
      </c>
      <c r="C161" t="s">
        <v>13</v>
      </c>
      <c r="D161" t="s">
        <v>12</v>
      </c>
      <c r="E161">
        <v>0.9</v>
      </c>
      <c r="F161">
        <v>0.7</v>
      </c>
      <c r="G161">
        <v>0.7</v>
      </c>
      <c r="H161">
        <v>0</v>
      </c>
      <c r="I161">
        <v>1.45</v>
      </c>
      <c r="J161">
        <v>2080</v>
      </c>
      <c r="L161" t="s">
        <v>12</v>
      </c>
      <c r="M161">
        <v>900</v>
      </c>
      <c r="N161">
        <v>0.9</v>
      </c>
      <c r="O161">
        <v>0.7</v>
      </c>
      <c r="P161">
        <v>0.7</v>
      </c>
    </row>
    <row r="162" spans="1:16" x14ac:dyDescent="0.2">
      <c r="A162" t="s">
        <v>161</v>
      </c>
      <c r="B162" t="s">
        <v>161</v>
      </c>
      <c r="C162" t="s">
        <v>13</v>
      </c>
      <c r="D162" t="s">
        <v>12</v>
      </c>
      <c r="E162">
        <v>0.9</v>
      </c>
      <c r="F162">
        <v>0.7</v>
      </c>
      <c r="G162">
        <v>0.7</v>
      </c>
      <c r="H162">
        <v>0</v>
      </c>
      <c r="I162">
        <v>1.6</v>
      </c>
      <c r="J162">
        <v>2240</v>
      </c>
      <c r="L162" t="s">
        <v>12</v>
      </c>
      <c r="M162">
        <v>900</v>
      </c>
      <c r="N162">
        <v>0.9</v>
      </c>
      <c r="O162">
        <v>0.7</v>
      </c>
      <c r="P162">
        <v>0.7</v>
      </c>
    </row>
    <row r="163" spans="1:16" x14ac:dyDescent="0.2">
      <c r="A163" t="s">
        <v>162</v>
      </c>
      <c r="B163" t="s">
        <v>162</v>
      </c>
      <c r="C163" t="s">
        <v>13</v>
      </c>
      <c r="D163" t="s">
        <v>12</v>
      </c>
      <c r="E163">
        <v>0.9</v>
      </c>
      <c r="F163">
        <v>0.7</v>
      </c>
      <c r="G163">
        <v>0.7</v>
      </c>
      <c r="H163">
        <v>0</v>
      </c>
      <c r="I163">
        <v>1.1399999999999999</v>
      </c>
      <c r="J163">
        <v>1920</v>
      </c>
      <c r="L163" t="s">
        <v>12</v>
      </c>
      <c r="M163">
        <v>900</v>
      </c>
      <c r="N163">
        <v>0.9</v>
      </c>
      <c r="O163">
        <v>0.7</v>
      </c>
      <c r="P163">
        <v>0.7</v>
      </c>
    </row>
    <row r="164" spans="1:16" x14ac:dyDescent="0.2">
      <c r="A164" t="s">
        <v>163</v>
      </c>
      <c r="B164" t="s">
        <v>163</v>
      </c>
      <c r="C164" t="s">
        <v>13</v>
      </c>
      <c r="D164" t="s">
        <v>12</v>
      </c>
      <c r="E164">
        <v>0.9</v>
      </c>
      <c r="F164">
        <v>0.7</v>
      </c>
      <c r="G164">
        <v>0.7</v>
      </c>
      <c r="H164">
        <v>0</v>
      </c>
      <c r="I164">
        <v>0.79</v>
      </c>
      <c r="J164">
        <v>1600</v>
      </c>
      <c r="L164" t="s">
        <v>12</v>
      </c>
      <c r="M164">
        <v>900</v>
      </c>
      <c r="N164">
        <v>0.9</v>
      </c>
      <c r="O164">
        <v>0.7</v>
      </c>
      <c r="P164">
        <v>0.7</v>
      </c>
    </row>
    <row r="165" spans="1:16" x14ac:dyDescent="0.2">
      <c r="A165" t="s">
        <v>164</v>
      </c>
      <c r="B165" t="s">
        <v>164</v>
      </c>
      <c r="C165" t="s">
        <v>13</v>
      </c>
      <c r="D165" t="s">
        <v>12</v>
      </c>
      <c r="E165">
        <v>0.9</v>
      </c>
      <c r="F165">
        <v>0.7</v>
      </c>
      <c r="G165">
        <v>0.7</v>
      </c>
      <c r="H165">
        <v>0</v>
      </c>
      <c r="I165">
        <v>0.24</v>
      </c>
      <c r="J165">
        <v>816</v>
      </c>
      <c r="L165" t="s">
        <v>12</v>
      </c>
      <c r="M165">
        <v>880</v>
      </c>
      <c r="N165">
        <v>0.9</v>
      </c>
      <c r="O165">
        <v>0.7</v>
      </c>
      <c r="P165">
        <v>0.7</v>
      </c>
    </row>
    <row r="166" spans="1:16" x14ac:dyDescent="0.2">
      <c r="A166" t="s">
        <v>165</v>
      </c>
      <c r="B166" t="s">
        <v>165</v>
      </c>
      <c r="C166" t="s">
        <v>13</v>
      </c>
      <c r="D166" t="s">
        <v>12</v>
      </c>
      <c r="E166">
        <v>0.9</v>
      </c>
      <c r="F166">
        <v>0.7</v>
      </c>
      <c r="G166">
        <v>0.7</v>
      </c>
      <c r="H166">
        <v>0</v>
      </c>
      <c r="I166">
        <v>1.4</v>
      </c>
      <c r="J166">
        <v>1920</v>
      </c>
      <c r="L166" t="s">
        <v>12</v>
      </c>
      <c r="M166">
        <v>900</v>
      </c>
      <c r="N166">
        <v>0.9</v>
      </c>
      <c r="O166">
        <v>0.7</v>
      </c>
      <c r="P166">
        <v>0.7</v>
      </c>
    </row>
    <row r="167" spans="1:16" x14ac:dyDescent="0.2">
      <c r="A167" t="s">
        <v>11</v>
      </c>
      <c r="B167" t="s">
        <v>11</v>
      </c>
      <c r="C167" t="s">
        <v>13</v>
      </c>
      <c r="D167" t="s">
        <v>12</v>
      </c>
      <c r="E167">
        <v>0.9</v>
      </c>
      <c r="F167">
        <v>0.7</v>
      </c>
      <c r="G167">
        <v>0.7</v>
      </c>
      <c r="H167">
        <v>0</v>
      </c>
      <c r="I167">
        <v>0.97</v>
      </c>
      <c r="J167">
        <v>1600</v>
      </c>
      <c r="L167" t="s">
        <v>12</v>
      </c>
      <c r="M167">
        <v>900</v>
      </c>
      <c r="N167">
        <v>0.9</v>
      </c>
      <c r="O167">
        <v>0.7</v>
      </c>
      <c r="P167">
        <v>0.7</v>
      </c>
    </row>
    <row r="168" spans="1:16" x14ac:dyDescent="0.2">
      <c r="A168" t="s">
        <v>166</v>
      </c>
      <c r="B168" t="s">
        <v>166</v>
      </c>
      <c r="C168" t="s">
        <v>13</v>
      </c>
      <c r="D168" t="s">
        <v>12</v>
      </c>
      <c r="E168">
        <v>0.9</v>
      </c>
      <c r="F168">
        <v>0.7</v>
      </c>
      <c r="G168">
        <v>0.7</v>
      </c>
      <c r="H168">
        <v>0</v>
      </c>
      <c r="I168">
        <v>0.65</v>
      </c>
      <c r="J168">
        <v>1280</v>
      </c>
      <c r="L168" t="s">
        <v>12</v>
      </c>
      <c r="M168">
        <v>900</v>
      </c>
      <c r="N168">
        <v>0.9</v>
      </c>
      <c r="O168">
        <v>0.7</v>
      </c>
      <c r="P168">
        <v>0.7</v>
      </c>
    </row>
    <row r="169" spans="1:16" x14ac:dyDescent="0.2">
      <c r="A169" t="s">
        <v>167</v>
      </c>
      <c r="B169" t="s">
        <v>167</v>
      </c>
      <c r="C169" t="s">
        <v>13</v>
      </c>
      <c r="D169" t="s">
        <v>12</v>
      </c>
      <c r="E169">
        <v>0.9</v>
      </c>
      <c r="F169">
        <v>0.7</v>
      </c>
      <c r="G169">
        <v>0.7</v>
      </c>
      <c r="H169">
        <v>0</v>
      </c>
      <c r="I169">
        <v>1.1000000000000001</v>
      </c>
      <c r="J169">
        <v>1920</v>
      </c>
      <c r="L169" t="s">
        <v>12</v>
      </c>
      <c r="M169">
        <v>840</v>
      </c>
      <c r="N169">
        <v>0.9</v>
      </c>
      <c r="O169">
        <v>0.7</v>
      </c>
      <c r="P169">
        <v>0.7</v>
      </c>
    </row>
    <row r="170" spans="1:16" x14ac:dyDescent="0.2">
      <c r="A170" t="s">
        <v>168</v>
      </c>
      <c r="B170" t="s">
        <v>168</v>
      </c>
      <c r="C170" t="s">
        <v>13</v>
      </c>
      <c r="D170" t="s">
        <v>12</v>
      </c>
      <c r="E170">
        <v>0.9</v>
      </c>
      <c r="F170">
        <v>0.7</v>
      </c>
      <c r="G170">
        <v>0.7</v>
      </c>
      <c r="H170">
        <v>0</v>
      </c>
      <c r="I170">
        <v>0.78500000000000003</v>
      </c>
      <c r="J170">
        <v>1600</v>
      </c>
      <c r="L170" t="s">
        <v>12</v>
      </c>
      <c r="M170">
        <v>840</v>
      </c>
      <c r="N170">
        <v>0.9</v>
      </c>
      <c r="O170">
        <v>0.7</v>
      </c>
      <c r="P170">
        <v>0.7</v>
      </c>
    </row>
    <row r="171" spans="1:16" x14ac:dyDescent="0.2">
      <c r="A171" t="s">
        <v>169</v>
      </c>
      <c r="B171" t="s">
        <v>169</v>
      </c>
      <c r="C171" t="s">
        <v>13</v>
      </c>
      <c r="D171" t="s">
        <v>12</v>
      </c>
      <c r="E171">
        <v>0.9</v>
      </c>
      <c r="F171">
        <v>0.7</v>
      </c>
      <c r="G171">
        <v>0.7</v>
      </c>
      <c r="H171">
        <v>0</v>
      </c>
      <c r="I171">
        <v>0.53500000000000003</v>
      </c>
      <c r="J171">
        <v>1280</v>
      </c>
      <c r="L171" t="s">
        <v>12</v>
      </c>
      <c r="M171">
        <v>840</v>
      </c>
      <c r="N171">
        <v>0.9</v>
      </c>
      <c r="O171">
        <v>0.7</v>
      </c>
      <c r="P171">
        <v>0.7</v>
      </c>
    </row>
    <row r="172" spans="1:16" x14ac:dyDescent="0.2">
      <c r="A172" t="s">
        <v>170</v>
      </c>
      <c r="B172" t="s">
        <v>170</v>
      </c>
      <c r="C172" t="s">
        <v>13</v>
      </c>
      <c r="D172" t="s">
        <v>12</v>
      </c>
      <c r="E172">
        <v>0.9</v>
      </c>
      <c r="F172">
        <v>0.7</v>
      </c>
      <c r="G172">
        <v>0.7</v>
      </c>
      <c r="H172">
        <v>0</v>
      </c>
      <c r="I172">
        <v>0.33</v>
      </c>
      <c r="J172">
        <v>960</v>
      </c>
      <c r="L172" t="s">
        <v>12</v>
      </c>
      <c r="M172">
        <v>840</v>
      </c>
      <c r="N172">
        <v>0.9</v>
      </c>
      <c r="O172">
        <v>0.7</v>
      </c>
      <c r="P172">
        <v>0.7</v>
      </c>
    </row>
    <row r="173" spans="1:16" x14ac:dyDescent="0.2">
      <c r="A173" t="s">
        <v>171</v>
      </c>
      <c r="B173" t="s">
        <v>171</v>
      </c>
      <c r="C173" t="s">
        <v>13</v>
      </c>
      <c r="D173" t="s">
        <v>12</v>
      </c>
      <c r="E173">
        <v>0.9</v>
      </c>
      <c r="F173">
        <v>0.7</v>
      </c>
      <c r="G173">
        <v>0.7</v>
      </c>
      <c r="H173">
        <v>0</v>
      </c>
      <c r="I173">
        <v>0.18</v>
      </c>
      <c r="J173">
        <v>640</v>
      </c>
      <c r="L173" t="s">
        <v>12</v>
      </c>
      <c r="M173">
        <v>840</v>
      </c>
      <c r="N173">
        <v>0.9</v>
      </c>
      <c r="O173">
        <v>0.7</v>
      </c>
      <c r="P173">
        <v>0.7</v>
      </c>
    </row>
    <row r="174" spans="1:16" x14ac:dyDescent="0.2">
      <c r="A174" t="s">
        <v>172</v>
      </c>
      <c r="B174" t="s">
        <v>172</v>
      </c>
      <c r="C174" t="s">
        <v>13</v>
      </c>
      <c r="D174" t="s">
        <v>12</v>
      </c>
      <c r="E174">
        <v>0.9</v>
      </c>
      <c r="F174">
        <v>0.7</v>
      </c>
      <c r="G174">
        <v>0.7</v>
      </c>
      <c r="H174">
        <v>0</v>
      </c>
      <c r="I174">
        <v>0.26500000000000001</v>
      </c>
      <c r="J174">
        <v>800</v>
      </c>
      <c r="L174" t="s">
        <v>12</v>
      </c>
      <c r="M174">
        <v>795</v>
      </c>
      <c r="N174">
        <v>0.9</v>
      </c>
      <c r="O174">
        <v>0.7</v>
      </c>
      <c r="P174">
        <v>0.7</v>
      </c>
    </row>
    <row r="175" spans="1:16" x14ac:dyDescent="0.2">
      <c r="A175" t="s">
        <v>173</v>
      </c>
      <c r="B175" t="s">
        <v>173</v>
      </c>
      <c r="C175" t="s">
        <v>13</v>
      </c>
      <c r="D175" t="s">
        <v>12</v>
      </c>
      <c r="E175">
        <v>0.9</v>
      </c>
      <c r="F175">
        <v>0.7</v>
      </c>
      <c r="G175">
        <v>0.7</v>
      </c>
      <c r="H175">
        <v>0</v>
      </c>
      <c r="I175">
        <v>0.21</v>
      </c>
      <c r="J175">
        <v>640</v>
      </c>
      <c r="L175" t="s">
        <v>12</v>
      </c>
      <c r="M175">
        <v>795</v>
      </c>
      <c r="N175">
        <v>0.9</v>
      </c>
      <c r="O175">
        <v>0.7</v>
      </c>
      <c r="P175">
        <v>0.7</v>
      </c>
    </row>
    <row r="176" spans="1:16" x14ac:dyDescent="0.2">
      <c r="A176" t="s">
        <v>174</v>
      </c>
      <c r="B176" t="s">
        <v>174</v>
      </c>
      <c r="C176" t="s">
        <v>13</v>
      </c>
      <c r="D176" t="s">
        <v>12</v>
      </c>
      <c r="E176">
        <v>0.9</v>
      </c>
      <c r="F176">
        <v>0.7</v>
      </c>
      <c r="G176">
        <v>0.7</v>
      </c>
      <c r="H176">
        <v>0</v>
      </c>
      <c r="I176">
        <v>0.16</v>
      </c>
      <c r="J176">
        <v>480</v>
      </c>
      <c r="L176" t="s">
        <v>12</v>
      </c>
      <c r="M176">
        <v>795</v>
      </c>
      <c r="N176">
        <v>0.9</v>
      </c>
      <c r="O176">
        <v>0.7</v>
      </c>
      <c r="P176">
        <v>0.7</v>
      </c>
    </row>
    <row r="177" spans="1:16" x14ac:dyDescent="0.2">
      <c r="A177" t="s">
        <v>175</v>
      </c>
      <c r="B177" t="s">
        <v>175</v>
      </c>
      <c r="C177" t="s">
        <v>13</v>
      </c>
      <c r="D177" t="s">
        <v>12</v>
      </c>
      <c r="E177">
        <v>0.9</v>
      </c>
      <c r="F177">
        <v>0.7</v>
      </c>
      <c r="G177">
        <v>0.7</v>
      </c>
      <c r="H177">
        <v>0</v>
      </c>
      <c r="I177">
        <v>0.12</v>
      </c>
      <c r="J177">
        <v>320</v>
      </c>
      <c r="L177" t="s">
        <v>12</v>
      </c>
      <c r="M177">
        <v>795</v>
      </c>
      <c r="N177">
        <v>0.9</v>
      </c>
      <c r="O177">
        <v>0.7</v>
      </c>
      <c r="P177">
        <v>0.7</v>
      </c>
    </row>
    <row r="178" spans="1:16" x14ac:dyDescent="0.2">
      <c r="A178" t="s">
        <v>176</v>
      </c>
      <c r="B178" t="s">
        <v>176</v>
      </c>
      <c r="C178" t="s">
        <v>13</v>
      </c>
      <c r="D178" t="s">
        <v>12</v>
      </c>
      <c r="E178">
        <v>0.9</v>
      </c>
      <c r="F178">
        <v>0.7</v>
      </c>
      <c r="G178">
        <v>0.7</v>
      </c>
      <c r="H178">
        <v>0</v>
      </c>
      <c r="I178">
        <v>0.75</v>
      </c>
      <c r="J178">
        <v>1920</v>
      </c>
      <c r="L178" t="s">
        <v>12</v>
      </c>
      <c r="M178">
        <v>900</v>
      </c>
      <c r="N178">
        <v>0.9</v>
      </c>
      <c r="O178">
        <v>0.7</v>
      </c>
      <c r="P178">
        <v>0.7</v>
      </c>
    </row>
    <row r="179" spans="1:16" x14ac:dyDescent="0.2">
      <c r="A179" t="s">
        <v>177</v>
      </c>
      <c r="B179" t="s">
        <v>177</v>
      </c>
      <c r="C179" t="s">
        <v>13</v>
      </c>
      <c r="D179" t="s">
        <v>12</v>
      </c>
      <c r="E179">
        <v>0.9</v>
      </c>
      <c r="F179">
        <v>0.7</v>
      </c>
      <c r="G179">
        <v>0.7</v>
      </c>
      <c r="H179">
        <v>0</v>
      </c>
      <c r="I179">
        <v>0.6</v>
      </c>
      <c r="J179">
        <v>1600</v>
      </c>
      <c r="L179" t="s">
        <v>12</v>
      </c>
      <c r="M179">
        <v>900</v>
      </c>
      <c r="N179">
        <v>0.9</v>
      </c>
      <c r="O179">
        <v>0.7</v>
      </c>
      <c r="P179">
        <v>0.7</v>
      </c>
    </row>
    <row r="180" spans="1:16" x14ac:dyDescent="0.2">
      <c r="A180" t="s">
        <v>178</v>
      </c>
      <c r="B180" t="s">
        <v>178</v>
      </c>
      <c r="C180" t="s">
        <v>13</v>
      </c>
      <c r="D180" t="s">
        <v>12</v>
      </c>
      <c r="E180">
        <v>0.9</v>
      </c>
      <c r="F180">
        <v>0.7</v>
      </c>
      <c r="G180">
        <v>0.7</v>
      </c>
      <c r="H180">
        <v>0</v>
      </c>
      <c r="I180">
        <v>0.44</v>
      </c>
      <c r="J180">
        <v>1280</v>
      </c>
      <c r="L180" t="s">
        <v>12</v>
      </c>
      <c r="M180">
        <v>900</v>
      </c>
      <c r="N180">
        <v>0.9</v>
      </c>
      <c r="O180">
        <v>0.7</v>
      </c>
      <c r="P180">
        <v>0.7</v>
      </c>
    </row>
    <row r="181" spans="1:16" x14ac:dyDescent="0.2">
      <c r="A181" t="s">
        <v>179</v>
      </c>
      <c r="B181" t="s">
        <v>179</v>
      </c>
      <c r="C181" t="s">
        <v>13</v>
      </c>
      <c r="D181" t="s">
        <v>12</v>
      </c>
      <c r="E181">
        <v>0.9</v>
      </c>
      <c r="F181">
        <v>0.7</v>
      </c>
      <c r="G181">
        <v>0.7</v>
      </c>
      <c r="H181">
        <v>0</v>
      </c>
      <c r="I181">
        <v>0.36</v>
      </c>
      <c r="J181">
        <v>1120</v>
      </c>
      <c r="L181" t="s">
        <v>12</v>
      </c>
      <c r="M181">
        <v>900</v>
      </c>
      <c r="N181">
        <v>0.9</v>
      </c>
      <c r="O181">
        <v>0.7</v>
      </c>
      <c r="P181">
        <v>0.7</v>
      </c>
    </row>
    <row r="182" spans="1:16" x14ac:dyDescent="0.2">
      <c r="A182" t="s">
        <v>180</v>
      </c>
      <c r="B182" t="s">
        <v>180</v>
      </c>
      <c r="C182" t="s">
        <v>13</v>
      </c>
      <c r="D182" t="s">
        <v>12</v>
      </c>
      <c r="E182">
        <v>0.9</v>
      </c>
      <c r="F182">
        <v>0.7</v>
      </c>
      <c r="G182">
        <v>0.7</v>
      </c>
      <c r="H182">
        <v>0</v>
      </c>
      <c r="I182">
        <v>0.3</v>
      </c>
      <c r="J182">
        <v>960</v>
      </c>
      <c r="L182" t="s">
        <v>12</v>
      </c>
      <c r="M182">
        <v>900</v>
      </c>
      <c r="N182">
        <v>0.9</v>
      </c>
      <c r="O182">
        <v>0.7</v>
      </c>
      <c r="P182">
        <v>0.7</v>
      </c>
    </row>
    <row r="183" spans="1:16" x14ac:dyDescent="0.2">
      <c r="A183" t="s">
        <v>181</v>
      </c>
      <c r="B183" t="s">
        <v>181</v>
      </c>
      <c r="C183" t="s">
        <v>13</v>
      </c>
      <c r="D183" t="s">
        <v>12</v>
      </c>
      <c r="E183">
        <v>0.9</v>
      </c>
      <c r="F183">
        <v>0.7</v>
      </c>
      <c r="G183">
        <v>0.7</v>
      </c>
      <c r="H183">
        <v>0</v>
      </c>
      <c r="I183">
        <v>0.2</v>
      </c>
      <c r="J183">
        <v>640</v>
      </c>
      <c r="L183" t="s">
        <v>12</v>
      </c>
      <c r="M183">
        <v>900</v>
      </c>
      <c r="N183">
        <v>0.9</v>
      </c>
      <c r="O183">
        <v>0.7</v>
      </c>
      <c r="P183">
        <v>0.7</v>
      </c>
    </row>
    <row r="184" spans="1:16" x14ac:dyDescent="0.2">
      <c r="A184" t="s">
        <v>182</v>
      </c>
      <c r="B184" t="s">
        <v>182</v>
      </c>
      <c r="C184" t="s">
        <v>13</v>
      </c>
      <c r="D184" t="s">
        <v>12</v>
      </c>
      <c r="E184">
        <v>0.9</v>
      </c>
      <c r="F184">
        <v>0.7</v>
      </c>
      <c r="G184">
        <v>0.7</v>
      </c>
      <c r="H184">
        <v>0</v>
      </c>
      <c r="I184">
        <v>0.12</v>
      </c>
      <c r="J184">
        <v>320</v>
      </c>
      <c r="L184" t="s">
        <v>12</v>
      </c>
      <c r="M184">
        <v>900</v>
      </c>
      <c r="N184">
        <v>0.9</v>
      </c>
      <c r="O184">
        <v>0.7</v>
      </c>
      <c r="P184">
        <v>0.7</v>
      </c>
    </row>
    <row r="185" spans="1:16" x14ac:dyDescent="0.2">
      <c r="A185" t="s">
        <v>183</v>
      </c>
      <c r="B185" t="s">
        <v>183</v>
      </c>
      <c r="C185" t="s">
        <v>13</v>
      </c>
      <c r="D185" t="s">
        <v>12</v>
      </c>
      <c r="E185">
        <v>0.9</v>
      </c>
      <c r="F185">
        <v>0.7</v>
      </c>
      <c r="G185">
        <v>0.7</v>
      </c>
      <c r="H185">
        <v>0</v>
      </c>
      <c r="I185">
        <v>2.15</v>
      </c>
      <c r="J185">
        <v>2400</v>
      </c>
      <c r="L185" t="s">
        <v>12</v>
      </c>
      <c r="M185">
        <v>900</v>
      </c>
      <c r="N185">
        <v>0.9</v>
      </c>
      <c r="O185">
        <v>0.7</v>
      </c>
      <c r="P185">
        <v>0.7</v>
      </c>
    </row>
    <row r="186" spans="1:16" x14ac:dyDescent="0.2">
      <c r="A186" t="s">
        <v>184</v>
      </c>
      <c r="B186" t="s">
        <v>184</v>
      </c>
      <c r="C186" t="s">
        <v>13</v>
      </c>
      <c r="D186" t="s">
        <v>12</v>
      </c>
      <c r="E186">
        <v>0.9</v>
      </c>
      <c r="F186">
        <v>0.7</v>
      </c>
      <c r="G186">
        <v>0.7</v>
      </c>
      <c r="H186">
        <v>0</v>
      </c>
      <c r="I186">
        <v>1.95</v>
      </c>
      <c r="J186">
        <v>2240</v>
      </c>
      <c r="L186" t="s">
        <v>12</v>
      </c>
      <c r="M186">
        <v>900</v>
      </c>
      <c r="N186">
        <v>0.9</v>
      </c>
      <c r="O186">
        <v>0.7</v>
      </c>
      <c r="P186">
        <v>0.7</v>
      </c>
    </row>
    <row r="187" spans="1:16" x14ac:dyDescent="0.2">
      <c r="A187" t="s">
        <v>185</v>
      </c>
      <c r="B187" t="s">
        <v>185</v>
      </c>
      <c r="C187" t="s">
        <v>13</v>
      </c>
      <c r="D187" t="s">
        <v>12</v>
      </c>
      <c r="E187">
        <v>0.9</v>
      </c>
      <c r="F187">
        <v>0.7</v>
      </c>
      <c r="G187">
        <v>0.7</v>
      </c>
      <c r="H187">
        <v>0</v>
      </c>
      <c r="I187">
        <v>1.45</v>
      </c>
      <c r="J187">
        <v>2080</v>
      </c>
      <c r="L187" t="s">
        <v>12</v>
      </c>
      <c r="M187">
        <v>900</v>
      </c>
      <c r="N187">
        <v>0.9</v>
      </c>
      <c r="O187">
        <v>0.7</v>
      </c>
      <c r="P187">
        <v>0.7</v>
      </c>
    </row>
    <row r="188" spans="1:16" x14ac:dyDescent="0.2">
      <c r="A188" t="s">
        <v>186</v>
      </c>
      <c r="B188" t="s">
        <v>186</v>
      </c>
      <c r="C188" t="s">
        <v>13</v>
      </c>
      <c r="D188" t="s">
        <v>12</v>
      </c>
      <c r="E188">
        <v>0.9</v>
      </c>
      <c r="F188">
        <v>0.7</v>
      </c>
      <c r="G188">
        <v>0.7</v>
      </c>
      <c r="H188">
        <v>0</v>
      </c>
      <c r="I188">
        <v>1.6</v>
      </c>
      <c r="J188">
        <v>2240</v>
      </c>
      <c r="L188" t="s">
        <v>12</v>
      </c>
      <c r="M188">
        <v>900</v>
      </c>
      <c r="N188">
        <v>0.9</v>
      </c>
      <c r="O188">
        <v>0.7</v>
      </c>
      <c r="P188">
        <v>0.7</v>
      </c>
    </row>
    <row r="189" spans="1:16" x14ac:dyDescent="0.2">
      <c r="A189" t="s">
        <v>187</v>
      </c>
      <c r="B189" t="s">
        <v>187</v>
      </c>
      <c r="C189" t="s">
        <v>13</v>
      </c>
      <c r="D189" t="s">
        <v>12</v>
      </c>
      <c r="E189">
        <v>0.9</v>
      </c>
      <c r="F189">
        <v>0.7</v>
      </c>
      <c r="G189">
        <v>0.7</v>
      </c>
      <c r="H189">
        <v>0</v>
      </c>
      <c r="I189">
        <v>1.1399999999999999</v>
      </c>
      <c r="J189">
        <v>1920</v>
      </c>
      <c r="L189" t="s">
        <v>12</v>
      </c>
      <c r="M189">
        <v>900</v>
      </c>
      <c r="N189">
        <v>0.9</v>
      </c>
      <c r="O189">
        <v>0.7</v>
      </c>
      <c r="P189">
        <v>0.7</v>
      </c>
    </row>
    <row r="190" spans="1:16" x14ac:dyDescent="0.2">
      <c r="A190" t="s">
        <v>188</v>
      </c>
      <c r="B190" t="s">
        <v>188</v>
      </c>
      <c r="C190" t="s">
        <v>13</v>
      </c>
      <c r="D190" t="s">
        <v>12</v>
      </c>
      <c r="E190">
        <v>0.9</v>
      </c>
      <c r="F190">
        <v>0.7</v>
      </c>
      <c r="G190">
        <v>0.7</v>
      </c>
      <c r="H190">
        <v>0</v>
      </c>
      <c r="I190">
        <v>0.79</v>
      </c>
      <c r="J190">
        <v>1600</v>
      </c>
      <c r="L190" t="s">
        <v>12</v>
      </c>
      <c r="M190">
        <v>900</v>
      </c>
      <c r="N190">
        <v>0.9</v>
      </c>
      <c r="O190">
        <v>0.7</v>
      </c>
      <c r="P190">
        <v>0.7</v>
      </c>
    </row>
    <row r="191" spans="1:16" x14ac:dyDescent="0.2">
      <c r="A191" t="s">
        <v>189</v>
      </c>
      <c r="B191" t="s">
        <v>189</v>
      </c>
      <c r="C191" t="s">
        <v>13</v>
      </c>
      <c r="D191" t="s">
        <v>12</v>
      </c>
      <c r="E191">
        <v>0.9</v>
      </c>
      <c r="F191">
        <v>0.7</v>
      </c>
      <c r="G191">
        <v>0.7</v>
      </c>
      <c r="H191">
        <v>0</v>
      </c>
      <c r="I191">
        <v>0.24</v>
      </c>
      <c r="J191">
        <v>816</v>
      </c>
      <c r="L191" t="s">
        <v>12</v>
      </c>
      <c r="M191">
        <v>880</v>
      </c>
      <c r="N191">
        <v>0.9</v>
      </c>
      <c r="O191">
        <v>0.7</v>
      </c>
      <c r="P191">
        <v>0.7</v>
      </c>
    </row>
    <row r="192" spans="1:16" x14ac:dyDescent="0.2">
      <c r="A192" t="s">
        <v>190</v>
      </c>
      <c r="B192" t="s">
        <v>190</v>
      </c>
      <c r="C192" t="s">
        <v>13</v>
      </c>
      <c r="D192" t="s">
        <v>12</v>
      </c>
      <c r="E192">
        <v>0.9</v>
      </c>
      <c r="F192">
        <v>0.7</v>
      </c>
      <c r="G192">
        <v>0.7</v>
      </c>
      <c r="H192">
        <v>0</v>
      </c>
      <c r="I192">
        <v>1.4</v>
      </c>
      <c r="J192">
        <v>1920</v>
      </c>
      <c r="L192" t="s">
        <v>12</v>
      </c>
      <c r="M192">
        <v>900</v>
      </c>
      <c r="N192">
        <v>0.9</v>
      </c>
      <c r="O192">
        <v>0.7</v>
      </c>
      <c r="P192">
        <v>0.7</v>
      </c>
    </row>
    <row r="193" spans="1:16" x14ac:dyDescent="0.2">
      <c r="A193" t="s">
        <v>191</v>
      </c>
      <c r="B193" t="s">
        <v>191</v>
      </c>
      <c r="C193" t="s">
        <v>13</v>
      </c>
      <c r="D193" t="s">
        <v>12</v>
      </c>
      <c r="E193">
        <v>0.9</v>
      </c>
      <c r="F193">
        <v>0.7</v>
      </c>
      <c r="G193">
        <v>0.7</v>
      </c>
      <c r="H193">
        <v>0</v>
      </c>
      <c r="I193">
        <v>0.97</v>
      </c>
      <c r="J193">
        <v>1600</v>
      </c>
      <c r="L193" t="s">
        <v>12</v>
      </c>
      <c r="M193">
        <v>900</v>
      </c>
      <c r="N193">
        <v>0.9</v>
      </c>
      <c r="O193">
        <v>0.7</v>
      </c>
      <c r="P193">
        <v>0.7</v>
      </c>
    </row>
    <row r="194" spans="1:16" x14ac:dyDescent="0.2">
      <c r="A194" t="s">
        <v>192</v>
      </c>
      <c r="B194" t="s">
        <v>192</v>
      </c>
      <c r="C194" t="s">
        <v>13</v>
      </c>
      <c r="D194" t="s">
        <v>12</v>
      </c>
      <c r="E194">
        <v>0.9</v>
      </c>
      <c r="F194">
        <v>0.7</v>
      </c>
      <c r="G194">
        <v>0.7</v>
      </c>
      <c r="H194">
        <v>0</v>
      </c>
      <c r="I194">
        <v>0.65</v>
      </c>
      <c r="J194">
        <v>1280</v>
      </c>
      <c r="L194" t="s">
        <v>12</v>
      </c>
      <c r="M194">
        <v>900</v>
      </c>
      <c r="N194">
        <v>0.9</v>
      </c>
      <c r="O194">
        <v>0.7</v>
      </c>
      <c r="P194">
        <v>0.7</v>
      </c>
    </row>
    <row r="195" spans="1:16" x14ac:dyDescent="0.2">
      <c r="A195" t="s">
        <v>193</v>
      </c>
      <c r="B195" t="s">
        <v>193</v>
      </c>
      <c r="C195" t="s">
        <v>13</v>
      </c>
      <c r="D195" t="s">
        <v>12</v>
      </c>
      <c r="E195">
        <v>0.9</v>
      </c>
      <c r="F195">
        <v>0.7</v>
      </c>
      <c r="G195">
        <v>0.7</v>
      </c>
      <c r="H195">
        <v>0</v>
      </c>
      <c r="I195">
        <v>1.1000000000000001</v>
      </c>
      <c r="J195">
        <v>1920</v>
      </c>
      <c r="L195" t="s">
        <v>12</v>
      </c>
      <c r="M195">
        <v>840</v>
      </c>
      <c r="N195">
        <v>0.9</v>
      </c>
      <c r="O195">
        <v>0.7</v>
      </c>
      <c r="P195">
        <v>0.7</v>
      </c>
    </row>
    <row r="196" spans="1:16" x14ac:dyDescent="0.2">
      <c r="A196" t="s">
        <v>194</v>
      </c>
      <c r="B196" t="s">
        <v>194</v>
      </c>
      <c r="C196" t="s">
        <v>13</v>
      </c>
      <c r="D196" t="s">
        <v>12</v>
      </c>
      <c r="E196">
        <v>0.9</v>
      </c>
      <c r="F196">
        <v>0.7</v>
      </c>
      <c r="G196">
        <v>0.7</v>
      </c>
      <c r="H196">
        <v>0</v>
      </c>
      <c r="I196">
        <v>0.78500000000000003</v>
      </c>
      <c r="J196">
        <v>1600</v>
      </c>
      <c r="L196" t="s">
        <v>12</v>
      </c>
      <c r="M196">
        <v>840</v>
      </c>
      <c r="N196">
        <v>0.9</v>
      </c>
      <c r="O196">
        <v>0.7</v>
      </c>
      <c r="P196">
        <v>0.7</v>
      </c>
    </row>
    <row r="197" spans="1:16" x14ac:dyDescent="0.2">
      <c r="A197" t="s">
        <v>195</v>
      </c>
      <c r="B197" t="s">
        <v>195</v>
      </c>
      <c r="C197" t="s">
        <v>13</v>
      </c>
      <c r="D197" t="s">
        <v>12</v>
      </c>
      <c r="E197">
        <v>0.9</v>
      </c>
      <c r="F197">
        <v>0.7</v>
      </c>
      <c r="G197">
        <v>0.7</v>
      </c>
      <c r="H197">
        <v>0</v>
      </c>
      <c r="I197">
        <v>0.53500000000000003</v>
      </c>
      <c r="J197">
        <v>1280</v>
      </c>
      <c r="L197" t="s">
        <v>12</v>
      </c>
      <c r="M197">
        <v>840</v>
      </c>
      <c r="N197">
        <v>0.9</v>
      </c>
      <c r="O197">
        <v>0.7</v>
      </c>
      <c r="P197">
        <v>0.7</v>
      </c>
    </row>
    <row r="198" spans="1:16" x14ac:dyDescent="0.2">
      <c r="A198" t="s">
        <v>196</v>
      </c>
      <c r="B198" t="s">
        <v>196</v>
      </c>
      <c r="C198" t="s">
        <v>13</v>
      </c>
      <c r="D198" t="s">
        <v>12</v>
      </c>
      <c r="E198">
        <v>0.9</v>
      </c>
      <c r="F198">
        <v>0.7</v>
      </c>
      <c r="G198">
        <v>0.7</v>
      </c>
      <c r="H198">
        <v>0</v>
      </c>
      <c r="I198">
        <v>0.33</v>
      </c>
      <c r="J198">
        <v>960</v>
      </c>
      <c r="L198" t="s">
        <v>12</v>
      </c>
      <c r="M198">
        <v>840</v>
      </c>
      <c r="N198">
        <v>0.9</v>
      </c>
      <c r="O198">
        <v>0.7</v>
      </c>
      <c r="P198">
        <v>0.7</v>
      </c>
    </row>
    <row r="199" spans="1:16" x14ac:dyDescent="0.2">
      <c r="A199" t="s">
        <v>197</v>
      </c>
      <c r="B199" t="s">
        <v>197</v>
      </c>
      <c r="C199" t="s">
        <v>13</v>
      </c>
      <c r="D199" t="s">
        <v>12</v>
      </c>
      <c r="E199">
        <v>0.9</v>
      </c>
      <c r="F199">
        <v>0.7</v>
      </c>
      <c r="G199">
        <v>0.7</v>
      </c>
      <c r="H199">
        <v>0</v>
      </c>
      <c r="I199">
        <v>0.18</v>
      </c>
      <c r="J199">
        <v>640</v>
      </c>
      <c r="L199" t="s">
        <v>12</v>
      </c>
      <c r="M199">
        <v>840</v>
      </c>
      <c r="N199">
        <v>0.9</v>
      </c>
      <c r="O199">
        <v>0.7</v>
      </c>
      <c r="P199">
        <v>0.7</v>
      </c>
    </row>
    <row r="200" spans="1:16" x14ac:dyDescent="0.2">
      <c r="A200" t="s">
        <v>198</v>
      </c>
      <c r="B200" t="s">
        <v>198</v>
      </c>
      <c r="C200" t="s">
        <v>13</v>
      </c>
      <c r="D200" t="s">
        <v>12</v>
      </c>
      <c r="E200">
        <v>0.9</v>
      </c>
      <c r="F200">
        <v>0.7</v>
      </c>
      <c r="G200">
        <v>0.7</v>
      </c>
      <c r="H200">
        <v>0</v>
      </c>
      <c r="I200">
        <v>0.26500000000000001</v>
      </c>
      <c r="J200">
        <v>800</v>
      </c>
      <c r="L200" t="s">
        <v>12</v>
      </c>
      <c r="M200">
        <v>795</v>
      </c>
      <c r="N200">
        <v>0.9</v>
      </c>
      <c r="O200">
        <v>0.7</v>
      </c>
      <c r="P200">
        <v>0.7</v>
      </c>
    </row>
    <row r="201" spans="1:16" x14ac:dyDescent="0.2">
      <c r="A201" t="s">
        <v>199</v>
      </c>
      <c r="B201" t="s">
        <v>199</v>
      </c>
      <c r="C201" t="s">
        <v>13</v>
      </c>
      <c r="D201" t="s">
        <v>12</v>
      </c>
      <c r="E201">
        <v>0.9</v>
      </c>
      <c r="F201">
        <v>0.7</v>
      </c>
      <c r="G201">
        <v>0.7</v>
      </c>
      <c r="H201">
        <v>0</v>
      </c>
      <c r="I201">
        <v>0.21</v>
      </c>
      <c r="J201">
        <v>640</v>
      </c>
      <c r="L201" t="s">
        <v>12</v>
      </c>
      <c r="M201">
        <v>795</v>
      </c>
      <c r="N201">
        <v>0.9</v>
      </c>
      <c r="O201">
        <v>0.7</v>
      </c>
      <c r="P201">
        <v>0.7</v>
      </c>
    </row>
    <row r="202" spans="1:16" x14ac:dyDescent="0.2">
      <c r="A202" t="s">
        <v>200</v>
      </c>
      <c r="B202" t="s">
        <v>200</v>
      </c>
      <c r="C202" t="s">
        <v>13</v>
      </c>
      <c r="D202" t="s">
        <v>12</v>
      </c>
      <c r="E202">
        <v>0.9</v>
      </c>
      <c r="F202">
        <v>0.7</v>
      </c>
      <c r="G202">
        <v>0.7</v>
      </c>
      <c r="H202">
        <v>0</v>
      </c>
      <c r="I202">
        <v>0.16</v>
      </c>
      <c r="J202">
        <v>480</v>
      </c>
      <c r="L202" t="s">
        <v>12</v>
      </c>
      <c r="M202">
        <v>795</v>
      </c>
      <c r="N202">
        <v>0.9</v>
      </c>
      <c r="O202">
        <v>0.7</v>
      </c>
      <c r="P202">
        <v>0.7</v>
      </c>
    </row>
    <row r="203" spans="1:16" x14ac:dyDescent="0.2">
      <c r="A203" t="s">
        <v>201</v>
      </c>
      <c r="B203" t="s">
        <v>201</v>
      </c>
      <c r="C203" t="s">
        <v>13</v>
      </c>
      <c r="D203" t="s">
        <v>12</v>
      </c>
      <c r="E203">
        <v>0.9</v>
      </c>
      <c r="F203">
        <v>0.7</v>
      </c>
      <c r="G203">
        <v>0.7</v>
      </c>
      <c r="H203">
        <v>0</v>
      </c>
      <c r="I203">
        <v>0.12</v>
      </c>
      <c r="J203">
        <v>320</v>
      </c>
      <c r="L203" t="s">
        <v>12</v>
      </c>
      <c r="M203">
        <v>795</v>
      </c>
      <c r="N203">
        <v>0.9</v>
      </c>
      <c r="O203">
        <v>0.7</v>
      </c>
      <c r="P203">
        <v>0.7</v>
      </c>
    </row>
    <row r="204" spans="1:16" x14ac:dyDescent="0.2">
      <c r="A204" t="s">
        <v>202</v>
      </c>
      <c r="B204" t="s">
        <v>202</v>
      </c>
      <c r="C204" t="s">
        <v>13</v>
      </c>
      <c r="D204" t="s">
        <v>12</v>
      </c>
      <c r="E204">
        <v>0.9</v>
      </c>
      <c r="F204">
        <v>0.7</v>
      </c>
      <c r="G204">
        <v>0.7</v>
      </c>
      <c r="H204">
        <v>0</v>
      </c>
      <c r="I204">
        <v>0.75</v>
      </c>
      <c r="J204">
        <v>1920</v>
      </c>
      <c r="L204" t="s">
        <v>12</v>
      </c>
      <c r="M204">
        <v>900</v>
      </c>
      <c r="N204">
        <v>0.9</v>
      </c>
      <c r="O204">
        <v>0.7</v>
      </c>
      <c r="P204">
        <v>0.7</v>
      </c>
    </row>
    <row r="205" spans="1:16" x14ac:dyDescent="0.2">
      <c r="A205" t="s">
        <v>203</v>
      </c>
      <c r="B205" t="s">
        <v>203</v>
      </c>
      <c r="C205" t="s">
        <v>13</v>
      </c>
      <c r="D205" t="s">
        <v>12</v>
      </c>
      <c r="E205">
        <v>0.9</v>
      </c>
      <c r="F205">
        <v>0.7</v>
      </c>
      <c r="G205">
        <v>0.7</v>
      </c>
      <c r="H205">
        <v>0</v>
      </c>
      <c r="I205">
        <v>0.6</v>
      </c>
      <c r="J205">
        <v>1600</v>
      </c>
      <c r="L205" t="s">
        <v>12</v>
      </c>
      <c r="M205">
        <v>900</v>
      </c>
      <c r="N205">
        <v>0.9</v>
      </c>
      <c r="O205">
        <v>0.7</v>
      </c>
      <c r="P205">
        <v>0.7</v>
      </c>
    </row>
    <row r="206" spans="1:16" x14ac:dyDescent="0.2">
      <c r="A206" t="s">
        <v>204</v>
      </c>
      <c r="B206" t="s">
        <v>204</v>
      </c>
      <c r="C206" t="s">
        <v>13</v>
      </c>
      <c r="D206" t="s">
        <v>12</v>
      </c>
      <c r="E206">
        <v>0.9</v>
      </c>
      <c r="F206">
        <v>0.7</v>
      </c>
      <c r="G206">
        <v>0.7</v>
      </c>
      <c r="H206">
        <v>0</v>
      </c>
      <c r="I206">
        <v>0.44</v>
      </c>
      <c r="J206">
        <v>1280</v>
      </c>
      <c r="L206" t="s">
        <v>12</v>
      </c>
      <c r="M206">
        <v>900</v>
      </c>
      <c r="N206">
        <v>0.9</v>
      </c>
      <c r="O206">
        <v>0.7</v>
      </c>
      <c r="P206">
        <v>0.7</v>
      </c>
    </row>
    <row r="207" spans="1:16" x14ac:dyDescent="0.2">
      <c r="A207" t="s">
        <v>205</v>
      </c>
      <c r="B207" t="s">
        <v>205</v>
      </c>
      <c r="C207" t="s">
        <v>13</v>
      </c>
      <c r="D207" t="s">
        <v>12</v>
      </c>
      <c r="E207">
        <v>0.9</v>
      </c>
      <c r="F207">
        <v>0.7</v>
      </c>
      <c r="G207">
        <v>0.7</v>
      </c>
      <c r="H207">
        <v>0</v>
      </c>
      <c r="I207">
        <v>0.36</v>
      </c>
      <c r="J207">
        <v>1120</v>
      </c>
      <c r="L207" t="s">
        <v>12</v>
      </c>
      <c r="M207">
        <v>900</v>
      </c>
      <c r="N207">
        <v>0.9</v>
      </c>
      <c r="O207">
        <v>0.7</v>
      </c>
      <c r="P207">
        <v>0.7</v>
      </c>
    </row>
    <row r="208" spans="1:16" x14ac:dyDescent="0.2">
      <c r="A208" t="s">
        <v>206</v>
      </c>
      <c r="B208" t="s">
        <v>206</v>
      </c>
      <c r="C208" t="s">
        <v>13</v>
      </c>
      <c r="D208" t="s">
        <v>12</v>
      </c>
      <c r="E208">
        <v>0.9</v>
      </c>
      <c r="F208">
        <v>0.7</v>
      </c>
      <c r="G208">
        <v>0.7</v>
      </c>
      <c r="H208">
        <v>0</v>
      </c>
      <c r="I208">
        <v>0.3</v>
      </c>
      <c r="J208">
        <v>960</v>
      </c>
      <c r="L208" t="s">
        <v>12</v>
      </c>
      <c r="M208">
        <v>900</v>
      </c>
      <c r="N208">
        <v>0.9</v>
      </c>
      <c r="O208">
        <v>0.7</v>
      </c>
      <c r="P208">
        <v>0.7</v>
      </c>
    </row>
    <row r="209" spans="1:16" x14ac:dyDescent="0.2">
      <c r="A209" t="s">
        <v>207</v>
      </c>
      <c r="B209" t="s">
        <v>207</v>
      </c>
      <c r="C209" t="s">
        <v>13</v>
      </c>
      <c r="D209" t="s">
        <v>12</v>
      </c>
      <c r="E209">
        <v>0.9</v>
      </c>
      <c r="F209">
        <v>0.7</v>
      </c>
      <c r="G209">
        <v>0.7</v>
      </c>
      <c r="H209">
        <v>0</v>
      </c>
      <c r="I209">
        <v>0.2</v>
      </c>
      <c r="J209">
        <v>640</v>
      </c>
      <c r="L209" t="s">
        <v>12</v>
      </c>
      <c r="M209">
        <v>900</v>
      </c>
      <c r="N209">
        <v>0.9</v>
      </c>
      <c r="O209">
        <v>0.7</v>
      </c>
      <c r="P209">
        <v>0.7</v>
      </c>
    </row>
    <row r="210" spans="1:16" x14ac:dyDescent="0.2">
      <c r="A210" t="s">
        <v>208</v>
      </c>
      <c r="B210" t="s">
        <v>208</v>
      </c>
      <c r="C210" t="s">
        <v>13</v>
      </c>
      <c r="D210" t="s">
        <v>12</v>
      </c>
      <c r="E210">
        <v>0.9</v>
      </c>
      <c r="F210">
        <v>0.7</v>
      </c>
      <c r="G210">
        <v>0.7</v>
      </c>
      <c r="H210">
        <v>0</v>
      </c>
      <c r="I210">
        <v>0.12</v>
      </c>
      <c r="J210">
        <v>320</v>
      </c>
      <c r="L210" t="s">
        <v>12</v>
      </c>
      <c r="M210">
        <v>900</v>
      </c>
      <c r="N210">
        <v>0.9</v>
      </c>
      <c r="O210">
        <v>0.7</v>
      </c>
      <c r="P210">
        <v>0.7</v>
      </c>
    </row>
    <row r="211" spans="1:16" x14ac:dyDescent="0.2">
      <c r="A211" t="s">
        <v>209</v>
      </c>
      <c r="B211" t="s">
        <v>209</v>
      </c>
      <c r="C211" t="s">
        <v>13</v>
      </c>
      <c r="D211" t="s">
        <v>10</v>
      </c>
      <c r="E211">
        <v>0.9</v>
      </c>
      <c r="F211">
        <v>0.7</v>
      </c>
      <c r="G211">
        <v>0.7</v>
      </c>
      <c r="H211">
        <v>0</v>
      </c>
      <c r="I211">
        <v>0.16700000000000001</v>
      </c>
      <c r="J211">
        <v>680</v>
      </c>
      <c r="L211" t="s">
        <v>10</v>
      </c>
      <c r="M211">
        <v>1630</v>
      </c>
      <c r="N211">
        <v>0.9</v>
      </c>
      <c r="O211">
        <v>0.7</v>
      </c>
      <c r="P211">
        <v>0.7</v>
      </c>
    </row>
    <row r="212" spans="1:16" x14ac:dyDescent="0.2">
      <c r="A212" t="s">
        <v>210</v>
      </c>
      <c r="B212" t="s">
        <v>210</v>
      </c>
      <c r="C212" t="s">
        <v>13</v>
      </c>
      <c r="D212" t="s">
        <v>10</v>
      </c>
      <c r="E212">
        <v>0.9</v>
      </c>
      <c r="F212">
        <v>0.7</v>
      </c>
      <c r="G212">
        <v>0.7</v>
      </c>
      <c r="H212">
        <v>0</v>
      </c>
      <c r="I212">
        <v>0.17</v>
      </c>
      <c r="J212">
        <v>704</v>
      </c>
      <c r="L212" t="s">
        <v>10</v>
      </c>
      <c r="M212">
        <v>1630</v>
      </c>
      <c r="N212">
        <v>0.9</v>
      </c>
      <c r="O212">
        <v>0.7</v>
      </c>
      <c r="P212">
        <v>0.7</v>
      </c>
    </row>
    <row r="213" spans="1:16" x14ac:dyDescent="0.2">
      <c r="A213" t="s">
        <v>211</v>
      </c>
      <c r="B213" t="s">
        <v>211</v>
      </c>
      <c r="C213" t="s">
        <v>13</v>
      </c>
      <c r="D213" t="s">
        <v>10</v>
      </c>
      <c r="E213">
        <v>0.9</v>
      </c>
      <c r="F213">
        <v>0.7</v>
      </c>
      <c r="G213">
        <v>0.7</v>
      </c>
      <c r="H213">
        <v>0</v>
      </c>
      <c r="I213">
        <v>0.17199999999999999</v>
      </c>
      <c r="J213">
        <v>704</v>
      </c>
      <c r="L213" t="s">
        <v>10</v>
      </c>
      <c r="M213">
        <v>1630</v>
      </c>
      <c r="N213">
        <v>0.9</v>
      </c>
      <c r="O213">
        <v>0.7</v>
      </c>
      <c r="P213">
        <v>0.7</v>
      </c>
    </row>
    <row r="214" spans="1:16" x14ac:dyDescent="0.2">
      <c r="A214" t="s">
        <v>212</v>
      </c>
      <c r="B214" t="s">
        <v>212</v>
      </c>
      <c r="C214" t="s">
        <v>13</v>
      </c>
      <c r="D214" t="s">
        <v>10</v>
      </c>
      <c r="E214">
        <v>0.9</v>
      </c>
      <c r="F214">
        <v>0.7</v>
      </c>
      <c r="G214">
        <v>0.7</v>
      </c>
      <c r="H214">
        <v>0</v>
      </c>
      <c r="I214">
        <v>0.16400000000000001</v>
      </c>
      <c r="J214">
        <v>671</v>
      </c>
      <c r="L214" t="s">
        <v>10</v>
      </c>
      <c r="M214">
        <v>1630</v>
      </c>
      <c r="N214">
        <v>0.9</v>
      </c>
      <c r="O214">
        <v>0.7</v>
      </c>
      <c r="P214">
        <v>0.7</v>
      </c>
    </row>
    <row r="215" spans="1:16" x14ac:dyDescent="0.2">
      <c r="A215" t="s">
        <v>213</v>
      </c>
      <c r="B215" t="s">
        <v>213</v>
      </c>
      <c r="C215" t="s">
        <v>13</v>
      </c>
      <c r="D215" t="s">
        <v>10</v>
      </c>
      <c r="E215">
        <v>0.9</v>
      </c>
      <c r="F215">
        <v>0.7</v>
      </c>
      <c r="G215">
        <v>0.7</v>
      </c>
      <c r="H215">
        <v>0</v>
      </c>
      <c r="I215">
        <v>0.159</v>
      </c>
      <c r="J215">
        <v>642</v>
      </c>
      <c r="L215" t="s">
        <v>10</v>
      </c>
      <c r="M215">
        <v>1630</v>
      </c>
      <c r="N215">
        <v>0.9</v>
      </c>
      <c r="O215">
        <v>0.7</v>
      </c>
      <c r="P215">
        <v>0.7</v>
      </c>
    </row>
    <row r="216" spans="1:16" x14ac:dyDescent="0.2">
      <c r="A216" t="s">
        <v>214</v>
      </c>
      <c r="B216" t="s">
        <v>214</v>
      </c>
      <c r="C216" t="s">
        <v>13</v>
      </c>
      <c r="D216" t="s">
        <v>10</v>
      </c>
      <c r="E216">
        <v>0.9</v>
      </c>
      <c r="F216">
        <v>0.7</v>
      </c>
      <c r="G216">
        <v>0.7</v>
      </c>
      <c r="H216">
        <v>0</v>
      </c>
      <c r="I216">
        <v>0.129</v>
      </c>
      <c r="J216">
        <v>496</v>
      </c>
      <c r="L216" t="s">
        <v>10</v>
      </c>
      <c r="M216">
        <v>1630</v>
      </c>
      <c r="N216">
        <v>0.9</v>
      </c>
      <c r="O216">
        <v>0.7</v>
      </c>
      <c r="P216">
        <v>0.7</v>
      </c>
    </row>
    <row r="217" spans="1:16" x14ac:dyDescent="0.2">
      <c r="A217" t="s">
        <v>215</v>
      </c>
      <c r="B217" t="s">
        <v>215</v>
      </c>
      <c r="C217" t="s">
        <v>13</v>
      </c>
      <c r="D217" t="s">
        <v>10</v>
      </c>
      <c r="E217">
        <v>0.9</v>
      </c>
      <c r="F217">
        <v>0.7</v>
      </c>
      <c r="G217">
        <v>0.7</v>
      </c>
      <c r="H217">
        <v>0</v>
      </c>
      <c r="I217">
        <v>0.153</v>
      </c>
      <c r="J217">
        <v>615</v>
      </c>
      <c r="L217" t="s">
        <v>10</v>
      </c>
      <c r="M217">
        <v>1630</v>
      </c>
      <c r="N217">
        <v>0.9</v>
      </c>
      <c r="O217">
        <v>0.7</v>
      </c>
      <c r="P217">
        <v>0.7</v>
      </c>
    </row>
    <row r="218" spans="1:16" x14ac:dyDescent="0.2">
      <c r="A218" t="s">
        <v>216</v>
      </c>
      <c r="B218" t="s">
        <v>216</v>
      </c>
      <c r="C218" t="s">
        <v>13</v>
      </c>
      <c r="D218" t="s">
        <v>10</v>
      </c>
      <c r="E218">
        <v>0.9</v>
      </c>
      <c r="F218">
        <v>0.7</v>
      </c>
      <c r="G218">
        <v>0.7</v>
      </c>
      <c r="H218">
        <v>0</v>
      </c>
      <c r="I218">
        <v>0.14099999999999999</v>
      </c>
      <c r="J218">
        <v>559</v>
      </c>
      <c r="L218" t="s">
        <v>10</v>
      </c>
      <c r="M218">
        <v>1630</v>
      </c>
      <c r="N218">
        <v>0.9</v>
      </c>
      <c r="O218">
        <v>0.7</v>
      </c>
      <c r="P218">
        <v>0.7</v>
      </c>
    </row>
    <row r="219" spans="1:16" x14ac:dyDescent="0.2">
      <c r="A219" t="s">
        <v>217</v>
      </c>
      <c r="B219" t="s">
        <v>217</v>
      </c>
      <c r="C219" t="s">
        <v>13</v>
      </c>
      <c r="D219" t="s">
        <v>10</v>
      </c>
      <c r="E219">
        <v>0.9</v>
      </c>
      <c r="F219">
        <v>0.7</v>
      </c>
      <c r="G219">
        <v>0.7</v>
      </c>
      <c r="H219">
        <v>0</v>
      </c>
      <c r="I219">
        <v>0.13100000000000001</v>
      </c>
      <c r="J219">
        <v>508</v>
      </c>
      <c r="L219" t="s">
        <v>10</v>
      </c>
      <c r="M219">
        <v>1630</v>
      </c>
      <c r="N219">
        <v>0.9</v>
      </c>
      <c r="O219">
        <v>0.7</v>
      </c>
      <c r="P219">
        <v>0.7</v>
      </c>
    </row>
    <row r="220" spans="1:16" x14ac:dyDescent="0.2">
      <c r="A220" t="s">
        <v>218</v>
      </c>
      <c r="B220" t="s">
        <v>218</v>
      </c>
      <c r="C220" t="s">
        <v>13</v>
      </c>
      <c r="D220" t="s">
        <v>10</v>
      </c>
      <c r="E220">
        <v>0.9</v>
      </c>
      <c r="F220">
        <v>0.7</v>
      </c>
      <c r="G220">
        <v>0.7</v>
      </c>
      <c r="H220">
        <v>0</v>
      </c>
      <c r="I220">
        <v>0.11899999999999999</v>
      </c>
      <c r="J220">
        <v>447</v>
      </c>
      <c r="L220" t="s">
        <v>10</v>
      </c>
      <c r="M220">
        <v>1630</v>
      </c>
      <c r="N220">
        <v>0.9</v>
      </c>
      <c r="O220">
        <v>0.7</v>
      </c>
      <c r="P220">
        <v>0.7</v>
      </c>
    </row>
    <row r="221" spans="1:16" x14ac:dyDescent="0.2">
      <c r="A221" t="s">
        <v>219</v>
      </c>
      <c r="B221" t="s">
        <v>219</v>
      </c>
      <c r="C221" t="s">
        <v>13</v>
      </c>
      <c r="D221" t="s">
        <v>10</v>
      </c>
      <c r="E221">
        <v>0.9</v>
      </c>
      <c r="F221">
        <v>0.7</v>
      </c>
      <c r="G221">
        <v>0.7</v>
      </c>
      <c r="H221">
        <v>0</v>
      </c>
      <c r="I221">
        <v>0.114</v>
      </c>
      <c r="J221">
        <v>425</v>
      </c>
      <c r="L221" t="s">
        <v>10</v>
      </c>
      <c r="M221">
        <v>1630</v>
      </c>
      <c r="N221">
        <v>0.9</v>
      </c>
      <c r="O221">
        <v>0.7</v>
      </c>
      <c r="P221">
        <v>0.7</v>
      </c>
    </row>
    <row r="222" spans="1:16" x14ac:dyDescent="0.2">
      <c r="A222" t="s">
        <v>220</v>
      </c>
      <c r="B222" t="s">
        <v>220</v>
      </c>
      <c r="C222" t="s">
        <v>13</v>
      </c>
      <c r="D222" t="s">
        <v>10</v>
      </c>
      <c r="E222">
        <v>0.9</v>
      </c>
      <c r="F222">
        <v>0.7</v>
      </c>
      <c r="G222">
        <v>0.7</v>
      </c>
      <c r="H222">
        <v>0</v>
      </c>
      <c r="I222">
        <v>0.113</v>
      </c>
      <c r="J222">
        <v>420</v>
      </c>
      <c r="L222" t="s">
        <v>10</v>
      </c>
      <c r="M222">
        <v>1630</v>
      </c>
      <c r="N222">
        <v>0.9</v>
      </c>
      <c r="O222">
        <v>0.7</v>
      </c>
      <c r="P222">
        <v>0.7</v>
      </c>
    </row>
    <row r="223" spans="1:16" x14ac:dyDescent="0.2">
      <c r="A223" t="s">
        <v>14</v>
      </c>
      <c r="B223" t="s">
        <v>14</v>
      </c>
      <c r="C223" t="s">
        <v>13</v>
      </c>
      <c r="D223" t="s">
        <v>15</v>
      </c>
      <c r="E223">
        <v>0.9</v>
      </c>
      <c r="F223">
        <v>0.7</v>
      </c>
      <c r="G223">
        <v>0.7</v>
      </c>
      <c r="H223">
        <v>0</v>
      </c>
      <c r="I223">
        <v>0.909090909</v>
      </c>
      <c r="J223">
        <v>0.5</v>
      </c>
      <c r="L223" t="s">
        <v>15</v>
      </c>
      <c r="M223">
        <v>1800</v>
      </c>
      <c r="N223">
        <v>0.9</v>
      </c>
      <c r="O223">
        <v>0.7</v>
      </c>
      <c r="P223">
        <v>0.7</v>
      </c>
    </row>
    <row r="224" spans="1:16" x14ac:dyDescent="0.2">
      <c r="A224" t="s">
        <v>221</v>
      </c>
      <c r="B224" t="s">
        <v>221</v>
      </c>
      <c r="C224" t="s">
        <v>13</v>
      </c>
      <c r="D224" t="s">
        <v>15</v>
      </c>
      <c r="E224">
        <v>0.9</v>
      </c>
      <c r="F224">
        <v>0.7</v>
      </c>
      <c r="G224">
        <v>0.7</v>
      </c>
      <c r="H224">
        <v>0</v>
      </c>
      <c r="I224">
        <v>4.7619047999999997E-2</v>
      </c>
      <c r="J224">
        <v>0.5</v>
      </c>
      <c r="L224" t="s">
        <v>15</v>
      </c>
      <c r="M224">
        <v>1800</v>
      </c>
      <c r="N224">
        <v>0.9</v>
      </c>
      <c r="O224">
        <v>0.7</v>
      </c>
      <c r="P224">
        <v>0.7</v>
      </c>
    </row>
    <row r="225" spans="1:16" x14ac:dyDescent="0.2">
      <c r="A225" t="s">
        <v>222</v>
      </c>
      <c r="B225" t="s">
        <v>222</v>
      </c>
      <c r="C225" t="s">
        <v>13</v>
      </c>
      <c r="D225" t="s">
        <v>15</v>
      </c>
      <c r="E225">
        <v>0.9</v>
      </c>
      <c r="F225">
        <v>0.7</v>
      </c>
      <c r="G225">
        <v>0.7</v>
      </c>
      <c r="H225">
        <v>0</v>
      </c>
      <c r="I225">
        <v>5</v>
      </c>
      <c r="J225">
        <v>0.5</v>
      </c>
      <c r="L225" t="s">
        <v>15</v>
      </c>
      <c r="M225">
        <v>1800</v>
      </c>
      <c r="N225">
        <v>0.9</v>
      </c>
      <c r="O225">
        <v>0.7</v>
      </c>
      <c r="P225">
        <v>0.7</v>
      </c>
    </row>
    <row r="226" spans="1:16" x14ac:dyDescent="0.2">
      <c r="A226" t="s">
        <v>223</v>
      </c>
      <c r="B226" t="s">
        <v>223</v>
      </c>
      <c r="C226" t="s">
        <v>13</v>
      </c>
      <c r="D226" t="s">
        <v>15</v>
      </c>
      <c r="E226">
        <v>0.9</v>
      </c>
      <c r="F226">
        <v>0.7</v>
      </c>
      <c r="G226">
        <v>0.7</v>
      </c>
      <c r="H226">
        <v>0</v>
      </c>
      <c r="I226">
        <v>2.7027026999999999E-2</v>
      </c>
      <c r="J226">
        <v>0.5</v>
      </c>
      <c r="L226" t="s">
        <v>15</v>
      </c>
      <c r="M226">
        <v>1800</v>
      </c>
      <c r="N226">
        <v>0.9</v>
      </c>
      <c r="O226">
        <v>0.7</v>
      </c>
      <c r="P226">
        <v>0.7</v>
      </c>
    </row>
    <row r="227" spans="1:16" x14ac:dyDescent="0.2">
      <c r="A227" t="s">
        <v>224</v>
      </c>
      <c r="B227" t="s">
        <v>224</v>
      </c>
      <c r="C227" t="s">
        <v>13</v>
      </c>
      <c r="D227" t="s">
        <v>15</v>
      </c>
      <c r="E227">
        <v>0.9</v>
      </c>
      <c r="F227">
        <v>0.7</v>
      </c>
      <c r="G227">
        <v>0.7</v>
      </c>
      <c r="H227">
        <v>0</v>
      </c>
      <c r="I227">
        <v>4.5454544999999999E-2</v>
      </c>
      <c r="J227">
        <v>0.5</v>
      </c>
      <c r="L227" t="s">
        <v>15</v>
      </c>
      <c r="M227">
        <v>1800</v>
      </c>
      <c r="N227">
        <v>0.9</v>
      </c>
      <c r="O227">
        <v>0.7</v>
      </c>
      <c r="P227">
        <v>0.7</v>
      </c>
    </row>
    <row r="228" spans="1:16" x14ac:dyDescent="0.2">
      <c r="A228" t="s">
        <v>225</v>
      </c>
      <c r="B228" t="s">
        <v>225</v>
      </c>
      <c r="C228" t="s">
        <v>13</v>
      </c>
      <c r="D228" t="s">
        <v>15</v>
      </c>
      <c r="E228">
        <v>0.9</v>
      </c>
      <c r="F228">
        <v>0.7</v>
      </c>
      <c r="G228">
        <v>0.7</v>
      </c>
      <c r="H228">
        <v>0</v>
      </c>
      <c r="I228">
        <v>0.20408163300000001</v>
      </c>
      <c r="J228">
        <v>0.5</v>
      </c>
      <c r="L228" t="s">
        <v>15</v>
      </c>
      <c r="M228">
        <v>1800</v>
      </c>
      <c r="N228">
        <v>0.9</v>
      </c>
      <c r="O228">
        <v>0.7</v>
      </c>
      <c r="P228">
        <v>0.7</v>
      </c>
    </row>
    <row r="229" spans="1:16" x14ac:dyDescent="0.2">
      <c r="A229" t="s">
        <v>226</v>
      </c>
      <c r="B229" t="s">
        <v>226</v>
      </c>
      <c r="C229" t="s">
        <v>13</v>
      </c>
      <c r="D229" t="s">
        <v>15</v>
      </c>
      <c r="E229">
        <v>0.9</v>
      </c>
      <c r="F229">
        <v>0.7</v>
      </c>
      <c r="G229">
        <v>0.7</v>
      </c>
      <c r="H229">
        <v>0</v>
      </c>
      <c r="I229">
        <v>0.71428571399999996</v>
      </c>
      <c r="J229">
        <v>0.5</v>
      </c>
      <c r="L229" t="s">
        <v>15</v>
      </c>
      <c r="M229">
        <v>1800</v>
      </c>
      <c r="N229">
        <v>0.9</v>
      </c>
      <c r="O229">
        <v>0.7</v>
      </c>
      <c r="P229">
        <v>0.7</v>
      </c>
    </row>
    <row r="230" spans="1:16" x14ac:dyDescent="0.2">
      <c r="A230" t="s">
        <v>227</v>
      </c>
      <c r="B230" t="s">
        <v>227</v>
      </c>
      <c r="C230" t="s">
        <v>13</v>
      </c>
      <c r="D230" t="s">
        <v>15</v>
      </c>
      <c r="E230">
        <v>0.9</v>
      </c>
      <c r="F230">
        <v>0.7</v>
      </c>
      <c r="G230">
        <v>0.7</v>
      </c>
      <c r="H230">
        <v>0</v>
      </c>
      <c r="I230">
        <v>1.111111111</v>
      </c>
      <c r="J230">
        <v>0.5</v>
      </c>
      <c r="L230" t="s">
        <v>15</v>
      </c>
      <c r="M230">
        <v>1800</v>
      </c>
      <c r="N230">
        <v>0.9</v>
      </c>
      <c r="O230">
        <v>0.7</v>
      </c>
      <c r="P230">
        <v>0.7</v>
      </c>
    </row>
    <row r="231" spans="1:16" x14ac:dyDescent="0.2">
      <c r="A231" t="s">
        <v>228</v>
      </c>
      <c r="B231" t="s">
        <v>228</v>
      </c>
      <c r="C231" t="s">
        <v>13</v>
      </c>
      <c r="D231" t="s">
        <v>15</v>
      </c>
      <c r="E231">
        <v>0.9</v>
      </c>
      <c r="F231">
        <v>0.7</v>
      </c>
      <c r="G231">
        <v>0.7</v>
      </c>
      <c r="H231">
        <v>0</v>
      </c>
      <c r="I231">
        <v>1.111111111</v>
      </c>
      <c r="J231">
        <v>0.5</v>
      </c>
      <c r="L231" t="s">
        <v>15</v>
      </c>
      <c r="M231">
        <v>1800</v>
      </c>
      <c r="N231">
        <v>0.9</v>
      </c>
      <c r="O231">
        <v>0.7</v>
      </c>
      <c r="P231">
        <v>0.7</v>
      </c>
    </row>
    <row r="232" spans="1:16" x14ac:dyDescent="0.2">
      <c r="A232" t="s">
        <v>229</v>
      </c>
      <c r="B232" t="s">
        <v>229</v>
      </c>
      <c r="C232" t="s">
        <v>13</v>
      </c>
      <c r="D232" t="s">
        <v>15</v>
      </c>
      <c r="E232">
        <v>0.9</v>
      </c>
      <c r="F232">
        <v>0.7</v>
      </c>
      <c r="G232">
        <v>0.7</v>
      </c>
      <c r="H232">
        <v>0</v>
      </c>
      <c r="I232">
        <v>8.3333332999999996E-2</v>
      </c>
      <c r="J232">
        <v>0.5</v>
      </c>
      <c r="L232" t="s">
        <v>15</v>
      </c>
      <c r="M232">
        <v>1800</v>
      </c>
      <c r="N232">
        <v>0.9</v>
      </c>
      <c r="O232">
        <v>0.7</v>
      </c>
      <c r="P232">
        <v>0.7</v>
      </c>
    </row>
    <row r="233" spans="1:16" x14ac:dyDescent="0.2">
      <c r="A233" t="s">
        <v>230</v>
      </c>
      <c r="B233" t="s">
        <v>230</v>
      </c>
      <c r="C233" t="s">
        <v>13</v>
      </c>
      <c r="D233" t="s">
        <v>15</v>
      </c>
      <c r="E233">
        <v>0.9</v>
      </c>
      <c r="F233">
        <v>0.7</v>
      </c>
      <c r="G233">
        <v>0.7</v>
      </c>
      <c r="H233">
        <v>0</v>
      </c>
      <c r="I233">
        <v>4.5454544999999999E-2</v>
      </c>
      <c r="J233">
        <v>0.5</v>
      </c>
      <c r="L233" t="s">
        <v>15</v>
      </c>
      <c r="M233">
        <v>1800</v>
      </c>
      <c r="N233">
        <v>0.9</v>
      </c>
      <c r="O233">
        <v>0.7</v>
      </c>
      <c r="P233">
        <v>0.7</v>
      </c>
    </row>
    <row r="234" spans="1:16" x14ac:dyDescent="0.2">
      <c r="A234" t="s">
        <v>231</v>
      </c>
      <c r="B234" t="s">
        <v>231</v>
      </c>
      <c r="C234" t="s">
        <v>13</v>
      </c>
      <c r="D234" t="s">
        <v>15</v>
      </c>
      <c r="E234">
        <v>0.9</v>
      </c>
      <c r="F234">
        <v>0.7</v>
      </c>
      <c r="G234">
        <v>0.7</v>
      </c>
      <c r="H234">
        <v>0</v>
      </c>
      <c r="I234">
        <v>3.0303030000000002E-2</v>
      </c>
      <c r="J234">
        <v>0.5</v>
      </c>
      <c r="L234" t="s">
        <v>15</v>
      </c>
      <c r="M234">
        <v>1800</v>
      </c>
      <c r="N234">
        <v>0.9</v>
      </c>
      <c r="O234">
        <v>0.7</v>
      </c>
      <c r="P234">
        <v>0.7</v>
      </c>
    </row>
    <row r="235" spans="1:16" x14ac:dyDescent="0.2">
      <c r="A235" t="s">
        <v>232</v>
      </c>
      <c r="B235" t="s">
        <v>232</v>
      </c>
      <c r="C235" t="s">
        <v>13</v>
      </c>
      <c r="D235" t="s">
        <v>15</v>
      </c>
      <c r="E235">
        <v>0.9</v>
      </c>
      <c r="F235">
        <v>0.7</v>
      </c>
      <c r="G235">
        <v>0.7</v>
      </c>
      <c r="H235">
        <v>0</v>
      </c>
      <c r="I235">
        <v>0.27027026999999998</v>
      </c>
      <c r="J235">
        <v>0.5</v>
      </c>
      <c r="L235" t="s">
        <v>15</v>
      </c>
      <c r="M235">
        <v>1800</v>
      </c>
      <c r="N235">
        <v>0.9</v>
      </c>
      <c r="O235">
        <v>0.7</v>
      </c>
      <c r="P235">
        <v>0.7</v>
      </c>
    </row>
    <row r="236" spans="1:16" x14ac:dyDescent="0.2">
      <c r="A236" t="s">
        <v>233</v>
      </c>
      <c r="B236" t="s">
        <v>233</v>
      </c>
      <c r="C236" t="s">
        <v>13</v>
      </c>
      <c r="D236" t="s">
        <v>15</v>
      </c>
      <c r="E236">
        <v>0.9</v>
      </c>
      <c r="F236">
        <v>0.7</v>
      </c>
      <c r="G236">
        <v>0.7</v>
      </c>
      <c r="H236">
        <v>0</v>
      </c>
      <c r="I236">
        <v>0.38461538499999998</v>
      </c>
      <c r="J236">
        <v>0.5</v>
      </c>
      <c r="L236" t="s">
        <v>15</v>
      </c>
      <c r="M236">
        <v>1800</v>
      </c>
      <c r="N236">
        <v>0.9</v>
      </c>
      <c r="O236">
        <v>0.7</v>
      </c>
      <c r="P236">
        <v>0.7</v>
      </c>
    </row>
    <row r="237" spans="1:16" x14ac:dyDescent="0.2">
      <c r="A237" t="s">
        <v>23</v>
      </c>
      <c r="B237" t="s">
        <v>23</v>
      </c>
      <c r="C237" t="s">
        <v>13</v>
      </c>
      <c r="D237" t="s">
        <v>15</v>
      </c>
      <c r="E237">
        <v>0.9</v>
      </c>
      <c r="F237">
        <v>0.7</v>
      </c>
      <c r="G237">
        <v>0.7</v>
      </c>
      <c r="H237">
        <v>0</v>
      </c>
      <c r="I237">
        <v>0.12987013</v>
      </c>
      <c r="J237">
        <v>0.5</v>
      </c>
      <c r="L237" t="s">
        <v>15</v>
      </c>
      <c r="M237">
        <v>1800</v>
      </c>
      <c r="N237">
        <v>0.9</v>
      </c>
      <c r="O237">
        <v>0.7</v>
      </c>
      <c r="P237">
        <v>0.7</v>
      </c>
    </row>
    <row r="238" spans="1:16" x14ac:dyDescent="0.2">
      <c r="A238" t="s">
        <v>234</v>
      </c>
      <c r="B238" t="s">
        <v>234</v>
      </c>
      <c r="C238" t="s">
        <v>13</v>
      </c>
      <c r="D238" t="s">
        <v>15</v>
      </c>
      <c r="E238">
        <v>0.9</v>
      </c>
      <c r="F238">
        <v>0.7</v>
      </c>
      <c r="G238">
        <v>0.7</v>
      </c>
      <c r="H238">
        <v>0</v>
      </c>
      <c r="I238">
        <v>0.17241379300000001</v>
      </c>
      <c r="J238">
        <v>0.5</v>
      </c>
      <c r="L238" t="s">
        <v>15</v>
      </c>
      <c r="M238">
        <v>1800</v>
      </c>
      <c r="N238">
        <v>0.9</v>
      </c>
      <c r="O238">
        <v>0.7</v>
      </c>
      <c r="P238">
        <v>0.7</v>
      </c>
    </row>
    <row r="239" spans="1:16" x14ac:dyDescent="0.2">
      <c r="A239" t="s">
        <v>235</v>
      </c>
      <c r="B239" t="s">
        <v>235</v>
      </c>
      <c r="C239" t="s">
        <v>13</v>
      </c>
      <c r="D239" t="s">
        <v>15</v>
      </c>
      <c r="E239">
        <v>0.9</v>
      </c>
      <c r="F239">
        <v>0.7</v>
      </c>
      <c r="G239">
        <v>0.7</v>
      </c>
      <c r="H239">
        <v>0</v>
      </c>
      <c r="I239">
        <v>1.111111111</v>
      </c>
      <c r="J239">
        <v>0.5</v>
      </c>
      <c r="L239" t="s">
        <v>15</v>
      </c>
      <c r="M239">
        <v>1800</v>
      </c>
      <c r="N239">
        <v>0.9</v>
      </c>
      <c r="O239">
        <v>0.7</v>
      </c>
      <c r="P239">
        <v>0.7</v>
      </c>
    </row>
    <row r="240" spans="1:16" x14ac:dyDescent="0.2">
      <c r="A240" t="s">
        <v>236</v>
      </c>
      <c r="B240" t="s">
        <v>236</v>
      </c>
      <c r="C240" t="s">
        <v>13</v>
      </c>
      <c r="D240" t="s">
        <v>15</v>
      </c>
      <c r="E240">
        <v>0.9</v>
      </c>
      <c r="F240">
        <v>0.7</v>
      </c>
      <c r="G240">
        <v>0.7</v>
      </c>
      <c r="H240">
        <v>0</v>
      </c>
      <c r="I240">
        <v>6.0240964000000001E-2</v>
      </c>
      <c r="J240">
        <v>0.5</v>
      </c>
      <c r="L240" t="s">
        <v>15</v>
      </c>
      <c r="M240">
        <v>1800</v>
      </c>
      <c r="N240">
        <v>0.9</v>
      </c>
      <c r="O240">
        <v>0.7</v>
      </c>
      <c r="P240">
        <v>0.7</v>
      </c>
    </row>
    <row r="241" spans="1:16" x14ac:dyDescent="0.2">
      <c r="A241" t="s">
        <v>237</v>
      </c>
      <c r="B241" t="s">
        <v>237</v>
      </c>
      <c r="C241" t="s">
        <v>13</v>
      </c>
      <c r="D241" t="s">
        <v>15</v>
      </c>
      <c r="E241">
        <v>0.9</v>
      </c>
      <c r="F241">
        <v>0.7</v>
      </c>
      <c r="G241">
        <v>0.7</v>
      </c>
      <c r="H241">
        <v>0</v>
      </c>
      <c r="I241">
        <v>0.76923076899999998</v>
      </c>
      <c r="J241">
        <v>0.5</v>
      </c>
      <c r="L241" t="s">
        <v>15</v>
      </c>
      <c r="M241">
        <v>1800</v>
      </c>
      <c r="N241">
        <v>0.9</v>
      </c>
      <c r="O241">
        <v>0.7</v>
      </c>
      <c r="P241">
        <v>0.7</v>
      </c>
    </row>
    <row r="242" spans="1:16" x14ac:dyDescent="0.2">
      <c r="A242" t="s">
        <v>238</v>
      </c>
      <c r="B242" t="s">
        <v>238</v>
      </c>
      <c r="C242" t="s">
        <v>13</v>
      </c>
      <c r="D242" t="s">
        <v>15</v>
      </c>
      <c r="E242">
        <v>0.9</v>
      </c>
      <c r="F242">
        <v>0.7</v>
      </c>
      <c r="G242">
        <v>0.7</v>
      </c>
      <c r="H242">
        <v>0</v>
      </c>
      <c r="I242">
        <v>0.38461538499999998</v>
      </c>
      <c r="J242">
        <v>0.5</v>
      </c>
      <c r="L242" t="s">
        <v>15</v>
      </c>
      <c r="M242">
        <v>1800</v>
      </c>
      <c r="N242">
        <v>0.9</v>
      </c>
      <c r="O242">
        <v>0.7</v>
      </c>
      <c r="P242">
        <v>0.7</v>
      </c>
    </row>
    <row r="243" spans="1:16" x14ac:dyDescent="0.2">
      <c r="A243" t="s">
        <v>239</v>
      </c>
      <c r="B243" t="s">
        <v>239</v>
      </c>
      <c r="C243" t="s">
        <v>13</v>
      </c>
      <c r="D243" t="s">
        <v>15</v>
      </c>
      <c r="E243">
        <v>0.9</v>
      </c>
      <c r="F243">
        <v>0.7</v>
      </c>
      <c r="G243">
        <v>0.7</v>
      </c>
      <c r="H243">
        <v>0</v>
      </c>
      <c r="I243">
        <v>0.178571429</v>
      </c>
      <c r="J243">
        <v>0.5</v>
      </c>
      <c r="L243" t="s">
        <v>15</v>
      </c>
      <c r="M243">
        <v>1800</v>
      </c>
      <c r="N243">
        <v>0.9</v>
      </c>
      <c r="O243">
        <v>0.7</v>
      </c>
      <c r="P243">
        <v>0.7</v>
      </c>
    </row>
    <row r="244" spans="1:16" x14ac:dyDescent="0.2">
      <c r="A244" t="s">
        <v>240</v>
      </c>
      <c r="B244" t="s">
        <v>240</v>
      </c>
      <c r="C244" t="s">
        <v>13</v>
      </c>
      <c r="D244" t="s">
        <v>15</v>
      </c>
      <c r="E244">
        <v>0.9</v>
      </c>
      <c r="F244">
        <v>0.7</v>
      </c>
      <c r="G244">
        <v>0.7</v>
      </c>
      <c r="H244">
        <v>0</v>
      </c>
      <c r="I244">
        <v>0.15151515199999999</v>
      </c>
      <c r="J244">
        <v>0.5</v>
      </c>
      <c r="L244" t="s">
        <v>15</v>
      </c>
      <c r="M244">
        <v>1800</v>
      </c>
      <c r="N244">
        <v>0.9</v>
      </c>
      <c r="O244">
        <v>0.7</v>
      </c>
      <c r="P244">
        <v>0.7</v>
      </c>
    </row>
    <row r="245" spans="1:16" x14ac:dyDescent="0.2">
      <c r="A245" t="s">
        <v>241</v>
      </c>
      <c r="B245" t="s">
        <v>241</v>
      </c>
      <c r="C245" t="s">
        <v>13</v>
      </c>
      <c r="D245" t="s">
        <v>15</v>
      </c>
      <c r="E245">
        <v>0.9</v>
      </c>
      <c r="F245">
        <v>0.7</v>
      </c>
      <c r="G245">
        <v>0.7</v>
      </c>
      <c r="H245">
        <v>0</v>
      </c>
      <c r="I245">
        <v>0.120481928</v>
      </c>
      <c r="J245">
        <v>0.5</v>
      </c>
      <c r="L245" t="s">
        <v>15</v>
      </c>
      <c r="M245">
        <v>1800</v>
      </c>
      <c r="N245">
        <v>0.9</v>
      </c>
      <c r="O245">
        <v>0.7</v>
      </c>
      <c r="P245">
        <v>0.7</v>
      </c>
    </row>
    <row r="246" spans="1:16" x14ac:dyDescent="0.2">
      <c r="A246" t="s">
        <v>242</v>
      </c>
      <c r="B246" t="s">
        <v>242</v>
      </c>
      <c r="C246" t="s">
        <v>13</v>
      </c>
      <c r="D246" t="s">
        <v>15</v>
      </c>
      <c r="E246">
        <v>0.9</v>
      </c>
      <c r="F246">
        <v>0.7</v>
      </c>
      <c r="G246">
        <v>0.7</v>
      </c>
      <c r="H246">
        <v>0</v>
      </c>
      <c r="I246">
        <v>0.625</v>
      </c>
      <c r="J246">
        <v>0.5</v>
      </c>
      <c r="L246" t="s">
        <v>15</v>
      </c>
      <c r="M246">
        <v>1800</v>
      </c>
      <c r="N246">
        <v>0.9</v>
      </c>
      <c r="O246">
        <v>0.7</v>
      </c>
      <c r="P246">
        <v>0.7</v>
      </c>
    </row>
    <row r="247" spans="1:16" x14ac:dyDescent="0.2">
      <c r="A247" t="s">
        <v>243</v>
      </c>
      <c r="B247" t="s">
        <v>243</v>
      </c>
      <c r="C247" t="s">
        <v>13</v>
      </c>
      <c r="D247" t="s">
        <v>15</v>
      </c>
      <c r="E247">
        <v>0.9</v>
      </c>
      <c r="F247">
        <v>0.7</v>
      </c>
      <c r="G247">
        <v>0.7</v>
      </c>
      <c r="H247">
        <v>0</v>
      </c>
      <c r="I247">
        <v>0.52631578899999998</v>
      </c>
      <c r="J247">
        <v>0.5</v>
      </c>
      <c r="L247" t="s">
        <v>15</v>
      </c>
      <c r="M247">
        <v>1800</v>
      </c>
      <c r="N247">
        <v>0.9</v>
      </c>
      <c r="O247">
        <v>0.7</v>
      </c>
      <c r="P247">
        <v>0.7</v>
      </c>
    </row>
    <row r="248" spans="1:16" x14ac:dyDescent="0.2">
      <c r="A248" t="s">
        <v>244</v>
      </c>
      <c r="B248" t="s">
        <v>244</v>
      </c>
      <c r="C248" t="s">
        <v>13</v>
      </c>
      <c r="D248" t="s">
        <v>15</v>
      </c>
      <c r="E248">
        <v>0.9</v>
      </c>
      <c r="F248">
        <v>0.7</v>
      </c>
      <c r="G248">
        <v>0.7</v>
      </c>
      <c r="H248">
        <v>0</v>
      </c>
      <c r="I248">
        <v>0.43478260899999999</v>
      </c>
      <c r="J248">
        <v>0.5</v>
      </c>
      <c r="L248" t="s">
        <v>15</v>
      </c>
      <c r="M248">
        <v>1800</v>
      </c>
      <c r="N248">
        <v>0.9</v>
      </c>
      <c r="O248">
        <v>0.7</v>
      </c>
      <c r="P248">
        <v>0.7</v>
      </c>
    </row>
    <row r="249" spans="1:16" x14ac:dyDescent="0.2">
      <c r="A249" t="s">
        <v>245</v>
      </c>
      <c r="B249" t="s">
        <v>245</v>
      </c>
      <c r="C249" t="s">
        <v>13</v>
      </c>
      <c r="D249" t="s">
        <v>15</v>
      </c>
      <c r="E249">
        <v>0.9</v>
      </c>
      <c r="F249">
        <v>0.7</v>
      </c>
      <c r="G249">
        <v>0.7</v>
      </c>
      <c r="H249">
        <v>0</v>
      </c>
      <c r="I249">
        <v>4.5045044999999999E-2</v>
      </c>
      <c r="J249">
        <v>0.5</v>
      </c>
      <c r="L249" t="s">
        <v>15</v>
      </c>
      <c r="M249">
        <v>1800</v>
      </c>
      <c r="N249">
        <v>0.9</v>
      </c>
      <c r="O249">
        <v>0.7</v>
      </c>
      <c r="P249">
        <v>0.7</v>
      </c>
    </row>
    <row r="250" spans="1:16" x14ac:dyDescent="0.2">
      <c r="A250" t="s">
        <v>246</v>
      </c>
      <c r="B250" t="s">
        <v>246</v>
      </c>
      <c r="C250" t="s">
        <v>13</v>
      </c>
      <c r="D250" t="s">
        <v>15</v>
      </c>
      <c r="E250">
        <v>0.9</v>
      </c>
      <c r="F250">
        <v>0.7</v>
      </c>
      <c r="G250">
        <v>0.7</v>
      </c>
      <c r="H250">
        <v>0</v>
      </c>
      <c r="I250">
        <v>4.2016807000000003E-2</v>
      </c>
      <c r="J250">
        <v>0.5</v>
      </c>
      <c r="L250" t="s">
        <v>15</v>
      </c>
      <c r="M250">
        <v>1800</v>
      </c>
      <c r="N250">
        <v>0.9</v>
      </c>
      <c r="O250">
        <v>0.7</v>
      </c>
      <c r="P250">
        <v>0.7</v>
      </c>
    </row>
    <row r="251" spans="1:16" x14ac:dyDescent="0.2">
      <c r="A251" t="s">
        <v>247</v>
      </c>
      <c r="B251" t="s">
        <v>247</v>
      </c>
      <c r="C251" t="s">
        <v>13</v>
      </c>
      <c r="D251" t="s">
        <v>15</v>
      </c>
      <c r="E251">
        <v>0.9</v>
      </c>
      <c r="F251">
        <v>0.7</v>
      </c>
      <c r="G251">
        <v>0.7</v>
      </c>
      <c r="H251">
        <v>0</v>
      </c>
      <c r="I251">
        <v>3.4013605000000002E-2</v>
      </c>
      <c r="J251">
        <v>0.5</v>
      </c>
      <c r="L251" t="s">
        <v>15</v>
      </c>
      <c r="M251">
        <v>1800</v>
      </c>
      <c r="N251">
        <v>0.9</v>
      </c>
      <c r="O251">
        <v>0.7</v>
      </c>
      <c r="P251">
        <v>0.7</v>
      </c>
    </row>
    <row r="252" spans="1:16" x14ac:dyDescent="0.2">
      <c r="A252" t="s">
        <v>248</v>
      </c>
      <c r="B252" t="s">
        <v>248</v>
      </c>
      <c r="C252" t="s">
        <v>13</v>
      </c>
      <c r="D252" t="s">
        <v>15</v>
      </c>
      <c r="E252">
        <v>0.9</v>
      </c>
      <c r="F252">
        <v>0.7</v>
      </c>
      <c r="G252">
        <v>0.7</v>
      </c>
      <c r="H252">
        <v>0</v>
      </c>
      <c r="I252">
        <v>0.27027026999999998</v>
      </c>
      <c r="J252">
        <v>0.5</v>
      </c>
      <c r="L252" t="s">
        <v>15</v>
      </c>
      <c r="M252">
        <v>1800</v>
      </c>
      <c r="N252">
        <v>0.9</v>
      </c>
      <c r="O252">
        <v>0.7</v>
      </c>
      <c r="P252">
        <v>0.7</v>
      </c>
    </row>
    <row r="253" spans="1:16" x14ac:dyDescent="0.2">
      <c r="A253" t="s">
        <v>249</v>
      </c>
      <c r="B253" t="s">
        <v>249</v>
      </c>
      <c r="C253" t="s">
        <v>13</v>
      </c>
      <c r="D253" t="s">
        <v>15</v>
      </c>
      <c r="E253">
        <v>0.9</v>
      </c>
      <c r="F253">
        <v>0.7</v>
      </c>
      <c r="G253">
        <v>0.7</v>
      </c>
      <c r="H253">
        <v>0</v>
      </c>
      <c r="I253">
        <v>6.6666666999999999E-2</v>
      </c>
      <c r="J253">
        <v>0.5</v>
      </c>
      <c r="L253" t="s">
        <v>15</v>
      </c>
      <c r="M253">
        <v>1800</v>
      </c>
      <c r="N253">
        <v>0.9</v>
      </c>
      <c r="O253">
        <v>0.7</v>
      </c>
      <c r="P253">
        <v>0.7</v>
      </c>
    </row>
    <row r="254" spans="1:16" x14ac:dyDescent="0.2">
      <c r="A254" t="s">
        <v>250</v>
      </c>
      <c r="B254" t="s">
        <v>250</v>
      </c>
      <c r="C254" t="s">
        <v>13</v>
      </c>
      <c r="D254" t="s">
        <v>15</v>
      </c>
      <c r="E254">
        <v>0.9</v>
      </c>
      <c r="F254">
        <v>0.7</v>
      </c>
      <c r="G254">
        <v>0.7</v>
      </c>
      <c r="H254">
        <v>0</v>
      </c>
      <c r="I254">
        <v>4.7619047999999997E-2</v>
      </c>
      <c r="J254">
        <v>0.5</v>
      </c>
      <c r="L254" t="s">
        <v>15</v>
      </c>
      <c r="M254">
        <v>1800</v>
      </c>
      <c r="N254">
        <v>0.9</v>
      </c>
      <c r="O254">
        <v>0.7</v>
      </c>
      <c r="P254">
        <v>0.7</v>
      </c>
    </row>
    <row r="255" spans="1:16" x14ac:dyDescent="0.2">
      <c r="A255" t="s">
        <v>251</v>
      </c>
      <c r="B255" t="s">
        <v>251</v>
      </c>
      <c r="C255" t="s">
        <v>13</v>
      </c>
      <c r="D255" t="s">
        <v>15</v>
      </c>
      <c r="E255">
        <v>0.9</v>
      </c>
      <c r="F255">
        <v>0.7</v>
      </c>
      <c r="G255">
        <v>0.7</v>
      </c>
      <c r="H255">
        <v>0</v>
      </c>
      <c r="I255">
        <v>0.04</v>
      </c>
      <c r="J255">
        <v>0.5</v>
      </c>
      <c r="L255" t="s">
        <v>15</v>
      </c>
      <c r="M255">
        <v>1800</v>
      </c>
      <c r="N255">
        <v>0.9</v>
      </c>
      <c r="O255">
        <v>0.7</v>
      </c>
      <c r="P255">
        <v>0.7</v>
      </c>
    </row>
    <row r="256" spans="1:16" x14ac:dyDescent="0.2">
      <c r="A256" t="s">
        <v>252</v>
      </c>
      <c r="B256" t="s">
        <v>252</v>
      </c>
      <c r="C256" t="s">
        <v>13</v>
      </c>
      <c r="D256" t="s">
        <v>15</v>
      </c>
      <c r="E256">
        <v>0.9</v>
      </c>
      <c r="F256">
        <v>0.7</v>
      </c>
      <c r="G256">
        <v>0.7</v>
      </c>
      <c r="H256">
        <v>0</v>
      </c>
      <c r="I256">
        <v>0.27027026999999998</v>
      </c>
      <c r="J256">
        <v>0.5</v>
      </c>
      <c r="L256" t="s">
        <v>15</v>
      </c>
      <c r="M256">
        <v>1800</v>
      </c>
      <c r="N256">
        <v>0.9</v>
      </c>
      <c r="O256">
        <v>0.7</v>
      </c>
      <c r="P256">
        <v>0.7</v>
      </c>
    </row>
    <row r="257" spans="1:16" x14ac:dyDescent="0.2">
      <c r="A257" t="s">
        <v>253</v>
      </c>
      <c r="B257" t="s">
        <v>253</v>
      </c>
      <c r="C257" t="s">
        <v>13</v>
      </c>
      <c r="D257" t="s">
        <v>15</v>
      </c>
      <c r="E257">
        <v>0.9</v>
      </c>
      <c r="F257">
        <v>0.7</v>
      </c>
      <c r="G257">
        <v>0.7</v>
      </c>
      <c r="H257">
        <v>0</v>
      </c>
      <c r="I257">
        <v>0.38461538499999998</v>
      </c>
      <c r="J257">
        <v>0.5</v>
      </c>
      <c r="L257" t="s">
        <v>15</v>
      </c>
      <c r="M257">
        <v>1800</v>
      </c>
      <c r="N257">
        <v>0.9</v>
      </c>
      <c r="O257">
        <v>0.7</v>
      </c>
      <c r="P257">
        <v>0.7</v>
      </c>
    </row>
    <row r="258" spans="1:16" x14ac:dyDescent="0.2">
      <c r="A258" t="s">
        <v>254</v>
      </c>
      <c r="B258" t="s">
        <v>254</v>
      </c>
      <c r="C258" t="s">
        <v>13</v>
      </c>
      <c r="D258" t="s">
        <v>15</v>
      </c>
      <c r="E258">
        <v>0.9</v>
      </c>
      <c r="F258">
        <v>0.7</v>
      </c>
      <c r="G258">
        <v>0.7</v>
      </c>
      <c r="H258">
        <v>0</v>
      </c>
      <c r="I258">
        <v>3.8461538000000003E-2</v>
      </c>
      <c r="J258">
        <v>0.5</v>
      </c>
      <c r="L258" t="s">
        <v>15</v>
      </c>
      <c r="M258">
        <v>1800</v>
      </c>
      <c r="N258">
        <v>0.9</v>
      </c>
      <c r="O258">
        <v>0.7</v>
      </c>
      <c r="P258">
        <v>0.7</v>
      </c>
    </row>
    <row r="259" spans="1:16" x14ac:dyDescent="0.2">
      <c r="A259" t="s">
        <v>255</v>
      </c>
      <c r="B259" t="s">
        <v>255</v>
      </c>
      <c r="C259" t="s">
        <v>13</v>
      </c>
      <c r="D259" t="s">
        <v>15</v>
      </c>
      <c r="E259">
        <v>0.9</v>
      </c>
      <c r="F259">
        <v>0.7</v>
      </c>
      <c r="G259">
        <v>0.7</v>
      </c>
      <c r="H259">
        <v>0</v>
      </c>
      <c r="I259">
        <v>8.3333332999999996E-2</v>
      </c>
      <c r="J259">
        <v>0.5</v>
      </c>
      <c r="L259" t="s">
        <v>15</v>
      </c>
      <c r="M259">
        <v>1800</v>
      </c>
      <c r="N259">
        <v>0.9</v>
      </c>
      <c r="O259">
        <v>0.7</v>
      </c>
      <c r="P259">
        <v>0.7</v>
      </c>
    </row>
    <row r="260" spans="1:16" x14ac:dyDescent="0.2">
      <c r="A260" t="s">
        <v>256</v>
      </c>
      <c r="B260" t="s">
        <v>256</v>
      </c>
      <c r="C260" t="s">
        <v>13</v>
      </c>
      <c r="D260" t="s">
        <v>15</v>
      </c>
      <c r="E260">
        <v>0.9</v>
      </c>
      <c r="F260">
        <v>0.7</v>
      </c>
      <c r="G260">
        <v>0.7</v>
      </c>
      <c r="H260">
        <v>0</v>
      </c>
      <c r="I260">
        <v>7.1428570999999996E-2</v>
      </c>
      <c r="J260">
        <v>0.5</v>
      </c>
      <c r="L260" t="s">
        <v>15</v>
      </c>
      <c r="M260">
        <v>1800</v>
      </c>
      <c r="N260">
        <v>0.9</v>
      </c>
      <c r="O260">
        <v>0.7</v>
      </c>
      <c r="P260">
        <v>0.7</v>
      </c>
    </row>
    <row r="261" spans="1:16" x14ac:dyDescent="0.2">
      <c r="A261" t="s">
        <v>257</v>
      </c>
      <c r="B261" t="s">
        <v>257</v>
      </c>
      <c r="C261" t="s">
        <v>13</v>
      </c>
      <c r="D261" t="s">
        <v>15</v>
      </c>
      <c r="E261">
        <v>0.9</v>
      </c>
      <c r="F261">
        <v>0.7</v>
      </c>
      <c r="G261">
        <v>0.7</v>
      </c>
      <c r="H261">
        <v>0</v>
      </c>
      <c r="I261">
        <v>7.1428570999999996E-2</v>
      </c>
      <c r="J261">
        <v>0.5</v>
      </c>
      <c r="L261" t="s">
        <v>15</v>
      </c>
      <c r="M261">
        <v>1800</v>
      </c>
      <c r="N261">
        <v>0.9</v>
      </c>
      <c r="O261">
        <v>0.7</v>
      </c>
      <c r="P261">
        <v>0.7</v>
      </c>
    </row>
    <row r="262" spans="1:16" x14ac:dyDescent="0.2">
      <c r="A262" t="s">
        <v>258</v>
      </c>
      <c r="B262" t="s">
        <v>258</v>
      </c>
      <c r="C262" t="s">
        <v>13</v>
      </c>
      <c r="D262" t="s">
        <v>15</v>
      </c>
      <c r="E262">
        <v>0.9</v>
      </c>
      <c r="F262">
        <v>0.7</v>
      </c>
      <c r="G262">
        <v>0.7</v>
      </c>
      <c r="H262">
        <v>0</v>
      </c>
      <c r="I262">
        <v>5.5555555999999999E-2</v>
      </c>
      <c r="J262">
        <v>0.5</v>
      </c>
      <c r="L262" t="s">
        <v>15</v>
      </c>
      <c r="M262">
        <v>1800</v>
      </c>
      <c r="N262">
        <v>0.9</v>
      </c>
      <c r="O262">
        <v>0.7</v>
      </c>
      <c r="P262">
        <v>0.7</v>
      </c>
    </row>
    <row r="263" spans="1:16" x14ac:dyDescent="0.2">
      <c r="A263" t="s">
        <v>259</v>
      </c>
      <c r="B263" t="s">
        <v>259</v>
      </c>
      <c r="C263" t="s">
        <v>13</v>
      </c>
      <c r="D263" t="s">
        <v>15</v>
      </c>
      <c r="E263">
        <v>0.9</v>
      </c>
      <c r="F263">
        <v>0.7</v>
      </c>
      <c r="G263">
        <v>0.7</v>
      </c>
      <c r="H263">
        <v>0</v>
      </c>
      <c r="I263">
        <v>0.1</v>
      </c>
      <c r="J263">
        <v>0.5</v>
      </c>
      <c r="L263" t="s">
        <v>15</v>
      </c>
      <c r="M263">
        <v>1800</v>
      </c>
      <c r="N263">
        <v>0.9</v>
      </c>
      <c r="O263">
        <v>0.7</v>
      </c>
      <c r="P263">
        <v>0.7</v>
      </c>
    </row>
    <row r="264" spans="1:16" x14ac:dyDescent="0.2">
      <c r="A264" t="s">
        <v>260</v>
      </c>
      <c r="B264" t="s">
        <v>260</v>
      </c>
      <c r="C264" t="s">
        <v>13</v>
      </c>
      <c r="D264" t="s">
        <v>15</v>
      </c>
      <c r="E264">
        <v>0.9</v>
      </c>
      <c r="F264">
        <v>0.7</v>
      </c>
      <c r="G264">
        <v>0.7</v>
      </c>
      <c r="H264">
        <v>0</v>
      </c>
      <c r="I264">
        <v>9.0909090999999997E-2</v>
      </c>
      <c r="J264">
        <v>0.5</v>
      </c>
      <c r="L264" t="s">
        <v>15</v>
      </c>
      <c r="M264">
        <v>1800</v>
      </c>
      <c r="N264">
        <v>0.9</v>
      </c>
      <c r="O264">
        <v>0.7</v>
      </c>
      <c r="P264">
        <v>0.7</v>
      </c>
    </row>
    <row r="265" spans="1:16" x14ac:dyDescent="0.2">
      <c r="A265" t="s">
        <v>261</v>
      </c>
      <c r="B265" t="s">
        <v>261</v>
      </c>
      <c r="C265" t="s">
        <v>13</v>
      </c>
      <c r="D265" t="s">
        <v>15</v>
      </c>
      <c r="E265">
        <v>0.9</v>
      </c>
      <c r="F265">
        <v>0.7</v>
      </c>
      <c r="G265">
        <v>0.7</v>
      </c>
      <c r="H265">
        <v>0</v>
      </c>
      <c r="I265">
        <v>3.125E-2</v>
      </c>
      <c r="J265">
        <v>0.5</v>
      </c>
      <c r="L265" t="s">
        <v>15</v>
      </c>
      <c r="M265">
        <v>1800</v>
      </c>
      <c r="N265">
        <v>0.9</v>
      </c>
      <c r="O265">
        <v>0.7</v>
      </c>
      <c r="P265">
        <v>0.7</v>
      </c>
    </row>
    <row r="266" spans="1:16" x14ac:dyDescent="0.2">
      <c r="A266" t="s">
        <v>262</v>
      </c>
      <c r="B266" t="s">
        <v>262</v>
      </c>
      <c r="C266" t="s">
        <v>13</v>
      </c>
      <c r="D266" t="s">
        <v>15</v>
      </c>
      <c r="E266">
        <v>0.9</v>
      </c>
      <c r="F266">
        <v>0.7</v>
      </c>
      <c r="G266">
        <v>0.7</v>
      </c>
      <c r="H266">
        <v>0</v>
      </c>
      <c r="I266">
        <v>1.9230769000000002E-2</v>
      </c>
      <c r="J266">
        <v>0.5</v>
      </c>
      <c r="L266" t="s">
        <v>15</v>
      </c>
      <c r="M266">
        <v>1800</v>
      </c>
      <c r="N266">
        <v>0.9</v>
      </c>
      <c r="O266">
        <v>0.7</v>
      </c>
      <c r="P266">
        <v>0.7</v>
      </c>
    </row>
    <row r="267" spans="1:16" x14ac:dyDescent="0.2">
      <c r="A267" t="s">
        <v>263</v>
      </c>
      <c r="B267" t="s">
        <v>263</v>
      </c>
      <c r="C267" t="s">
        <v>13</v>
      </c>
      <c r="D267" t="s">
        <v>15</v>
      </c>
      <c r="E267">
        <v>0.9</v>
      </c>
      <c r="F267">
        <v>0.7</v>
      </c>
      <c r="G267">
        <v>0.7</v>
      </c>
      <c r="H267">
        <v>0</v>
      </c>
      <c r="I267">
        <v>0.55555555599999995</v>
      </c>
      <c r="J267">
        <v>0.5</v>
      </c>
      <c r="L267" t="s">
        <v>15</v>
      </c>
      <c r="M267">
        <v>1800</v>
      </c>
      <c r="N267">
        <v>0.9</v>
      </c>
      <c r="O267">
        <v>0.7</v>
      </c>
      <c r="P267">
        <v>0.7</v>
      </c>
    </row>
    <row r="268" spans="1:16" x14ac:dyDescent="0.2">
      <c r="A268" t="s">
        <v>264</v>
      </c>
      <c r="B268" t="s">
        <v>264</v>
      </c>
      <c r="C268" t="s">
        <v>13</v>
      </c>
      <c r="D268" t="s">
        <v>19</v>
      </c>
      <c r="E268">
        <v>0.9</v>
      </c>
      <c r="F268">
        <v>0.7</v>
      </c>
      <c r="G268">
        <v>0.7</v>
      </c>
      <c r="H268">
        <v>0</v>
      </c>
      <c r="I268">
        <v>0.72642240000000002</v>
      </c>
      <c r="J268">
        <v>1601.846</v>
      </c>
      <c r="L268" t="s">
        <v>19</v>
      </c>
      <c r="M268">
        <v>836.8</v>
      </c>
      <c r="N268">
        <v>0.9</v>
      </c>
      <c r="O268">
        <v>0.7</v>
      </c>
      <c r="P268">
        <v>0.7</v>
      </c>
    </row>
  </sheetData>
  <autoFilter ref="A2:P268" xr:uid="{1F29EBF9-0673-8344-AEF3-773E9B14F999}"/>
  <mergeCells count="1">
    <mergeCell ref="A1:P1"/>
  </mergeCells>
  <phoneticPr fontId="9"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1222C-74F0-9F4D-8BBD-29931EB68063}">
  <sheetPr>
    <tabColor theme="7"/>
  </sheetPr>
  <dimension ref="A1:CF86"/>
  <sheetViews>
    <sheetView tabSelected="1" topLeftCell="C1" zoomScale="95" zoomScaleNormal="95" workbookViewId="0">
      <pane ySplit="1" topLeftCell="A46" activePane="bottomLeft" state="frozen"/>
      <selection pane="bottomLeft" activeCell="F47" sqref="F47"/>
    </sheetView>
  </sheetViews>
  <sheetFormatPr baseColWidth="10" defaultColWidth="11.5" defaultRowHeight="16" x14ac:dyDescent="0.2"/>
  <cols>
    <col min="1" max="1" width="38.5" customWidth="1"/>
    <col min="2" max="2" width="32.1640625" customWidth="1"/>
    <col min="3" max="3" width="46.83203125" customWidth="1"/>
    <col min="4" max="4" width="48.1640625" customWidth="1"/>
    <col min="5" max="6" width="30" customWidth="1"/>
    <col min="7" max="7" width="24.33203125" style="82" customWidth="1"/>
    <col min="8" max="17" width="11.5" style="5"/>
    <col min="18" max="18" width="11.5" style="85"/>
    <col min="19" max="19" width="21" customWidth="1"/>
    <col min="23" max="23" width="11.5" style="30"/>
    <col min="24" max="24" width="11.5" style="5"/>
    <col min="25" max="26" width="11.5" style="5" customWidth="1"/>
    <col min="27" max="16384" width="11.5" style="5"/>
  </cols>
  <sheetData>
    <row r="1" spans="1:84" ht="73.5" customHeight="1" x14ac:dyDescent="0.2">
      <c r="A1" s="67" t="s">
        <v>417</v>
      </c>
      <c r="B1" s="49" t="s">
        <v>414</v>
      </c>
      <c r="C1" s="47" t="s">
        <v>462</v>
      </c>
      <c r="D1" s="83" t="s">
        <v>521</v>
      </c>
      <c r="E1" s="83" t="s">
        <v>522</v>
      </c>
      <c r="F1" s="83"/>
      <c r="G1" s="126" t="s">
        <v>423</v>
      </c>
      <c r="H1" s="126"/>
      <c r="I1" s="126"/>
      <c r="J1" s="126"/>
      <c r="K1" s="126"/>
      <c r="L1" s="126"/>
      <c r="M1" s="126"/>
      <c r="N1" s="126"/>
      <c r="S1" s="49" t="s">
        <v>415</v>
      </c>
      <c r="T1" s="68" t="s">
        <v>416</v>
      </c>
      <c r="U1" s="68"/>
      <c r="V1" s="68"/>
      <c r="W1" s="69"/>
      <c r="Z1" s="5" t="s">
        <v>524</v>
      </c>
    </row>
    <row r="2" spans="1:84" x14ac:dyDescent="0.2">
      <c r="A2" s="65" t="s">
        <v>5528</v>
      </c>
      <c r="B2" s="65" t="s">
        <v>273</v>
      </c>
      <c r="C2" s="65" t="s">
        <v>278</v>
      </c>
      <c r="D2" s="65" t="s">
        <v>368</v>
      </c>
      <c r="E2" s="65" t="s">
        <v>525</v>
      </c>
      <c r="F2" s="65" t="s">
        <v>0</v>
      </c>
      <c r="G2" s="84" t="s">
        <v>754</v>
      </c>
      <c r="H2" s="59" t="s">
        <v>279</v>
      </c>
      <c r="I2" s="59" t="s">
        <v>280</v>
      </c>
      <c r="J2" s="59" t="s">
        <v>281</v>
      </c>
      <c r="K2" s="59" t="s">
        <v>282</v>
      </c>
      <c r="L2" s="59" t="s">
        <v>283</v>
      </c>
      <c r="M2" s="59" t="s">
        <v>418</v>
      </c>
      <c r="N2" s="59" t="s">
        <v>284</v>
      </c>
      <c r="O2" s="59" t="s">
        <v>419</v>
      </c>
      <c r="P2" s="59" t="s">
        <v>420</v>
      </c>
      <c r="Q2" s="59" t="s">
        <v>421</v>
      </c>
      <c r="R2" s="60" t="s">
        <v>422</v>
      </c>
      <c r="S2" s="65" t="s">
        <v>9</v>
      </c>
      <c r="T2" s="65" t="s">
        <v>274</v>
      </c>
      <c r="U2" s="65" t="s">
        <v>275</v>
      </c>
      <c r="V2" s="65" t="s">
        <v>276</v>
      </c>
      <c r="W2" s="66" t="s">
        <v>8</v>
      </c>
      <c r="Y2" s="5" t="str">
        <f>_xlfn.CONCAT("[",_xlfn.TEXTJOIN(",",TRUE,G3,H3,I3,J3,K3,L3,M3,N3,O3,P3,Q3,R3),"]")</f>
        <v>[Vaporpermeable Felt,0.12,General Concrete,0.2]</v>
      </c>
      <c r="Z2" s="5">
        <f>IFERROR(J3/_xlfn.XLOOKUP(I3,Materials!$A$61:$A$268,Materials!$I$61:$I$268),0)+IFERROR(L3/_xlfn.XLOOKUP(K3,Materials!$A$61:$A$268,Materials!$I$61:$I$268),0)+IFERROR(N3/_xlfn.XLOOKUP(M3,Materials!$A$61:$A$268,Materials!$I$61:$I$268),0)+IFERROR(P3/_xlfn.XLOOKUP(O3,Materials!$A$61:$A$268,Materials!$I$61:$I$268),0)+IFERROR(R3/_xlfn.XLOOKUP(Q3,Materials!$A$61:$A$268,Materials!$I$61:$I$268),0)+IFERROR(H3/_xlfn.XLOOKUP(G3,Materials!$A$61:$A$268,Materials!$I$61:$I$268),0)</f>
        <v>0.1320000000132</v>
      </c>
      <c r="BO2" s="61"/>
      <c r="BP2" s="62"/>
      <c r="BQ2" s="62"/>
      <c r="BR2" s="63"/>
      <c r="BS2" s="63"/>
      <c r="BT2" s="63"/>
      <c r="BU2" s="63"/>
      <c r="BV2" s="62"/>
      <c r="BW2" s="62"/>
      <c r="BX2" s="62"/>
      <c r="BY2" s="62"/>
      <c r="BZ2" s="62"/>
      <c r="CA2" s="62"/>
      <c r="CB2" s="62"/>
      <c r="CC2" s="62"/>
      <c r="CD2" s="62"/>
      <c r="CE2" s="62"/>
      <c r="CF2" s="62"/>
    </row>
    <row r="3" spans="1:84" x14ac:dyDescent="0.2">
      <c r="A3" t="s">
        <v>962</v>
      </c>
      <c r="B3" t="s">
        <v>268</v>
      </c>
      <c r="C3" t="str">
        <f>_xlfn.XLOOKUP(B3,Units!$A$2:$A$100,Units!$C$2:$C$100,"")</f>
        <v>Construction for the outer and inner roofs of the building</v>
      </c>
      <c r="D3" t="str">
        <f>Y2</f>
        <v>[Vaporpermeable Felt,0.12,General Concrete,0.2]</v>
      </c>
      <c r="E3">
        <f>IFERROR(1/Z2, "Not enough information entered")</f>
        <v>7.5757575749999999</v>
      </c>
      <c r="F3" t="str">
        <f>_xlfn.CONCAT(A3,"_",B3)</f>
        <v>MA_SFH_Occupied_uninsulated_Roof</v>
      </c>
      <c r="G3" s="29" t="s">
        <v>14</v>
      </c>
      <c r="H3">
        <v>0.12</v>
      </c>
      <c r="I3" t="s">
        <v>38</v>
      </c>
      <c r="J3">
        <v>0.2</v>
      </c>
      <c r="K3"/>
      <c r="L3"/>
      <c r="M3"/>
      <c r="N3"/>
      <c r="O3"/>
      <c r="P3"/>
      <c r="Q3"/>
      <c r="R3" s="30"/>
      <c r="S3" t="s">
        <v>464</v>
      </c>
      <c r="T3">
        <v>0</v>
      </c>
      <c r="U3">
        <v>0</v>
      </c>
      <c r="V3">
        <v>0</v>
      </c>
      <c r="W3" s="30">
        <v>10</v>
      </c>
      <c r="Y3" s="5" t="str">
        <f>_xlfn.CONCAT("[",_xlfn.TEXTJOIN(",",TRUE,G4,H4,I4,J4,K4,L4,M4,N4,O4,P4,Q4,R4),"]")</f>
        <v>[Wood siding,0.019,Vaporpermeable Felt,0.01,Oriented strand board,0.0158,Vaporpermeable Felt,0.012,Gypsum Board,0.0157]</v>
      </c>
      <c r="Z3" s="5">
        <f>IFERROR(J4/_xlfn.XLOOKUP(I4,Materials!$A$61:$A$268,Materials!$I$61:$I$268),0)+IFERROR(L4/_xlfn.XLOOKUP(K4,Materials!$A$61:$A$268,Materials!$I$61:$I$268),0)+IFERROR(N4/_xlfn.XLOOKUP(M4,Materials!$A$61:$A$268,Materials!$I$61:$I$268),0)+IFERROR(P4/_xlfn.XLOOKUP(O4,Materials!$A$61:$A$268,Materials!$I$61:$I$268),0)+IFERROR(R4/_xlfn.XLOOKUP(Q4,Materials!$A$61:$A$268,Materials!$I$61:$I$268),0)+IFERROR(H4/_xlfn.XLOOKUP(G4,Materials!$A$61:$A$268,Materials!$I$61:$I$268),0)</f>
        <v>0.2950522727296927</v>
      </c>
      <c r="BO3" s="61"/>
      <c r="BP3" s="62"/>
      <c r="BQ3" s="62"/>
      <c r="BR3" s="63"/>
      <c r="BS3" s="63"/>
      <c r="BT3" s="63"/>
      <c r="BU3" s="63"/>
      <c r="BV3" s="62"/>
      <c r="BW3" s="62"/>
      <c r="BX3" s="62"/>
      <c r="BY3" s="62"/>
      <c r="BZ3" s="62"/>
      <c r="CA3" s="62"/>
      <c r="CB3" s="62"/>
      <c r="CC3" s="62"/>
      <c r="CD3" s="62"/>
      <c r="CE3" s="62"/>
      <c r="CF3" s="62"/>
    </row>
    <row r="4" spans="1:84" x14ac:dyDescent="0.2">
      <c r="A4" t="s">
        <v>963</v>
      </c>
      <c r="B4" t="s">
        <v>268</v>
      </c>
      <c r="C4" t="str">
        <f>_xlfn.XLOOKUP(B4,Units!$A$2:$A$100,Units!$C$2:$C$100,"")</f>
        <v>Construction for the outer and inner roofs of the building</v>
      </c>
      <c r="D4" t="str">
        <f t="shared" ref="D4:D53" si="0">Y3</f>
        <v>[Wood siding,0.019,Vaporpermeable Felt,0.01,Oriented strand board,0.0158,Vaporpermeable Felt,0.012,Gypsum Board,0.0157]</v>
      </c>
      <c r="E4">
        <f t="shared" ref="E4:E16" si="1">IFERROR(1/Z3, "Not enough information entered")</f>
        <v>3.3892299515216195</v>
      </c>
      <c r="F4" t="str">
        <f t="shared" ref="F4:F64" si="2">_xlfn.CONCAT(A4,"_",B4)</f>
        <v>MA_SFH_Unoccupied_uninsulated_floor_Roof</v>
      </c>
      <c r="G4" s="29" t="s">
        <v>798</v>
      </c>
      <c r="H4">
        <v>1.9E-2</v>
      </c>
      <c r="I4" t="s">
        <v>14</v>
      </c>
      <c r="J4">
        <v>0.01</v>
      </c>
      <c r="K4" t="s">
        <v>16</v>
      </c>
      <c r="L4">
        <v>1.5800000000000002E-2</v>
      </c>
      <c r="M4" t="s">
        <v>14</v>
      </c>
      <c r="N4">
        <v>1.2E-2</v>
      </c>
      <c r="O4" t="s">
        <v>17</v>
      </c>
      <c r="P4">
        <v>1.5699999999999999E-2</v>
      </c>
      <c r="Q4"/>
      <c r="R4" s="30"/>
      <c r="S4" t="s">
        <v>464</v>
      </c>
      <c r="T4">
        <v>0</v>
      </c>
      <c r="U4">
        <v>0</v>
      </c>
      <c r="V4">
        <v>0</v>
      </c>
      <c r="W4" s="30">
        <v>10</v>
      </c>
      <c r="Y4" s="5" t="str">
        <f>_xlfn.CONCAT("[",_xlfn.TEXTJOIN(",",TRUE,G5,H5,I5,J5,K5,L5,M5,N5,O5,P5,Q5,R5),"]")</f>
        <v>[Concrete Cement/Lime - Mortar - And Stucco - 1600 Kg/M3 - 51mm,0.02,Oriented strand board,0.03]</v>
      </c>
      <c r="Z4" s="5">
        <f>IFERROR(J5/_xlfn.XLOOKUP(I5,Materials!$A$61:$A$268,Materials!$I$61:$I$268),0)+IFERROR(L5/_xlfn.XLOOKUP(K5,Materials!$A$61:$A$268,Materials!$I$61:$I$268),0)+IFERROR(N5/_xlfn.XLOOKUP(M5,Materials!$A$61:$A$268,Materials!$I$61:$I$268),0)+IFERROR(P5/_xlfn.XLOOKUP(O5,Materials!$A$61:$A$268,Materials!$I$61:$I$268),0)+IFERROR(R5/_xlfn.XLOOKUP(Q5,Materials!$A$61:$A$268,Materials!$I$61:$I$268),0)+IFERROR(H5/_xlfn.XLOOKUP(G5,Materials!$A$61:$A$268,Materials!$I$61:$I$268),0)</f>
        <v>0.16666666666666669</v>
      </c>
      <c r="BO4" s="61"/>
      <c r="BP4" s="62"/>
      <c r="BQ4" s="62"/>
      <c r="BR4" s="63"/>
      <c r="BS4" s="63"/>
      <c r="BT4" s="63"/>
      <c r="BU4" s="63"/>
      <c r="BV4" s="62"/>
      <c r="BW4" s="62"/>
      <c r="BX4" s="62"/>
      <c r="BY4" s="62"/>
      <c r="BZ4" s="62"/>
      <c r="CA4" s="62"/>
      <c r="CB4" s="62"/>
      <c r="CC4" s="62"/>
      <c r="CD4" s="62"/>
      <c r="CE4" s="62"/>
      <c r="CF4" s="62"/>
    </row>
    <row r="5" spans="1:84" x14ac:dyDescent="0.2">
      <c r="A5" t="s">
        <v>964</v>
      </c>
      <c r="B5" t="s">
        <v>268</v>
      </c>
      <c r="C5" t="str">
        <f>_xlfn.XLOOKUP(B5,Units!$A$2:$A$100,Units!$C$2:$C$100,"")</f>
        <v>Construction for the outer and inner roofs of the building</v>
      </c>
      <c r="D5" t="str">
        <f t="shared" si="0"/>
        <v>[Concrete Cement/Lime - Mortar - And Stucco - 1600 Kg/M3 - 51mm,0.02,Oriented strand board,0.03]</v>
      </c>
      <c r="E5">
        <f t="shared" si="1"/>
        <v>5.9999999999999991</v>
      </c>
      <c r="F5" t="str">
        <f t="shared" si="2"/>
        <v>MA_SFH_Unoccupied_insulated_floor_Roof</v>
      </c>
      <c r="G5" s="29" t="s">
        <v>11</v>
      </c>
      <c r="H5">
        <v>0.02</v>
      </c>
      <c r="I5" t="s">
        <v>16</v>
      </c>
      <c r="J5">
        <v>0.03</v>
      </c>
      <c r="K5"/>
      <c r="L5"/>
      <c r="M5"/>
      <c r="N5"/>
      <c r="O5"/>
      <c r="P5"/>
      <c r="Q5"/>
      <c r="R5" s="30"/>
      <c r="S5" t="s">
        <v>464</v>
      </c>
      <c r="T5">
        <v>0</v>
      </c>
      <c r="U5">
        <v>0</v>
      </c>
      <c r="V5">
        <v>0</v>
      </c>
      <c r="W5" s="30">
        <v>10</v>
      </c>
      <c r="Y5" s="5" t="str">
        <f>_xlfn.CONCAT("[",_xlfn.TEXTJOIN(",",TRUE,G6,H6,I6,J6,K6,L6,M6,N6,O6,P6,Q6,R6),"]")</f>
        <v>[Concrete Cement/Lime - Mortar - And Stucco - 1600 Kg/M3 - 51mm,0.019,Vaporpermeable Felt,0.01,Oriented strand board,0.0158,Vaporpermeable Felt,0.012,Gypsum Board,0.0157]</v>
      </c>
      <c r="Z5" s="5">
        <f>IFERROR(#REF!/_xlfn.XLOOKUP(#REF!,Materials!$A$61:$A$268,Materials!$I$61:$I$268),0)+IFERROR(#REF!/_xlfn.XLOOKUP(#REF!,Materials!$A$61:$A$268,Materials!$I$61:$I$268),0)+IFERROR(#REF!/_xlfn.XLOOKUP(#REF!,Materials!$A$61:$A$268,Materials!$I$61:$I$268),0)+IFERROR(#REF!/_xlfn.XLOOKUP(#REF!,Materials!$A$61:$A$268,Materials!$I$61:$I$268),0)+IFERROR(#REF!/_xlfn.XLOOKUP(#REF!,Materials!$A$61:$A$268,Materials!$I$61:$I$268),0)+IFERROR(#REF!/_xlfn.XLOOKUP(#REF!,Materials!$A$61:$A$268,Materials!$I$61:$I$268),0)</f>
        <v>0</v>
      </c>
      <c r="BO5" s="61"/>
      <c r="BP5" s="62"/>
      <c r="BQ5" s="62"/>
      <c r="BR5" s="63"/>
      <c r="BS5" s="63"/>
      <c r="BT5" s="63"/>
      <c r="BU5" s="63"/>
      <c r="BV5" s="62"/>
      <c r="BW5" s="62"/>
      <c r="BX5" s="62"/>
      <c r="BY5" s="62"/>
      <c r="BZ5" s="62"/>
      <c r="CA5" s="62"/>
      <c r="CB5" s="62"/>
      <c r="CC5" s="62"/>
      <c r="CD5" s="62"/>
      <c r="CE5" s="62"/>
      <c r="CF5" s="62"/>
    </row>
    <row r="6" spans="1:84" x14ac:dyDescent="0.2">
      <c r="A6" t="s">
        <v>965</v>
      </c>
      <c r="B6" t="s">
        <v>268</v>
      </c>
      <c r="C6" t="str">
        <f>IF(_xlfn.XLOOKUP(B6,Units!$A$2:$A$100,Units!$C$2:$C$100,"")=0,"Waiting for inputs in Column B",_xlfn.XLOOKUP(B6,Units!$A$2:$A$100,Units!$C$2:$C$100,""))</f>
        <v>Construction for the outer and inner roofs of the building</v>
      </c>
      <c r="D6" t="str">
        <f t="shared" si="0"/>
        <v>[Concrete Cement/Lime - Mortar - And Stucco - 1600 Kg/M3 - 51mm,0.019,Vaporpermeable Felt,0.01,Oriented strand board,0.0158,Vaporpermeable Felt,0.012,Gypsum Board,0.0157]</v>
      </c>
      <c r="E6" t="str">
        <f t="shared" si="1"/>
        <v>Not enough information entered</v>
      </c>
      <c r="F6" t="str">
        <f t="shared" si="2"/>
        <v>MA_SFH_Limited_insulation_roof_Roof</v>
      </c>
      <c r="G6" s="29" t="s">
        <v>11</v>
      </c>
      <c r="H6">
        <v>1.9E-2</v>
      </c>
      <c r="I6" t="s">
        <v>14</v>
      </c>
      <c r="J6">
        <v>0.01</v>
      </c>
      <c r="K6" t="s">
        <v>16</v>
      </c>
      <c r="L6">
        <v>1.5800000000000002E-2</v>
      </c>
      <c r="M6" t="s">
        <v>14</v>
      </c>
      <c r="N6">
        <v>1.2E-2</v>
      </c>
      <c r="O6" t="s">
        <v>17</v>
      </c>
      <c r="P6">
        <v>1.5699999999999999E-2</v>
      </c>
      <c r="Q6"/>
      <c r="R6" s="30"/>
      <c r="Y6" s="5" t="str">
        <f>_xlfn.CONCAT("[",_xlfn.TEXTJOIN(",",TRUE,G7,H7,I7,J7,K7,L7,M7,N7,O7,P7,Q7,R7),"]")</f>
        <v>[Wood siding,0.12,General Concrete,0.2]</v>
      </c>
      <c r="Z6" s="5">
        <f>IFERROR(J7/_xlfn.XLOOKUP(I7,Materials!$A$61:$A$268,Materials!$I$61:$I$268),0)+IFERROR(L7/_xlfn.XLOOKUP(K7,Materials!$A$61:$A$268,Materials!$I$61:$I$268),0)+IFERROR(N7/_xlfn.XLOOKUP(M7,Materials!$A$61:$A$268,Materials!$I$61:$I$268),0)+IFERROR(P7/_xlfn.XLOOKUP(O7,Materials!$A$61:$A$268,Materials!$I$61:$I$268),0)+IFERROR(R7/_xlfn.XLOOKUP(Q7,Materials!$A$61:$A$268,Materials!$I$61:$I$268),0)+IFERROR(H7/_xlfn.XLOOKUP(G7,Materials!$A$61:$A$268,Materials!$I$61:$I$268),0)</f>
        <v>1.0909090909090908</v>
      </c>
      <c r="BO6" s="61"/>
      <c r="BP6" s="62"/>
      <c r="BQ6" s="62"/>
      <c r="BR6" s="63"/>
      <c r="BS6" s="63"/>
      <c r="BT6" s="63"/>
      <c r="BU6" s="63"/>
      <c r="BV6" s="62"/>
      <c r="BW6" s="62"/>
      <c r="BX6" s="62"/>
      <c r="BY6" s="62"/>
      <c r="BZ6" s="62"/>
      <c r="CA6" s="62"/>
      <c r="CB6" s="62"/>
      <c r="CC6" s="62"/>
      <c r="CD6" s="62"/>
      <c r="CE6" s="62"/>
      <c r="CF6" s="62"/>
    </row>
    <row r="7" spans="1:84" x14ac:dyDescent="0.2">
      <c r="A7" t="s">
        <v>966</v>
      </c>
      <c r="B7" t="s">
        <v>268</v>
      </c>
      <c r="C7" t="str">
        <f>IF(_xlfn.XLOOKUP(B7,Units!$A$2:$A$100,Units!$C$2:$C$100,"")=0,"Waiting for inputs in Column B",_xlfn.XLOOKUP(B7,Units!$A$2:$A$100,Units!$C$2:$C$100,""))</f>
        <v>Construction for the outer and inner roofs of the building</v>
      </c>
      <c r="D7" t="str">
        <f t="shared" si="0"/>
        <v>[Wood siding,0.12,General Concrete,0.2]</v>
      </c>
      <c r="E7">
        <f t="shared" si="1"/>
        <v>0.91666666666666674</v>
      </c>
      <c r="F7" t="str">
        <f t="shared" si="2"/>
        <v>MA_SFH_Insulation_roof_Roof</v>
      </c>
      <c r="G7" s="29" t="s">
        <v>798</v>
      </c>
      <c r="H7">
        <v>0.12</v>
      </c>
      <c r="I7" t="s">
        <v>38</v>
      </c>
      <c r="J7">
        <v>0.2</v>
      </c>
      <c r="K7"/>
      <c r="L7"/>
      <c r="M7"/>
      <c r="N7"/>
      <c r="O7"/>
      <c r="P7"/>
      <c r="Q7"/>
      <c r="R7" s="30"/>
      <c r="Y7" s="5" t="str">
        <f>_xlfn.CONCAT("[",_xlfn.TEXTJOIN(",",TRUE,G8,H8,I8,J8,K8,L8,M8,N8,O8,P8,Q8,R8),"]")</f>
        <v>[Wood siding,0.02,Oriented strand board,0.03,Gypsum Board,0.019]</v>
      </c>
      <c r="Z7" s="5">
        <f>IFERROR(J8/_xlfn.XLOOKUP(I8,Materials!$A$61:$A$268,Materials!$I$61:$I$268),0)+IFERROR(L8/_xlfn.XLOOKUP(K8,Materials!$A$61:$A$268,Materials!$I$61:$I$268),0)+IFERROR(N8/_xlfn.XLOOKUP(M8,Materials!$A$61:$A$268,Materials!$I$61:$I$268),0)+IFERROR(P8/_xlfn.XLOOKUP(O8,Materials!$A$61:$A$268,Materials!$I$61:$I$268),0)+IFERROR(R8/_xlfn.XLOOKUP(Q8,Materials!$A$61:$A$268,Materials!$I$61:$I$268),0)+IFERROR(H8/_xlfn.XLOOKUP(G8,Materials!$A$61:$A$268,Materials!$I$61:$I$268),0)</f>
        <v>0.30056818181818179</v>
      </c>
      <c r="BO7" s="61"/>
      <c r="BP7" s="62"/>
      <c r="BQ7" s="62"/>
      <c r="BR7" s="63"/>
      <c r="BS7" s="63"/>
      <c r="BT7" s="63"/>
      <c r="BU7" s="63"/>
      <c r="BV7" s="62"/>
      <c r="BW7" s="62"/>
      <c r="BX7" s="62"/>
      <c r="BY7" s="62"/>
      <c r="BZ7" s="62"/>
      <c r="CA7" s="62"/>
      <c r="CB7" s="62"/>
      <c r="CC7" s="62"/>
      <c r="CD7" s="62"/>
      <c r="CE7" s="62"/>
      <c r="CF7" s="62"/>
    </row>
    <row r="8" spans="1:84" x14ac:dyDescent="0.2">
      <c r="A8" t="s">
        <v>967</v>
      </c>
      <c r="B8" t="s">
        <v>268</v>
      </c>
      <c r="C8" t="str">
        <f>IF(_xlfn.XLOOKUP(B8,Units!$A$2:$A$100,Units!$C$2:$C$100,"")=0,"Waiting for inputs in Column B",_xlfn.XLOOKUP(B8,Units!$A$2:$A$100,Units!$C$2:$C$100,""))</f>
        <v>Construction for the outer and inner roofs of the building</v>
      </c>
      <c r="D8" t="str">
        <f t="shared" si="0"/>
        <v>[Wood siding,0.02,Oriented strand board,0.03,Gypsum Board,0.019]</v>
      </c>
      <c r="E8">
        <f t="shared" si="1"/>
        <v>3.3270321361058603</v>
      </c>
      <c r="F8" t="str">
        <f t="shared" si="2"/>
        <v>MA_SFH_Occupied_insulated_Roof</v>
      </c>
      <c r="G8" s="29" t="s">
        <v>798</v>
      </c>
      <c r="H8">
        <v>0.02</v>
      </c>
      <c r="I8" t="s">
        <v>16</v>
      </c>
      <c r="J8">
        <v>0.03</v>
      </c>
      <c r="K8" t="s">
        <v>17</v>
      </c>
      <c r="L8">
        <v>1.9E-2</v>
      </c>
      <c r="M8"/>
      <c r="N8"/>
      <c r="O8"/>
      <c r="P8"/>
      <c r="Q8"/>
      <c r="R8" s="30"/>
      <c r="Y8" s="5" t="str">
        <f>_xlfn.CONCAT("[",_xlfn.TEXTJOIN(",",TRUE,G9,H9,I9,J9,K9,L9,M9,N9,O9,P9,Q9,R9),"]")</f>
        <v>[Wood siding,0.02,Oriented strand board,0.03,Gypsum Board,0.019]</v>
      </c>
      <c r="Z8" s="5">
        <f>IFERROR(J9/_xlfn.XLOOKUP(I9,Materials!$A$61:$A$268,Materials!$I$61:$I$268),0)+IFERROR(L9/_xlfn.XLOOKUP(K9,Materials!$A$61:$A$268,Materials!$I$61:$I$268),0)+IFERROR(N9/_xlfn.XLOOKUP(M9,Materials!$A$61:$A$268,Materials!$I$61:$I$268),0)+IFERROR(P9/_xlfn.XLOOKUP(O9,Materials!$A$61:$A$268,Materials!$I$61:$I$268),0)+IFERROR(R9/_xlfn.XLOOKUP(Q9,Materials!$A$61:$A$268,Materials!$I$61:$I$268),0)+IFERROR(H9/_xlfn.XLOOKUP(G9,Materials!$A$61:$A$268,Materials!$I$61:$I$268),0)</f>
        <v>0.30056818181818179</v>
      </c>
      <c r="BO8" s="61"/>
      <c r="BP8" s="62"/>
      <c r="BQ8" s="62"/>
      <c r="BR8" s="63"/>
      <c r="BS8" s="63"/>
      <c r="BT8" s="63"/>
      <c r="BU8" s="63"/>
      <c r="BV8" s="62"/>
      <c r="BW8" s="62"/>
      <c r="BX8" s="62"/>
      <c r="BY8" s="62"/>
      <c r="BZ8" s="62"/>
      <c r="CA8" s="62"/>
      <c r="CB8" s="62"/>
      <c r="CC8" s="62"/>
      <c r="CD8" s="62"/>
      <c r="CE8" s="62"/>
      <c r="CF8" s="62"/>
    </row>
    <row r="9" spans="1:84" x14ac:dyDescent="0.2">
      <c r="A9" t="s">
        <v>968</v>
      </c>
      <c r="B9" t="s">
        <v>268</v>
      </c>
      <c r="C9" t="str">
        <f>IF(_xlfn.XLOOKUP(B9,Units!$A$2:$A$100,Units!$C$2:$C$100,"")=0,"Waiting for inputs in Column B",_xlfn.XLOOKUP(B9,Units!$A$2:$A$100,Units!$C$2:$C$100,""))</f>
        <v>Construction for the outer and inner roofs of the building</v>
      </c>
      <c r="D9" t="str">
        <f t="shared" si="0"/>
        <v>[Wood siding,0.02,Oriented strand board,0.03,Gypsum Board,0.019]</v>
      </c>
      <c r="E9">
        <f t="shared" si="1"/>
        <v>3.3270321361058603</v>
      </c>
      <c r="F9" t="str">
        <f t="shared" si="2"/>
        <v>MA_SFH_Unoccupied_high_insulated_floor_Roof</v>
      </c>
      <c r="G9" s="29" t="s">
        <v>798</v>
      </c>
      <c r="H9">
        <v>0.02</v>
      </c>
      <c r="I9" t="s">
        <v>16</v>
      </c>
      <c r="J9">
        <v>0.03</v>
      </c>
      <c r="K9" t="s">
        <v>17</v>
      </c>
      <c r="L9">
        <v>1.9E-2</v>
      </c>
      <c r="M9"/>
      <c r="N9"/>
      <c r="O9"/>
      <c r="P9"/>
      <c r="Q9"/>
      <c r="R9" s="30"/>
      <c r="Y9" s="5" t="str">
        <f>_xlfn.CONCAT("[",_xlfn.TEXTJOIN(",",TRUE,G10,H10,I10,J10,K10,L10,M10,N10,O10,P10,Q10,R10),"]")</f>
        <v>[Brick,0.523529411764706]</v>
      </c>
      <c r="Z9" s="5">
        <f>IFERROR(J10/_xlfn.XLOOKUP(I10,Materials!$A$61:$A$268,Materials!$I$61:$I$268),0)+IFERROR(L10/_xlfn.XLOOKUP(K10,Materials!$A$61:$A$268,Materials!$I$61:$I$268),0)+IFERROR(N10/_xlfn.XLOOKUP(M10,Materials!$A$61:$A$268,Materials!$I$61:$I$268),0)+IFERROR(P10/_xlfn.XLOOKUP(O10,Materials!$A$61:$A$268,Materials!$I$61:$I$268),0)+IFERROR(R10/_xlfn.XLOOKUP(Q10,Materials!$A$61:$A$268,Materials!$I$61:$I$268),0)+IFERROR(H10/_xlfn.XLOOKUP(G10,Materials!$A$61:$A$268,Materials!$I$61:$I$268),0)</f>
        <v>0.58823529411764708</v>
      </c>
      <c r="BO9" s="61"/>
      <c r="BP9" s="62"/>
      <c r="BQ9" s="62"/>
      <c r="BR9" s="63"/>
      <c r="BS9" s="63"/>
      <c r="BT9" s="63"/>
      <c r="BU9" s="63"/>
      <c r="BV9" s="62"/>
      <c r="BW9" s="62"/>
      <c r="BX9" s="62"/>
      <c r="BY9" s="62"/>
      <c r="BZ9" s="62"/>
      <c r="CA9" s="62"/>
      <c r="CB9" s="62"/>
      <c r="CC9" s="62"/>
      <c r="CD9" s="62"/>
      <c r="CE9" s="62"/>
      <c r="CF9" s="62"/>
    </row>
    <row r="10" spans="1:84" x14ac:dyDescent="0.2">
      <c r="A10" t="s">
        <v>969</v>
      </c>
      <c r="B10" t="s">
        <v>268</v>
      </c>
      <c r="C10" t="str">
        <f>IF(_xlfn.XLOOKUP(B10,Units!$A$2:$A$100,Units!$C$2:$C$100,"")=0,"Waiting for inputs in Column B",_xlfn.XLOOKUP(B10,Units!$A$2:$A$100,Units!$C$2:$C$100,""))</f>
        <v>Construction for the outer and inner roofs of the building</v>
      </c>
      <c r="D10" t="str">
        <f t="shared" si="0"/>
        <v>[Brick,0.523529411764706]</v>
      </c>
      <c r="E10">
        <f t="shared" si="1"/>
        <v>1.7</v>
      </c>
      <c r="F10" t="str">
        <f t="shared" si="2"/>
        <v>MA_MFH_Occupied_uninsulated_Roof</v>
      </c>
      <c r="G10" s="29" t="s">
        <v>110</v>
      </c>
      <c r="H10">
        <f>0.89/1.7</f>
        <v>0.52352941176470591</v>
      </c>
      <c r="I10"/>
      <c r="J10"/>
      <c r="K10"/>
      <c r="L10"/>
      <c r="M10"/>
      <c r="N10"/>
      <c r="O10"/>
      <c r="P10"/>
      <c r="Q10"/>
      <c r="R10" s="30"/>
      <c r="Y10" s="5" t="str">
        <f>_xlfn.CONCAT("[",_xlfn.TEXTJOIN(",",TRUE,G11,H11,I11,J11,K11,L11,M11,N11,O11,P11,Q11,R11),"]")</f>
        <v>[Wood siding,0.12,General Concrete,0.2]</v>
      </c>
      <c r="Z10" s="5">
        <f>IFERROR(J11/_xlfn.XLOOKUP(I11,Materials!$A$61:$A$268,Materials!$I$61:$I$268),0)+IFERROR(L11/_xlfn.XLOOKUP(K11,Materials!$A$61:$A$268,Materials!$I$61:$I$268),0)+IFERROR(N11/_xlfn.XLOOKUP(M11,Materials!$A$61:$A$268,Materials!$I$61:$I$268),0)+IFERROR(P11/_xlfn.XLOOKUP(O11,Materials!$A$61:$A$268,Materials!$I$61:$I$268),0)+IFERROR(R11/_xlfn.XLOOKUP(Q11,Materials!$A$61:$A$268,Materials!$I$61:$I$268),0)+IFERROR(H11/_xlfn.XLOOKUP(G11,Materials!$A$61:$A$268,Materials!$I$61:$I$268),0)</f>
        <v>1.0909090909090908</v>
      </c>
      <c r="BO10" s="61"/>
      <c r="BP10" s="62"/>
      <c r="BQ10" s="62"/>
      <c r="BR10" s="63"/>
      <c r="BS10" s="63"/>
      <c r="BT10" s="63"/>
      <c r="BU10" s="63"/>
      <c r="BV10" s="62"/>
      <c r="BW10" s="62"/>
      <c r="BX10" s="62"/>
      <c r="BY10" s="62"/>
      <c r="BZ10" s="62"/>
      <c r="CA10" s="62"/>
      <c r="CB10" s="62"/>
      <c r="CC10" s="62"/>
      <c r="CD10" s="62"/>
      <c r="CE10" s="62"/>
      <c r="CF10" s="62"/>
    </row>
    <row r="11" spans="1:84" x14ac:dyDescent="0.2">
      <c r="A11" t="s">
        <v>970</v>
      </c>
      <c r="B11" t="s">
        <v>268</v>
      </c>
      <c r="C11" t="str">
        <f>IF(_xlfn.XLOOKUP(B11,Units!$A$2:$A$100,Units!$C$2:$C$100,"")=0,"Waiting for inputs in Column B",_xlfn.XLOOKUP(B11,Units!$A$2:$A$100,Units!$C$2:$C$100,""))</f>
        <v>Construction for the outer and inner roofs of the building</v>
      </c>
      <c r="D11" t="str">
        <f t="shared" si="0"/>
        <v>[Wood siding,0.12,General Concrete,0.2]</v>
      </c>
      <c r="E11">
        <f t="shared" si="1"/>
        <v>0.91666666666666674</v>
      </c>
      <c r="F11" t="str">
        <f t="shared" si="2"/>
        <v>MA_MFH_Unoccupied_uninsulated_floor_Roof</v>
      </c>
      <c r="G11" s="29" t="s">
        <v>798</v>
      </c>
      <c r="H11">
        <v>0.12</v>
      </c>
      <c r="I11" t="s">
        <v>38</v>
      </c>
      <c r="J11">
        <v>0.2</v>
      </c>
      <c r="K11"/>
      <c r="L11"/>
      <c r="M11"/>
      <c r="N11"/>
      <c r="O11"/>
      <c r="P11"/>
      <c r="Q11"/>
      <c r="R11" s="30"/>
      <c r="Y11" s="5" t="str">
        <f>_xlfn.CONCAT("[",_xlfn.TEXTJOIN(",",TRUE,G12,H12,I12,J12,K12,L12,M12,N12,O12,P12,Q12,R12),"]")</f>
        <v>[Concrete,0.016]</v>
      </c>
      <c r="Z11" s="5">
        <f>IFERROR(J12/_xlfn.XLOOKUP(I12,Materials!$A$61:$A$268,Materials!$I$61:$I$268),0)+IFERROR(L12/_xlfn.XLOOKUP(K12,Materials!$A$61:$A$268,Materials!$I$61:$I$268),0)+IFERROR(N12/_xlfn.XLOOKUP(M12,Materials!$A$61:$A$268,Materials!$I$61:$I$268),0)+IFERROR(P12/_xlfn.XLOOKUP(O12,Materials!$A$61:$A$268,Materials!$I$61:$I$268),0)+IFERROR(R12/_xlfn.XLOOKUP(Q12,Materials!$A$61:$A$268,Materials!$I$61:$I$268),0)+IFERROR(H12/_xlfn.XLOOKUP(G12,Materials!$A$61:$A$268,Materials!$I$61:$I$268),0)</f>
        <v>0</v>
      </c>
      <c r="BO11" s="61"/>
      <c r="BP11" s="62"/>
      <c r="BQ11" s="62"/>
      <c r="BR11" s="63"/>
      <c r="BS11" s="63"/>
      <c r="BT11" s="63"/>
      <c r="BU11" s="63"/>
      <c r="BV11" s="62"/>
      <c r="BW11" s="62"/>
      <c r="BX11" s="62"/>
      <c r="BY11" s="62"/>
      <c r="BZ11" s="62"/>
      <c r="CA11" s="62"/>
      <c r="CB11" s="62"/>
      <c r="CC11" s="62"/>
      <c r="CD11" s="62"/>
      <c r="CE11" s="62"/>
      <c r="CF11" s="62"/>
    </row>
    <row r="12" spans="1:84" x14ac:dyDescent="0.2">
      <c r="A12" t="s">
        <v>971</v>
      </c>
      <c r="B12" t="s">
        <v>268</v>
      </c>
      <c r="C12" t="str">
        <f>IF(_xlfn.XLOOKUP(B12,Units!$A$2:$A$100,Units!$C$2:$C$100,"")=0,"Waiting for inputs in Column B",_xlfn.XLOOKUP(B12,Units!$A$2:$A$100,Units!$C$2:$C$100,""))</f>
        <v>Construction for the outer and inner roofs of the building</v>
      </c>
      <c r="D12" t="str">
        <f t="shared" si="0"/>
        <v>[Concrete,0.016]</v>
      </c>
      <c r="E12" t="str">
        <f t="shared" si="1"/>
        <v>Not enough information entered</v>
      </c>
      <c r="F12" t="str">
        <f t="shared" si="2"/>
        <v>MA_MFH_Unoccupied_insulated_floor_Roof</v>
      </c>
      <c r="G12" s="29" t="s">
        <v>13</v>
      </c>
      <c r="H12">
        <v>1.6E-2</v>
      </c>
      <c r="I12"/>
      <c r="J12"/>
      <c r="K12"/>
      <c r="L12"/>
      <c r="M12"/>
      <c r="N12"/>
      <c r="O12"/>
      <c r="P12"/>
      <c r="Q12"/>
      <c r="R12" s="30"/>
      <c r="Y12" s="5" t="str">
        <f>_xlfn.CONCAT("[",_xlfn.TEXTJOIN(",",TRUE,G13,H13,I13,J13,K13,L13,M13,N13,O13,P13,Q13,R13),"]")</f>
        <v>[Concrete,0.016]</v>
      </c>
      <c r="Z12" s="5">
        <f>IFERROR(J13/_xlfn.XLOOKUP(I13,Materials!$A$61:$A$268,Materials!$I$61:$I$268),0)+IFERROR(L13/_xlfn.XLOOKUP(K13,Materials!$A$61:$A$268,Materials!$I$61:$I$268),0)+IFERROR(N13/_xlfn.XLOOKUP(M13,Materials!$A$61:$A$268,Materials!$I$61:$I$268),0)+IFERROR(P13/_xlfn.XLOOKUP(O13,Materials!$A$61:$A$268,Materials!$I$61:$I$268),0)+IFERROR(R13/_xlfn.XLOOKUP(Q13,Materials!$A$61:$A$268,Materials!$I$61:$I$268),0)+IFERROR(H13/_xlfn.XLOOKUP(G13,Materials!$A$61:$A$268,Materials!$I$61:$I$268),0)</f>
        <v>0</v>
      </c>
      <c r="BO12" s="61"/>
      <c r="BP12" s="62"/>
      <c r="BQ12" s="62"/>
      <c r="BR12" s="63"/>
      <c r="BS12" s="63"/>
      <c r="BT12" s="63"/>
      <c r="BU12" s="63"/>
      <c r="BV12" s="62"/>
      <c r="BW12" s="62"/>
      <c r="BX12" s="62"/>
      <c r="BY12" s="62"/>
      <c r="BZ12" s="62"/>
      <c r="CA12" s="62"/>
      <c r="CB12" s="62"/>
      <c r="CC12" s="62"/>
      <c r="CD12" s="62"/>
      <c r="CE12" s="62"/>
      <c r="CF12" s="63"/>
    </row>
    <row r="13" spans="1:84" x14ac:dyDescent="0.2">
      <c r="A13" t="s">
        <v>972</v>
      </c>
      <c r="B13" t="s">
        <v>268</v>
      </c>
      <c r="C13" t="str">
        <f>IF(_xlfn.XLOOKUP(B13,Units!$A$2:$A$100,Units!$C$2:$C$100,"")=0,"Waiting for inputs in Column B",_xlfn.XLOOKUP(B13,Units!$A$2:$A$100,Units!$C$2:$C$100,""))</f>
        <v>Construction for the outer and inner roofs of the building</v>
      </c>
      <c r="D13" t="str">
        <f t="shared" si="0"/>
        <v>[Concrete,0.016]</v>
      </c>
      <c r="E13" t="str">
        <f t="shared" si="1"/>
        <v>Not enough information entered</v>
      </c>
      <c r="F13" t="str">
        <f t="shared" si="2"/>
        <v>MA_MFH_Limited_insulation_roof_Roof</v>
      </c>
      <c r="G13" s="29" t="s">
        <v>13</v>
      </c>
      <c r="H13">
        <v>1.6E-2</v>
      </c>
      <c r="I13"/>
      <c r="J13"/>
      <c r="K13"/>
      <c r="L13"/>
      <c r="M13"/>
      <c r="N13"/>
      <c r="O13"/>
      <c r="P13"/>
      <c r="Q13"/>
      <c r="R13" s="30"/>
      <c r="Y13" s="5" t="str">
        <f>_xlfn.CONCAT("[",_xlfn.TEXTJOIN(",",TRUE,G14,H14,I14,J14,K14,L14,M14,N14,O14,P14,Q14,R14),"]")</f>
        <v>[Concrete,0.016]</v>
      </c>
      <c r="Z13" s="5">
        <f>IFERROR(J14/_xlfn.XLOOKUP(I14,Materials!$A$61:$A$268,Materials!$I$61:$I$268),0)+IFERROR(L14/_xlfn.XLOOKUP(K14,Materials!$A$61:$A$268,Materials!$I$61:$I$268),0)+IFERROR(N14/_xlfn.XLOOKUP(M14,Materials!$A$61:$A$268,Materials!$I$61:$I$268),0)+IFERROR(P14/_xlfn.XLOOKUP(O14,Materials!$A$61:$A$268,Materials!$I$61:$I$268),0)+IFERROR(R14/_xlfn.XLOOKUP(Q14,Materials!$A$61:$A$268,Materials!$I$61:$I$268),0)+IFERROR(H14/_xlfn.XLOOKUP(G14,Materials!$A$61:$A$268,Materials!$I$61:$I$268),0)</f>
        <v>0</v>
      </c>
      <c r="BO13" s="61"/>
      <c r="BP13" s="62"/>
      <c r="BQ13" s="62"/>
      <c r="BR13" s="63"/>
      <c r="BS13" s="63"/>
      <c r="BT13" s="63"/>
      <c r="BU13" s="63"/>
      <c r="BV13" s="62"/>
      <c r="BW13" s="62"/>
      <c r="BX13" s="62"/>
      <c r="BY13" s="62"/>
      <c r="BZ13" s="62"/>
      <c r="CA13" s="62"/>
      <c r="CB13" s="62"/>
      <c r="CC13" s="62"/>
      <c r="CD13" s="62"/>
      <c r="CE13" s="62"/>
      <c r="CF13" s="62"/>
    </row>
    <row r="14" spans="1:84" x14ac:dyDescent="0.2">
      <c r="A14" t="s">
        <v>973</v>
      </c>
      <c r="B14" t="s">
        <v>268</v>
      </c>
      <c r="C14" t="str">
        <f>IF(_xlfn.XLOOKUP(B14,Units!$A$2:$A$100,Units!$C$2:$C$100,"")=0,"Waiting for inputs in Column B",_xlfn.XLOOKUP(B14,Units!$A$2:$A$100,Units!$C$2:$C$100,""))</f>
        <v>Construction for the outer and inner roofs of the building</v>
      </c>
      <c r="D14" t="s">
        <v>574</v>
      </c>
      <c r="E14" t="str">
        <f t="shared" si="1"/>
        <v>Not enough information entered</v>
      </c>
      <c r="F14" t="str">
        <f t="shared" si="2"/>
        <v>MA_MFH_Insulation_roof_Roof</v>
      </c>
      <c r="G14" s="29" t="s">
        <v>13</v>
      </c>
      <c r="H14">
        <v>1.6E-2</v>
      </c>
      <c r="I14"/>
      <c r="J14"/>
      <c r="K14"/>
      <c r="L14"/>
      <c r="M14"/>
      <c r="N14"/>
      <c r="O14"/>
      <c r="P14"/>
      <c r="Q14"/>
      <c r="R14" s="30"/>
      <c r="Y14" s="5" t="str">
        <f>_xlfn.CONCAT("[",_xlfn.TEXTJOIN(",",TRUE,G15,H15,I15,J15,K15,L15,M15,N15,O15,P15,Q15,R15),"]")</f>
        <v>[Concrete,0.016]</v>
      </c>
      <c r="Z14" s="5">
        <f>IFERROR(J15/_xlfn.XLOOKUP(I15,Materials!$A$61:$A$268,Materials!$I$61:$I$268),0)+IFERROR(L15/_xlfn.XLOOKUP(K15,Materials!$A$61:$A$268,Materials!$I$61:$I$268),0)+IFERROR(N15/_xlfn.XLOOKUP(M15,Materials!$A$61:$A$268,Materials!$I$61:$I$268),0)+IFERROR(P15/_xlfn.XLOOKUP(O15,Materials!$A$61:$A$268,Materials!$I$61:$I$268),0)+IFERROR(R15/_xlfn.XLOOKUP(Q15,Materials!$A$61:$A$268,Materials!$I$61:$I$268),0)+IFERROR(H15/_xlfn.XLOOKUP(G15,Materials!$A$61:$A$268,Materials!$I$61:$I$268),0)</f>
        <v>0</v>
      </c>
      <c r="BO14" s="61"/>
      <c r="BP14" s="62"/>
      <c r="BQ14" s="62"/>
      <c r="BR14" s="63"/>
      <c r="BS14" s="63"/>
      <c r="BT14" s="63"/>
      <c r="BU14" s="63"/>
      <c r="BV14" s="62"/>
      <c r="BW14" s="62"/>
      <c r="BX14" s="62"/>
      <c r="BY14" s="62"/>
      <c r="BZ14" s="62"/>
      <c r="CA14" s="62"/>
      <c r="CB14" s="62"/>
      <c r="CC14" s="62"/>
      <c r="CD14" s="62"/>
      <c r="CE14" s="62"/>
      <c r="CF14" s="63"/>
    </row>
    <row r="15" spans="1:84" x14ac:dyDescent="0.2">
      <c r="A15" t="s">
        <v>974</v>
      </c>
      <c r="B15" t="s">
        <v>268</v>
      </c>
      <c r="C15" t="str">
        <f>IF(_xlfn.XLOOKUP(B15,Units!$A$2:$A$100,Units!$C$2:$C$100,"")=0,"Waiting for inputs in Column B",_xlfn.XLOOKUP(B15,Units!$A$2:$A$100,Units!$C$2:$C$100,""))</f>
        <v>Construction for the outer and inner roofs of the building</v>
      </c>
      <c r="D15" t="str">
        <f t="shared" si="0"/>
        <v>[Concrete,0.016]</v>
      </c>
      <c r="E15" t="str">
        <f t="shared" si="1"/>
        <v>Not enough information entered</v>
      </c>
      <c r="F15" t="str">
        <f t="shared" si="2"/>
        <v>MA_MFH_Occupied_insulated_Roof</v>
      </c>
      <c r="G15" s="29" t="s">
        <v>13</v>
      </c>
      <c r="H15">
        <v>1.6E-2</v>
      </c>
      <c r="I15"/>
      <c r="J15"/>
      <c r="K15"/>
      <c r="L15"/>
      <c r="M15"/>
      <c r="N15"/>
      <c r="O15"/>
      <c r="P15"/>
      <c r="Q15"/>
      <c r="R15" s="30"/>
      <c r="Y15" s="5" t="str">
        <f>_xlfn.CONCAT("[",_xlfn.TEXTJOIN(",",TRUE,G16,H16,I16,J16,K16,L16,M16,N16,O16,P16,Q16,R16),"]")</f>
        <v>[Concrete,0.016]</v>
      </c>
      <c r="Z15" s="5">
        <f>IFERROR(J16/_xlfn.XLOOKUP(I16,Materials!$A$61:$A$268,Materials!$I$61:$I$268),0)+IFERROR(L16/_xlfn.XLOOKUP(K16,Materials!$A$61:$A$268,Materials!$I$61:$I$268),0)+IFERROR(N16/_xlfn.XLOOKUP(M16,Materials!$A$61:$A$268,Materials!$I$61:$I$268),0)+IFERROR(P16/_xlfn.XLOOKUP(O16,Materials!$A$61:$A$268,Materials!$I$61:$I$268),0)+IFERROR(R16/_xlfn.XLOOKUP(Q16,Materials!$A$61:$A$268,Materials!$I$61:$I$268),0)+IFERROR(H16/_xlfn.XLOOKUP(G16,Materials!$A$61:$A$268,Materials!$I$61:$I$268),0)</f>
        <v>0</v>
      </c>
      <c r="BO15" s="61"/>
      <c r="BP15" s="62"/>
      <c r="BQ15" s="62"/>
      <c r="BR15" s="63"/>
      <c r="BS15" s="63"/>
      <c r="BT15" s="63"/>
      <c r="BU15" s="63"/>
      <c r="BV15" s="62"/>
      <c r="BW15" s="62"/>
      <c r="BX15" s="62"/>
      <c r="BY15" s="62"/>
      <c r="BZ15" s="62"/>
      <c r="CA15" s="62"/>
      <c r="CB15" s="62"/>
      <c r="CC15" s="62"/>
      <c r="CD15" s="62"/>
      <c r="CE15" s="62"/>
      <c r="CF15" s="63"/>
    </row>
    <row r="16" spans="1:84" x14ac:dyDescent="0.2">
      <c r="A16" t="s">
        <v>975</v>
      </c>
      <c r="B16" t="s">
        <v>268</v>
      </c>
      <c r="C16" t="str">
        <f>IF(_xlfn.XLOOKUP(B16,Units!$A$2:$A$100,Units!$C$2:$C$100,"")=0,"Waiting for inputs in Column B",_xlfn.XLOOKUP(B16,Units!$A$2:$A$100,Units!$C$2:$C$100,""))</f>
        <v>Construction for the outer and inner roofs of the building</v>
      </c>
      <c r="D16" t="str">
        <f t="shared" si="0"/>
        <v>[Concrete,0.016]</v>
      </c>
      <c r="E16" t="str">
        <f t="shared" si="1"/>
        <v>Not enough information entered</v>
      </c>
      <c r="F16" t="str">
        <f t="shared" si="2"/>
        <v>MA_MFH_Unoccupied_high_insulated_floor_Roof</v>
      </c>
      <c r="G16" s="29" t="s">
        <v>13</v>
      </c>
      <c r="H16">
        <v>1.6E-2</v>
      </c>
      <c r="I16"/>
      <c r="J16"/>
      <c r="K16"/>
      <c r="L16"/>
      <c r="M16"/>
      <c r="N16"/>
      <c r="O16"/>
      <c r="P16"/>
      <c r="Q16"/>
      <c r="R16" s="30"/>
      <c r="Y16" s="5" t="str">
        <f>_xlfn.CONCAT("[",_xlfn.TEXTJOIN(",",TRUE,G17,H17,I17,J17,K17,L17,M17,N17,O17,P17,Q17,R17),"]")</f>
        <v>[Brick,0.01,Gypsum Board,0.0127]</v>
      </c>
      <c r="Z16" s="5">
        <f>IFERROR(J17/_xlfn.XLOOKUP(I17,Materials!$A$61:$A$268,Materials!$I$61:$I$268),0)+IFERROR(L17/_xlfn.XLOOKUP(K17,Materials!$A$61:$A$268,Materials!$I$61:$I$268),0)+IFERROR(N17/_xlfn.XLOOKUP(M17,Materials!$A$61:$A$268,Materials!$I$61:$I$268),0)+IFERROR(P17/_xlfn.XLOOKUP(O17,Materials!$A$61:$A$268,Materials!$I$61:$I$268),0)+IFERROR(R17/_xlfn.XLOOKUP(Q17,Materials!$A$61:$A$268,Materials!$I$61:$I$268),0)+IFERROR(H17/_xlfn.XLOOKUP(G17,Materials!$A$61:$A$268,Materials!$I$61:$I$268),0)</f>
        <v>9.0610955056179776E-2</v>
      </c>
      <c r="BO16" s="61"/>
      <c r="BP16" s="62"/>
      <c r="BQ16" s="62"/>
      <c r="BR16" s="63"/>
      <c r="BS16" s="63"/>
      <c r="BT16" s="63"/>
      <c r="BU16" s="63"/>
      <c r="BV16" s="62"/>
      <c r="BW16" s="62"/>
      <c r="BX16" s="62"/>
      <c r="BY16" s="62"/>
      <c r="BZ16" s="62"/>
      <c r="CA16" s="62"/>
      <c r="CB16" s="62"/>
      <c r="CC16" s="62"/>
      <c r="CD16" s="62"/>
      <c r="CE16" s="62"/>
      <c r="CF16" s="62"/>
    </row>
    <row r="17" spans="1:84" x14ac:dyDescent="0.2">
      <c r="A17" t="s">
        <v>976</v>
      </c>
      <c r="B17" t="s">
        <v>269</v>
      </c>
      <c r="D17" t="str">
        <f t="shared" si="0"/>
        <v>[Brick,0.01,Gypsum Board,0.0127]</v>
      </c>
      <c r="F17" t="str">
        <f t="shared" si="2"/>
        <v>MA_pre_1975_Uninsulated_walls_Facade</v>
      </c>
      <c r="G17" s="29" t="s">
        <v>110</v>
      </c>
      <c r="H17">
        <v>0.01</v>
      </c>
      <c r="I17" t="s">
        <v>17</v>
      </c>
      <c r="J17">
        <v>1.2699999999999999E-2</v>
      </c>
      <c r="K17"/>
      <c r="L17"/>
      <c r="M17"/>
      <c r="N17"/>
      <c r="O17"/>
      <c r="P17"/>
      <c r="Q17"/>
      <c r="R17" s="30"/>
      <c r="Y17" s="5" t="str">
        <f>_xlfn.CONCAT("[",_xlfn.TEXTJOIN(",",TRUE,G18,H18,I18,J18,K18,L18,M18,N18,O18,P18,Q18,R18),"]")</f>
        <v>[Wood siding,0.01,Wood Stud _ Fiberglass,0.03,Gypsum Board,0.0127]</v>
      </c>
      <c r="Z17" s="5">
        <f>IFERROR(J18/_xlfn.XLOOKUP(I18,Materials!$A$61:$A$268,Materials!$I$61:$I$268),0)+IFERROR(L18/_xlfn.XLOOKUP(K18,Materials!$A$61:$A$268,Materials!$I$61:$I$268),0)+IFERROR(N18/_xlfn.XLOOKUP(M18,Materials!$A$61:$A$268,Materials!$I$61:$I$268),0)+IFERROR(P18/_xlfn.XLOOKUP(O18,Materials!$A$61:$A$268,Materials!$I$61:$I$268),0)+IFERROR(R18/_xlfn.XLOOKUP(Q18,Materials!$A$61:$A$268,Materials!$I$61:$I$268),0)+IFERROR(H18/_xlfn.XLOOKUP(G18,Materials!$A$61:$A$268,Materials!$I$61:$I$268),0)</f>
        <v>0.85355811226140399</v>
      </c>
      <c r="BO17" s="61"/>
      <c r="BP17" s="62"/>
      <c r="BQ17" s="62"/>
      <c r="BR17" s="63"/>
      <c r="BS17" s="63"/>
      <c r="BT17" s="63"/>
      <c r="BU17" s="63"/>
      <c r="BV17" s="62"/>
      <c r="BW17" s="62"/>
      <c r="BX17" s="62"/>
      <c r="BY17" s="62"/>
      <c r="BZ17" s="62"/>
      <c r="CA17" s="62"/>
      <c r="CB17" s="62"/>
      <c r="CC17" s="62"/>
      <c r="CD17" s="62"/>
      <c r="CE17" s="62"/>
      <c r="CF17" s="62"/>
    </row>
    <row r="18" spans="1:84" x14ac:dyDescent="0.2">
      <c r="A18" t="s">
        <v>977</v>
      </c>
      <c r="B18" t="s">
        <v>269</v>
      </c>
      <c r="C18" t="str">
        <f>IF(_xlfn.XLOOKUP(B17,Units!$A$2:$A$100,Units!$C$2:$C$100,"")=0,"Waiting for inputs in Column B",_xlfn.XLOOKUP(B17,Units!$A$2:$A$100,Units!$C$2:$C$100,""))</f>
        <v>Construction for the outer walls/façade of the building</v>
      </c>
      <c r="D18" t="str">
        <f t="shared" si="0"/>
        <v>[Wood siding,0.01,Wood Stud _ Fiberglass,0.03,Gypsum Board,0.0127]</v>
      </c>
      <c r="E18">
        <f t="shared" ref="E18:E54" si="3">IFERROR(1/Z16, "Not enough information entered")</f>
        <v>11.036193133379834</v>
      </c>
      <c r="F18" t="str">
        <f t="shared" si="2"/>
        <v>MA_pre_1975_Some_wall_insulation_Facade</v>
      </c>
      <c r="G18" s="29" t="s">
        <v>798</v>
      </c>
      <c r="H18">
        <v>0.01</v>
      </c>
      <c r="I18" t="s">
        <v>90</v>
      </c>
      <c r="J18">
        <v>0.03</v>
      </c>
      <c r="K18" t="s">
        <v>17</v>
      </c>
      <c r="L18">
        <v>1.2699999999999999E-2</v>
      </c>
      <c r="M18"/>
      <c r="N18"/>
      <c r="O18"/>
      <c r="P18"/>
      <c r="Q18"/>
      <c r="R18" s="30"/>
      <c r="Y18" s="5" t="str">
        <f>_xlfn.CONCAT("[",_xlfn.TEXTJOIN(",",TRUE,G19,H19,I19,J19,K19,L19,M19,N19,O19,P19,Q19,R19),"]")</f>
        <v>[Wood siding,0.01,Insulation Board,0.05,Gypsum Board,0.0127]</v>
      </c>
      <c r="Z18" s="5">
        <f>IFERROR(J19/_xlfn.XLOOKUP(I19,Materials!$A$61:$A$268,Materials!$I$61:$I$268),0)+IFERROR(L19/_xlfn.XLOOKUP(K19,Materials!$A$61:$A$268,Materials!$I$61:$I$268),0)+IFERROR(N19/_xlfn.XLOOKUP(M19,Materials!$A$61:$A$268,Materials!$I$61:$I$268),0)+IFERROR(P19/_xlfn.XLOOKUP(O19,Materials!$A$61:$A$268,Materials!$I$61:$I$268),0)+IFERROR(R19/_xlfn.XLOOKUP(Q19,Materials!$A$61:$A$268,Materials!$I$61:$I$268),0)+IFERROR(H19/_xlfn.XLOOKUP(G19,Materials!$A$61:$A$268,Materials!$I$61:$I$268),0)</f>
        <v>1.8369507575757575</v>
      </c>
      <c r="BO18" s="61"/>
      <c r="BP18" s="62"/>
      <c r="BQ18" s="62"/>
      <c r="BR18" s="63"/>
      <c r="BS18" s="63"/>
      <c r="BT18" s="63"/>
      <c r="BU18" s="63"/>
      <c r="BV18" s="62"/>
      <c r="BW18" s="62"/>
      <c r="BX18" s="62"/>
      <c r="BY18" s="62"/>
      <c r="BZ18" s="62"/>
      <c r="CA18" s="62"/>
      <c r="CB18" s="62"/>
      <c r="CC18" s="62"/>
      <c r="CD18" s="62"/>
      <c r="CE18" s="62"/>
      <c r="CF18" s="62"/>
    </row>
    <row r="19" spans="1:84" x14ac:dyDescent="0.2">
      <c r="A19" t="s">
        <v>978</v>
      </c>
      <c r="B19" t="s">
        <v>269</v>
      </c>
      <c r="C19" t="str">
        <f>IF(_xlfn.XLOOKUP(B18,Units!$A$2:$A$100,Units!$C$2:$C$100,"")=0,"Waiting for inputs in Column B",_xlfn.XLOOKUP(B18,Units!$A$2:$A$100,Units!$C$2:$C$100,""))</f>
        <v>Construction for the outer walls/façade of the building</v>
      </c>
      <c r="D19" t="str">
        <f t="shared" si="0"/>
        <v>[Wood siding,0.01,Insulation Board,0.05,Gypsum Board,0.0127]</v>
      </c>
      <c r="E19">
        <f t="shared" si="3"/>
        <v>1.1715663944082437</v>
      </c>
      <c r="F19" t="str">
        <f t="shared" si="2"/>
        <v>MA_pre_1975_SIP_Facade</v>
      </c>
      <c r="G19" s="29" t="s">
        <v>798</v>
      </c>
      <c r="H19">
        <v>0.01</v>
      </c>
      <c r="I19" t="s">
        <v>108</v>
      </c>
      <c r="J19">
        <v>0.05</v>
      </c>
      <c r="K19" t="s">
        <v>17</v>
      </c>
      <c r="L19">
        <v>1.2699999999999999E-2</v>
      </c>
      <c r="M19"/>
      <c r="N19"/>
      <c r="O19"/>
      <c r="P19"/>
      <c r="Q19"/>
      <c r="R19" s="30"/>
      <c r="Y19" s="5" t="str">
        <f>_xlfn.CONCAT("[",_xlfn.TEXTJOIN(",",TRUE,G20,H20,I20,J20,K20,L20,M20,N20,O20,P20,Q20,R20),"]")</f>
        <v>[Wood siding,0.01,Wood Stud _ Fiberglass,0.05,Gypsum Board,0.0127]</v>
      </c>
      <c r="Z19" s="5">
        <f>IFERROR(J20/_xlfn.XLOOKUP(I20,Materials!$A$61:$A$268,Materials!$I$61:$I$268),0)+IFERROR(L20/_xlfn.XLOOKUP(K20,Materials!$A$61:$A$268,Materials!$I$61:$I$268),0)+IFERROR(N20/_xlfn.XLOOKUP(M20,Materials!$A$61:$A$268,Materials!$I$61:$I$268),0)+IFERROR(P20/_xlfn.XLOOKUP(O20,Materials!$A$61:$A$268,Materials!$I$61:$I$268),0)+IFERROR(R20/_xlfn.XLOOKUP(Q20,Materials!$A$61:$A$268,Materials!$I$61:$I$268),0)+IFERROR(H20/_xlfn.XLOOKUP(G20,Materials!$A$61:$A$268,Materials!$I$61:$I$268),0)</f>
        <v>1.3090741264962795</v>
      </c>
      <c r="BO19" s="61"/>
      <c r="BP19" s="62"/>
      <c r="BQ19" s="62"/>
      <c r="BR19" s="63"/>
      <c r="BS19" s="63"/>
      <c r="BT19" s="63"/>
      <c r="BU19" s="63"/>
      <c r="BV19" s="62"/>
      <c r="BW19" s="62"/>
      <c r="BX19" s="62"/>
      <c r="BY19" s="62"/>
      <c r="BZ19" s="62"/>
      <c r="CA19" s="62"/>
      <c r="CB19" s="62"/>
      <c r="CC19" s="62"/>
      <c r="CD19" s="62"/>
      <c r="CE19" s="62"/>
      <c r="CF19" s="63"/>
    </row>
    <row r="20" spans="1:84" x14ac:dyDescent="0.2">
      <c r="A20" t="s">
        <v>979</v>
      </c>
      <c r="B20" t="s">
        <v>269</v>
      </c>
      <c r="C20" t="str">
        <f>IF(_xlfn.XLOOKUP(B19,Units!$A$2:$A$100,Units!$C$2:$C$100,"")=0,"Waiting for inputs in Column B",_xlfn.XLOOKUP(B19,Units!$A$2:$A$100,Units!$C$2:$C$100,""))</f>
        <v>Construction for the outer walls/façade of the building</v>
      </c>
      <c r="D20" t="str">
        <f t="shared" si="0"/>
        <v>[Wood siding,0.01,Wood Stud _ Fiberglass,0.05,Gypsum Board,0.0127]</v>
      </c>
      <c r="E20">
        <f t="shared" si="3"/>
        <v>0.5443804064294625</v>
      </c>
      <c r="F20" t="str">
        <f t="shared" si="2"/>
        <v>MA_pre_1975_Full_insulated_wall_cavity_Facade</v>
      </c>
      <c r="G20" s="29" t="s">
        <v>798</v>
      </c>
      <c r="H20">
        <v>0.01</v>
      </c>
      <c r="I20" t="s">
        <v>90</v>
      </c>
      <c r="J20">
        <v>0.05</v>
      </c>
      <c r="K20" t="s">
        <v>17</v>
      </c>
      <c r="L20">
        <v>1.2699999999999999E-2</v>
      </c>
      <c r="M20"/>
      <c r="N20"/>
      <c r="O20"/>
      <c r="P20"/>
      <c r="Q20"/>
      <c r="R20" s="30"/>
      <c r="Y20" s="5" t="str">
        <f>_xlfn.CONCAT("[",_xlfn.TEXTJOIN(",",TRUE,G21,H21,I21,J21,K21,L21,M21,N21,O21,P21,Q21,R21),"]")</f>
        <v>[Insulation Board,0.01,Wood siding,0.01,Wood Stud _ Fiberglass,0.05,Gypsum Board,0.0127]</v>
      </c>
      <c r="Z20" s="5">
        <f>IFERROR(J21/_xlfn.XLOOKUP(I21,Materials!$A$61:$A$268,Materials!$I$61:$I$268),0)+IFERROR(L21/_xlfn.XLOOKUP(K21,Materials!$A$61:$A$268,Materials!$I$61:$I$268),0)+IFERROR(N21/_xlfn.XLOOKUP(M21,Materials!$A$61:$A$268,Materials!$I$61:$I$268),0)+IFERROR(P21/_xlfn.XLOOKUP(O21,Materials!$A$61:$A$268,Materials!$I$61:$I$268),0)+IFERROR(R21/_xlfn.XLOOKUP(Q21,Materials!$A$61:$A$268,Materials!$I$61:$I$268),0)+IFERROR(H21/_xlfn.XLOOKUP(G21,Materials!$A$61:$A$268,Materials!$I$61:$I$268),0)</f>
        <v>1.642407459829613</v>
      </c>
      <c r="BO20" s="61"/>
      <c r="BP20" s="62"/>
      <c r="BQ20" s="62"/>
      <c r="BR20" s="63"/>
      <c r="BS20" s="63"/>
      <c r="BT20" s="63"/>
      <c r="BU20" s="63"/>
      <c r="BV20" s="62"/>
      <c r="BW20" s="62"/>
      <c r="BX20" s="62"/>
      <c r="BY20" s="62"/>
      <c r="BZ20" s="62"/>
      <c r="CA20" s="62"/>
      <c r="CB20" s="63"/>
      <c r="CC20" s="62"/>
      <c r="CD20" s="62"/>
      <c r="CE20" s="62"/>
      <c r="CF20" s="63"/>
    </row>
    <row r="21" spans="1:84" x14ac:dyDescent="0.2">
      <c r="A21" t="s">
        <v>980</v>
      </c>
      <c r="B21" t="s">
        <v>269</v>
      </c>
      <c r="C21" t="str">
        <f>IF(_xlfn.XLOOKUP(B20,Units!$A$2:$A$100,Units!$C$2:$C$100,"")=0,"Waiting for inputs in Column B",_xlfn.XLOOKUP(B20,Units!$A$2:$A$100,Units!$C$2:$C$100,""))</f>
        <v>Construction for the outer walls/façade of the building</v>
      </c>
      <c r="D21" t="str">
        <f t="shared" si="0"/>
        <v>[Insulation Board,0.01,Wood siding,0.01,Wood Stud _ Fiberglass,0.05,Gypsum Board,0.0127]</v>
      </c>
      <c r="E21">
        <f t="shared" si="3"/>
        <v>0.76389868209868872</v>
      </c>
      <c r="F21" t="str">
        <f t="shared" si="2"/>
        <v>MA_pre_1975_Full_insulated_wall_cavity_exterior_Facade</v>
      </c>
      <c r="G21" s="29" t="s">
        <v>108</v>
      </c>
      <c r="H21">
        <v>0.01</v>
      </c>
      <c r="I21" s="29" t="s">
        <v>798</v>
      </c>
      <c r="J21">
        <v>0.01</v>
      </c>
      <c r="K21" t="s">
        <v>90</v>
      </c>
      <c r="L21">
        <v>0.05</v>
      </c>
      <c r="M21" t="s">
        <v>17</v>
      </c>
      <c r="N21">
        <v>1.2699999999999999E-2</v>
      </c>
      <c r="O21"/>
      <c r="P21"/>
      <c r="Q21"/>
      <c r="R21" s="30"/>
      <c r="Y21" s="5" t="str">
        <f>_xlfn.CONCAT("[",_xlfn.TEXTJOIN(",",TRUE,G22,H22,I22,J22,K22,L22,M22,N22,O22,P22,Q22,R22),"]")</f>
        <v>[Wood siding,0.01,Gypsum Board,0.0127]</v>
      </c>
      <c r="Z21" s="5">
        <f>IFERROR(J22/_xlfn.XLOOKUP(I22,Materials!$A$61:$A$268,Materials!$I$61:$I$268),0)+IFERROR(L22/_xlfn.XLOOKUP(K22,Materials!$A$61:$A$268,Materials!$I$61:$I$268),0)+IFERROR(N22/_xlfn.XLOOKUP(M22,Materials!$A$61:$A$268,Materials!$I$61:$I$268),0)+IFERROR(P22/_xlfn.XLOOKUP(O22,Materials!$A$61:$A$268,Materials!$I$61:$I$268),0)+IFERROR(R22/_xlfn.XLOOKUP(Q22,Materials!$A$61:$A$268,Materials!$I$61:$I$268),0)+IFERROR(H22/_xlfn.XLOOKUP(G22,Materials!$A$61:$A$268,Materials!$I$61:$I$268),0)</f>
        <v>0.17028409090909091</v>
      </c>
      <c r="BO21" s="61"/>
      <c r="BP21" s="62"/>
      <c r="BQ21" s="62"/>
      <c r="BR21" s="63"/>
      <c r="BS21" s="63"/>
      <c r="BT21" s="63"/>
      <c r="BU21" s="63"/>
      <c r="BV21" s="62"/>
      <c r="BW21" s="62"/>
      <c r="BX21" s="62"/>
      <c r="BY21" s="62"/>
      <c r="BZ21" s="62"/>
      <c r="CA21" s="62"/>
      <c r="CB21" s="63"/>
      <c r="CC21" s="62"/>
      <c r="CD21" s="62"/>
      <c r="CE21" s="62"/>
      <c r="CF21" s="63"/>
    </row>
    <row r="22" spans="1:84" x14ac:dyDescent="0.2">
      <c r="A22" t="s">
        <v>981</v>
      </c>
      <c r="B22" t="s">
        <v>269</v>
      </c>
      <c r="C22" t="str">
        <f>IF(_xlfn.XLOOKUP(B21,Units!$A$2:$A$100,Units!$C$2:$C$100,"")=0,"Waiting for inputs in Column B",_xlfn.XLOOKUP(B21,Units!$A$2:$A$100,Units!$C$2:$C$100,""))</f>
        <v>Construction for the outer walls/façade of the building</v>
      </c>
      <c r="D22" t="str">
        <f t="shared" si="0"/>
        <v>[Wood siding,0.01,Gypsum Board,0.0127]</v>
      </c>
      <c r="E22">
        <f t="shared" si="3"/>
        <v>0.6088623100285615</v>
      </c>
      <c r="F22" t="str">
        <f t="shared" si="2"/>
        <v>MA_btw_1975_2003_Uninsulated_walls_Facade</v>
      </c>
      <c r="G22" s="29" t="s">
        <v>798</v>
      </c>
      <c r="H22">
        <v>0.01</v>
      </c>
      <c r="I22" t="s">
        <v>17</v>
      </c>
      <c r="J22">
        <v>1.2699999999999999E-2</v>
      </c>
      <c r="K22"/>
      <c r="L22"/>
      <c r="M22"/>
      <c r="N22"/>
      <c r="O22"/>
      <c r="P22"/>
      <c r="Q22"/>
      <c r="R22" s="30"/>
      <c r="Y22" s="5" t="str">
        <f>_xlfn.CONCAT("[",_xlfn.TEXTJOIN(",",TRUE,G23,H23,I23,J23,K23,L23,M23,N23,O23,P23,Q23,R23),"]")</f>
        <v>[Concrete,0.016]</v>
      </c>
      <c r="Z22" s="5">
        <f>IFERROR(J23/_xlfn.XLOOKUP(I23,Materials!$A$61:$A$268,Materials!$I$61:$I$268),0)+IFERROR(L23/_xlfn.XLOOKUP(K23,Materials!$A$61:$A$268,Materials!$I$61:$I$268),0)+IFERROR(N23/_xlfn.XLOOKUP(M23,Materials!$A$61:$A$268,Materials!$I$61:$I$268),0)+IFERROR(P23/_xlfn.XLOOKUP(O23,Materials!$A$61:$A$268,Materials!$I$61:$I$268),0)+IFERROR(R23/_xlfn.XLOOKUP(Q23,Materials!$A$61:$A$268,Materials!$I$61:$I$268),0)+IFERROR(H23/_xlfn.XLOOKUP(G23,Materials!$A$61:$A$268,Materials!$I$61:$I$268),0)</f>
        <v>0</v>
      </c>
      <c r="BO22" s="61"/>
      <c r="BP22" s="62"/>
      <c r="BQ22" s="62"/>
      <c r="BR22" s="63"/>
      <c r="BS22" s="63"/>
      <c r="BT22" s="63"/>
      <c r="BU22" s="63"/>
      <c r="BV22" s="62"/>
      <c r="BW22" s="62"/>
      <c r="BX22" s="62"/>
      <c r="BY22" s="62"/>
      <c r="BZ22" s="62"/>
      <c r="CA22" s="62"/>
      <c r="CB22" s="63"/>
      <c r="CC22" s="62"/>
      <c r="CD22" s="62"/>
      <c r="CE22" s="62"/>
      <c r="CF22" s="63"/>
    </row>
    <row r="23" spans="1:84" x14ac:dyDescent="0.2">
      <c r="A23" t="s">
        <v>982</v>
      </c>
      <c r="B23" t="s">
        <v>269</v>
      </c>
      <c r="C23" t="str">
        <f>IF(_xlfn.XLOOKUP(B22,Units!$A$2:$A$100,Units!$C$2:$C$100,"")=0,"Waiting for inputs in Column B",_xlfn.XLOOKUP(B22,Units!$A$2:$A$100,Units!$C$2:$C$100,""))</f>
        <v>Construction for the outer walls/façade of the building</v>
      </c>
      <c r="D23" t="str">
        <f t="shared" si="0"/>
        <v>[Concrete,0.016]</v>
      </c>
      <c r="E23">
        <f t="shared" si="3"/>
        <v>5.8725392058725392</v>
      </c>
      <c r="F23" t="str">
        <f t="shared" si="2"/>
        <v>MA_btw_1975_2003_Some_wall_insulation_Facade</v>
      </c>
      <c r="G23" s="29" t="s">
        <v>13</v>
      </c>
      <c r="H23">
        <v>1.6E-2</v>
      </c>
      <c r="I23"/>
      <c r="J23"/>
      <c r="K23"/>
      <c r="L23"/>
      <c r="M23"/>
      <c r="N23"/>
      <c r="O23"/>
      <c r="P23"/>
      <c r="Q23"/>
      <c r="R23" s="30"/>
      <c r="Y23" s="5" t="str">
        <f>_xlfn.CONCAT("[",_xlfn.TEXTJOIN(",",TRUE,G24,H24,I24,J24,K24,L24,M24,N24,O24,P24,Q24,R24),"]")</f>
        <v>[Concrete,0.016]</v>
      </c>
      <c r="Z23" s="5">
        <f>IFERROR(J24/_xlfn.XLOOKUP(I24,Materials!$A$61:$A$268,Materials!$I$61:$I$268),0)+IFERROR(L24/_xlfn.XLOOKUP(K24,Materials!$A$61:$A$268,Materials!$I$61:$I$268),0)+IFERROR(N24/_xlfn.XLOOKUP(M24,Materials!$A$61:$A$268,Materials!$I$61:$I$268),0)+IFERROR(P24/_xlfn.XLOOKUP(O24,Materials!$A$61:$A$268,Materials!$I$61:$I$268),0)+IFERROR(R24/_xlfn.XLOOKUP(Q24,Materials!$A$61:$A$268,Materials!$I$61:$I$268),0)+IFERROR(H24/_xlfn.XLOOKUP(G24,Materials!$A$61:$A$268,Materials!$I$61:$I$268),0)</f>
        <v>0</v>
      </c>
      <c r="BO23" s="61"/>
      <c r="BP23" s="62"/>
      <c r="BQ23" s="62"/>
      <c r="BR23" s="63"/>
      <c r="BS23" s="63"/>
      <c r="BT23" s="63"/>
      <c r="BU23" s="63"/>
      <c r="BV23" s="62"/>
      <c r="BW23" s="62"/>
      <c r="BX23" s="62"/>
      <c r="BY23" s="62"/>
      <c r="BZ23" s="62"/>
      <c r="CA23" s="62"/>
      <c r="CB23" s="63"/>
      <c r="CC23" s="62"/>
      <c r="CD23" s="62"/>
      <c r="CE23" s="62"/>
      <c r="CF23" s="63"/>
    </row>
    <row r="24" spans="1:84" x14ac:dyDescent="0.2">
      <c r="A24" t="s">
        <v>983</v>
      </c>
      <c r="B24" t="s">
        <v>269</v>
      </c>
      <c r="C24" t="str">
        <f>IF(_xlfn.XLOOKUP(B23,Units!$A$2:$A$100,Units!$C$2:$C$100,"")=0,"Waiting for inputs in Column B",_xlfn.XLOOKUP(B23,Units!$A$2:$A$100,Units!$C$2:$C$100,""))</f>
        <v>Construction for the outer walls/façade of the building</v>
      </c>
      <c r="D24" t="str">
        <f t="shared" si="0"/>
        <v>[Concrete,0.016]</v>
      </c>
      <c r="E24" t="str">
        <f t="shared" si="3"/>
        <v>Not enough information entered</v>
      </c>
      <c r="F24" t="str">
        <f t="shared" si="2"/>
        <v>MA_btw_1975_2003_SIP_Facade</v>
      </c>
      <c r="G24" s="29" t="s">
        <v>13</v>
      </c>
      <c r="H24">
        <v>1.6E-2</v>
      </c>
      <c r="I24"/>
      <c r="J24"/>
      <c r="K24"/>
      <c r="L24"/>
      <c r="M24"/>
      <c r="N24"/>
      <c r="O24"/>
      <c r="P24"/>
      <c r="Q24"/>
      <c r="R24" s="30"/>
      <c r="Y24" s="5" t="str">
        <f>_xlfn.CONCAT("[",_xlfn.TEXTJOIN(",",TRUE,G25,H25,I25,J25,K25,L25,M25,N25,O25,P25,Q25,R25),"]")</f>
        <v>[Concrete,0.016]</v>
      </c>
      <c r="Z24" s="5">
        <f>IFERROR(J25/_xlfn.XLOOKUP(I25,Materials!$A$61:$A$268,Materials!$I$61:$I$268),0)+IFERROR(L25/_xlfn.XLOOKUP(K25,Materials!$A$61:$A$268,Materials!$I$61:$I$268),0)+IFERROR(N25/_xlfn.XLOOKUP(M25,Materials!$A$61:$A$268,Materials!$I$61:$I$268),0)+IFERROR(P25/_xlfn.XLOOKUP(O25,Materials!$A$61:$A$268,Materials!$I$61:$I$268),0)+IFERROR(R25/_xlfn.XLOOKUP(Q25,Materials!$A$61:$A$268,Materials!$I$61:$I$268),0)+IFERROR(H25/_xlfn.XLOOKUP(G25,Materials!$A$61:$A$268,Materials!$I$61:$I$268),0)</f>
        <v>0</v>
      </c>
      <c r="BO24" s="61"/>
      <c r="BP24" s="62"/>
      <c r="BQ24" s="62"/>
      <c r="BR24" s="63"/>
      <c r="BS24" s="63"/>
      <c r="BT24" s="63"/>
      <c r="BU24" s="63"/>
      <c r="BV24" s="62"/>
      <c r="BW24" s="62"/>
      <c r="BX24" s="62"/>
      <c r="BY24" s="62"/>
      <c r="BZ24" s="62"/>
      <c r="CA24" s="62"/>
      <c r="CB24" s="63"/>
      <c r="CC24" s="62"/>
      <c r="CD24" s="62"/>
      <c r="CE24" s="62"/>
      <c r="CF24" s="63"/>
    </row>
    <row r="25" spans="1:84" x14ac:dyDescent="0.2">
      <c r="A25" t="s">
        <v>984</v>
      </c>
      <c r="B25" t="s">
        <v>269</v>
      </c>
      <c r="C25" t="str">
        <f>IF(_xlfn.XLOOKUP(B24,Units!$A$2:$A$100,Units!$C$2:$C$100,"")=0,"Waiting for inputs in Column B",_xlfn.XLOOKUP(B24,Units!$A$2:$A$100,Units!$C$2:$C$100,""))</f>
        <v>Construction for the outer walls/façade of the building</v>
      </c>
      <c r="D25" t="str">
        <f t="shared" si="0"/>
        <v>[Concrete,0.016]</v>
      </c>
      <c r="E25" t="str">
        <f t="shared" si="3"/>
        <v>Not enough information entered</v>
      </c>
      <c r="F25" t="str">
        <f t="shared" si="2"/>
        <v>MA_btw_1975_2003_Full_insulated_wall_cavity_Facade</v>
      </c>
      <c r="G25" s="29" t="s">
        <v>13</v>
      </c>
      <c r="H25">
        <v>1.6E-2</v>
      </c>
      <c r="I25"/>
      <c r="J25"/>
      <c r="K25"/>
      <c r="L25"/>
      <c r="M25"/>
      <c r="N25"/>
      <c r="O25"/>
      <c r="P25"/>
      <c r="Q25"/>
      <c r="R25" s="30"/>
      <c r="Y25" s="5" t="str">
        <f>_xlfn.CONCAT("[",_xlfn.TEXTJOIN(",",TRUE,G26,H26,I26,J26,K26,L26,M26,N26,O26,P26,Q26,R26),"]")</f>
        <v>[Concrete,0.016]</v>
      </c>
      <c r="Z25" s="5">
        <f>IFERROR(J26/_xlfn.XLOOKUP(I26,Materials!$A$61:$A$268,Materials!$I$61:$I$268),0)+IFERROR(L26/_xlfn.XLOOKUP(K26,Materials!$A$61:$A$268,Materials!$I$61:$I$268),0)+IFERROR(N26/_xlfn.XLOOKUP(M26,Materials!$A$61:$A$268,Materials!$I$61:$I$268),0)+IFERROR(P26/_xlfn.XLOOKUP(O26,Materials!$A$61:$A$268,Materials!$I$61:$I$268),0)+IFERROR(R26/_xlfn.XLOOKUP(Q26,Materials!$A$61:$A$268,Materials!$I$61:$I$268),0)+IFERROR(H26/_xlfn.XLOOKUP(G26,Materials!$A$61:$A$268,Materials!$I$61:$I$268),0)</f>
        <v>0</v>
      </c>
      <c r="BO25" s="61"/>
      <c r="BP25" s="62"/>
      <c r="BQ25" s="62"/>
      <c r="BR25" s="63"/>
      <c r="BS25" s="63"/>
      <c r="BT25" s="63"/>
      <c r="BU25" s="63"/>
      <c r="BV25" s="62"/>
      <c r="BW25" s="62"/>
      <c r="BX25" s="62"/>
      <c r="BY25" s="62"/>
      <c r="BZ25" s="62"/>
      <c r="CA25" s="62"/>
      <c r="CB25" s="64"/>
      <c r="CC25" s="62"/>
      <c r="CD25" s="62"/>
      <c r="CE25" s="62"/>
      <c r="CF25" s="63"/>
    </row>
    <row r="26" spans="1:84" x14ac:dyDescent="0.2">
      <c r="A26" t="s">
        <v>985</v>
      </c>
      <c r="B26" t="s">
        <v>269</v>
      </c>
      <c r="C26" t="str">
        <f>IF(_xlfn.XLOOKUP(B25,Units!$A$2:$A$100,Units!$C$2:$C$100,"")=0,"Waiting for inputs in Column B",_xlfn.XLOOKUP(B25,Units!$A$2:$A$100,Units!$C$2:$C$100,""))</f>
        <v>Construction for the outer walls/façade of the building</v>
      </c>
      <c r="D26" t="str">
        <f t="shared" si="0"/>
        <v>[Concrete,0.016]</v>
      </c>
      <c r="E26" t="str">
        <f t="shared" si="3"/>
        <v>Not enough information entered</v>
      </c>
      <c r="F26" t="str">
        <f t="shared" si="2"/>
        <v>MA_btw_1975_2003_Full_insulated_wall_cavity_exterior_Facade</v>
      </c>
      <c r="G26" s="29" t="s">
        <v>13</v>
      </c>
      <c r="H26">
        <v>1.6E-2</v>
      </c>
      <c r="I26"/>
      <c r="J26"/>
      <c r="K26"/>
      <c r="L26"/>
      <c r="M26"/>
      <c r="N26"/>
      <c r="O26"/>
      <c r="P26"/>
      <c r="Q26"/>
      <c r="R26" s="30"/>
      <c r="Y26" s="5" t="str">
        <f>_xlfn.CONCAT("[",_xlfn.TEXTJOIN(",",TRUE,G27,H27,I27,J27,K27,L27,M27,N27,O27,P27,Q27,R27),"]")</f>
        <v>[Wood siding,0.01,XPS Board,0.0127]</v>
      </c>
      <c r="Z26" s="5">
        <f>IFERROR(J27/_xlfn.XLOOKUP(I27,Materials!$A$61:$A$268,Materials!$I$61:$I$268),0)+IFERROR(L27/_xlfn.XLOOKUP(K27,Materials!$A$61:$A$268,Materials!$I$61:$I$268),0)+IFERROR(N27/_xlfn.XLOOKUP(M27,Materials!$A$61:$A$268,Materials!$I$61:$I$268),0)+IFERROR(P27/_xlfn.XLOOKUP(O27,Materials!$A$61:$A$268,Materials!$I$61:$I$268),0)+IFERROR(R27/_xlfn.XLOOKUP(Q27,Materials!$A$61:$A$268,Materials!$I$61:$I$268),0)+IFERROR(H27/_xlfn.XLOOKUP(G27,Materials!$A$61:$A$268,Materials!$I$61:$I$268),0)</f>
        <v>0.46443850267379672</v>
      </c>
      <c r="BO26" s="61"/>
      <c r="BP26" s="62"/>
      <c r="BQ26" s="62"/>
      <c r="BR26" s="63"/>
      <c r="BS26" s="63"/>
      <c r="BT26" s="63"/>
      <c r="BU26" s="63"/>
      <c r="BV26" s="62"/>
      <c r="BW26" s="62"/>
      <c r="BX26" s="62"/>
      <c r="BY26" s="62"/>
      <c r="BZ26" s="62"/>
      <c r="CA26" s="62"/>
      <c r="CB26" s="64"/>
      <c r="CC26" s="62"/>
      <c r="CD26" s="62"/>
      <c r="CE26" s="62"/>
      <c r="CF26" s="63"/>
    </row>
    <row r="27" spans="1:84" x14ac:dyDescent="0.2">
      <c r="A27" t="s">
        <v>986</v>
      </c>
      <c r="B27" t="s">
        <v>269</v>
      </c>
      <c r="C27" t="str">
        <f>IF(_xlfn.XLOOKUP(B26,Units!$A$2:$A$100,Units!$C$2:$C$100,"")=0,"Waiting for inputs in Column B",_xlfn.XLOOKUP(B26,Units!$A$2:$A$100,Units!$C$2:$C$100,""))</f>
        <v>Construction for the outer walls/façade of the building</v>
      </c>
      <c r="D27" t="str">
        <f t="shared" si="0"/>
        <v>[Wood siding,0.01,XPS Board,0.0127]</v>
      </c>
      <c r="E27" t="str">
        <f t="shared" si="3"/>
        <v>Not enough information entered</v>
      </c>
      <c r="F27" t="str">
        <f t="shared" si="2"/>
        <v>MA_post_2003_Uninsulated_walls_Facade</v>
      </c>
      <c r="G27" s="29" t="s">
        <v>798</v>
      </c>
      <c r="H27">
        <v>0.01</v>
      </c>
      <c r="I27" t="s">
        <v>29</v>
      </c>
      <c r="J27">
        <v>1.2699999999999999E-2</v>
      </c>
      <c r="K27"/>
      <c r="L27"/>
      <c r="M27"/>
      <c r="N27"/>
      <c r="O27"/>
      <c r="P27"/>
      <c r="Q27"/>
      <c r="R27" s="30"/>
      <c r="Y27" s="5" t="str">
        <f>_xlfn.CONCAT("[",_xlfn.TEXTJOIN(",",TRUE,G28,H28,I28,J28,K28,L28,M28,N28,O28,P28,Q28,R28),"]")</f>
        <v>[Concrete,0.016]</v>
      </c>
      <c r="Z27" s="5">
        <f>IFERROR(J28/_xlfn.XLOOKUP(I28,Materials!$A$61:$A$268,Materials!$I$61:$I$268),0)+IFERROR(L28/_xlfn.XLOOKUP(K28,Materials!$A$61:$A$268,Materials!$I$61:$I$268),0)+IFERROR(N28/_xlfn.XLOOKUP(M28,Materials!$A$61:$A$268,Materials!$I$61:$I$268),0)+IFERROR(P28/_xlfn.XLOOKUP(O28,Materials!$A$61:$A$268,Materials!$I$61:$I$268),0)+IFERROR(R28/_xlfn.XLOOKUP(Q28,Materials!$A$61:$A$268,Materials!$I$61:$I$268),0)+IFERROR(H28/_xlfn.XLOOKUP(G28,Materials!$A$61:$A$268,Materials!$I$61:$I$268),0)</f>
        <v>0</v>
      </c>
      <c r="BO27" s="61"/>
      <c r="BP27" s="62"/>
      <c r="BQ27" s="62"/>
      <c r="BR27" s="63"/>
      <c r="BS27" s="63"/>
      <c r="BT27" s="63"/>
      <c r="BU27" s="63"/>
      <c r="BV27" s="62"/>
      <c r="BW27" s="62"/>
      <c r="BX27" s="62"/>
      <c r="BY27" s="62"/>
      <c r="BZ27" s="62"/>
      <c r="CA27" s="62"/>
      <c r="CB27" s="64"/>
      <c r="CC27" s="62"/>
      <c r="CD27" s="62"/>
      <c r="CE27" s="62"/>
      <c r="CF27" s="63"/>
    </row>
    <row r="28" spans="1:84" x14ac:dyDescent="0.2">
      <c r="A28" t="s">
        <v>987</v>
      </c>
      <c r="B28" t="s">
        <v>269</v>
      </c>
      <c r="C28" t="str">
        <f>IF(_xlfn.XLOOKUP(B27,Units!$A$2:$A$100,Units!$C$2:$C$100,"")=0,"Waiting for inputs in Column B",_xlfn.XLOOKUP(B27,Units!$A$2:$A$100,Units!$C$2:$C$100,""))</f>
        <v>Construction for the outer walls/façade of the building</v>
      </c>
      <c r="D28" t="str">
        <f t="shared" si="0"/>
        <v>[Concrete,0.016]</v>
      </c>
      <c r="E28">
        <f t="shared" si="3"/>
        <v>2.1531375935521018</v>
      </c>
      <c r="F28" t="str">
        <f t="shared" si="2"/>
        <v>MA_post_2003_Some_wall_insulation_Facade</v>
      </c>
      <c r="G28" s="29" t="s">
        <v>13</v>
      </c>
      <c r="H28">
        <v>1.6E-2</v>
      </c>
      <c r="I28"/>
      <c r="J28"/>
      <c r="K28"/>
      <c r="L28"/>
      <c r="M28"/>
      <c r="N28"/>
      <c r="O28"/>
      <c r="P28"/>
      <c r="Q28"/>
      <c r="R28" s="30"/>
      <c r="Y28" s="5" t="str">
        <f>_xlfn.CONCAT("[",_xlfn.TEXTJOIN(",",TRUE,G29,H29,I29,J29,K29,L29,M29,N29,O29,P29,Q29,R29),"]")</f>
        <v>[Concrete,0.016]</v>
      </c>
      <c r="Z28" s="5">
        <f>IFERROR(J29/_xlfn.XLOOKUP(I29,Materials!$A$61:$A$268,Materials!$I$61:$I$268),0)+IFERROR(L29/_xlfn.XLOOKUP(K29,Materials!$A$61:$A$268,Materials!$I$61:$I$268),0)+IFERROR(N29/_xlfn.XLOOKUP(M29,Materials!$A$61:$A$268,Materials!$I$61:$I$268),0)+IFERROR(P29/_xlfn.XLOOKUP(O29,Materials!$A$61:$A$268,Materials!$I$61:$I$268),0)+IFERROR(R29/_xlfn.XLOOKUP(Q29,Materials!$A$61:$A$268,Materials!$I$61:$I$268),0)+IFERROR(H29/_xlfn.XLOOKUP(G29,Materials!$A$61:$A$268,Materials!$I$61:$I$268),0)</f>
        <v>0</v>
      </c>
      <c r="BO28" s="61"/>
      <c r="BP28" s="62"/>
      <c r="BQ28" s="62"/>
      <c r="BR28" s="63"/>
      <c r="BS28" s="63"/>
      <c r="BT28" s="63"/>
      <c r="BU28" s="63"/>
      <c r="BV28" s="62"/>
      <c r="BW28" s="62"/>
      <c r="BX28" s="62"/>
      <c r="BY28" s="62"/>
      <c r="BZ28" s="62"/>
      <c r="CA28" s="62"/>
      <c r="CB28" s="64"/>
      <c r="CC28" s="62"/>
      <c r="CD28" s="62"/>
      <c r="CE28" s="62"/>
      <c r="CF28" s="63"/>
    </row>
    <row r="29" spans="1:84" x14ac:dyDescent="0.2">
      <c r="A29" t="s">
        <v>988</v>
      </c>
      <c r="B29" t="s">
        <v>269</v>
      </c>
      <c r="C29" t="str">
        <f>IF(_xlfn.XLOOKUP(B28,Units!$A$2:$A$100,Units!$C$2:$C$100,"")=0,"Waiting for inputs in Column B",_xlfn.XLOOKUP(B28,Units!$A$2:$A$100,Units!$C$2:$C$100,""))</f>
        <v>Construction for the outer walls/façade of the building</v>
      </c>
      <c r="D29" t="str">
        <f t="shared" si="0"/>
        <v>[Concrete,0.016]</v>
      </c>
      <c r="E29" t="str">
        <f t="shared" si="3"/>
        <v>Not enough information entered</v>
      </c>
      <c r="F29" t="str">
        <f t="shared" si="2"/>
        <v>MA_post_2003_SIP_Facade</v>
      </c>
      <c r="G29" s="29" t="s">
        <v>13</v>
      </c>
      <c r="H29">
        <v>1.6E-2</v>
      </c>
      <c r="I29"/>
      <c r="J29"/>
      <c r="K29"/>
      <c r="L29"/>
      <c r="M29"/>
      <c r="N29"/>
      <c r="O29"/>
      <c r="P29"/>
      <c r="Q29"/>
      <c r="R29" s="30"/>
      <c r="Y29" s="5" t="str">
        <f>_xlfn.CONCAT("[",_xlfn.TEXTJOIN(",",TRUE,G30,H30,I30,J30,K30,L30,M30,N30,O30,P30,Q30,R30),"]")</f>
        <v>[Concrete,0.016]</v>
      </c>
      <c r="Z29" s="5">
        <f>IFERROR(J30/_xlfn.XLOOKUP(I30,Materials!$A$61:$A$268,Materials!$I$61:$I$268),0)+IFERROR(L30/_xlfn.XLOOKUP(K30,Materials!$A$61:$A$268,Materials!$I$61:$I$268),0)+IFERROR(N30/_xlfn.XLOOKUP(M30,Materials!$A$61:$A$268,Materials!$I$61:$I$268),0)+IFERROR(P30/_xlfn.XLOOKUP(O30,Materials!$A$61:$A$268,Materials!$I$61:$I$268),0)+IFERROR(R30/_xlfn.XLOOKUP(Q30,Materials!$A$61:$A$268,Materials!$I$61:$I$268),0)+IFERROR(H30/_xlfn.XLOOKUP(G30,Materials!$A$61:$A$268,Materials!$I$61:$I$268),0)</f>
        <v>0</v>
      </c>
      <c r="BO29" s="61"/>
      <c r="BP29" s="62"/>
      <c r="BQ29" s="62"/>
      <c r="BR29" s="63"/>
      <c r="BS29" s="63"/>
      <c r="BT29" s="63"/>
      <c r="BU29" s="63"/>
      <c r="BV29" s="62"/>
      <c r="BW29" s="62"/>
      <c r="BX29" s="62"/>
      <c r="BY29" s="62"/>
      <c r="BZ29" s="62"/>
      <c r="CA29" s="62"/>
      <c r="CB29" s="64"/>
      <c r="CC29" s="62"/>
      <c r="CD29" s="62"/>
      <c r="CE29" s="62"/>
      <c r="CF29" s="63"/>
    </row>
    <row r="30" spans="1:84" x14ac:dyDescent="0.2">
      <c r="A30" t="s">
        <v>989</v>
      </c>
      <c r="B30" t="s">
        <v>269</v>
      </c>
      <c r="C30" t="str">
        <f>IF(_xlfn.XLOOKUP(B29,Units!$A$2:$A$100,Units!$C$2:$C$100,"")=0,"Waiting for inputs in Column B",_xlfn.XLOOKUP(B29,Units!$A$2:$A$100,Units!$C$2:$C$100,""))</f>
        <v>Construction for the outer walls/façade of the building</v>
      </c>
      <c r="D30" t="str">
        <f t="shared" si="0"/>
        <v>[Concrete,0.016]</v>
      </c>
      <c r="E30" t="str">
        <f t="shared" si="3"/>
        <v>Not enough information entered</v>
      </c>
      <c r="F30" t="str">
        <f t="shared" si="2"/>
        <v>MA_post_2003_Full_insulated_wall_cavity_Facade</v>
      </c>
      <c r="G30" s="29" t="s">
        <v>13</v>
      </c>
      <c r="H30">
        <v>1.6E-2</v>
      </c>
      <c r="I30"/>
      <c r="J30"/>
      <c r="K30"/>
      <c r="L30"/>
      <c r="M30"/>
      <c r="N30"/>
      <c r="O30"/>
      <c r="P30"/>
      <c r="Q30"/>
      <c r="R30" s="30"/>
      <c r="Y30" s="5" t="str">
        <f>_xlfn.CONCAT("[",_xlfn.TEXTJOIN(",",TRUE,G31,H31,I31,J31,K31,L31,M31,N31,O31,P31,Q31,R31),"]")</f>
        <v>[Concrete,0.016]</v>
      </c>
      <c r="Z30" s="5">
        <f>IFERROR(J31/_xlfn.XLOOKUP(I31,Materials!$A$61:$A$268,Materials!$I$61:$I$268),0)+IFERROR(L31/_xlfn.XLOOKUP(K31,Materials!$A$61:$A$268,Materials!$I$61:$I$268),0)+IFERROR(N31/_xlfn.XLOOKUP(M31,Materials!$A$61:$A$268,Materials!$I$61:$I$268),0)+IFERROR(P31/_xlfn.XLOOKUP(O31,Materials!$A$61:$A$268,Materials!$I$61:$I$268),0)+IFERROR(R31/_xlfn.XLOOKUP(Q31,Materials!$A$61:$A$268,Materials!$I$61:$I$268),0)+IFERROR(H31/_xlfn.XLOOKUP(G31,Materials!$A$61:$A$268,Materials!$I$61:$I$268),0)</f>
        <v>0</v>
      </c>
      <c r="BO30" s="61"/>
      <c r="BP30" s="62"/>
      <c r="BQ30" s="62"/>
      <c r="BR30" s="63"/>
      <c r="BS30" s="63"/>
      <c r="BT30" s="63"/>
      <c r="BU30" s="63"/>
      <c r="BV30" s="62"/>
      <c r="BW30" s="62"/>
      <c r="BX30" s="62"/>
      <c r="BY30" s="62"/>
      <c r="BZ30" s="62"/>
      <c r="CA30" s="62"/>
      <c r="CB30" s="64"/>
      <c r="CC30" s="62"/>
      <c r="CD30" s="62"/>
      <c r="CE30" s="62"/>
      <c r="CF30" s="63"/>
    </row>
    <row r="31" spans="1:84" x14ac:dyDescent="0.2">
      <c r="A31" t="s">
        <v>990</v>
      </c>
      <c r="B31" t="s">
        <v>269</v>
      </c>
      <c r="C31" t="str">
        <f>IF(_xlfn.XLOOKUP(B30,Units!$A$2:$A$100,Units!$C$2:$C$100,"")=0,"Waiting for inputs in Column B",_xlfn.XLOOKUP(B30,Units!$A$2:$A$100,Units!$C$2:$C$100,""))</f>
        <v>Construction for the outer walls/façade of the building</v>
      </c>
      <c r="D31" t="str">
        <f t="shared" si="0"/>
        <v>[Concrete,0.016]</v>
      </c>
      <c r="E31" t="str">
        <f t="shared" si="3"/>
        <v>Not enough information entered</v>
      </c>
      <c r="F31" t="str">
        <f t="shared" si="2"/>
        <v>MA_post_2003_Full_insulated_wall_cavity_exterior_Facade</v>
      </c>
      <c r="G31" s="29" t="s">
        <v>13</v>
      </c>
      <c r="H31">
        <v>1.6E-2</v>
      </c>
      <c r="I31"/>
      <c r="J31"/>
      <c r="K31"/>
      <c r="L31"/>
      <c r="M31"/>
      <c r="N31"/>
      <c r="O31"/>
      <c r="P31"/>
      <c r="Q31"/>
      <c r="R31" s="30"/>
      <c r="Y31" s="5" t="str">
        <f>_xlfn.CONCAT("[",_xlfn.TEXTJOIN(",",TRUE,G32,H32,I32,J32,K32,L32,M32,N32,O32,P32,Q32,R32),"]")</f>
        <v>[Gypsum Board,0.0127,Gypsum Board,0.0127]</v>
      </c>
      <c r="Z31" s="5">
        <f>IFERROR(J32/_xlfn.XLOOKUP(I32,Materials!$A$61:$A$268,Materials!$I$61:$I$268),0)+IFERROR(L32/_xlfn.XLOOKUP(K32,Materials!$A$61:$A$268,Materials!$I$61:$I$268),0)+IFERROR(N32/_xlfn.XLOOKUP(M32,Materials!$A$61:$A$268,Materials!$I$61:$I$268),0)+IFERROR(P32/_xlfn.XLOOKUP(O32,Materials!$A$61:$A$268,Materials!$I$61:$I$268),0)+IFERROR(R32/_xlfn.XLOOKUP(Q32,Materials!$A$61:$A$268,Materials!$I$61:$I$268),0)+IFERROR(H32/_xlfn.XLOOKUP(G32,Materials!$A$61:$A$268,Materials!$I$61:$I$268),0)</f>
        <v>0.15875</v>
      </c>
      <c r="BO31" s="61"/>
      <c r="BP31" s="62"/>
      <c r="BQ31" s="62"/>
      <c r="BR31" s="63"/>
      <c r="BS31" s="63"/>
      <c r="BT31" s="63"/>
      <c r="BU31" s="63"/>
      <c r="BV31" s="62"/>
      <c r="BW31" s="62"/>
      <c r="BX31" s="62"/>
      <c r="BY31" s="62"/>
      <c r="BZ31" s="62"/>
      <c r="CA31" s="62"/>
      <c r="CB31" s="63"/>
      <c r="CC31" s="62"/>
      <c r="CD31" s="62"/>
      <c r="CE31" s="62"/>
      <c r="CF31" s="63"/>
    </row>
    <row r="32" spans="1:84" x14ac:dyDescent="0.2">
      <c r="A32" t="s">
        <v>991</v>
      </c>
      <c r="B32" t="s">
        <v>266</v>
      </c>
      <c r="C32" t="str">
        <f>IF(_xlfn.XLOOKUP(B31,Units!$A$2:$A$100,Units!$C$2:$C$100,"")=0,"Waiting for inputs in Column B",_xlfn.XLOOKUP(B31,Units!$A$2:$A$100,Units!$C$2:$C$100,""))</f>
        <v>Construction for the outer walls/façade of the building</v>
      </c>
      <c r="D32" t="str">
        <f t="shared" si="0"/>
        <v>[Gypsum Board,0.0127,Gypsum Board,0.0127]</v>
      </c>
      <c r="E32" t="str">
        <f t="shared" si="3"/>
        <v>Not enough information entered</v>
      </c>
      <c r="F32" t="str">
        <f t="shared" si="2"/>
        <v>MA_pre_1975_Partition</v>
      </c>
      <c r="G32" s="29" t="s">
        <v>17</v>
      </c>
      <c r="H32">
        <v>1.2699999999999999E-2</v>
      </c>
      <c r="I32" t="s">
        <v>17</v>
      </c>
      <c r="J32">
        <v>1.2699999999999999E-2</v>
      </c>
      <c r="K32"/>
      <c r="L32"/>
      <c r="M32"/>
      <c r="N32"/>
      <c r="O32"/>
      <c r="P32"/>
      <c r="Q32"/>
      <c r="R32" s="30"/>
      <c r="Y32" s="5" t="str">
        <f>_xlfn.CONCAT("[",_xlfn.TEXTJOIN(",",TRUE,G33,H33,I33,J33,K33,L33,M33,N33,O33,P33,Q33,R33),"]")</f>
        <v>[Gypsum Board,0.0127,Gypsum Board,0.0127]</v>
      </c>
      <c r="Z32" s="5">
        <f>IFERROR(J33/_xlfn.XLOOKUP(I33,Materials!$A$61:$A$268,Materials!$I$61:$I$268),0)+IFERROR(L33/_xlfn.XLOOKUP(K33,Materials!$A$61:$A$268,Materials!$I$61:$I$268),0)+IFERROR(N33/_xlfn.XLOOKUP(M33,Materials!$A$61:$A$268,Materials!$I$61:$I$268),0)+IFERROR(P33/_xlfn.XLOOKUP(O33,Materials!$A$61:$A$268,Materials!$I$61:$I$268),0)+IFERROR(R33/_xlfn.XLOOKUP(Q33,Materials!$A$61:$A$268,Materials!$I$61:$I$268),0)+IFERROR(H33/_xlfn.XLOOKUP(G33,Materials!$A$61:$A$268,Materials!$I$61:$I$268),0)</f>
        <v>0.15875</v>
      </c>
      <c r="BO32" s="61"/>
      <c r="BP32" s="62"/>
      <c r="BQ32" s="62"/>
      <c r="BR32" s="63"/>
      <c r="BS32" s="63"/>
      <c r="BT32" s="63"/>
      <c r="BU32" s="63"/>
      <c r="BV32" s="62"/>
      <c r="BW32" s="62"/>
      <c r="BX32" s="62"/>
      <c r="BY32" s="62"/>
      <c r="BZ32" s="62"/>
      <c r="CA32" s="62"/>
      <c r="CB32" s="63"/>
      <c r="CC32" s="62"/>
      <c r="CD32" s="62"/>
      <c r="CE32" s="62"/>
      <c r="CF32" s="63"/>
    </row>
    <row r="33" spans="1:84" x14ac:dyDescent="0.2">
      <c r="A33" t="s">
        <v>992</v>
      </c>
      <c r="B33" t="s">
        <v>266</v>
      </c>
      <c r="C33" t="str">
        <f>IF(_xlfn.XLOOKUP(B32,Units!$A$2:$A$100,Units!$C$2:$C$100,"")=0,"Waiting for inputs in Column B",_xlfn.XLOOKUP(B32,Units!$A$2:$A$100,Units!$C$2:$C$100,""))</f>
        <v>Construction for the inner partitions/walls of the building</v>
      </c>
      <c r="D33" t="str">
        <f t="shared" si="0"/>
        <v>[Gypsum Board,0.0127,Gypsum Board,0.0127]</v>
      </c>
      <c r="E33">
        <f t="shared" si="3"/>
        <v>6.2992125984251963</v>
      </c>
      <c r="F33" t="str">
        <f t="shared" si="2"/>
        <v>MA_btw_1975_2003_Partition</v>
      </c>
      <c r="G33" s="29" t="s">
        <v>17</v>
      </c>
      <c r="H33">
        <v>1.2699999999999999E-2</v>
      </c>
      <c r="I33" t="s">
        <v>17</v>
      </c>
      <c r="J33">
        <v>1.2699999999999999E-2</v>
      </c>
      <c r="K33"/>
      <c r="L33"/>
      <c r="M33"/>
      <c r="N33"/>
      <c r="O33"/>
      <c r="P33"/>
      <c r="Q33"/>
      <c r="R33" s="30"/>
      <c r="Y33" s="5" t="str">
        <f>_xlfn.CONCAT("[",_xlfn.TEXTJOIN(",",TRUE,G34,H34,I34,J34,K34,L34,M34,N34,O34,P34,Q34,R34),"]")</f>
        <v>[Gypsum Board,0.0127,Gypsum Board,0.0127]</v>
      </c>
      <c r="Z33" s="5">
        <f>IFERROR(J34/_xlfn.XLOOKUP(I34,Materials!$A$61:$A$268,Materials!$I$61:$I$268),0)+IFERROR(L34/_xlfn.XLOOKUP(K34,Materials!$A$61:$A$268,Materials!$I$61:$I$268),0)+IFERROR(N34/_xlfn.XLOOKUP(M34,Materials!$A$61:$A$268,Materials!$I$61:$I$268),0)+IFERROR(P34/_xlfn.XLOOKUP(O34,Materials!$A$61:$A$268,Materials!$I$61:$I$268),0)+IFERROR(R34/_xlfn.XLOOKUP(Q34,Materials!$A$61:$A$268,Materials!$I$61:$I$268),0)+IFERROR(H34/_xlfn.XLOOKUP(G34,Materials!$A$61:$A$268,Materials!$I$61:$I$268),0)</f>
        <v>0.15875</v>
      </c>
      <c r="BO33" s="61"/>
      <c r="BP33" s="62"/>
      <c r="BQ33" s="62"/>
      <c r="BR33" s="63"/>
      <c r="BS33" s="63"/>
      <c r="BT33" s="63"/>
      <c r="BU33" s="63"/>
      <c r="BV33" s="62"/>
      <c r="BW33" s="62"/>
      <c r="BX33" s="62"/>
      <c r="BY33" s="62"/>
      <c r="BZ33" s="62"/>
      <c r="CA33" s="62"/>
      <c r="CB33" s="63"/>
      <c r="CC33" s="62"/>
      <c r="CD33" s="62"/>
      <c r="CE33" s="62"/>
      <c r="CF33" s="63"/>
    </row>
    <row r="34" spans="1:84" x14ac:dyDescent="0.2">
      <c r="A34" t="s">
        <v>993</v>
      </c>
      <c r="B34" t="s">
        <v>266</v>
      </c>
      <c r="C34" t="str">
        <f>IF(_xlfn.XLOOKUP(B33,Units!$A$2:$A$100,Units!$C$2:$C$100,"")=0,"Waiting for inputs in Column B",_xlfn.XLOOKUP(B33,Units!$A$2:$A$100,Units!$C$2:$C$100,""))</f>
        <v>Construction for the inner partitions/walls of the building</v>
      </c>
      <c r="D34" t="str">
        <f t="shared" si="0"/>
        <v>[Gypsum Board,0.0127,Gypsum Board,0.0127]</v>
      </c>
      <c r="E34">
        <f t="shared" si="3"/>
        <v>6.2992125984251963</v>
      </c>
      <c r="F34" t="str">
        <f t="shared" si="2"/>
        <v>MA_post_2003_Partition</v>
      </c>
      <c r="G34" s="29" t="s">
        <v>17</v>
      </c>
      <c r="H34">
        <v>1.2699999999999999E-2</v>
      </c>
      <c r="I34" t="s">
        <v>17</v>
      </c>
      <c r="J34">
        <v>1.2699999999999999E-2</v>
      </c>
      <c r="K34"/>
      <c r="L34"/>
      <c r="M34"/>
      <c r="N34"/>
      <c r="O34"/>
      <c r="P34"/>
      <c r="Q34"/>
      <c r="R34" s="30"/>
      <c r="Y34" s="5" t="str">
        <f>_xlfn.CONCAT("[",_xlfn.TEXTJOIN(",",TRUE,G35,H35,I35,J35,K35,L35,M35,N35,O35,P35,Q35,R35),"]")</f>
        <v>[Concrete,0.102,Carpet,0.01]</v>
      </c>
      <c r="Z34" s="5">
        <f>IFERROR(J35/_xlfn.XLOOKUP(I35,Materials!$A$61:$A$268,Materials!$I$61:$I$268),0)+IFERROR(L35/_xlfn.XLOOKUP(K35,Materials!$A$61:$A$268,Materials!$I$61:$I$268),0)+IFERROR(N35/_xlfn.XLOOKUP(M35,Materials!$A$61:$A$268,Materials!$I$61:$I$268),0)+IFERROR(P35/_xlfn.XLOOKUP(O35,Materials!$A$61:$A$268,Materials!$I$61:$I$268),0)+IFERROR(R35/_xlfn.XLOOKUP(Q35,Materials!$A$61:$A$268,Materials!$I$61:$I$268),0)+IFERROR(H35/_xlfn.XLOOKUP(G35,Materials!$A$61:$A$268,Materials!$I$61:$I$268),0)</f>
        <v>0.16666666666666669</v>
      </c>
      <c r="BO34" s="61"/>
      <c r="BP34" s="62"/>
      <c r="BQ34" s="62"/>
      <c r="BR34" s="63"/>
      <c r="BS34" s="63"/>
      <c r="BT34" s="63"/>
      <c r="BU34" s="63"/>
      <c r="BV34" s="62"/>
      <c r="BW34" s="62"/>
      <c r="BX34" s="62"/>
      <c r="BY34" s="62"/>
      <c r="BZ34" s="62"/>
      <c r="CA34" s="62"/>
      <c r="CB34" s="63"/>
      <c r="CC34" s="62"/>
      <c r="CD34" s="62"/>
      <c r="CE34" s="62"/>
      <c r="CF34" s="63"/>
    </row>
    <row r="35" spans="1:84" x14ac:dyDescent="0.2">
      <c r="A35" t="s">
        <v>991</v>
      </c>
      <c r="B35" t="s">
        <v>760</v>
      </c>
      <c r="C35" t="str">
        <f>IF(_xlfn.XLOOKUP(B34,Units!$A$2:$A$100,Units!$C$2:$C$100,"")=0,"Waiting for inputs in Column B",_xlfn.XLOOKUP(B34,Units!$A$2:$A$100,Units!$C$2:$C$100,""))</f>
        <v>Construction for the inner partitions/walls of the building</v>
      </c>
      <c r="D35" t="str">
        <f t="shared" si="0"/>
        <v>[Concrete,0.102,Carpet,0.01]</v>
      </c>
      <c r="E35">
        <f t="shared" si="3"/>
        <v>6.2992125984251963</v>
      </c>
      <c r="F35" t="str">
        <f t="shared" si="2"/>
        <v>MA_pre_1975_GroundWall</v>
      </c>
      <c r="G35" s="29" t="s">
        <v>13</v>
      </c>
      <c r="H35">
        <v>0.10199999999999999</v>
      </c>
      <c r="I35" t="s">
        <v>28</v>
      </c>
      <c r="J35">
        <v>0.01</v>
      </c>
      <c r="K35"/>
      <c r="L35"/>
      <c r="M35"/>
      <c r="N35"/>
      <c r="O35"/>
      <c r="P35"/>
      <c r="Q35"/>
      <c r="R35" s="30"/>
      <c r="Y35" s="5" t="str">
        <f>_xlfn.CONCAT("[",_xlfn.TEXTJOIN(",",TRUE,G36,H36,I36,J36,K36,L36,M36,N36,O36,P36,Q36,R36),"]")</f>
        <v>[Concrete,0.102,Carpet,0.01]</v>
      </c>
      <c r="Z35" s="5">
        <f>IFERROR(J36/_xlfn.XLOOKUP(I36,Materials!$A$61:$A$268,Materials!$I$61:$I$268),0)+IFERROR(L36/_xlfn.XLOOKUP(K36,Materials!$A$61:$A$268,Materials!$I$61:$I$268),0)+IFERROR(N36/_xlfn.XLOOKUP(M36,Materials!$A$61:$A$268,Materials!$I$61:$I$268),0)+IFERROR(P36/_xlfn.XLOOKUP(O36,Materials!$A$61:$A$268,Materials!$I$61:$I$268),0)+IFERROR(R36/_xlfn.XLOOKUP(Q36,Materials!$A$61:$A$268,Materials!$I$61:$I$268),0)+IFERROR(H36/_xlfn.XLOOKUP(G36,Materials!$A$61:$A$268,Materials!$I$61:$I$268),0)</f>
        <v>0.16666666666666669</v>
      </c>
      <c r="BO35" s="61"/>
      <c r="BP35" s="62"/>
      <c r="BQ35" s="62"/>
      <c r="BR35" s="63"/>
      <c r="BS35" s="63"/>
      <c r="BT35" s="63"/>
      <c r="BU35" s="63"/>
      <c r="BV35" s="62"/>
      <c r="BW35" s="62"/>
      <c r="BX35" s="62"/>
      <c r="BY35" s="62"/>
      <c r="BZ35" s="62"/>
      <c r="CA35" s="62"/>
      <c r="CB35" s="63"/>
      <c r="CC35" s="62"/>
      <c r="CD35" s="62"/>
      <c r="CE35" s="62"/>
      <c r="CF35" s="63"/>
    </row>
    <row r="36" spans="1:84" x14ac:dyDescent="0.2">
      <c r="A36" t="s">
        <v>992</v>
      </c>
      <c r="B36" t="s">
        <v>760</v>
      </c>
      <c r="C36" t="str">
        <f>IF(_xlfn.XLOOKUP(B35,Units!$A$2:$A$100,Units!$C$2:$C$100,"")=0,"Waiting for inputs in Column B",_xlfn.XLOOKUP(B35,Units!$A$2:$A$100,Units!$C$2:$C$100,""))</f>
        <v/>
      </c>
      <c r="D36" t="str">
        <f t="shared" si="0"/>
        <v>[Concrete,0.102,Carpet,0.01]</v>
      </c>
      <c r="E36">
        <f t="shared" si="3"/>
        <v>5.9999999999999991</v>
      </c>
      <c r="F36" t="str">
        <f t="shared" si="2"/>
        <v>MA_btw_1975_2003_GroundWall</v>
      </c>
      <c r="G36" s="29" t="s">
        <v>13</v>
      </c>
      <c r="H36">
        <v>0.10199999999999999</v>
      </c>
      <c r="I36" t="s">
        <v>28</v>
      </c>
      <c r="J36">
        <v>0.01</v>
      </c>
      <c r="K36"/>
      <c r="L36"/>
      <c r="M36"/>
      <c r="N36"/>
      <c r="O36"/>
      <c r="P36"/>
      <c r="Q36"/>
      <c r="R36" s="30"/>
      <c r="Y36" s="5" t="str">
        <f>_xlfn.CONCAT("[",_xlfn.TEXTJOIN(",",TRUE,G37,H37,I37,J37,K37,L37,M37,N37,O37,P37,Q37,R37),"]")</f>
        <v>[Concrete,0.102,Carpet,0.01]</v>
      </c>
      <c r="Z36" s="5">
        <f>IFERROR(J37/_xlfn.XLOOKUP(I37,Materials!$A$61:$A$268,Materials!$I$61:$I$268),0)+IFERROR(L37/_xlfn.XLOOKUP(K37,Materials!$A$61:$A$268,Materials!$I$61:$I$268),0)+IFERROR(N37/_xlfn.XLOOKUP(M37,Materials!$A$61:$A$268,Materials!$I$61:$I$268),0)+IFERROR(P37/_xlfn.XLOOKUP(O37,Materials!$A$61:$A$268,Materials!$I$61:$I$268),0)+IFERROR(R37/_xlfn.XLOOKUP(Q37,Materials!$A$61:$A$268,Materials!$I$61:$I$268),0)+IFERROR(H37/_xlfn.XLOOKUP(G37,Materials!$A$61:$A$268,Materials!$I$61:$I$268),0)</f>
        <v>0.16666666666666669</v>
      </c>
      <c r="BO36" s="61"/>
      <c r="BP36" s="62"/>
      <c r="BQ36" s="62"/>
      <c r="BR36" s="63"/>
      <c r="BS36" s="63"/>
      <c r="BT36" s="63"/>
      <c r="BU36" s="63"/>
      <c r="BV36" s="62"/>
      <c r="BW36" s="62"/>
      <c r="BX36" s="62"/>
      <c r="BY36" s="62"/>
      <c r="BZ36" s="62"/>
      <c r="CA36" s="62"/>
      <c r="CB36" s="63"/>
      <c r="CC36" s="62"/>
      <c r="CD36" s="62"/>
      <c r="CE36" s="62"/>
      <c r="CF36" s="63"/>
    </row>
    <row r="37" spans="1:84" x14ac:dyDescent="0.2">
      <c r="A37" t="s">
        <v>993</v>
      </c>
      <c r="B37" t="s">
        <v>760</v>
      </c>
      <c r="C37" t="str">
        <f>IF(_xlfn.XLOOKUP(B36,Units!$A$2:$A$100,Units!$C$2:$C$100,"")=0,"Waiting for inputs in Column B",_xlfn.XLOOKUP(B36,Units!$A$2:$A$100,Units!$C$2:$C$100,""))</f>
        <v/>
      </c>
      <c r="D37" t="str">
        <f t="shared" si="0"/>
        <v>[Concrete,0.102,Carpet,0.01]</v>
      </c>
      <c r="E37">
        <f t="shared" si="3"/>
        <v>5.9999999999999991</v>
      </c>
      <c r="F37" t="str">
        <f t="shared" si="2"/>
        <v>MA_post_2003_GroundWall</v>
      </c>
      <c r="G37" s="29" t="s">
        <v>13</v>
      </c>
      <c r="H37">
        <v>0.10199999999999999</v>
      </c>
      <c r="I37" t="s">
        <v>28</v>
      </c>
      <c r="J37">
        <v>0.01</v>
      </c>
      <c r="K37"/>
      <c r="L37"/>
      <c r="M37"/>
      <c r="N37"/>
      <c r="O37"/>
      <c r="P37"/>
      <c r="Q37"/>
      <c r="R37" s="30"/>
      <c r="Y37" s="5" t="str">
        <f>_xlfn.CONCAT("[",_xlfn.TEXTJOIN(",",TRUE,G38,H38,I38,J38,K38,L38,M38,N38,O38,P38,Q38,R38),"]")</f>
        <v>[Concrete,0.016]</v>
      </c>
      <c r="Z37" s="5">
        <f>IFERROR(J38/_xlfn.XLOOKUP(I38,Materials!$A$61:$A$268,Materials!$I$61:$I$268),0)+IFERROR(L38/_xlfn.XLOOKUP(K38,Materials!$A$61:$A$268,Materials!$I$61:$I$268),0)+IFERROR(N38/_xlfn.XLOOKUP(M38,Materials!$A$61:$A$268,Materials!$I$61:$I$268),0)+IFERROR(P38/_xlfn.XLOOKUP(O38,Materials!$A$61:$A$268,Materials!$I$61:$I$268),0)+IFERROR(R38/_xlfn.XLOOKUP(Q38,Materials!$A$61:$A$268,Materials!$I$61:$I$268),0)+IFERROR(H38/_xlfn.XLOOKUP(G38,Materials!$A$61:$A$268,Materials!$I$61:$I$268),0)</f>
        <v>0</v>
      </c>
      <c r="BO37" s="61"/>
      <c r="BP37" s="62"/>
      <c r="BQ37" s="62"/>
      <c r="BR37" s="63"/>
      <c r="BS37" s="63"/>
      <c r="BT37" s="63"/>
      <c r="BU37" s="63"/>
      <c r="BV37" s="62"/>
      <c r="BW37" s="62"/>
      <c r="BX37" s="62"/>
      <c r="BY37" s="62"/>
      <c r="BZ37" s="62"/>
      <c r="CA37" s="62"/>
      <c r="CB37" s="63"/>
      <c r="CC37" s="62"/>
      <c r="CD37" s="62"/>
      <c r="CE37" s="62"/>
      <c r="CF37" s="63"/>
    </row>
    <row r="38" spans="1:84" x14ac:dyDescent="0.2">
      <c r="A38" t="s">
        <v>991</v>
      </c>
      <c r="B38" t="s">
        <v>756</v>
      </c>
      <c r="C38" t="str">
        <f>IF(_xlfn.XLOOKUP(B37,Units!$A$2:$A$100,Units!$C$2:$C$100,"")=0,"Waiting for inputs in Column B",_xlfn.XLOOKUP(B37,Units!$A$2:$A$100,Units!$C$2:$C$100,""))</f>
        <v/>
      </c>
      <c r="D38" t="str">
        <f t="shared" si="0"/>
        <v>[Concrete,0.016]</v>
      </c>
      <c r="E38">
        <f t="shared" si="3"/>
        <v>5.9999999999999991</v>
      </c>
      <c r="F38" t="str">
        <f t="shared" si="2"/>
        <v>MA_pre_1975_Slab</v>
      </c>
      <c r="G38" s="29" t="s">
        <v>13</v>
      </c>
      <c r="H38">
        <v>1.6E-2</v>
      </c>
      <c r="I38"/>
      <c r="J38"/>
      <c r="K38"/>
      <c r="L38"/>
      <c r="M38"/>
      <c r="N38"/>
      <c r="O38"/>
      <c r="P38"/>
      <c r="Q38"/>
      <c r="R38" s="30"/>
      <c r="Y38" s="5" t="str">
        <f>_xlfn.CONCAT("[",_xlfn.TEXTJOIN(",",TRUE,G39,H39,I39,J39,K39,L39,M39,N39,O39,P39,Q39,R39),"]")</f>
        <v>[Concrete,0.016]</v>
      </c>
      <c r="Z38" s="5">
        <f>IFERROR(J39/_xlfn.XLOOKUP(I39,Materials!$A$61:$A$268,Materials!$I$61:$I$268),0)+IFERROR(L39/_xlfn.XLOOKUP(K39,Materials!$A$61:$A$268,Materials!$I$61:$I$268),0)+IFERROR(N39/_xlfn.XLOOKUP(M39,Materials!$A$61:$A$268,Materials!$I$61:$I$268),0)+IFERROR(P39/_xlfn.XLOOKUP(O39,Materials!$A$61:$A$268,Materials!$I$61:$I$268),0)+IFERROR(R39/_xlfn.XLOOKUP(Q39,Materials!$A$61:$A$268,Materials!$I$61:$I$268),0)+IFERROR(H39/_xlfn.XLOOKUP(G39,Materials!$A$61:$A$268,Materials!$I$61:$I$268),0)</f>
        <v>0</v>
      </c>
      <c r="BO38" s="61"/>
      <c r="BP38" s="62"/>
      <c r="BQ38" s="62"/>
      <c r="BR38" s="63"/>
      <c r="BS38" s="63"/>
      <c r="BT38" s="63"/>
      <c r="BU38" s="63"/>
      <c r="BV38" s="62"/>
      <c r="BW38" s="62"/>
      <c r="BX38" s="62"/>
      <c r="BY38" s="62"/>
      <c r="BZ38" s="62"/>
      <c r="CA38" s="62"/>
      <c r="CB38" s="63"/>
      <c r="CC38" s="62"/>
      <c r="CD38" s="62"/>
      <c r="CE38" s="62"/>
      <c r="CF38" s="63"/>
    </row>
    <row r="39" spans="1:84" x14ac:dyDescent="0.2">
      <c r="A39" t="s">
        <v>992</v>
      </c>
      <c r="B39" t="s">
        <v>756</v>
      </c>
      <c r="C39" t="str">
        <f>IF(_xlfn.XLOOKUP(B38,Units!$A$2:$A$100,Units!$C$2:$C$100,"")=0,"Waiting for inputs in Column B",_xlfn.XLOOKUP(B38,Units!$A$2:$A$100,Units!$C$2:$C$100,""))</f>
        <v/>
      </c>
      <c r="D39" t="str">
        <f t="shared" si="0"/>
        <v>[Concrete,0.016]</v>
      </c>
      <c r="E39" t="str">
        <f t="shared" si="3"/>
        <v>Not enough information entered</v>
      </c>
      <c r="F39" t="str">
        <f t="shared" si="2"/>
        <v>MA_btw_1975_2003_Slab</v>
      </c>
      <c r="G39" s="29" t="s">
        <v>13</v>
      </c>
      <c r="H39">
        <v>1.6E-2</v>
      </c>
      <c r="I39"/>
      <c r="J39"/>
      <c r="K39"/>
      <c r="L39"/>
      <c r="M39"/>
      <c r="N39"/>
      <c r="O39"/>
      <c r="P39"/>
      <c r="Q39"/>
      <c r="R39" s="30"/>
      <c r="Y39" s="5" t="str">
        <f>_xlfn.CONCAT("[",_xlfn.TEXTJOIN(",",TRUE,G40,H40,I40,J40,K40,L40,M40,N40,O40,P40,Q40,R40),"]")</f>
        <v>[Concrete,0.016]</v>
      </c>
      <c r="Z39" s="5">
        <f>IFERROR(J40/_xlfn.XLOOKUP(I40,Materials!$A$61:$A$268,Materials!$I$61:$I$268),0)+IFERROR(L40/_xlfn.XLOOKUP(K40,Materials!$A$61:$A$268,Materials!$I$61:$I$268),0)+IFERROR(N40/_xlfn.XLOOKUP(M40,Materials!$A$61:$A$268,Materials!$I$61:$I$268),0)+IFERROR(P40/_xlfn.XLOOKUP(O40,Materials!$A$61:$A$268,Materials!$I$61:$I$268),0)+IFERROR(R40/_xlfn.XLOOKUP(Q40,Materials!$A$61:$A$268,Materials!$I$61:$I$268),0)+IFERROR(H40/_xlfn.XLOOKUP(G40,Materials!$A$61:$A$268,Materials!$I$61:$I$268),0)</f>
        <v>0</v>
      </c>
      <c r="BO39" s="61"/>
      <c r="BP39" s="62"/>
      <c r="BQ39" s="62"/>
      <c r="BR39" s="63"/>
      <c r="BS39" s="63"/>
      <c r="BT39" s="63"/>
      <c r="BU39" s="63"/>
      <c r="BV39" s="62"/>
      <c r="BW39" s="62"/>
      <c r="BX39" s="62"/>
      <c r="BY39" s="62"/>
      <c r="BZ39" s="62"/>
      <c r="CA39" s="62"/>
      <c r="CB39" s="63"/>
      <c r="CC39" s="62"/>
      <c r="CD39" s="62"/>
      <c r="CE39" s="62"/>
      <c r="CF39" s="63"/>
    </row>
    <row r="40" spans="1:84" x14ac:dyDescent="0.2">
      <c r="A40" t="s">
        <v>993</v>
      </c>
      <c r="B40" t="s">
        <v>756</v>
      </c>
      <c r="C40" t="str">
        <f>IF(_xlfn.XLOOKUP(B39,Units!$A$2:$A$100,Units!$C$2:$C$100,"")=0,"Waiting for inputs in Column B",_xlfn.XLOOKUP(B39,Units!$A$2:$A$100,Units!$C$2:$C$100,""))</f>
        <v/>
      </c>
      <c r="D40" t="str">
        <f t="shared" si="0"/>
        <v>[Concrete,0.016]</v>
      </c>
      <c r="E40" t="str">
        <f t="shared" si="3"/>
        <v>Not enough information entered</v>
      </c>
      <c r="F40" t="str">
        <f t="shared" si="2"/>
        <v>MA_post_2003_Slab</v>
      </c>
      <c r="G40" s="29" t="s">
        <v>13</v>
      </c>
      <c r="H40">
        <v>1.6E-2</v>
      </c>
      <c r="I40"/>
      <c r="J40"/>
      <c r="K40"/>
      <c r="L40"/>
      <c r="M40"/>
      <c r="N40"/>
      <c r="O40"/>
      <c r="P40"/>
      <c r="Q40"/>
      <c r="R40" s="30"/>
      <c r="Y40" s="5" t="e">
        <f>_xlfn.CONCAT("[",_xlfn.TEXTJOIN(",",TRUE,#REF!,#REF!,#REF!,#REF!,#REF!,#REF!,#REF!,#REF!,#REF!,#REF!,#REF!,#REF!),"]")</f>
        <v>#REF!</v>
      </c>
      <c r="Z40" s="5">
        <f>IFERROR(#REF!/_xlfn.XLOOKUP(#REF!,Materials!$A$61:$A$268,Materials!$I$61:$I$268),0)+IFERROR(#REF!/_xlfn.XLOOKUP(#REF!,Materials!$A$61:$A$268,Materials!$I$61:$I$268),0)+IFERROR(#REF!/_xlfn.XLOOKUP(#REF!,Materials!$A$61:$A$268,Materials!$I$61:$I$268),0)+IFERROR(#REF!/_xlfn.XLOOKUP(#REF!,Materials!$A$61:$A$268,Materials!$I$61:$I$268),0)+IFERROR(#REF!/_xlfn.XLOOKUP(#REF!,Materials!$A$61:$A$268,Materials!$I$61:$I$268),0)+IFERROR(#REF!/_xlfn.XLOOKUP(#REF!,Materials!$A$61:$A$268,Materials!$I$61:$I$268),0)</f>
        <v>0</v>
      </c>
      <c r="BO40" s="61"/>
      <c r="BP40" s="62"/>
      <c r="BQ40" s="62"/>
      <c r="BR40" s="63"/>
      <c r="BS40" s="63"/>
      <c r="BT40" s="63"/>
      <c r="BU40" s="63"/>
      <c r="BV40" s="62"/>
      <c r="BW40" s="62"/>
      <c r="BX40" s="62"/>
      <c r="BY40" s="62"/>
      <c r="BZ40" s="62"/>
      <c r="CA40" s="62"/>
      <c r="CB40" s="63"/>
      <c r="CC40" s="62"/>
      <c r="CD40" s="62"/>
      <c r="CE40" s="62"/>
      <c r="CF40" s="63"/>
    </row>
    <row r="41" spans="1:84" x14ac:dyDescent="0.2">
      <c r="A41" t="s">
        <v>991</v>
      </c>
      <c r="B41" t="s">
        <v>270</v>
      </c>
      <c r="C41" t="e">
        <f>IF(_xlfn.XLOOKUP(#REF!,Units!$A$2:$A$100,Units!$C$2:$C$100,"")=0,"Waiting for inputs in Column B",_xlfn.XLOOKUP(#REF!,Units!$A$2:$A$100,Units!$C$2:$C$100,""))</f>
        <v>#REF!</v>
      </c>
      <c r="D41" t="e">
        <f>#REF!</f>
        <v>#REF!</v>
      </c>
      <c r="E41" t="str">
        <f>IFERROR(1/#REF!, "Not enough information entered")</f>
        <v>Not enough information entered</v>
      </c>
      <c r="F41" t="str">
        <f t="shared" si="2"/>
        <v>MA_pre_1975_ExteriorFloor</v>
      </c>
      <c r="G41" s="29" t="s">
        <v>13</v>
      </c>
      <c r="H41">
        <v>1.6E-2</v>
      </c>
      <c r="I41"/>
      <c r="J41"/>
      <c r="K41"/>
      <c r="L41"/>
      <c r="M41"/>
      <c r="N41"/>
      <c r="O41"/>
      <c r="P41"/>
      <c r="Q41"/>
      <c r="R41" s="30"/>
      <c r="Y41" s="5" t="str">
        <f>_xlfn.CONCAT("[",_xlfn.TEXTJOIN(",",TRUE,G42,H42,I42,J42,K42,L42,M42,N42,O42,P42,Q42,R42),"]")</f>
        <v>[Concrete,0.016]</v>
      </c>
      <c r="Z41" s="5">
        <f>IFERROR(J42/_xlfn.XLOOKUP(I42,Materials!$A$61:$A$268,Materials!$I$61:$I$268),0)+IFERROR(L42/_xlfn.XLOOKUP(K42,Materials!$A$61:$A$268,Materials!$I$61:$I$268),0)+IFERROR(N42/_xlfn.XLOOKUP(M42,Materials!$A$61:$A$268,Materials!$I$61:$I$268),0)+IFERROR(P42/_xlfn.XLOOKUP(O42,Materials!$A$61:$A$268,Materials!$I$61:$I$268),0)+IFERROR(R42/_xlfn.XLOOKUP(Q42,Materials!$A$61:$A$268,Materials!$I$61:$I$268),0)+IFERROR(H42/_xlfn.XLOOKUP(G42,Materials!$A$61:$A$268,Materials!$I$61:$I$268),0)</f>
        <v>0</v>
      </c>
      <c r="BO41" s="61"/>
      <c r="BP41" s="62"/>
      <c r="BQ41" s="62"/>
      <c r="BR41" s="63"/>
      <c r="BS41" s="63"/>
      <c r="BT41" s="63"/>
      <c r="BU41" s="63"/>
      <c r="BV41" s="62"/>
      <c r="BW41" s="62"/>
      <c r="BX41" s="62"/>
      <c r="BY41" s="62"/>
      <c r="BZ41" s="62"/>
      <c r="CA41" s="62"/>
      <c r="CB41" s="62"/>
      <c r="CC41" s="62"/>
      <c r="CD41" s="62"/>
      <c r="CE41" s="62"/>
      <c r="CF41" s="63"/>
    </row>
    <row r="42" spans="1:84" x14ac:dyDescent="0.2">
      <c r="A42" t="s">
        <v>992</v>
      </c>
      <c r="B42" t="s">
        <v>270</v>
      </c>
      <c r="C42" t="str">
        <f>IF(_xlfn.XLOOKUP(B41,Units!$A$2:$A$100,Units!$C$2:$C$100,"")=0,"Waiting for inputs in Column B",_xlfn.XLOOKUP(B41,Units!$A$2:$A$100,Units!$C$2:$C$100,""))</f>
        <v>Construction for the exterior floor of the building</v>
      </c>
      <c r="D42" t="str">
        <f t="shared" si="0"/>
        <v>[Concrete,0.016]</v>
      </c>
      <c r="E42" t="str">
        <f>IFERROR(1/#REF!, "Not enough information entered")</f>
        <v>Not enough information entered</v>
      </c>
      <c r="F42" t="str">
        <f t="shared" si="2"/>
        <v>MA_btw_1975_2003_ExteriorFloor</v>
      </c>
      <c r="G42" s="29" t="s">
        <v>13</v>
      </c>
      <c r="H42">
        <v>1.6E-2</v>
      </c>
      <c r="I42"/>
      <c r="J42"/>
      <c r="K42"/>
      <c r="L42"/>
      <c r="M42"/>
      <c r="N42"/>
      <c r="O42"/>
      <c r="P42"/>
      <c r="Q42"/>
      <c r="R42" s="30"/>
      <c r="Y42" s="5" t="str">
        <f>_xlfn.CONCAT("[",_xlfn.TEXTJOIN(",",TRUE,G43,H43,I43,J43,K43,L43,M43,N43,O43,P43,Q43,R43),"]")</f>
        <v>[Concrete,0.016]</v>
      </c>
      <c r="Z42" s="5">
        <f>IFERROR(J43/_xlfn.XLOOKUP(I43,Materials!$A$61:$A$268,Materials!$I$61:$I$268),0)+IFERROR(L43/_xlfn.XLOOKUP(K43,Materials!$A$61:$A$268,Materials!$I$61:$I$268),0)+IFERROR(N43/_xlfn.XLOOKUP(M43,Materials!$A$61:$A$268,Materials!$I$61:$I$268),0)+IFERROR(P43/_xlfn.XLOOKUP(O43,Materials!$A$61:$A$268,Materials!$I$61:$I$268),0)+IFERROR(R43/_xlfn.XLOOKUP(Q43,Materials!$A$61:$A$268,Materials!$I$61:$I$268),0)+IFERROR(H43/_xlfn.XLOOKUP(G43,Materials!$A$61:$A$268,Materials!$I$61:$I$268),0)</f>
        <v>0</v>
      </c>
      <c r="BO42" s="61"/>
      <c r="BP42" s="62"/>
      <c r="BQ42" s="62"/>
      <c r="BR42" s="63"/>
      <c r="BS42" s="63"/>
      <c r="BT42" s="63"/>
      <c r="BU42" s="63"/>
      <c r="BV42" s="62"/>
      <c r="BW42" s="62"/>
      <c r="BX42" s="62"/>
      <c r="BY42" s="62"/>
      <c r="BZ42" s="62"/>
      <c r="CA42" s="62"/>
      <c r="CB42" s="62"/>
      <c r="CC42" s="62"/>
      <c r="CD42" s="62"/>
      <c r="CE42" s="62"/>
      <c r="CF42" s="63"/>
    </row>
    <row r="43" spans="1:84" x14ac:dyDescent="0.2">
      <c r="A43" t="s">
        <v>993</v>
      </c>
      <c r="B43" t="s">
        <v>270</v>
      </c>
      <c r="C43" t="str">
        <f>IF(_xlfn.XLOOKUP(B42,Units!$A$2:$A$100,Units!$C$2:$C$100,"")=0,"Waiting for inputs in Column B",_xlfn.XLOOKUP(B42,Units!$A$2:$A$100,Units!$C$2:$C$100,""))</f>
        <v>Construction for the exterior floor of the building</v>
      </c>
      <c r="D43" t="str">
        <f t="shared" si="0"/>
        <v>[Concrete,0.016]</v>
      </c>
      <c r="E43" t="str">
        <f t="shared" si="3"/>
        <v>Not enough information entered</v>
      </c>
      <c r="F43" t="str">
        <f t="shared" si="2"/>
        <v>MA_post_2003_ExteriorFloor</v>
      </c>
      <c r="G43" s="29" t="s">
        <v>13</v>
      </c>
      <c r="H43">
        <v>1.6E-2</v>
      </c>
      <c r="I43"/>
      <c r="J43"/>
      <c r="K43"/>
      <c r="L43"/>
      <c r="M43"/>
      <c r="N43"/>
      <c r="O43"/>
      <c r="P43"/>
      <c r="Q43"/>
      <c r="R43" s="30"/>
      <c r="Y43" s="5" t="str">
        <f>_xlfn.CONCAT("[",_xlfn.TEXTJOIN(",",TRUE,G44,H44,I44,J44,K44,L44,M44,N44,O44,P44,Q44,R44),"]")</f>
        <v>[Concrete,0.102,Carpet,0.01]</v>
      </c>
      <c r="Z43" s="5">
        <f>IFERROR(J44/_xlfn.XLOOKUP(I44,Materials!$A$61:$A$268,Materials!$I$61:$I$268),0)+IFERROR(L44/_xlfn.XLOOKUP(K44,Materials!$A$61:$A$268,Materials!$I$61:$I$268),0)+IFERROR(N44/_xlfn.XLOOKUP(M44,Materials!$A$61:$A$268,Materials!$I$61:$I$268),0)+IFERROR(P44/_xlfn.XLOOKUP(O44,Materials!$A$61:$A$268,Materials!$I$61:$I$268),0)+IFERROR(R44/_xlfn.XLOOKUP(Q44,Materials!$A$61:$A$268,Materials!$I$61:$I$268),0)+IFERROR(H44/_xlfn.XLOOKUP(G44,Materials!$A$61:$A$268,Materials!$I$61:$I$268),0)</f>
        <v>0.16666666666666669</v>
      </c>
      <c r="BO43" s="61"/>
      <c r="BP43" s="62"/>
      <c r="BQ43" s="62"/>
      <c r="BR43" s="63"/>
      <c r="BS43" s="63"/>
      <c r="BT43" s="63"/>
      <c r="BU43" s="63"/>
      <c r="BV43" s="62"/>
      <c r="BW43" s="62"/>
      <c r="BX43" s="62"/>
      <c r="BY43" s="62"/>
      <c r="BZ43" s="62"/>
      <c r="CA43" s="62"/>
      <c r="CB43" s="62"/>
      <c r="CC43" s="62"/>
      <c r="CD43" s="62"/>
      <c r="CE43" s="62"/>
      <c r="CF43" s="63"/>
    </row>
    <row r="44" spans="1:84" x14ac:dyDescent="0.2">
      <c r="A44" t="s">
        <v>991</v>
      </c>
      <c r="B44" t="s">
        <v>271</v>
      </c>
      <c r="C44" t="str">
        <f>IF(_xlfn.XLOOKUP(B43,Units!$A$2:$A$100,Units!$C$2:$C$100,"")=0,"Waiting for inputs in Column B",_xlfn.XLOOKUP(B43,Units!$A$2:$A$100,Units!$C$2:$C$100,""))</f>
        <v>Construction for the exterior floor of the building</v>
      </c>
      <c r="D44" t="str">
        <f t="shared" si="0"/>
        <v>[Concrete,0.102,Carpet,0.01]</v>
      </c>
      <c r="E44" t="str">
        <f t="shared" si="3"/>
        <v>Not enough information entered</v>
      </c>
      <c r="F44" t="str">
        <f t="shared" si="2"/>
        <v>MA_pre_1975_GroundFloor</v>
      </c>
      <c r="G44" s="29" t="s">
        <v>13</v>
      </c>
      <c r="H44">
        <v>0.10199999999999999</v>
      </c>
      <c r="I44" t="s">
        <v>28</v>
      </c>
      <c r="J44">
        <v>0.01</v>
      </c>
      <c r="K44"/>
      <c r="L44"/>
      <c r="M44"/>
      <c r="N44"/>
      <c r="O44"/>
      <c r="P44"/>
      <c r="Q44"/>
      <c r="R44" s="30"/>
      <c r="Y44" s="5" t="str">
        <f>_xlfn.CONCAT("[",_xlfn.TEXTJOIN(",",TRUE,G45,H45,I45,J45,K45,L45,M45,N45,O45,P45,Q45,R45),"]")</f>
        <v>[Concrete,0.102,Carpet,0.01]</v>
      </c>
      <c r="Z44" s="5">
        <f>IFERROR(J45/_xlfn.XLOOKUP(I45,Materials!$A$61:$A$268,Materials!$I$61:$I$268),0)+IFERROR(L45/_xlfn.XLOOKUP(K45,Materials!$A$61:$A$268,Materials!$I$61:$I$268),0)+IFERROR(N45/_xlfn.XLOOKUP(M45,Materials!$A$61:$A$268,Materials!$I$61:$I$268),0)+IFERROR(P45/_xlfn.XLOOKUP(O45,Materials!$A$61:$A$268,Materials!$I$61:$I$268),0)+IFERROR(R45/_xlfn.XLOOKUP(Q45,Materials!$A$61:$A$268,Materials!$I$61:$I$268),0)+IFERROR(H45/_xlfn.XLOOKUP(G45,Materials!$A$61:$A$268,Materials!$I$61:$I$268),0)</f>
        <v>0.16666666666666669</v>
      </c>
      <c r="BO44" s="61"/>
      <c r="BP44" s="62"/>
      <c r="BQ44" s="62"/>
      <c r="BR44" s="63"/>
      <c r="BS44" s="63"/>
      <c r="BT44" s="63"/>
      <c r="BU44" s="63"/>
      <c r="BV44" s="62"/>
      <c r="BW44" s="62"/>
      <c r="BX44" s="62"/>
      <c r="BY44" s="62"/>
      <c r="BZ44" s="62"/>
      <c r="CA44" s="62"/>
      <c r="CB44" s="62"/>
      <c r="CC44" s="62"/>
      <c r="CD44" s="62"/>
      <c r="CE44" s="62"/>
      <c r="CF44" s="63"/>
    </row>
    <row r="45" spans="1:84" x14ac:dyDescent="0.2">
      <c r="A45" t="s">
        <v>992</v>
      </c>
      <c r="B45" t="s">
        <v>271</v>
      </c>
      <c r="C45" t="str">
        <f>IF(_xlfn.XLOOKUP(B44,Units!$A$2:$A$100,Units!$C$2:$C$100,"")=0,"Waiting for inputs in Column B",_xlfn.XLOOKUP(B44,Units!$A$2:$A$100,Units!$C$2:$C$100,""))</f>
        <v>Construction for the ground floor (including the associated material of the basement, heated or unheated)</v>
      </c>
      <c r="D45" t="str">
        <f t="shared" si="0"/>
        <v>[Concrete,0.102,Carpet,0.01]</v>
      </c>
      <c r="E45">
        <f t="shared" si="3"/>
        <v>5.9999999999999991</v>
      </c>
      <c r="F45" t="str">
        <f t="shared" si="2"/>
        <v>MA_btw_1975_2003_GroundFloor</v>
      </c>
      <c r="G45" s="29" t="s">
        <v>13</v>
      </c>
      <c r="H45">
        <v>0.10199999999999999</v>
      </c>
      <c r="I45" t="s">
        <v>28</v>
      </c>
      <c r="J45">
        <v>0.01</v>
      </c>
      <c r="K45"/>
      <c r="L45"/>
      <c r="M45"/>
      <c r="N45"/>
      <c r="O45"/>
      <c r="P45"/>
      <c r="Q45"/>
      <c r="R45" s="30"/>
      <c r="Y45" s="5" t="str">
        <f>_xlfn.CONCAT("[",_xlfn.TEXTJOIN(",",TRUE,G46,H46,I46,J46,K46,L46,M46,N46,O46,P46,Q46,R46),"]")</f>
        <v>[Concrete,0.102,Carpet,0.01]</v>
      </c>
      <c r="Z45" s="5">
        <f>IFERROR(J46/_xlfn.XLOOKUP(I46,Materials!$A$61:$A$268,Materials!$I$61:$I$268),0)+IFERROR(L46/_xlfn.XLOOKUP(K46,Materials!$A$61:$A$268,Materials!$I$61:$I$268),0)+IFERROR(N46/_xlfn.XLOOKUP(M46,Materials!$A$61:$A$268,Materials!$I$61:$I$268),0)+IFERROR(P46/_xlfn.XLOOKUP(O46,Materials!$A$61:$A$268,Materials!$I$61:$I$268),0)+IFERROR(R46/_xlfn.XLOOKUP(Q46,Materials!$A$61:$A$268,Materials!$I$61:$I$268),0)+IFERROR(H46/_xlfn.XLOOKUP(G46,Materials!$A$61:$A$268,Materials!$I$61:$I$268),0)</f>
        <v>0.16666666666666669</v>
      </c>
      <c r="BO45" s="61"/>
      <c r="BP45" s="62"/>
      <c r="BQ45" s="62"/>
      <c r="BR45" s="63"/>
      <c r="BS45" s="63"/>
      <c r="BT45" s="63"/>
      <c r="BU45" s="63"/>
      <c r="BV45" s="62"/>
      <c r="BW45" s="62"/>
      <c r="BX45" s="62"/>
      <c r="BY45" s="62"/>
      <c r="BZ45" s="62"/>
      <c r="CA45" s="62"/>
      <c r="CB45" s="62"/>
      <c r="CC45" s="62"/>
      <c r="CD45" s="62"/>
      <c r="CE45" s="62"/>
      <c r="CF45" s="63"/>
    </row>
    <row r="46" spans="1:84" x14ac:dyDescent="0.2">
      <c r="A46" t="s">
        <v>993</v>
      </c>
      <c r="B46" t="s">
        <v>271</v>
      </c>
      <c r="C46" t="str">
        <f>IF(_xlfn.XLOOKUP(B45,Units!$A$2:$A$100,Units!$C$2:$C$100,"")=0,"Waiting for inputs in Column B",_xlfn.XLOOKUP(B45,Units!$A$2:$A$100,Units!$C$2:$C$100,""))</f>
        <v>Construction for the ground floor (including the associated material of the basement, heated or unheated)</v>
      </c>
      <c r="D46" t="str">
        <f t="shared" si="0"/>
        <v>[Concrete,0.102,Carpet,0.01]</v>
      </c>
      <c r="E46">
        <f t="shared" si="3"/>
        <v>5.9999999999999991</v>
      </c>
      <c r="F46" t="str">
        <f t="shared" si="2"/>
        <v>MA_post_2003_GroundFloor</v>
      </c>
      <c r="G46" s="29" t="s">
        <v>13</v>
      </c>
      <c r="H46">
        <v>0.10199999999999999</v>
      </c>
      <c r="I46" t="s">
        <v>28</v>
      </c>
      <c r="J46">
        <v>0.01</v>
      </c>
      <c r="K46"/>
      <c r="L46"/>
      <c r="M46"/>
      <c r="N46"/>
      <c r="O46"/>
      <c r="P46"/>
      <c r="Q46"/>
      <c r="R46" s="30"/>
      <c r="Y46" s="5" t="str">
        <f>_xlfn.CONCAT("[",_xlfn.TEXTJOIN(",",TRUE,G47,H47,I47,J47,K47,L47,M47,N47,O47,P47,Q47,R47),"]")</f>
        <v>[]</v>
      </c>
      <c r="Z46" s="5">
        <f>IFERROR(J47/_xlfn.XLOOKUP(I47,Materials!$A$61:$A$268,Materials!$I$61:$I$268),0)+IFERROR(L47/_xlfn.XLOOKUP(K47,Materials!$A$61:$A$268,Materials!$I$61:$I$268),0)+IFERROR(N47/_xlfn.XLOOKUP(M47,Materials!$A$61:$A$268,Materials!$I$61:$I$268),0)+IFERROR(P47/_xlfn.XLOOKUP(O47,Materials!$A$61:$A$268,Materials!$I$61:$I$268),0)+IFERROR(R47/_xlfn.XLOOKUP(Q47,Materials!$A$61:$A$268,Materials!$I$61:$I$268),0)+IFERROR(H47/_xlfn.XLOOKUP(G47,Materials!$A$61:$A$268,Materials!$I$61:$I$268),0)</f>
        <v>0</v>
      </c>
      <c r="BO46" s="61"/>
      <c r="BP46" s="62"/>
      <c r="BQ46" s="62"/>
      <c r="BR46" s="63"/>
      <c r="BS46" s="63"/>
      <c r="BT46" s="63"/>
      <c r="BU46" s="63"/>
      <c r="BV46" s="62"/>
      <c r="BW46" s="62"/>
      <c r="BX46" s="62"/>
      <c r="BY46" s="62"/>
      <c r="BZ46" s="62"/>
      <c r="CA46" s="62"/>
      <c r="CB46" s="62"/>
      <c r="CC46" s="62"/>
      <c r="CD46" s="62"/>
      <c r="CE46" s="62"/>
      <c r="CF46" s="63"/>
    </row>
    <row r="47" spans="1:84" x14ac:dyDescent="0.2">
      <c r="C47" t="str">
        <f>IF(_xlfn.XLOOKUP(B46,Units!$A$2:$A$100,Units!$C$2:$C$100,"")=0,"Waiting for inputs in Column B",_xlfn.XLOOKUP(B46,Units!$A$2:$A$100,Units!$C$2:$C$100,""))</f>
        <v>Construction for the ground floor (including the associated material of the basement, heated or unheated)</v>
      </c>
      <c r="D47" t="str">
        <f t="shared" si="0"/>
        <v>[]</v>
      </c>
      <c r="E47">
        <f t="shared" si="3"/>
        <v>5.9999999999999991</v>
      </c>
      <c r="G47" s="29"/>
      <c r="H47"/>
      <c r="I47"/>
      <c r="J47"/>
      <c r="K47"/>
      <c r="L47"/>
      <c r="M47"/>
      <c r="N47"/>
      <c r="O47"/>
      <c r="P47"/>
      <c r="Q47"/>
      <c r="R47" s="30"/>
      <c r="Y47" s="5" t="str">
        <f>_xlfn.CONCAT("[",_xlfn.TEXTJOIN(",",TRUE,G48,H48,I48,J48,K48,L48,M48,N48,O48,P48,Q48,R48),"]")</f>
        <v>[]</v>
      </c>
      <c r="Z47" s="5">
        <f>IFERROR(J48/_xlfn.XLOOKUP(I48,Materials!$A$61:$A$268,Materials!$I$61:$I$268),0)+IFERROR(L48/_xlfn.XLOOKUP(K48,Materials!$A$61:$A$268,Materials!$I$61:$I$268),0)+IFERROR(N48/_xlfn.XLOOKUP(M48,Materials!$A$61:$A$268,Materials!$I$61:$I$268),0)+IFERROR(P48/_xlfn.XLOOKUP(O48,Materials!$A$61:$A$268,Materials!$I$61:$I$268),0)+IFERROR(R48/_xlfn.XLOOKUP(Q48,Materials!$A$61:$A$268,Materials!$I$61:$I$268),0)+IFERROR(H48/_xlfn.XLOOKUP(G48,Materials!$A$61:$A$268,Materials!$I$61:$I$268),0)</f>
        <v>0</v>
      </c>
      <c r="BO47" s="61"/>
      <c r="BP47" s="62"/>
      <c r="BQ47" s="62"/>
      <c r="BR47" s="63"/>
      <c r="BS47" s="63"/>
      <c r="BT47" s="63"/>
      <c r="BU47" s="63"/>
      <c r="BV47" s="62"/>
      <c r="BW47" s="62"/>
      <c r="BX47" s="62"/>
      <c r="BY47" s="62"/>
      <c r="BZ47" s="62"/>
      <c r="CA47" s="62"/>
      <c r="CB47" s="62"/>
      <c r="CC47" s="62"/>
      <c r="CD47" s="62"/>
      <c r="CE47" s="62"/>
      <c r="CF47" s="63"/>
    </row>
    <row r="48" spans="1:84" x14ac:dyDescent="0.2">
      <c r="C48" t="str">
        <f>IF(_xlfn.XLOOKUP(B47,Units!$A$2:$A$100,Units!$C$2:$C$100,"")=0,"Waiting for inputs in Column B",_xlfn.XLOOKUP(B47,Units!$A$2:$A$100,Units!$C$2:$C$100,""))</f>
        <v>Waiting for inputs in Column B</v>
      </c>
      <c r="D48" t="str">
        <f t="shared" si="0"/>
        <v>[]</v>
      </c>
      <c r="E48" t="str">
        <f t="shared" si="3"/>
        <v>Not enough information entered</v>
      </c>
      <c r="G48" s="29"/>
      <c r="H48"/>
      <c r="I48"/>
      <c r="J48"/>
      <c r="K48"/>
      <c r="L48"/>
      <c r="M48"/>
      <c r="N48"/>
      <c r="O48"/>
      <c r="P48"/>
      <c r="Q48"/>
      <c r="R48" s="30"/>
      <c r="Y48" s="5" t="str">
        <f>_xlfn.CONCAT("[",_xlfn.TEXTJOIN(",",TRUE,G49,H49,I49,J49,K49,L49,M49,N49,O49,P49,Q49,R49),"]")</f>
        <v>[]</v>
      </c>
      <c r="Z48" s="5">
        <f>IFERROR(J49/_xlfn.XLOOKUP(I49,Materials!$A$61:$A$268,Materials!$I$61:$I$268),0)+IFERROR(L49/_xlfn.XLOOKUP(K49,Materials!$A$61:$A$268,Materials!$I$61:$I$268),0)+IFERROR(N49/_xlfn.XLOOKUP(M49,Materials!$A$61:$A$268,Materials!$I$61:$I$268),0)+IFERROR(P49/_xlfn.XLOOKUP(O49,Materials!$A$61:$A$268,Materials!$I$61:$I$268),0)+IFERROR(R49/_xlfn.XLOOKUP(Q49,Materials!$A$61:$A$268,Materials!$I$61:$I$268),0)+IFERROR(H49/_xlfn.XLOOKUP(G49,Materials!$A$61:$A$268,Materials!$I$61:$I$268),0)</f>
        <v>0</v>
      </c>
      <c r="BO48" s="61"/>
      <c r="BP48" s="62"/>
      <c r="BQ48" s="62"/>
      <c r="BR48" s="63"/>
      <c r="BS48" s="63"/>
      <c r="BT48" s="63"/>
      <c r="BU48" s="63"/>
      <c r="BV48" s="62"/>
      <c r="BW48" s="62"/>
      <c r="BX48" s="62"/>
      <c r="BY48" s="62"/>
      <c r="BZ48" s="62"/>
      <c r="CA48" s="62"/>
      <c r="CB48" s="62"/>
      <c r="CC48" s="62"/>
      <c r="CD48" s="62"/>
      <c r="CE48" s="62"/>
      <c r="CF48" s="63"/>
    </row>
    <row r="49" spans="3:84" x14ac:dyDescent="0.2">
      <c r="C49" t="str">
        <f>IF(_xlfn.XLOOKUP(B48,Units!$A$2:$A$100,Units!$C$2:$C$100,"")=0,"Waiting for inputs in Column B",_xlfn.XLOOKUP(B48,Units!$A$2:$A$100,Units!$C$2:$C$100,""))</f>
        <v>Waiting for inputs in Column B</v>
      </c>
      <c r="D49" t="str">
        <f t="shared" si="0"/>
        <v>[]</v>
      </c>
      <c r="E49" t="str">
        <f t="shared" si="3"/>
        <v>Not enough information entered</v>
      </c>
      <c r="G49" s="29"/>
      <c r="H49"/>
      <c r="I49"/>
      <c r="J49"/>
      <c r="K49"/>
      <c r="L49"/>
      <c r="M49"/>
      <c r="N49"/>
      <c r="O49"/>
      <c r="P49"/>
      <c r="Q49"/>
      <c r="R49" s="30"/>
      <c r="Y49" s="5" t="str">
        <f>_xlfn.CONCAT("[",_xlfn.TEXTJOIN(",",TRUE,G50,H50,I50,J50,K50,L50,M50,N50,O50,P50,Q50,R50),"]")</f>
        <v>[]</v>
      </c>
      <c r="Z49" s="5">
        <f>IFERROR(J50/_xlfn.XLOOKUP(I50,Materials!$A$61:$A$268,Materials!$I$61:$I$268),0)+IFERROR(L50/_xlfn.XLOOKUP(K50,Materials!$A$61:$A$268,Materials!$I$61:$I$268),0)+IFERROR(N50/_xlfn.XLOOKUP(M50,Materials!$A$61:$A$268,Materials!$I$61:$I$268),0)+IFERROR(P50/_xlfn.XLOOKUP(O50,Materials!$A$61:$A$268,Materials!$I$61:$I$268),0)+IFERROR(R50/_xlfn.XLOOKUP(Q50,Materials!$A$61:$A$268,Materials!$I$61:$I$268),0)+IFERROR(H50/_xlfn.XLOOKUP(G50,Materials!$A$61:$A$268,Materials!$I$61:$I$268),0)</f>
        <v>0</v>
      </c>
      <c r="BO49" s="61"/>
      <c r="BP49" s="62"/>
      <c r="BQ49" s="62"/>
      <c r="BR49" s="63"/>
      <c r="BS49" s="63"/>
      <c r="BT49" s="63"/>
      <c r="BU49" s="63"/>
      <c r="BV49" s="62"/>
      <c r="BW49" s="62"/>
      <c r="BX49" s="62"/>
      <c r="BY49" s="62"/>
      <c r="BZ49" s="62"/>
      <c r="CA49" s="62"/>
      <c r="CB49" s="62"/>
      <c r="CC49" s="62"/>
      <c r="CD49" s="62"/>
      <c r="CE49" s="62"/>
      <c r="CF49" s="63"/>
    </row>
    <row r="50" spans="3:84" x14ac:dyDescent="0.2">
      <c r="C50" t="str">
        <f>IF(_xlfn.XLOOKUP(B49,Units!$A$2:$A$100,Units!$C$2:$C$100,"")=0,"Waiting for inputs in Column B",_xlfn.XLOOKUP(B49,Units!$A$2:$A$100,Units!$C$2:$C$100,""))</f>
        <v>Waiting for inputs in Column B</v>
      </c>
      <c r="D50" t="str">
        <f t="shared" si="0"/>
        <v>[]</v>
      </c>
      <c r="E50" t="str">
        <f t="shared" si="3"/>
        <v>Not enough information entered</v>
      </c>
      <c r="G50" s="29"/>
      <c r="H50"/>
      <c r="I50"/>
      <c r="J50"/>
      <c r="K50"/>
      <c r="L50"/>
      <c r="M50"/>
      <c r="N50"/>
      <c r="O50"/>
      <c r="P50"/>
      <c r="Q50"/>
      <c r="R50" s="30"/>
      <c r="Y50" s="5" t="str">
        <f>_xlfn.CONCAT("[",_xlfn.TEXTJOIN(",",TRUE,G51,H51,I51,J51,K51,L51,M51,N51,O51,P51,Q51,R51),"]")</f>
        <v>[]</v>
      </c>
      <c r="Z50" s="5">
        <f>IFERROR(J51/_xlfn.XLOOKUP(I51,Materials!$A$61:$A$268,Materials!$I$61:$I$268),0)+IFERROR(L51/_xlfn.XLOOKUP(K51,Materials!$A$61:$A$268,Materials!$I$61:$I$268),0)+IFERROR(N51/_xlfn.XLOOKUP(M51,Materials!$A$61:$A$268,Materials!$I$61:$I$268),0)+IFERROR(P51/_xlfn.XLOOKUP(O51,Materials!$A$61:$A$268,Materials!$I$61:$I$268),0)+IFERROR(R51/_xlfn.XLOOKUP(Q51,Materials!$A$61:$A$268,Materials!$I$61:$I$268),0)+IFERROR(H51/_xlfn.XLOOKUP(G51,Materials!$A$61:$A$268,Materials!$I$61:$I$268),0)</f>
        <v>0</v>
      </c>
      <c r="BO50" s="61"/>
      <c r="BP50" s="62"/>
      <c r="BQ50" s="62"/>
      <c r="BR50" s="63"/>
      <c r="BS50" s="63"/>
      <c r="BT50" s="63"/>
      <c r="BU50" s="63"/>
      <c r="BV50" s="62"/>
      <c r="BW50" s="62"/>
      <c r="BX50" s="62"/>
      <c r="BY50" s="62"/>
      <c r="BZ50" s="62"/>
      <c r="CA50" s="62"/>
      <c r="CB50" s="62"/>
      <c r="CC50" s="62"/>
      <c r="CD50" s="62"/>
      <c r="CE50" s="62"/>
      <c r="CF50" s="63"/>
    </row>
    <row r="51" spans="3:84" x14ac:dyDescent="0.2">
      <c r="C51" t="str">
        <f>IF(_xlfn.XLOOKUP(B50,Units!$A$2:$A$100,Units!$C$2:$C$100,"")=0,"Waiting for inputs in Column B",_xlfn.XLOOKUP(B50,Units!$A$2:$A$100,Units!$C$2:$C$100,""))</f>
        <v>Waiting for inputs in Column B</v>
      </c>
      <c r="D51" t="str">
        <f t="shared" si="0"/>
        <v>[]</v>
      </c>
      <c r="E51" t="str">
        <f t="shared" si="3"/>
        <v>Not enough information entered</v>
      </c>
      <c r="G51" s="29"/>
      <c r="H51"/>
      <c r="I51"/>
      <c r="J51"/>
      <c r="K51"/>
      <c r="L51"/>
      <c r="M51"/>
      <c r="N51"/>
      <c r="O51"/>
      <c r="P51"/>
      <c r="Q51"/>
      <c r="R51" s="30"/>
      <c r="Y51" s="5" t="str">
        <f>_xlfn.CONCAT("[",_xlfn.TEXTJOIN(",",TRUE,G52,H52,I52,J52,K52,L52,M52,N52,O52,P52,Q52,R52),"]")</f>
        <v>[]</v>
      </c>
      <c r="Z51" s="5">
        <f>IFERROR(J52/_xlfn.XLOOKUP(I52,Materials!$A$61:$A$268,Materials!$I$61:$I$268),0)+IFERROR(L52/_xlfn.XLOOKUP(K52,Materials!$A$61:$A$268,Materials!$I$61:$I$268),0)+IFERROR(N52/_xlfn.XLOOKUP(M52,Materials!$A$61:$A$268,Materials!$I$61:$I$268),0)+IFERROR(P52/_xlfn.XLOOKUP(O52,Materials!$A$61:$A$268,Materials!$I$61:$I$268),0)+IFERROR(R52/_xlfn.XLOOKUP(Q52,Materials!$A$61:$A$268,Materials!$I$61:$I$268),0)+IFERROR(H52/_xlfn.XLOOKUP(G52,Materials!$A$61:$A$268,Materials!$I$61:$I$268),0)</f>
        <v>0</v>
      </c>
      <c r="BO51" s="61"/>
      <c r="BP51" s="62"/>
      <c r="BQ51" s="62"/>
      <c r="BR51" s="63"/>
      <c r="BS51" s="63"/>
      <c r="BT51" s="63"/>
      <c r="BU51" s="63"/>
      <c r="BV51" s="62"/>
      <c r="BW51" s="62"/>
      <c r="BX51" s="62"/>
      <c r="BY51" s="62"/>
      <c r="BZ51" s="62"/>
      <c r="CA51" s="62"/>
      <c r="CB51" s="62"/>
      <c r="CC51" s="62"/>
      <c r="CD51" s="62"/>
      <c r="CE51" s="62"/>
      <c r="CF51" s="63"/>
    </row>
    <row r="52" spans="3:84" x14ac:dyDescent="0.2">
      <c r="C52" t="str">
        <f>IF(_xlfn.XLOOKUP(B51,Units!$A$2:$A$100,Units!$C$2:$C$100,"")=0,"Waiting for inputs in Column B",_xlfn.XLOOKUP(B51,Units!$A$2:$A$100,Units!$C$2:$C$100,""))</f>
        <v>Waiting for inputs in Column B</v>
      </c>
      <c r="D52" t="str">
        <f t="shared" si="0"/>
        <v>[]</v>
      </c>
      <c r="E52" t="str">
        <f t="shared" si="3"/>
        <v>Not enough information entered</v>
      </c>
      <c r="G52" s="29"/>
      <c r="H52"/>
      <c r="I52"/>
      <c r="J52"/>
      <c r="K52"/>
      <c r="L52"/>
      <c r="M52"/>
      <c r="N52"/>
      <c r="O52"/>
      <c r="P52"/>
      <c r="Q52"/>
      <c r="R52" s="30"/>
      <c r="Y52" s="5" t="str">
        <f>_xlfn.CONCAT("[",_xlfn.TEXTJOIN(",",TRUE,G53,H53,I53,J53,K53,L53,M53,N53,O53,P53,Q53,R53),"]")</f>
        <v>[]</v>
      </c>
      <c r="Z52" s="5">
        <f>IFERROR(J53/_xlfn.XLOOKUP(I53,Materials!$A$61:$A$268,Materials!$I$61:$I$268),0)+IFERROR(L53/_xlfn.XLOOKUP(K53,Materials!$A$61:$A$268,Materials!$I$61:$I$268),0)+IFERROR(N53/_xlfn.XLOOKUP(M53,Materials!$A$61:$A$268,Materials!$I$61:$I$268),0)+IFERROR(P53/_xlfn.XLOOKUP(O53,Materials!$A$61:$A$268,Materials!$I$61:$I$268),0)+IFERROR(R53/_xlfn.XLOOKUP(Q53,Materials!$A$61:$A$268,Materials!$I$61:$I$268),0)+IFERROR(H53/_xlfn.XLOOKUP(G53,Materials!$A$61:$A$268,Materials!$I$61:$I$268),0)</f>
        <v>0</v>
      </c>
      <c r="BO52" s="61"/>
      <c r="BP52" s="62"/>
      <c r="BQ52" s="62"/>
      <c r="BR52" s="63"/>
      <c r="BS52" s="63"/>
      <c r="BT52" s="63"/>
      <c r="BU52" s="63"/>
      <c r="BV52" s="62"/>
      <c r="BW52" s="62"/>
      <c r="BX52" s="62"/>
      <c r="BY52" s="62"/>
      <c r="BZ52" s="62"/>
      <c r="CA52" s="62"/>
      <c r="CB52" s="62"/>
      <c r="CC52" s="62"/>
      <c r="CD52" s="62"/>
      <c r="CE52" s="62"/>
      <c r="CF52" s="63"/>
    </row>
    <row r="53" spans="3:84" x14ac:dyDescent="0.2">
      <c r="C53" t="str">
        <f>IF(_xlfn.XLOOKUP(B52,Units!$A$2:$A$100,Units!$C$2:$C$100,"")=0,"Waiting for inputs in Column B",_xlfn.XLOOKUP(B52,Units!$A$2:$A$100,Units!$C$2:$C$100,""))</f>
        <v>Waiting for inputs in Column B</v>
      </c>
      <c r="D53" t="str">
        <f t="shared" si="0"/>
        <v>[]</v>
      </c>
      <c r="E53" t="str">
        <f t="shared" si="3"/>
        <v>Not enough information entered</v>
      </c>
      <c r="G53" s="29"/>
      <c r="H53"/>
      <c r="I53"/>
      <c r="J53"/>
      <c r="K53"/>
      <c r="L53"/>
      <c r="M53"/>
      <c r="N53"/>
      <c r="O53"/>
      <c r="P53"/>
      <c r="Q53"/>
      <c r="R53" s="30"/>
      <c r="Y53" s="5" t="str">
        <f>_xlfn.CONCAT("[",_xlfn.TEXTJOIN(",",TRUE,G54,H54,I54,J54,K54,L54,M54,N54,O54,P54,Q54,R54),"]")</f>
        <v>[]</v>
      </c>
      <c r="Z53" s="5">
        <f>IFERROR(J54/_xlfn.XLOOKUP(I54,Materials!$A$61:$A$268,Materials!$I$61:$I$268),0)+IFERROR(L54/_xlfn.XLOOKUP(K54,Materials!$A$61:$A$268,Materials!$I$61:$I$268),0)+IFERROR(N54/_xlfn.XLOOKUP(M54,Materials!$A$61:$A$268,Materials!$I$61:$I$268),0)+IFERROR(P54/_xlfn.XLOOKUP(O54,Materials!$A$61:$A$268,Materials!$I$61:$I$268),0)+IFERROR(R54/_xlfn.XLOOKUP(Q54,Materials!$A$61:$A$268,Materials!$I$61:$I$268),0)+IFERROR(H54/_xlfn.XLOOKUP(G54,Materials!$A$61:$A$268,Materials!$I$61:$I$268),0)</f>
        <v>0</v>
      </c>
      <c r="BO53" s="61"/>
      <c r="BP53" s="62"/>
      <c r="BQ53" s="62"/>
      <c r="BR53" s="63"/>
      <c r="BS53" s="63"/>
      <c r="BT53" s="63"/>
      <c r="BU53" s="63"/>
      <c r="BV53" s="62"/>
      <c r="BW53" s="62"/>
      <c r="BX53" s="62"/>
      <c r="BY53" s="62"/>
      <c r="BZ53" s="62"/>
      <c r="CA53" s="62"/>
      <c r="CB53" s="62"/>
      <c r="CC53" s="62"/>
      <c r="CD53" s="62"/>
      <c r="CE53" s="62"/>
      <c r="CF53" s="63"/>
    </row>
    <row r="54" spans="3:84" x14ac:dyDescent="0.2">
      <c r="C54" t="str">
        <f>IF(_xlfn.XLOOKUP(B53,Units!$A$2:$A$100,Units!$C$2:$C$100,"")=0,"Waiting for inputs in Column B",_xlfn.XLOOKUP(B53,Units!$A$2:$A$100,Units!$C$2:$C$100,""))</f>
        <v>Waiting for inputs in Column B</v>
      </c>
      <c r="D54" t="str">
        <f t="shared" ref="D54:D80" si="4">Y53</f>
        <v>[]</v>
      </c>
      <c r="E54" t="str">
        <f t="shared" si="3"/>
        <v>Not enough information entered</v>
      </c>
      <c r="G54" s="29"/>
      <c r="H54"/>
      <c r="I54"/>
      <c r="J54"/>
      <c r="K54"/>
      <c r="L54"/>
      <c r="M54"/>
      <c r="N54"/>
      <c r="O54"/>
      <c r="P54"/>
      <c r="Q54"/>
      <c r="R54" s="30"/>
      <c r="Y54" s="5" t="str">
        <f>_xlfn.CONCAT("[",_xlfn.TEXTJOIN(",",TRUE,G55,H55,I55,J55,K55,L55,M55,N55,O55,P55,Q55,R55),"]")</f>
        <v>[]</v>
      </c>
      <c r="Z54" s="5">
        <f>IFERROR(J55/_xlfn.XLOOKUP(I55,Materials!$A$61:$A$268,Materials!$I$61:$I$268),0)+IFERROR(L55/_xlfn.XLOOKUP(K55,Materials!$A$61:$A$268,Materials!$I$61:$I$268),0)+IFERROR(N55/_xlfn.XLOOKUP(M55,Materials!$A$61:$A$268,Materials!$I$61:$I$268),0)+IFERROR(P55/_xlfn.XLOOKUP(O55,Materials!$A$61:$A$268,Materials!$I$61:$I$268),0)+IFERROR(R55/_xlfn.XLOOKUP(Q55,Materials!$A$61:$A$268,Materials!$I$61:$I$268),0)+IFERROR(H55/_xlfn.XLOOKUP(G55,Materials!$A$61:$A$268,Materials!$I$61:$I$268),0)</f>
        <v>0</v>
      </c>
      <c r="BO54" s="61"/>
      <c r="BP54" s="62"/>
      <c r="BQ54" s="62"/>
      <c r="BR54" s="63"/>
      <c r="BS54" s="63"/>
      <c r="BT54" s="63"/>
      <c r="BU54" s="63"/>
      <c r="BV54" s="62"/>
      <c r="BW54" s="62"/>
      <c r="BX54" s="62"/>
      <c r="BY54" s="62"/>
      <c r="BZ54" s="62"/>
      <c r="CA54" s="62"/>
      <c r="CB54" s="62"/>
      <c r="CC54" s="62"/>
      <c r="CD54" s="62"/>
      <c r="CE54" s="62"/>
      <c r="CF54" s="63"/>
    </row>
    <row r="55" spans="3:84" x14ac:dyDescent="0.2">
      <c r="C55" t="str">
        <f>IF(_xlfn.XLOOKUP(B54,Units!$A$2:$A$100,Units!$C$2:$C$100,"")=0,"Waiting for inputs in Column B",_xlfn.XLOOKUP(B54,Units!$A$2:$A$100,Units!$C$2:$C$100,""))</f>
        <v>Waiting for inputs in Column B</v>
      </c>
      <c r="D55" t="str">
        <f t="shared" si="4"/>
        <v>[]</v>
      </c>
      <c r="E55" t="str">
        <f t="shared" ref="E55:E72" si="5">IFERROR(1/Z53, "Not enough information entered")</f>
        <v>Not enough information entered</v>
      </c>
      <c r="G55" s="29"/>
      <c r="H55"/>
      <c r="I55"/>
      <c r="J55"/>
      <c r="K55"/>
      <c r="L55"/>
      <c r="M55"/>
      <c r="N55"/>
      <c r="O55"/>
      <c r="P55"/>
      <c r="Q55"/>
      <c r="R55" s="30"/>
      <c r="Y55" s="5" t="str">
        <f>_xlfn.CONCAT("[",_xlfn.TEXTJOIN(",",TRUE,G56,H56,I56,J56,K56,L56,M56,N56,O56,P56,Q56,R56),"]")</f>
        <v>[]</v>
      </c>
      <c r="Z55" s="5">
        <f>IFERROR(J56/_xlfn.XLOOKUP(I56,Materials!$A$61:$A$268,Materials!$I$61:$I$268),0)+IFERROR(L56/_xlfn.XLOOKUP(K56,Materials!$A$61:$A$268,Materials!$I$61:$I$268),0)+IFERROR(N56/_xlfn.XLOOKUP(M56,Materials!$A$61:$A$268,Materials!$I$61:$I$268),0)+IFERROR(P56/_xlfn.XLOOKUP(O56,Materials!$A$61:$A$268,Materials!$I$61:$I$268),0)+IFERROR(R56/_xlfn.XLOOKUP(Q56,Materials!$A$61:$A$268,Materials!$I$61:$I$268),0)+IFERROR(H56/_xlfn.XLOOKUP(G56,Materials!$A$61:$A$268,Materials!$I$61:$I$268),0)</f>
        <v>0</v>
      </c>
      <c r="BO55" s="61"/>
      <c r="BP55" s="62"/>
      <c r="BQ55" s="62"/>
      <c r="BR55" s="63"/>
      <c r="BS55" s="63"/>
      <c r="BT55" s="63"/>
      <c r="BU55" s="63"/>
      <c r="BV55" s="62"/>
      <c r="BW55" s="62"/>
      <c r="BX55" s="62"/>
      <c r="BY55" s="62"/>
      <c r="BZ55" s="62"/>
      <c r="CA55" s="62"/>
      <c r="CB55" s="62"/>
      <c r="CC55" s="62"/>
      <c r="CD55" s="62"/>
      <c r="CE55" s="62"/>
      <c r="CF55" s="63"/>
    </row>
    <row r="56" spans="3:84" x14ac:dyDescent="0.2">
      <c r="C56" t="str">
        <f>IF(_xlfn.XLOOKUP(B55,Units!$A$2:$A$100,Units!$C$2:$C$100,"")=0,"Waiting for inputs in Column B",_xlfn.XLOOKUP(B55,Units!$A$2:$A$100,Units!$C$2:$C$100,""))</f>
        <v>Waiting for inputs in Column B</v>
      </c>
      <c r="D56" t="str">
        <f t="shared" si="4"/>
        <v>[]</v>
      </c>
      <c r="E56" t="str">
        <f t="shared" si="5"/>
        <v>Not enough information entered</v>
      </c>
      <c r="G56" s="29"/>
      <c r="H56"/>
      <c r="I56"/>
      <c r="J56"/>
      <c r="K56"/>
      <c r="L56"/>
      <c r="M56"/>
      <c r="N56"/>
      <c r="O56"/>
      <c r="P56"/>
      <c r="Q56"/>
      <c r="R56" s="30"/>
      <c r="Y56" s="5" t="str">
        <f>_xlfn.CONCAT("[",_xlfn.TEXTJOIN(",",TRUE,G57,H57,I57,J57,K57,L57,M57,N57,O57,P57,Q57,R57),"]")</f>
        <v>[]</v>
      </c>
      <c r="Z56" s="5">
        <f>IFERROR(J57/_xlfn.XLOOKUP(I57,Materials!$A$61:$A$268,Materials!$I$61:$I$268),0)+IFERROR(L57/_xlfn.XLOOKUP(K57,Materials!$A$61:$A$268,Materials!$I$61:$I$268),0)+IFERROR(N57/_xlfn.XLOOKUP(M57,Materials!$A$61:$A$268,Materials!$I$61:$I$268),0)+IFERROR(P57/_xlfn.XLOOKUP(O57,Materials!$A$61:$A$268,Materials!$I$61:$I$268),0)+IFERROR(R57/_xlfn.XLOOKUP(Q57,Materials!$A$61:$A$268,Materials!$I$61:$I$268),0)+IFERROR(H57/_xlfn.XLOOKUP(G57,Materials!$A$61:$A$268,Materials!$I$61:$I$268),0)</f>
        <v>0</v>
      </c>
      <c r="BO56" s="61"/>
      <c r="BP56" s="62"/>
      <c r="BQ56" s="62"/>
      <c r="BR56" s="63"/>
      <c r="BS56" s="63"/>
      <c r="BT56" s="63"/>
      <c r="BU56" s="63"/>
      <c r="BV56" s="62"/>
      <c r="BW56" s="62"/>
      <c r="BX56" s="62"/>
      <c r="BY56" s="62"/>
      <c r="BZ56" s="62"/>
      <c r="CA56" s="62"/>
      <c r="CB56" s="62"/>
      <c r="CC56" s="62"/>
      <c r="CD56" s="62"/>
      <c r="CE56" s="62"/>
      <c r="CF56" s="63"/>
    </row>
    <row r="57" spans="3:84" x14ac:dyDescent="0.2">
      <c r="C57" t="str">
        <f>IF(_xlfn.XLOOKUP(B56,Units!$A$2:$A$100,Units!$C$2:$C$100,"")=0,"Waiting for inputs in Column B",_xlfn.XLOOKUP(B56,Units!$A$2:$A$100,Units!$C$2:$C$100,""))</f>
        <v>Waiting for inputs in Column B</v>
      </c>
      <c r="D57" t="str">
        <f t="shared" si="4"/>
        <v>[]</v>
      </c>
      <c r="E57" t="str">
        <f t="shared" si="5"/>
        <v>Not enough information entered</v>
      </c>
      <c r="G57" s="29"/>
      <c r="H57"/>
      <c r="I57"/>
      <c r="J57"/>
      <c r="K57"/>
      <c r="L57"/>
      <c r="M57"/>
      <c r="N57"/>
      <c r="O57"/>
      <c r="P57"/>
      <c r="Q57"/>
      <c r="R57" s="30"/>
      <c r="Y57" s="5" t="str">
        <f>_xlfn.CONCAT("[",_xlfn.TEXTJOIN(",",TRUE,G58,H58,I58,J58,K58,L58,M58,N58,O58,P58,Q58,R58),"]")</f>
        <v>[]</v>
      </c>
      <c r="Z57" s="5">
        <f>IFERROR(J58/_xlfn.XLOOKUP(I58,Materials!$A$61:$A$268,Materials!$I$61:$I$268),0)+IFERROR(L58/_xlfn.XLOOKUP(K58,Materials!$A$61:$A$268,Materials!$I$61:$I$268),0)+IFERROR(N58/_xlfn.XLOOKUP(M58,Materials!$A$61:$A$268,Materials!$I$61:$I$268),0)+IFERROR(P58/_xlfn.XLOOKUP(O58,Materials!$A$61:$A$268,Materials!$I$61:$I$268),0)+IFERROR(R58/_xlfn.XLOOKUP(Q58,Materials!$A$61:$A$268,Materials!$I$61:$I$268),0)+IFERROR(H58/_xlfn.XLOOKUP(G58,Materials!$A$61:$A$268,Materials!$I$61:$I$268),0)</f>
        <v>0</v>
      </c>
      <c r="BO57" s="61"/>
      <c r="BP57" s="62"/>
      <c r="BQ57" s="62"/>
      <c r="BR57" s="63"/>
      <c r="BS57" s="63"/>
      <c r="BT57" s="63"/>
      <c r="BU57" s="63"/>
      <c r="BV57" s="62"/>
      <c r="BW57" s="62"/>
      <c r="BX57" s="62"/>
      <c r="BY57" s="62"/>
      <c r="BZ57" s="62"/>
      <c r="CA57" s="62"/>
      <c r="CB57" s="62"/>
      <c r="CC57" s="62"/>
      <c r="CD57" s="62"/>
      <c r="CE57" s="62"/>
      <c r="CF57" s="63"/>
    </row>
    <row r="58" spans="3:84" x14ac:dyDescent="0.2">
      <c r="C58" t="str">
        <f>IF(_xlfn.XLOOKUP(B57,Units!$A$2:$A$100,Units!$C$2:$C$100,"")=0,"Waiting for inputs in Column B",_xlfn.XLOOKUP(B57,Units!$A$2:$A$100,Units!$C$2:$C$100,""))</f>
        <v>Waiting for inputs in Column B</v>
      </c>
      <c r="D58" t="str">
        <f t="shared" si="4"/>
        <v>[]</v>
      </c>
      <c r="E58" t="str">
        <f t="shared" si="5"/>
        <v>Not enough information entered</v>
      </c>
      <c r="G58" s="29"/>
      <c r="H58"/>
      <c r="I58"/>
      <c r="J58"/>
      <c r="K58"/>
      <c r="L58"/>
      <c r="M58"/>
      <c r="N58"/>
      <c r="O58"/>
      <c r="P58"/>
      <c r="Q58"/>
      <c r="R58" s="30"/>
      <c r="Y58" s="5" t="str">
        <f>_xlfn.CONCAT("[",_xlfn.TEXTJOIN(",",TRUE,G59,H59,I59,J59,K59,L59,M59,N59,O59,P59,Q59,R59),"]")</f>
        <v>[]</v>
      </c>
      <c r="Z58" s="5">
        <f>IFERROR(J59/_xlfn.XLOOKUP(I59,Materials!$A$61:$A$268,Materials!$I$61:$I$268),0)+IFERROR(L59/_xlfn.XLOOKUP(K59,Materials!$A$61:$A$268,Materials!$I$61:$I$268),0)+IFERROR(N59/_xlfn.XLOOKUP(M59,Materials!$A$61:$A$268,Materials!$I$61:$I$268),0)+IFERROR(P59/_xlfn.XLOOKUP(O59,Materials!$A$61:$A$268,Materials!$I$61:$I$268),0)+IFERROR(R59/_xlfn.XLOOKUP(Q59,Materials!$A$61:$A$268,Materials!$I$61:$I$268),0)+IFERROR(H59/_xlfn.XLOOKUP(G59,Materials!$A$61:$A$268,Materials!$I$61:$I$268),0)</f>
        <v>0</v>
      </c>
      <c r="BO58" s="61"/>
      <c r="BP58" s="62"/>
      <c r="BQ58" s="62"/>
      <c r="BR58" s="63"/>
      <c r="BS58" s="63"/>
      <c r="BT58" s="63"/>
      <c r="BU58" s="63"/>
      <c r="BV58" s="62"/>
      <c r="BW58" s="62"/>
      <c r="BX58" s="62"/>
      <c r="BY58" s="62"/>
      <c r="BZ58" s="62"/>
      <c r="CA58" s="62"/>
      <c r="CB58" s="62"/>
      <c r="CC58" s="62"/>
      <c r="CD58" s="62"/>
      <c r="CE58" s="62"/>
      <c r="CF58" s="63"/>
    </row>
    <row r="59" spans="3:84" x14ac:dyDescent="0.2">
      <c r="C59" t="str">
        <f>IF(_xlfn.XLOOKUP(B58,Units!$A$2:$A$100,Units!$C$2:$C$100,"")=0,"Waiting for inputs in Column B",_xlfn.XLOOKUP(B58,Units!$A$2:$A$100,Units!$C$2:$C$100,""))</f>
        <v>Waiting for inputs in Column B</v>
      </c>
      <c r="D59" t="str">
        <f t="shared" si="4"/>
        <v>[]</v>
      </c>
      <c r="E59" t="str">
        <f t="shared" si="5"/>
        <v>Not enough information entered</v>
      </c>
      <c r="G59" s="29"/>
      <c r="H59"/>
      <c r="I59"/>
      <c r="J59"/>
      <c r="K59"/>
      <c r="L59"/>
      <c r="M59"/>
      <c r="N59"/>
      <c r="O59"/>
      <c r="P59"/>
      <c r="Q59"/>
      <c r="R59" s="30"/>
      <c r="Y59" s="5" t="str">
        <f>_xlfn.CONCAT("[",_xlfn.TEXTJOIN(",",TRUE,G60,H60,I60,J60,K60,L60,M60,N60,O60,P60,Q60,R60),"]")</f>
        <v>[]</v>
      </c>
      <c r="Z59" s="5">
        <f>IFERROR(J60/_xlfn.XLOOKUP(I60,Materials!$A$61:$A$268,Materials!$I$61:$I$268),0)+IFERROR(L60/_xlfn.XLOOKUP(K60,Materials!$A$61:$A$268,Materials!$I$61:$I$268),0)+IFERROR(N60/_xlfn.XLOOKUP(M60,Materials!$A$61:$A$268,Materials!$I$61:$I$268),0)+IFERROR(P60/_xlfn.XLOOKUP(O60,Materials!$A$61:$A$268,Materials!$I$61:$I$268),0)+IFERROR(R60/_xlfn.XLOOKUP(Q60,Materials!$A$61:$A$268,Materials!$I$61:$I$268),0)+IFERROR(H60/_xlfn.XLOOKUP(G60,Materials!$A$61:$A$268,Materials!$I$61:$I$268),0)</f>
        <v>0</v>
      </c>
      <c r="BO59" s="61"/>
      <c r="BP59" s="62"/>
      <c r="BQ59" s="62"/>
      <c r="BR59" s="63"/>
      <c r="BS59" s="63"/>
      <c r="BT59" s="63"/>
      <c r="BU59" s="63"/>
      <c r="BV59" s="62"/>
      <c r="BW59" s="62"/>
      <c r="BX59" s="62"/>
      <c r="BY59" s="62"/>
      <c r="BZ59" s="62"/>
      <c r="CA59" s="62"/>
      <c r="CB59" s="62"/>
      <c r="CC59" s="62"/>
      <c r="CD59" s="62"/>
      <c r="CE59" s="62"/>
      <c r="CF59" s="63"/>
    </row>
    <row r="60" spans="3:84" x14ac:dyDescent="0.2">
      <c r="C60" t="str">
        <f>IF(_xlfn.XLOOKUP(B59,Units!$A$2:$A$100,Units!$C$2:$C$100,"")=0,"Waiting for inputs in Column B",_xlfn.XLOOKUP(B59,Units!$A$2:$A$100,Units!$C$2:$C$100,""))</f>
        <v>Waiting for inputs in Column B</v>
      </c>
      <c r="D60" t="str">
        <f t="shared" si="4"/>
        <v>[]</v>
      </c>
      <c r="E60" t="str">
        <f t="shared" si="5"/>
        <v>Not enough information entered</v>
      </c>
      <c r="G60" s="29"/>
      <c r="H60"/>
      <c r="I60"/>
      <c r="J60"/>
      <c r="K60"/>
      <c r="L60"/>
      <c r="M60"/>
      <c r="N60"/>
      <c r="O60"/>
      <c r="P60"/>
      <c r="Q60"/>
      <c r="R60" s="30"/>
      <c r="Y60" s="5" t="str">
        <f>_xlfn.CONCAT("[",_xlfn.TEXTJOIN(",",TRUE,G61,H61,I61,J61,K61,L61,M61,N61,O61,P61,Q61,R61),"]")</f>
        <v>[]</v>
      </c>
      <c r="Z60" s="5">
        <f>IFERROR(J61/_xlfn.XLOOKUP(I61,Materials!$A$61:$A$268,Materials!$I$61:$I$268),0)+IFERROR(L61/_xlfn.XLOOKUP(K61,Materials!$A$61:$A$268,Materials!$I$61:$I$268),0)+IFERROR(N61/_xlfn.XLOOKUP(M61,Materials!$A$61:$A$268,Materials!$I$61:$I$268),0)+IFERROR(P61/_xlfn.XLOOKUP(O61,Materials!$A$61:$A$268,Materials!$I$61:$I$268),0)+IFERROR(R61/_xlfn.XLOOKUP(Q61,Materials!$A$61:$A$268,Materials!$I$61:$I$268),0)+IFERROR(H61/_xlfn.XLOOKUP(G61,Materials!$A$61:$A$268,Materials!$I$61:$I$268),0)</f>
        <v>0</v>
      </c>
      <c r="BO60" s="61"/>
      <c r="BP60" s="62"/>
      <c r="BQ60" s="62"/>
      <c r="BR60" s="63"/>
      <c r="BS60" s="63"/>
      <c r="BT60" s="63"/>
      <c r="BU60" s="63"/>
      <c r="BV60" s="62"/>
      <c r="BW60" s="62"/>
      <c r="BX60" s="62"/>
      <c r="BY60" s="62"/>
      <c r="BZ60" s="62"/>
      <c r="CA60" s="62"/>
      <c r="CB60" s="62"/>
      <c r="CC60" s="62"/>
      <c r="CD60" s="62"/>
      <c r="CE60" s="62"/>
      <c r="CF60" s="63"/>
    </row>
    <row r="61" spans="3:84" x14ac:dyDescent="0.2">
      <c r="C61" t="str">
        <f>IF(_xlfn.XLOOKUP(B60,Units!$A$2:$A$100,Units!$C$2:$C$100,"")=0,"Waiting for inputs in Column B",_xlfn.XLOOKUP(B60,Units!$A$2:$A$100,Units!$C$2:$C$100,""))</f>
        <v>Waiting for inputs in Column B</v>
      </c>
      <c r="D61" t="str">
        <f t="shared" si="4"/>
        <v>[]</v>
      </c>
      <c r="E61" t="str">
        <f t="shared" si="5"/>
        <v>Not enough information entered</v>
      </c>
      <c r="G61" s="29"/>
      <c r="H61"/>
      <c r="I61"/>
      <c r="J61"/>
      <c r="K61"/>
      <c r="L61"/>
      <c r="M61"/>
      <c r="N61"/>
      <c r="O61"/>
      <c r="P61"/>
      <c r="Q61"/>
      <c r="R61" s="30"/>
      <c r="Y61" s="5" t="str">
        <f>_xlfn.CONCAT("[",_xlfn.TEXTJOIN(",",TRUE,G62,H62,I62,J62,K62,L62,M62,N62,O62,P62,Q62,R62),"]")</f>
        <v>[]</v>
      </c>
      <c r="Z61" s="5">
        <f>IFERROR(J62/_xlfn.XLOOKUP(I62,Materials!$A$61:$A$268,Materials!$I$61:$I$268),0)+IFERROR(L62/_xlfn.XLOOKUP(K62,Materials!$A$61:$A$268,Materials!$I$61:$I$268),0)+IFERROR(N62/_xlfn.XLOOKUP(M62,Materials!$A$61:$A$268,Materials!$I$61:$I$268),0)+IFERROR(P62/_xlfn.XLOOKUP(O62,Materials!$A$61:$A$268,Materials!$I$61:$I$268),0)+IFERROR(R62/_xlfn.XLOOKUP(Q62,Materials!$A$61:$A$268,Materials!$I$61:$I$268),0)+IFERROR(H62/_xlfn.XLOOKUP(G62,Materials!$A$61:$A$268,Materials!$I$61:$I$268),0)</f>
        <v>0</v>
      </c>
      <c r="BO61" s="61"/>
      <c r="BP61" s="62"/>
      <c r="BQ61" s="62"/>
      <c r="BR61" s="63"/>
      <c r="BS61" s="63"/>
      <c r="BT61" s="63"/>
      <c r="BU61" s="63"/>
      <c r="BV61" s="62"/>
      <c r="BW61" s="62"/>
      <c r="BX61" s="62"/>
      <c r="BY61" s="62"/>
      <c r="BZ61" s="62"/>
      <c r="CA61" s="62"/>
      <c r="CB61" s="62"/>
      <c r="CC61" s="62"/>
      <c r="CD61" s="62"/>
      <c r="CE61" s="62"/>
      <c r="CF61" s="63"/>
    </row>
    <row r="62" spans="3:84" x14ac:dyDescent="0.2">
      <c r="C62" t="str">
        <f>IF(_xlfn.XLOOKUP(B61,Units!$A$2:$A$100,Units!$C$2:$C$100,"")=0,"Waiting for inputs in Column B",_xlfn.XLOOKUP(B61,Units!$A$2:$A$100,Units!$C$2:$C$100,""))</f>
        <v>Waiting for inputs in Column B</v>
      </c>
      <c r="D62" t="str">
        <f t="shared" si="4"/>
        <v>[]</v>
      </c>
      <c r="E62" t="str">
        <f t="shared" si="5"/>
        <v>Not enough information entered</v>
      </c>
      <c r="G62" s="29"/>
      <c r="H62"/>
      <c r="I62"/>
      <c r="J62"/>
      <c r="K62"/>
      <c r="L62"/>
      <c r="M62"/>
      <c r="N62"/>
      <c r="O62"/>
      <c r="P62"/>
      <c r="Q62"/>
      <c r="R62" s="30"/>
      <c r="Y62" s="5" t="str">
        <f>_xlfn.CONCAT("[",_xlfn.TEXTJOIN(",",TRUE,G63,H63,I63,J63,K63,L63,M63,N63,O63,P63,Q63,R63),"]")</f>
        <v>[]</v>
      </c>
      <c r="Z62" s="5">
        <f>IFERROR(J63/_xlfn.XLOOKUP(I63,Materials!$A$61:$A$268,Materials!$I$61:$I$268),0)+IFERROR(L63/_xlfn.XLOOKUP(K63,Materials!$A$61:$A$268,Materials!$I$61:$I$268),0)+IFERROR(N63/_xlfn.XLOOKUP(M63,Materials!$A$61:$A$268,Materials!$I$61:$I$268),0)+IFERROR(P63/_xlfn.XLOOKUP(O63,Materials!$A$61:$A$268,Materials!$I$61:$I$268),0)+IFERROR(R63/_xlfn.XLOOKUP(Q63,Materials!$A$61:$A$268,Materials!$I$61:$I$268),0)+IFERROR(H63/_xlfn.XLOOKUP(G63,Materials!$A$61:$A$268,Materials!$I$61:$I$268),0)</f>
        <v>0</v>
      </c>
      <c r="BO62" s="61"/>
      <c r="BP62" s="62"/>
      <c r="BQ62" s="62"/>
      <c r="BR62" s="63"/>
      <c r="BS62" s="63"/>
      <c r="BT62" s="63"/>
      <c r="BU62" s="63"/>
      <c r="BV62" s="62"/>
      <c r="BW62" s="62"/>
      <c r="BX62" s="62"/>
      <c r="BY62" s="62"/>
      <c r="BZ62" s="62"/>
      <c r="CA62" s="62"/>
      <c r="CB62" s="62"/>
      <c r="CC62" s="62"/>
      <c r="CD62" s="62"/>
      <c r="CE62" s="62"/>
      <c r="CF62" s="63"/>
    </row>
    <row r="63" spans="3:84" x14ac:dyDescent="0.2">
      <c r="C63" t="str">
        <f>IF(_xlfn.XLOOKUP(B62,Units!$A$2:$A$100,Units!$C$2:$C$100,"")=0,"Waiting for inputs in Column B",_xlfn.XLOOKUP(B62,Units!$A$2:$A$100,Units!$C$2:$C$100,""))</f>
        <v>Waiting for inputs in Column B</v>
      </c>
      <c r="D63" t="str">
        <f t="shared" si="4"/>
        <v>[]</v>
      </c>
      <c r="E63" t="str">
        <f t="shared" si="5"/>
        <v>Not enough information entered</v>
      </c>
      <c r="G63" s="29"/>
      <c r="H63"/>
      <c r="I63"/>
      <c r="J63"/>
      <c r="K63"/>
      <c r="L63"/>
      <c r="M63"/>
      <c r="N63"/>
      <c r="O63"/>
      <c r="P63"/>
      <c r="Q63"/>
      <c r="R63" s="30"/>
      <c r="Y63" s="5" t="str">
        <f>_xlfn.CONCAT("[",_xlfn.TEXTJOIN(",",TRUE,G64,H64,I64,J64,K64,L64,M64,N64,O64,P64,Q64,R64),"]")</f>
        <v>[]</v>
      </c>
      <c r="Z63" s="5">
        <f>IFERROR(J64/_xlfn.XLOOKUP(I64,Materials!$A$61:$A$268,Materials!$I$61:$I$268),0)+IFERROR(L64/_xlfn.XLOOKUP(K64,Materials!$A$61:$A$268,Materials!$I$61:$I$268),0)+IFERROR(N64/_xlfn.XLOOKUP(M64,Materials!$A$61:$A$268,Materials!$I$61:$I$268),0)+IFERROR(P64/_xlfn.XLOOKUP(O64,Materials!$A$61:$A$268,Materials!$I$61:$I$268),0)+IFERROR(R64/_xlfn.XLOOKUP(Q64,Materials!$A$61:$A$268,Materials!$I$61:$I$268),0)+IFERROR(H64/_xlfn.XLOOKUP(G64,Materials!$A$61:$A$268,Materials!$I$61:$I$268),0)</f>
        <v>0</v>
      </c>
      <c r="BO63" s="61"/>
      <c r="BP63" s="62"/>
      <c r="BQ63" s="62"/>
      <c r="BR63" s="63"/>
      <c r="BS63" s="63"/>
      <c r="BT63" s="63"/>
      <c r="BU63" s="63"/>
      <c r="BV63" s="62"/>
      <c r="BW63" s="62"/>
      <c r="BX63" s="62"/>
      <c r="BY63" s="62"/>
      <c r="BZ63" s="62"/>
      <c r="CA63" s="62"/>
      <c r="CB63" s="62"/>
      <c r="CC63" s="62"/>
      <c r="CD63" s="62"/>
      <c r="CE63" s="62"/>
      <c r="CF63" s="63"/>
    </row>
    <row r="64" spans="3:84" x14ac:dyDescent="0.2">
      <c r="C64" t="str">
        <f>IF(_xlfn.XLOOKUP(B63,Units!$A$2:$A$100,Units!$C$2:$C$100,"")=0,"Waiting for inputs in Column B",_xlfn.XLOOKUP(B63,Units!$A$2:$A$100,Units!$C$2:$C$100,""))</f>
        <v>Waiting for inputs in Column B</v>
      </c>
      <c r="D64" t="str">
        <f t="shared" si="4"/>
        <v>[]</v>
      </c>
      <c r="E64" t="str">
        <f t="shared" si="5"/>
        <v>Not enough information entered</v>
      </c>
      <c r="G64" s="29"/>
      <c r="H64"/>
      <c r="I64"/>
      <c r="J64"/>
      <c r="K64"/>
      <c r="L64"/>
      <c r="M64"/>
      <c r="N64"/>
      <c r="O64"/>
      <c r="P64"/>
      <c r="Q64"/>
      <c r="R64" s="30"/>
      <c r="Y64" s="5" t="str">
        <f>_xlfn.CONCAT("[",_xlfn.TEXTJOIN(",",TRUE,G65,H65,I65,J65,K65,L65,M65,N65,O65,P65,Q65,R65),"]")</f>
        <v>[]</v>
      </c>
      <c r="Z64" s="5">
        <f>IFERROR(J65/_xlfn.XLOOKUP(I65,Materials!$A$61:$A$268,Materials!$I$61:$I$268),0)+IFERROR(L65/_xlfn.XLOOKUP(K65,Materials!$A$61:$A$268,Materials!$I$61:$I$268),0)+IFERROR(N65/_xlfn.XLOOKUP(M65,Materials!$A$61:$A$268,Materials!$I$61:$I$268),0)+IFERROR(P65/_xlfn.XLOOKUP(O65,Materials!$A$61:$A$268,Materials!$I$61:$I$268),0)+IFERROR(R65/_xlfn.XLOOKUP(Q65,Materials!$A$61:$A$268,Materials!$I$61:$I$268),0)+IFERROR(H65/_xlfn.XLOOKUP(G65,Materials!$A$61:$A$268,Materials!$I$61:$I$268),0)</f>
        <v>0</v>
      </c>
      <c r="BO64" s="61"/>
      <c r="BP64" s="62"/>
      <c r="BQ64" s="62"/>
      <c r="BR64" s="63"/>
      <c r="BS64" s="63"/>
      <c r="BT64" s="63"/>
      <c r="BU64" s="63"/>
      <c r="BV64" s="62"/>
      <c r="BW64" s="62"/>
      <c r="BX64" s="62"/>
      <c r="BY64" s="62"/>
      <c r="BZ64" s="62"/>
      <c r="CA64" s="62"/>
      <c r="CB64" s="62"/>
      <c r="CC64" s="62"/>
      <c r="CD64" s="62"/>
      <c r="CE64" s="62"/>
      <c r="CF64" s="63"/>
    </row>
    <row r="65" spans="3:84" x14ac:dyDescent="0.2">
      <c r="C65" t="str">
        <f>IF(_xlfn.XLOOKUP(B64,Units!$A$2:$A$100,Units!$C$2:$C$100,"")=0,"Waiting for inputs in Column B",_xlfn.XLOOKUP(B64,Units!$A$2:$A$100,Units!$C$2:$C$100,""))</f>
        <v>Waiting for inputs in Column B</v>
      </c>
      <c r="D65" t="str">
        <f t="shared" si="4"/>
        <v>[]</v>
      </c>
      <c r="E65" t="str">
        <f t="shared" si="5"/>
        <v>Not enough information entered</v>
      </c>
      <c r="G65" s="29"/>
      <c r="H65"/>
      <c r="I65"/>
      <c r="J65"/>
      <c r="K65"/>
      <c r="L65"/>
      <c r="M65"/>
      <c r="N65"/>
      <c r="O65"/>
      <c r="P65"/>
      <c r="Q65"/>
      <c r="R65" s="30"/>
      <c r="Y65" s="5" t="str">
        <f>_xlfn.CONCAT("[",_xlfn.TEXTJOIN(",",TRUE,G66,H66,I66,J66,K66,L66,M66,N66,O66,P66,Q66,R66),"]")</f>
        <v>[]</v>
      </c>
      <c r="Z65" s="5">
        <f>IFERROR(J66/_xlfn.XLOOKUP(I66,Materials!$A$61:$A$268,Materials!$I$61:$I$268),0)+IFERROR(L66/_xlfn.XLOOKUP(K66,Materials!$A$61:$A$268,Materials!$I$61:$I$268),0)+IFERROR(N66/_xlfn.XLOOKUP(M66,Materials!$A$61:$A$268,Materials!$I$61:$I$268),0)+IFERROR(P66/_xlfn.XLOOKUP(O66,Materials!$A$61:$A$268,Materials!$I$61:$I$268),0)+IFERROR(R66/_xlfn.XLOOKUP(Q66,Materials!$A$61:$A$268,Materials!$I$61:$I$268),0)+IFERROR(H66/_xlfn.XLOOKUP(G66,Materials!$A$61:$A$268,Materials!$I$61:$I$268),0)</f>
        <v>0</v>
      </c>
      <c r="BO65" s="61"/>
      <c r="BP65" s="62"/>
      <c r="BQ65" s="62"/>
      <c r="BR65" s="63"/>
      <c r="BS65" s="63"/>
      <c r="BT65" s="63"/>
      <c r="BU65" s="63"/>
      <c r="BV65" s="62"/>
      <c r="BW65" s="62"/>
      <c r="BX65" s="62"/>
      <c r="BY65" s="62"/>
      <c r="BZ65" s="62"/>
      <c r="CA65" s="62"/>
      <c r="CB65" s="62"/>
      <c r="CC65" s="62"/>
      <c r="CD65" s="62"/>
      <c r="CE65" s="62"/>
      <c r="CF65" s="62"/>
    </row>
    <row r="66" spans="3:84" x14ac:dyDescent="0.2">
      <c r="C66" t="str">
        <f>IF(_xlfn.XLOOKUP(B65,Units!$A$2:$A$100,Units!$C$2:$C$100,"")=0,"Waiting for inputs in Column B",_xlfn.XLOOKUP(B65,Units!$A$2:$A$100,Units!$C$2:$C$100,""))</f>
        <v>Waiting for inputs in Column B</v>
      </c>
      <c r="D66" t="str">
        <f t="shared" si="4"/>
        <v>[]</v>
      </c>
      <c r="E66" t="str">
        <f t="shared" si="5"/>
        <v>Not enough information entered</v>
      </c>
      <c r="G66" s="29"/>
      <c r="H66"/>
      <c r="I66"/>
      <c r="J66"/>
      <c r="K66"/>
      <c r="L66"/>
      <c r="M66"/>
      <c r="N66"/>
      <c r="O66"/>
      <c r="P66"/>
      <c r="Q66"/>
      <c r="R66" s="30"/>
      <c r="Y66" s="5" t="str">
        <f>_xlfn.CONCAT("[",_xlfn.TEXTJOIN(",",TRUE,G67,H67,I67,J67,K67,L67,M67,N67,O67,P67,Q67,R67),"]")</f>
        <v>[]</v>
      </c>
      <c r="Z66" s="5">
        <f>IFERROR(J67/_xlfn.XLOOKUP(I67,Materials!$A$61:$A$268,Materials!$I$61:$I$268),0)+IFERROR(L67/_xlfn.XLOOKUP(K67,Materials!$A$61:$A$268,Materials!$I$61:$I$268),0)+IFERROR(N67/_xlfn.XLOOKUP(M67,Materials!$A$61:$A$268,Materials!$I$61:$I$268),0)+IFERROR(P67/_xlfn.XLOOKUP(O67,Materials!$A$61:$A$268,Materials!$I$61:$I$268),0)+IFERROR(R67/_xlfn.XLOOKUP(Q67,Materials!$A$61:$A$268,Materials!$I$61:$I$268),0)+IFERROR(H67/_xlfn.XLOOKUP(G67,Materials!$A$61:$A$268,Materials!$I$61:$I$268),0)</f>
        <v>0</v>
      </c>
      <c r="BO66" s="61"/>
      <c r="BP66" s="62"/>
      <c r="BQ66" s="62"/>
      <c r="BR66" s="63"/>
      <c r="BS66" s="63"/>
      <c r="BT66" s="63"/>
      <c r="BU66" s="63"/>
      <c r="BV66" s="62"/>
      <c r="BW66" s="62"/>
      <c r="BX66" s="62"/>
      <c r="BY66" s="62"/>
      <c r="BZ66" s="62"/>
      <c r="CA66" s="62"/>
      <c r="CB66" s="62"/>
      <c r="CC66" s="62"/>
      <c r="CD66" s="62"/>
      <c r="CE66" s="62"/>
      <c r="CF66" s="63"/>
    </row>
    <row r="67" spans="3:84" x14ac:dyDescent="0.2">
      <c r="C67" t="str">
        <f>IF(_xlfn.XLOOKUP(B66,Units!$A$2:$A$100,Units!$C$2:$C$100,"")=0,"Waiting for inputs in Column B",_xlfn.XLOOKUP(B66,Units!$A$2:$A$100,Units!$C$2:$C$100,""))</f>
        <v>Waiting for inputs in Column B</v>
      </c>
      <c r="D67" t="str">
        <f t="shared" si="4"/>
        <v>[]</v>
      </c>
      <c r="E67" t="str">
        <f t="shared" si="5"/>
        <v>Not enough information entered</v>
      </c>
      <c r="G67" s="29"/>
      <c r="H67"/>
      <c r="I67"/>
      <c r="J67"/>
      <c r="K67"/>
      <c r="L67"/>
      <c r="M67"/>
      <c r="N67"/>
      <c r="O67"/>
      <c r="P67"/>
      <c r="Q67"/>
      <c r="R67" s="30"/>
      <c r="Y67" s="5" t="str">
        <f>_xlfn.CONCAT("[",_xlfn.TEXTJOIN(",",TRUE,G68,H68,I68,J68,K68,L68,M68,N68,O68,P68,Q68,R68),"]")</f>
        <v>[]</v>
      </c>
      <c r="Z67" s="5">
        <f>IFERROR(J68/_xlfn.XLOOKUP(I68,Materials!$A$61:$A$268,Materials!$I$61:$I$268),0)+IFERROR(L68/_xlfn.XLOOKUP(K68,Materials!$A$61:$A$268,Materials!$I$61:$I$268),0)+IFERROR(N68/_xlfn.XLOOKUP(M68,Materials!$A$61:$A$268,Materials!$I$61:$I$268),0)+IFERROR(P68/_xlfn.XLOOKUP(O68,Materials!$A$61:$A$268,Materials!$I$61:$I$268),0)+IFERROR(R68/_xlfn.XLOOKUP(Q68,Materials!$A$61:$A$268,Materials!$I$61:$I$268),0)+IFERROR(H68/_xlfn.XLOOKUP(G68,Materials!$A$61:$A$268,Materials!$I$61:$I$268),0)</f>
        <v>0</v>
      </c>
      <c r="BO67" s="61"/>
      <c r="BP67" s="62"/>
      <c r="BQ67" s="62"/>
      <c r="BR67" s="63"/>
      <c r="BS67" s="63"/>
      <c r="BT67" s="63"/>
      <c r="BU67" s="63"/>
      <c r="BV67" s="62"/>
      <c r="BW67" s="62"/>
      <c r="BX67" s="62"/>
      <c r="BY67" s="62"/>
      <c r="BZ67" s="62"/>
      <c r="CA67" s="62"/>
      <c r="CB67" s="62"/>
      <c r="CC67" s="62"/>
      <c r="CD67" s="62"/>
      <c r="CE67" s="62"/>
      <c r="CF67" s="63"/>
    </row>
    <row r="68" spans="3:84" x14ac:dyDescent="0.2">
      <c r="C68" t="str">
        <f>IF(_xlfn.XLOOKUP(B67,Units!$A$2:$A$100,Units!$C$2:$C$100,"")=0,"Waiting for inputs in Column B",_xlfn.XLOOKUP(B67,Units!$A$2:$A$100,Units!$C$2:$C$100,""))</f>
        <v>Waiting for inputs in Column B</v>
      </c>
      <c r="D68" t="str">
        <f t="shared" si="4"/>
        <v>[]</v>
      </c>
      <c r="E68" t="str">
        <f t="shared" si="5"/>
        <v>Not enough information entered</v>
      </c>
      <c r="G68" s="29"/>
      <c r="H68"/>
      <c r="I68"/>
      <c r="J68"/>
      <c r="K68"/>
      <c r="L68"/>
      <c r="M68"/>
      <c r="N68"/>
      <c r="O68"/>
      <c r="P68"/>
      <c r="Q68"/>
      <c r="R68" s="30"/>
      <c r="Y68" s="5" t="str">
        <f>_xlfn.CONCAT("[",_xlfn.TEXTJOIN(",",TRUE,G69,H69,I69,J69,K69,L69,M69,N69,O69,P69,Q69,R69),"]")</f>
        <v>[]</v>
      </c>
      <c r="Z68" s="5">
        <f>IFERROR(J69/_xlfn.XLOOKUP(I69,Materials!$A$61:$A$268,Materials!$I$61:$I$268),0)+IFERROR(L69/_xlfn.XLOOKUP(K69,Materials!$A$61:$A$268,Materials!$I$61:$I$268),0)+IFERROR(N69/_xlfn.XLOOKUP(M69,Materials!$A$61:$A$268,Materials!$I$61:$I$268),0)+IFERROR(P69/_xlfn.XLOOKUP(O69,Materials!$A$61:$A$268,Materials!$I$61:$I$268),0)+IFERROR(R69/_xlfn.XLOOKUP(Q69,Materials!$A$61:$A$268,Materials!$I$61:$I$268),0)+IFERROR(H69/_xlfn.XLOOKUP(G69,Materials!$A$61:$A$268,Materials!$I$61:$I$268),0)</f>
        <v>0</v>
      </c>
      <c r="BO68" s="61"/>
      <c r="BP68" s="62"/>
      <c r="BQ68" s="62"/>
      <c r="BR68" s="63"/>
      <c r="BS68" s="63"/>
      <c r="BT68" s="63"/>
      <c r="BU68" s="63"/>
      <c r="BV68" s="62"/>
      <c r="BW68" s="62"/>
      <c r="BX68" s="62"/>
      <c r="BY68" s="62"/>
      <c r="BZ68" s="62"/>
      <c r="CA68" s="62"/>
      <c r="CB68" s="62"/>
      <c r="CC68" s="62"/>
      <c r="CD68" s="62"/>
      <c r="CE68" s="62"/>
      <c r="CF68" s="62"/>
    </row>
    <row r="69" spans="3:84" x14ac:dyDescent="0.2">
      <c r="C69" t="str">
        <f>IF(_xlfn.XLOOKUP(B68,Units!$A$2:$A$100,Units!$C$2:$C$100,"")=0,"Waiting for inputs in Column B",_xlfn.XLOOKUP(B68,Units!$A$2:$A$100,Units!$C$2:$C$100,""))</f>
        <v>Waiting for inputs in Column B</v>
      </c>
      <c r="D69" t="str">
        <f t="shared" si="4"/>
        <v>[]</v>
      </c>
      <c r="E69" t="str">
        <f t="shared" si="5"/>
        <v>Not enough information entered</v>
      </c>
      <c r="G69" s="29"/>
      <c r="H69"/>
      <c r="I69"/>
      <c r="J69"/>
      <c r="K69"/>
      <c r="L69"/>
      <c r="M69"/>
      <c r="N69"/>
      <c r="O69"/>
      <c r="P69"/>
      <c r="Q69"/>
      <c r="R69" s="30"/>
      <c r="Y69" s="5" t="str">
        <f>_xlfn.CONCAT("[",_xlfn.TEXTJOIN(",",TRUE,G70,H70,I70,J70,K70,L70,M70,N70,O70,P70,Q70,R70),"]")</f>
        <v>[]</v>
      </c>
      <c r="Z69" s="5">
        <f>IFERROR(J70/_xlfn.XLOOKUP(I70,Materials!$A$61:$A$268,Materials!$I$61:$I$268),0)+IFERROR(L70/_xlfn.XLOOKUP(K70,Materials!$A$61:$A$268,Materials!$I$61:$I$268),0)+IFERROR(N70/_xlfn.XLOOKUP(M70,Materials!$A$61:$A$268,Materials!$I$61:$I$268),0)+IFERROR(P70/_xlfn.XLOOKUP(O70,Materials!$A$61:$A$268,Materials!$I$61:$I$268),0)+IFERROR(R70/_xlfn.XLOOKUP(Q70,Materials!$A$61:$A$268,Materials!$I$61:$I$268),0)+IFERROR(H70/_xlfn.XLOOKUP(G70,Materials!$A$61:$A$268,Materials!$I$61:$I$268),0)</f>
        <v>0</v>
      </c>
      <c r="BO69" s="61"/>
      <c r="BP69" s="62"/>
      <c r="BQ69" s="62"/>
      <c r="BR69" s="63"/>
      <c r="BS69" s="63"/>
      <c r="BT69" s="63"/>
      <c r="BU69" s="63"/>
      <c r="BV69" s="62"/>
      <c r="BW69" s="62"/>
      <c r="BX69" s="62"/>
      <c r="BY69" s="62"/>
      <c r="BZ69" s="62"/>
      <c r="CA69" s="62"/>
      <c r="CB69" s="62"/>
      <c r="CC69" s="62"/>
      <c r="CD69" s="62"/>
      <c r="CE69" s="62"/>
      <c r="CF69" s="62"/>
    </row>
    <row r="70" spans="3:84" x14ac:dyDescent="0.2">
      <c r="C70" t="str">
        <f>IF(_xlfn.XLOOKUP(B69,Units!$A$2:$A$100,Units!$C$2:$C$100,"")=0,"Waiting for inputs in Column B",_xlfn.XLOOKUP(B69,Units!$A$2:$A$100,Units!$C$2:$C$100,""))</f>
        <v>Waiting for inputs in Column B</v>
      </c>
      <c r="D70" t="str">
        <f t="shared" si="4"/>
        <v>[]</v>
      </c>
      <c r="E70" t="str">
        <f t="shared" si="5"/>
        <v>Not enough information entered</v>
      </c>
      <c r="G70" s="29"/>
      <c r="H70"/>
      <c r="I70"/>
      <c r="J70"/>
      <c r="K70"/>
      <c r="L70"/>
      <c r="M70"/>
      <c r="N70"/>
      <c r="O70"/>
      <c r="P70"/>
      <c r="Q70"/>
      <c r="R70" s="30"/>
      <c r="Y70" s="5" t="str">
        <f>_xlfn.CONCAT("[",_xlfn.TEXTJOIN(",",TRUE,G71,H71,I71,J71,K71,L71,M71,N71,O71,P71,Q71,R71),"]")</f>
        <v>[]</v>
      </c>
      <c r="Z70" s="5">
        <f>IFERROR(J71/_xlfn.XLOOKUP(I71,Materials!$A$61:$A$268,Materials!$I$61:$I$268),0)+IFERROR(L71/_xlfn.XLOOKUP(K71,Materials!$A$61:$A$268,Materials!$I$61:$I$268),0)+IFERROR(N71/_xlfn.XLOOKUP(M71,Materials!$A$61:$A$268,Materials!$I$61:$I$268),0)+IFERROR(P71/_xlfn.XLOOKUP(O71,Materials!$A$61:$A$268,Materials!$I$61:$I$268),0)+IFERROR(R71/_xlfn.XLOOKUP(Q71,Materials!$A$61:$A$268,Materials!$I$61:$I$268),0)+IFERROR(H71/_xlfn.XLOOKUP(G71,Materials!$A$61:$A$268,Materials!$I$61:$I$268),0)</f>
        <v>0</v>
      </c>
      <c r="BO70" s="61"/>
      <c r="BP70" s="62"/>
      <c r="BQ70" s="62"/>
      <c r="BR70" s="63"/>
      <c r="BS70" s="63"/>
      <c r="BT70" s="63"/>
      <c r="BU70" s="63"/>
      <c r="BV70" s="62"/>
      <c r="BW70" s="62"/>
      <c r="BX70" s="62"/>
      <c r="BY70" s="62"/>
      <c r="BZ70" s="62"/>
      <c r="CA70" s="62"/>
      <c r="CB70" s="62"/>
      <c r="CC70" s="62"/>
      <c r="CD70" s="62"/>
      <c r="CE70" s="62"/>
      <c r="CF70" s="63"/>
    </row>
    <row r="71" spans="3:84" x14ac:dyDescent="0.2">
      <c r="C71" t="str">
        <f>IF(_xlfn.XLOOKUP(B70,Units!$A$2:$A$100,Units!$C$2:$C$100,"")=0,"Waiting for inputs in Column B",_xlfn.XLOOKUP(B70,Units!$A$2:$A$100,Units!$C$2:$C$100,""))</f>
        <v>Waiting for inputs in Column B</v>
      </c>
      <c r="D71" t="str">
        <f t="shared" si="4"/>
        <v>[]</v>
      </c>
      <c r="E71" t="str">
        <f t="shared" si="5"/>
        <v>Not enough information entered</v>
      </c>
      <c r="G71" s="29"/>
      <c r="H71"/>
      <c r="I71"/>
      <c r="J71"/>
      <c r="K71"/>
      <c r="L71"/>
      <c r="M71"/>
      <c r="N71"/>
      <c r="O71"/>
      <c r="P71"/>
      <c r="Q71"/>
      <c r="R71" s="30"/>
      <c r="Y71" s="5" t="str">
        <f>_xlfn.CONCAT("[",_xlfn.TEXTJOIN(",",TRUE,G72,H72,I72,J72,K72,L72,M72,N72,O72,P72,Q72,R72),"]")</f>
        <v>[]</v>
      </c>
      <c r="Z71" s="5">
        <f>IFERROR(J72/_xlfn.XLOOKUP(I72,Materials!$A$61:$A$268,Materials!$I$61:$I$268),0)+IFERROR(L72/_xlfn.XLOOKUP(K72,Materials!$A$61:$A$268,Materials!$I$61:$I$268),0)+IFERROR(N72/_xlfn.XLOOKUP(M72,Materials!$A$61:$A$268,Materials!$I$61:$I$268),0)+IFERROR(P72/_xlfn.XLOOKUP(O72,Materials!$A$61:$A$268,Materials!$I$61:$I$268),0)+IFERROR(R72/_xlfn.XLOOKUP(Q72,Materials!$A$61:$A$268,Materials!$I$61:$I$268),0)+IFERROR(H72/_xlfn.XLOOKUP(G72,Materials!$A$61:$A$268,Materials!$I$61:$I$268),0)</f>
        <v>0</v>
      </c>
      <c r="BO71" s="61"/>
      <c r="BP71" s="62"/>
      <c r="BQ71" s="62"/>
      <c r="BR71" s="63"/>
      <c r="BS71" s="63"/>
      <c r="BT71" s="63"/>
      <c r="BU71" s="63"/>
      <c r="BV71" s="62"/>
      <c r="BW71" s="62"/>
      <c r="BX71" s="62"/>
      <c r="BY71" s="62"/>
      <c r="BZ71" s="62"/>
      <c r="CA71" s="62"/>
      <c r="CB71" s="62"/>
      <c r="CC71" s="62"/>
      <c r="CD71" s="62"/>
      <c r="CE71" s="62"/>
      <c r="CF71" s="63"/>
    </row>
    <row r="72" spans="3:84" x14ac:dyDescent="0.2">
      <c r="C72" t="str">
        <f>IF(_xlfn.XLOOKUP(B71,Units!$A$2:$A$100,Units!$C$2:$C$100,"")=0,"Waiting for inputs in Column B",_xlfn.XLOOKUP(B71,Units!$A$2:$A$100,Units!$C$2:$C$100,""))</f>
        <v>Waiting for inputs in Column B</v>
      </c>
      <c r="D72" t="str">
        <f t="shared" si="4"/>
        <v>[]</v>
      </c>
      <c r="E72" t="str">
        <f t="shared" si="5"/>
        <v>Not enough information entered</v>
      </c>
      <c r="G72" s="29"/>
      <c r="H72"/>
      <c r="I72"/>
      <c r="J72"/>
      <c r="K72"/>
      <c r="L72"/>
      <c r="M72"/>
      <c r="N72"/>
      <c r="O72"/>
      <c r="P72"/>
      <c r="Q72"/>
      <c r="R72" s="30"/>
      <c r="Y72" s="5" t="str">
        <f>_xlfn.CONCAT("[",_xlfn.TEXTJOIN(",",TRUE,G73,H73,I73,J73,K73,L73,M73,N73,O73,P73,Q73,R73),"]")</f>
        <v>[]</v>
      </c>
      <c r="Z72" s="5">
        <f>IFERROR(J73/_xlfn.XLOOKUP(I73,Materials!$A$61:$A$268,Materials!$I$61:$I$268),0)+IFERROR(L73/_xlfn.XLOOKUP(K73,Materials!$A$61:$A$268,Materials!$I$61:$I$268),0)+IFERROR(N73/_xlfn.XLOOKUP(M73,Materials!$A$61:$A$268,Materials!$I$61:$I$268),0)+IFERROR(P73/_xlfn.XLOOKUP(O73,Materials!$A$61:$A$268,Materials!$I$61:$I$268),0)+IFERROR(R73/_xlfn.XLOOKUP(Q73,Materials!$A$61:$A$268,Materials!$I$61:$I$268),0)+IFERROR(H73/_xlfn.XLOOKUP(G73,Materials!$A$61:$A$268,Materials!$I$61:$I$268),0)</f>
        <v>0</v>
      </c>
      <c r="BO72" s="61"/>
      <c r="BP72" s="62"/>
      <c r="BQ72" s="62"/>
      <c r="BR72" s="63"/>
      <c r="BS72" s="63"/>
      <c r="BT72" s="63"/>
      <c r="BU72" s="63"/>
      <c r="BV72" s="62"/>
      <c r="BW72" s="62"/>
      <c r="BX72" s="62"/>
      <c r="BY72" s="62"/>
      <c r="BZ72" s="62"/>
      <c r="CA72" s="62"/>
      <c r="CB72" s="62"/>
      <c r="CC72" s="62"/>
      <c r="CD72" s="62"/>
      <c r="CE72" s="62"/>
      <c r="CF72" s="63"/>
    </row>
    <row r="73" spans="3:84" x14ac:dyDescent="0.2">
      <c r="C73" t="str">
        <f>IF(_xlfn.XLOOKUP(B72,Units!$A$2:$A$100,Units!$C$2:$C$100,"")=0,"Waiting for inputs in Column B",_xlfn.XLOOKUP(B72,Units!$A$2:$A$100,Units!$C$2:$C$100,""))</f>
        <v>Waiting for inputs in Column B</v>
      </c>
      <c r="D73" t="str">
        <f t="shared" si="4"/>
        <v>[]</v>
      </c>
      <c r="G73" s="29"/>
      <c r="H73"/>
      <c r="I73"/>
      <c r="J73"/>
      <c r="K73"/>
      <c r="L73"/>
      <c r="M73"/>
      <c r="N73"/>
      <c r="O73"/>
      <c r="P73"/>
      <c r="Q73"/>
      <c r="R73" s="30"/>
      <c r="Y73" s="5" t="str">
        <f>_xlfn.CONCAT("[",_xlfn.TEXTJOIN(",",TRUE,G74,H74,I74,J74,K74,L74,M74,N74,O74,P74,Q74,R74),"]")</f>
        <v>[]</v>
      </c>
      <c r="BO73" s="61"/>
      <c r="BP73" s="62"/>
      <c r="BQ73" s="62"/>
      <c r="BR73" s="63"/>
      <c r="BS73" s="63"/>
      <c r="BT73" s="63"/>
      <c r="BU73" s="63"/>
      <c r="BV73" s="62"/>
      <c r="BW73" s="62"/>
      <c r="BX73" s="62"/>
      <c r="BY73" s="62"/>
      <c r="BZ73" s="62"/>
      <c r="CA73" s="62"/>
      <c r="CB73" s="62"/>
      <c r="CC73" s="62"/>
      <c r="CD73" s="62"/>
      <c r="CE73" s="62"/>
      <c r="CF73" s="63"/>
    </row>
    <row r="74" spans="3:84" x14ac:dyDescent="0.2">
      <c r="C74" t="str">
        <f>IF(_xlfn.XLOOKUP(B73,Units!$A$2:$A$100,Units!$C$2:$C$100,"")=0,"Waiting for inputs in Column B",_xlfn.XLOOKUP(B73,Units!$A$2:$A$100,Units!$C$2:$C$100,""))</f>
        <v>Waiting for inputs in Column B</v>
      </c>
      <c r="D74" t="str">
        <f t="shared" si="4"/>
        <v>[]</v>
      </c>
      <c r="G74" s="29"/>
      <c r="H74"/>
      <c r="I74"/>
      <c r="J74"/>
      <c r="K74"/>
      <c r="L74"/>
      <c r="M74"/>
      <c r="N74"/>
      <c r="O74"/>
      <c r="P74"/>
      <c r="Q74"/>
      <c r="R74" s="30"/>
      <c r="Y74" s="5" t="str">
        <f>_xlfn.CONCAT("[",_xlfn.TEXTJOIN(",",TRUE,G75,H75,I75,J75,K75,L75,M75,N75,O75,P75,Q75,R75),"]")</f>
        <v>[]</v>
      </c>
      <c r="BO74" s="61"/>
      <c r="BP74" s="62"/>
      <c r="BQ74" s="62"/>
      <c r="BR74" s="63"/>
      <c r="BS74" s="63"/>
      <c r="BT74" s="63"/>
      <c r="BU74" s="63"/>
      <c r="BV74" s="62"/>
      <c r="BW74" s="62"/>
      <c r="BX74" s="62"/>
      <c r="BY74" s="62"/>
      <c r="BZ74" s="62"/>
      <c r="CA74" s="62"/>
      <c r="CB74" s="62"/>
      <c r="CC74" s="62"/>
      <c r="CD74" s="62"/>
      <c r="CE74" s="62"/>
      <c r="CF74" s="63"/>
    </row>
    <row r="75" spans="3:84" x14ac:dyDescent="0.2">
      <c r="C75" t="str">
        <f>IF(_xlfn.XLOOKUP(B74,Units!$A$2:$A$100,Units!$C$2:$C$100,"")=0,"Waiting for inputs in Column B",_xlfn.XLOOKUP(B74,Units!$A$2:$A$100,Units!$C$2:$C$100,""))</f>
        <v>Waiting for inputs in Column B</v>
      </c>
      <c r="D75" t="str">
        <f t="shared" si="4"/>
        <v>[]</v>
      </c>
      <c r="G75" s="29"/>
      <c r="H75"/>
      <c r="I75"/>
      <c r="J75"/>
      <c r="K75"/>
      <c r="L75"/>
      <c r="M75"/>
      <c r="N75"/>
      <c r="O75"/>
      <c r="P75"/>
      <c r="Q75"/>
      <c r="R75" s="30"/>
      <c r="Y75" s="5" t="str">
        <f>_xlfn.CONCAT("[",_xlfn.TEXTJOIN(",",TRUE,G76,H76,I76,J76,K76,L76,M76,N76,O76,P76,Q76,R76),"]")</f>
        <v>[]</v>
      </c>
      <c r="BO75" s="61"/>
      <c r="BP75" s="62"/>
      <c r="BQ75" s="62"/>
      <c r="BR75" s="63"/>
      <c r="BS75" s="63"/>
      <c r="BT75" s="63"/>
      <c r="BU75" s="63"/>
      <c r="BV75" s="62"/>
      <c r="BW75" s="62"/>
      <c r="BX75" s="62"/>
      <c r="BY75" s="62"/>
      <c r="BZ75" s="62"/>
      <c r="CA75" s="62"/>
      <c r="CB75" s="62"/>
      <c r="CC75" s="62"/>
      <c r="CD75" s="62"/>
      <c r="CE75" s="62"/>
      <c r="CF75" s="63"/>
    </row>
    <row r="76" spans="3:84" x14ac:dyDescent="0.2">
      <c r="C76" t="str">
        <f>IF(_xlfn.XLOOKUP(B75,Units!$A$2:$A$100,Units!$C$2:$C$100,"")=0,"Waiting for inputs in Column B",_xlfn.XLOOKUP(B75,Units!$A$2:$A$100,Units!$C$2:$C$100,""))</f>
        <v>Waiting for inputs in Column B</v>
      </c>
      <c r="D76" t="str">
        <f t="shared" si="4"/>
        <v>[]</v>
      </c>
      <c r="G76" s="29"/>
      <c r="H76"/>
      <c r="I76"/>
      <c r="J76"/>
      <c r="K76"/>
      <c r="L76"/>
      <c r="M76"/>
      <c r="N76"/>
      <c r="O76"/>
      <c r="P76"/>
      <c r="Q76"/>
      <c r="R76" s="30"/>
      <c r="Y76" s="5" t="str">
        <f>_xlfn.CONCAT("[",_xlfn.TEXTJOIN(",",TRUE,G77,H77,I77,J77,K77,L77,M77,N77,O77,P77,Q77,R77),"]")</f>
        <v>[]</v>
      </c>
      <c r="BO76" s="61"/>
      <c r="BP76" s="62"/>
      <c r="BQ76" s="62"/>
      <c r="BR76" s="63"/>
      <c r="BS76" s="63"/>
      <c r="BT76" s="63"/>
      <c r="BU76" s="63"/>
      <c r="BV76" s="62"/>
      <c r="BW76" s="62"/>
      <c r="BX76" s="62"/>
      <c r="BY76" s="62"/>
      <c r="BZ76" s="62"/>
      <c r="CA76" s="62"/>
      <c r="CB76" s="62"/>
      <c r="CC76" s="62"/>
      <c r="CD76" s="62"/>
      <c r="CE76" s="62"/>
      <c r="CF76" s="63"/>
    </row>
    <row r="77" spans="3:84" x14ac:dyDescent="0.2">
      <c r="C77" t="str">
        <f>IF(_xlfn.XLOOKUP(B76,Units!$A$2:$A$100,Units!$C$2:$C$100,"")=0,"Waiting for inputs in Column B",_xlfn.XLOOKUP(B76,Units!$A$2:$A$100,Units!$C$2:$C$100,""))</f>
        <v>Waiting for inputs in Column B</v>
      </c>
      <c r="D77" t="str">
        <f t="shared" si="4"/>
        <v>[]</v>
      </c>
      <c r="G77" s="29"/>
      <c r="H77"/>
      <c r="I77"/>
      <c r="J77"/>
      <c r="K77"/>
      <c r="L77"/>
      <c r="M77"/>
      <c r="N77"/>
      <c r="O77"/>
      <c r="P77"/>
      <c r="Q77"/>
      <c r="R77" s="30"/>
      <c r="Y77" s="5" t="str">
        <f>_xlfn.CONCAT("[",_xlfn.TEXTJOIN(",",TRUE,G78,H78,I78,J78,K78,L78,M78,N78,O78,P78,Q78,R78),"]")</f>
        <v>[]</v>
      </c>
      <c r="BO77" s="61"/>
      <c r="BP77" s="62"/>
      <c r="BQ77" s="62"/>
      <c r="BR77" s="63"/>
      <c r="BS77" s="63"/>
      <c r="BT77" s="63"/>
      <c r="BU77" s="63"/>
      <c r="BV77" s="62"/>
      <c r="BW77" s="62"/>
      <c r="BX77" s="62"/>
      <c r="BY77" s="62"/>
      <c r="BZ77" s="62"/>
      <c r="CA77" s="62"/>
      <c r="CB77" s="62"/>
      <c r="CC77" s="62"/>
      <c r="CD77" s="62"/>
      <c r="CE77" s="62"/>
      <c r="CF77" s="63"/>
    </row>
    <row r="78" spans="3:84" x14ac:dyDescent="0.2">
      <c r="C78" t="str">
        <f>IF(_xlfn.XLOOKUP(B77,Units!$A$2:$A$100,Units!$C$2:$C$100,"")=0,"Waiting for inputs in Column B",_xlfn.XLOOKUP(B77,Units!$A$2:$A$100,Units!$C$2:$C$100,""))</f>
        <v>Waiting for inputs in Column B</v>
      </c>
      <c r="D78" t="str">
        <f t="shared" si="4"/>
        <v>[]</v>
      </c>
      <c r="G78" s="29"/>
      <c r="H78"/>
      <c r="I78"/>
      <c r="J78"/>
      <c r="K78"/>
      <c r="L78"/>
      <c r="M78"/>
      <c r="N78"/>
      <c r="O78"/>
      <c r="P78"/>
      <c r="Q78"/>
      <c r="R78" s="30"/>
      <c r="Y78" s="5" t="str">
        <f>_xlfn.CONCAT("[",_xlfn.TEXTJOIN(",",TRUE,G79,H79,I79,J79,K79,L79,M79,N79,O79,P79,Q79,R79),"]")</f>
        <v>[]</v>
      </c>
      <c r="BO78" s="61"/>
      <c r="BP78" s="62"/>
      <c r="BQ78" s="62"/>
      <c r="BR78" s="63"/>
      <c r="BS78" s="63"/>
      <c r="BT78" s="63"/>
      <c r="BU78" s="63"/>
      <c r="BV78" s="62"/>
      <c r="BW78" s="62"/>
      <c r="BX78" s="62"/>
      <c r="BY78" s="62"/>
      <c r="BZ78" s="62"/>
      <c r="CA78" s="62"/>
      <c r="CB78" s="62"/>
      <c r="CC78" s="62"/>
      <c r="CD78" s="62"/>
      <c r="CE78" s="62"/>
      <c r="CF78" s="63"/>
    </row>
    <row r="79" spans="3:84" x14ac:dyDescent="0.2">
      <c r="C79" t="str">
        <f>IF(_xlfn.XLOOKUP(B78,Units!$A$2:$A$100,Units!$C$2:$C$100,"")=0,"Waiting for inputs in Column B",_xlfn.XLOOKUP(B78,Units!$A$2:$A$100,Units!$C$2:$C$100,""))</f>
        <v>Waiting for inputs in Column B</v>
      </c>
      <c r="D79" t="str">
        <f t="shared" si="4"/>
        <v>[]</v>
      </c>
      <c r="G79" s="29"/>
      <c r="H79"/>
      <c r="I79"/>
      <c r="J79"/>
      <c r="K79"/>
      <c r="L79"/>
      <c r="M79"/>
      <c r="N79"/>
      <c r="O79"/>
      <c r="P79"/>
      <c r="Q79"/>
      <c r="R79" s="30"/>
      <c r="Y79" s="5" t="str">
        <f>_xlfn.CONCAT("[",_xlfn.TEXTJOIN(",",TRUE,G80,H80,I80,J80,K80,L80,M80,N80,O80,P80,Q80,R80),"]")</f>
        <v>[]</v>
      </c>
      <c r="BO79" s="61"/>
      <c r="BP79" s="62"/>
      <c r="BQ79" s="62"/>
      <c r="BR79" s="63"/>
      <c r="BS79" s="63"/>
      <c r="BT79" s="63"/>
      <c r="BU79" s="63"/>
      <c r="BV79" s="62"/>
      <c r="BW79" s="62"/>
      <c r="BX79" s="62"/>
      <c r="BY79" s="62"/>
      <c r="BZ79" s="62"/>
      <c r="CA79" s="62"/>
      <c r="CB79" s="62"/>
      <c r="CC79" s="62"/>
      <c r="CD79" s="62"/>
      <c r="CE79" s="62"/>
      <c r="CF79" s="63"/>
    </row>
    <row r="80" spans="3:84" x14ac:dyDescent="0.2">
      <c r="C80" t="str">
        <f>IF(_xlfn.XLOOKUP(B79,Units!$A$2:$A$100,Units!$C$2:$C$100,"")=0,"Waiting for inputs in Column B",_xlfn.XLOOKUP(B79,Units!$A$2:$A$100,Units!$C$2:$C$100,""))</f>
        <v>Waiting for inputs in Column B</v>
      </c>
      <c r="D80" t="str">
        <f t="shared" si="4"/>
        <v>[]</v>
      </c>
      <c r="G80" s="29"/>
      <c r="H80"/>
      <c r="I80"/>
      <c r="J80"/>
      <c r="K80"/>
      <c r="L80"/>
      <c r="M80"/>
      <c r="N80"/>
      <c r="O80"/>
      <c r="P80"/>
      <c r="Q80"/>
      <c r="R80" s="30"/>
      <c r="Y80" s="5" t="str">
        <f>_xlfn.CONCAT("[",_xlfn.TEXTJOIN(",",TRUE,G81,H81,I81,J81,K81,L81,M81,N81,O81,P81,Q81,R81),"]")</f>
        <v>[]</v>
      </c>
      <c r="BO80" s="61"/>
      <c r="BP80" s="62"/>
      <c r="BQ80" s="62"/>
      <c r="BR80" s="63"/>
      <c r="BS80" s="63"/>
      <c r="BT80" s="63"/>
      <c r="BU80" s="63"/>
      <c r="BV80" s="62"/>
      <c r="BW80" s="62"/>
      <c r="BX80" s="62"/>
      <c r="BY80" s="62"/>
      <c r="BZ80" s="62"/>
      <c r="CA80" s="62"/>
      <c r="CB80" s="62"/>
      <c r="CC80" s="62"/>
      <c r="CD80" s="62"/>
      <c r="CE80" s="62"/>
      <c r="CF80" s="63"/>
    </row>
    <row r="81" spans="3:84" x14ac:dyDescent="0.2">
      <c r="C81" t="str">
        <f>IF(_xlfn.XLOOKUP(B80,Units!$A$2:$A$100,Units!$C$2:$C$100,"")=0,"Waiting for inputs in Column B",_xlfn.XLOOKUP(B80,Units!$A$2:$A$100,Units!$C$2:$C$100,""))</f>
        <v>Waiting for inputs in Column B</v>
      </c>
      <c r="BO81" s="61"/>
      <c r="BP81" s="62"/>
      <c r="BQ81" s="62"/>
      <c r="BR81" s="63"/>
      <c r="BS81" s="63"/>
      <c r="BT81" s="63"/>
      <c r="BU81" s="63"/>
      <c r="BV81" s="62"/>
      <c r="BW81" s="62"/>
      <c r="BX81" s="62"/>
      <c r="BY81" s="62"/>
      <c r="BZ81" s="62"/>
      <c r="CA81" s="62"/>
      <c r="CB81" s="62"/>
      <c r="CC81" s="62"/>
      <c r="CD81" s="62"/>
      <c r="CE81" s="62"/>
      <c r="CF81" s="63"/>
    </row>
    <row r="82" spans="3:84" x14ac:dyDescent="0.2">
      <c r="BO82" s="61"/>
      <c r="BP82" s="62"/>
      <c r="BQ82" s="62"/>
      <c r="BR82" s="63"/>
      <c r="BS82" s="63"/>
      <c r="BT82" s="63"/>
      <c r="BU82" s="63"/>
      <c r="BV82" s="62"/>
      <c r="BW82" s="62"/>
      <c r="BX82" s="62"/>
      <c r="BY82" s="62"/>
      <c r="BZ82" s="62"/>
      <c r="CA82" s="62"/>
      <c r="CB82" s="62"/>
      <c r="CC82" s="62"/>
      <c r="CD82" s="62"/>
      <c r="CE82" s="62"/>
      <c r="CF82" s="63"/>
    </row>
    <row r="83" spans="3:84" x14ac:dyDescent="0.2">
      <c r="BO83" s="61"/>
      <c r="BP83" s="62"/>
      <c r="BQ83" s="62"/>
      <c r="BR83" s="63"/>
      <c r="BS83" s="63"/>
      <c r="BT83" s="63"/>
      <c r="BU83" s="63"/>
      <c r="BV83" s="62"/>
      <c r="BW83" s="62"/>
      <c r="BX83" s="62"/>
      <c r="BY83" s="62"/>
      <c r="BZ83" s="62"/>
      <c r="CA83" s="62"/>
      <c r="CB83" s="62"/>
      <c r="CC83" s="62"/>
      <c r="CD83" s="62"/>
      <c r="CE83" s="62"/>
      <c r="CF83" s="63"/>
    </row>
    <row r="84" spans="3:84" x14ac:dyDescent="0.2">
      <c r="BO84" s="61"/>
      <c r="BP84" s="62"/>
      <c r="BQ84" s="62"/>
      <c r="BR84" s="63"/>
      <c r="BS84" s="63"/>
      <c r="BT84" s="63"/>
      <c r="BU84" s="63"/>
      <c r="BV84" s="62"/>
      <c r="BW84" s="62"/>
      <c r="BX84" s="62"/>
      <c r="BY84" s="62"/>
      <c r="BZ84" s="62"/>
      <c r="CA84" s="62"/>
      <c r="CB84" s="62"/>
      <c r="CC84" s="62"/>
      <c r="CD84" s="62"/>
      <c r="CE84" s="62"/>
      <c r="CF84" s="63"/>
    </row>
    <row r="85" spans="3:84" x14ac:dyDescent="0.2">
      <c r="BO85" s="61"/>
      <c r="BP85" s="62"/>
      <c r="BQ85" s="62"/>
      <c r="BR85" s="63"/>
      <c r="BS85" s="63"/>
      <c r="BT85" s="63"/>
      <c r="BU85" s="63"/>
      <c r="BV85" s="62"/>
      <c r="BW85" s="62"/>
      <c r="BX85" s="62"/>
      <c r="BY85" s="62"/>
      <c r="BZ85" s="62"/>
      <c r="CA85" s="62"/>
      <c r="CB85" s="62"/>
      <c r="CC85" s="62"/>
      <c r="CD85" s="62"/>
      <c r="CE85" s="62"/>
      <c r="CF85" s="63"/>
    </row>
    <row r="86" spans="3:84" x14ac:dyDescent="0.2">
      <c r="BO86" s="61"/>
      <c r="BP86" s="62"/>
      <c r="BQ86" s="62"/>
      <c r="BR86" s="63"/>
      <c r="BS86" s="63"/>
      <c r="BT86" s="63"/>
      <c r="BU86" s="63"/>
      <c r="BV86" s="62"/>
      <c r="BW86" s="62"/>
      <c r="BX86" s="62"/>
      <c r="BY86" s="62"/>
      <c r="BZ86" s="62"/>
      <c r="CA86" s="62"/>
      <c r="CB86" s="62"/>
      <c r="CC86" s="62"/>
      <c r="CD86" s="62"/>
      <c r="CE86" s="62"/>
      <c r="CF86" s="63"/>
    </row>
  </sheetData>
  <autoFilter ref="A2:W81" xr:uid="{CEC1222C-74F0-9F4D-8BBD-29931EB68063}"/>
  <mergeCells count="1">
    <mergeCell ref="G1:N1"/>
  </mergeCells>
  <conditionalFormatting sqref="A6:B80 S6:S80">
    <cfRule type="containsBlanks" dxfId="20" priority="9">
      <formula>LEN(TRIM(A6))=0</formula>
    </cfRule>
  </conditionalFormatting>
  <conditionalFormatting sqref="B3:B80 K10:K71 G12:G71 I12:I71 M9:M71 O9:O71 Q9:Q71">
    <cfRule type="containsBlanks" dxfId="19" priority="5">
      <formula>LEN(TRIM(B3))=0</formula>
    </cfRule>
  </conditionalFormatting>
  <conditionalFormatting sqref="G10 I10">
    <cfRule type="containsBlanks" dxfId="18" priority="4">
      <formula>LEN(TRIM(G10))=0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B5B1DDB0-401F-D640-AA84-BB55E26336C9}">
          <x14:formula1>
            <xm:f>Drop_downs!$A$3:$A$9</xm:f>
          </x14:formula1>
          <xm:sqref>B82:B87</xm:sqref>
        </x14:dataValidation>
        <x14:dataValidation type="list" allowBlank="1" showInputMessage="1" showErrorMessage="1" xr:uid="{A3510CE3-4CDC-4501-8666-B57AA7C3ED3E}">
          <x14:formula1>
            <xm:f>Materials!$A$61:$A$268</xm:f>
          </x14:formula1>
          <xm:sqref>I3:I20 I22:I54 O3:O71 Q3:Q71 K3:K54 M3:M71</xm:sqref>
        </x14:dataValidation>
        <x14:dataValidation type="list" allowBlank="1" showInputMessage="1" showErrorMessage="1" xr:uid="{DD89415B-F40C-E740-AF1A-C53891C490A0}">
          <x14:formula1>
            <xm:f>Materials!$A$3:$A$268</xm:f>
          </x14:formula1>
          <xm:sqref>I21 G3:G82</xm:sqref>
        </x14:dataValidation>
        <x14:dataValidation type="list" allowBlank="1" showInputMessage="1" showErrorMessage="1" xr:uid="{7B532F4C-9745-E243-9361-F3E269299A62}">
          <x14:formula1>
            <xm:f>Drop_downs!$A$3:$A$12</xm:f>
          </x14:formula1>
          <xm:sqref>B3:B81</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84894-CA57-814A-93E8-BFD08AA83A0D}">
  <sheetPr>
    <tabColor theme="7"/>
  </sheetPr>
  <dimension ref="A1:M2522"/>
  <sheetViews>
    <sheetView zoomScaleNormal="100" workbookViewId="0">
      <selection activeCell="I3" sqref="I3"/>
    </sheetView>
  </sheetViews>
  <sheetFormatPr baseColWidth="10" defaultColWidth="11.5" defaultRowHeight="16" x14ac:dyDescent="0.2"/>
  <cols>
    <col min="1" max="1" width="36.83203125" customWidth="1"/>
    <col min="2" max="2" width="20" customWidth="1"/>
    <col min="3" max="3" width="12.5" customWidth="1"/>
    <col min="4" max="6" width="19.1640625" customWidth="1"/>
    <col min="7" max="7" width="26" customWidth="1"/>
    <col min="8" max="8" width="46.5" customWidth="1"/>
    <col min="9" max="9" width="25.83203125" customWidth="1"/>
    <col min="10" max="10" width="17.6640625" customWidth="1"/>
    <col min="11" max="11" width="25.5" customWidth="1"/>
    <col min="12" max="12" width="34.33203125" customWidth="1"/>
    <col min="13" max="13" width="21.5" style="30" customWidth="1"/>
    <col min="14" max="16384" width="11.5" style="5"/>
  </cols>
  <sheetData>
    <row r="1" spans="1:13" ht="50" customHeight="1" x14ac:dyDescent="0.2">
      <c r="A1" s="70" t="s">
        <v>369</v>
      </c>
      <c r="B1" s="70" t="s">
        <v>460</v>
      </c>
      <c r="C1" s="70" t="s">
        <v>643</v>
      </c>
      <c r="D1" s="70" t="s">
        <v>761</v>
      </c>
      <c r="E1" s="70"/>
      <c r="F1" s="70"/>
      <c r="G1" s="129" t="s">
        <v>426</v>
      </c>
      <c r="H1" s="129"/>
      <c r="I1" s="129"/>
      <c r="J1" s="129"/>
      <c r="K1" s="129"/>
      <c r="L1" s="129"/>
      <c r="M1" s="129"/>
    </row>
    <row r="2" spans="1:13" x14ac:dyDescent="0.2">
      <c r="A2" s="43" t="s">
        <v>0</v>
      </c>
      <c r="B2" s="43" t="s">
        <v>385</v>
      </c>
      <c r="C2" s="43" t="s">
        <v>447</v>
      </c>
      <c r="D2" s="43" t="s">
        <v>736</v>
      </c>
      <c r="E2" s="43" t="s">
        <v>757</v>
      </c>
      <c r="F2" s="43" t="s">
        <v>758</v>
      </c>
      <c r="G2" s="43" t="s">
        <v>266</v>
      </c>
      <c r="H2" s="43" t="s">
        <v>268</v>
      </c>
      <c r="I2" s="43" t="s">
        <v>269</v>
      </c>
      <c r="J2" s="43" t="s">
        <v>756</v>
      </c>
      <c r="K2" s="43" t="s">
        <v>759</v>
      </c>
      <c r="L2" s="43" t="s">
        <v>271</v>
      </c>
      <c r="M2" s="45" t="s">
        <v>760</v>
      </c>
    </row>
    <row r="3" spans="1:13" ht="34" x14ac:dyDescent="0.2">
      <c r="A3" t="s">
        <v>2735</v>
      </c>
      <c r="B3" s="36" t="s">
        <v>456</v>
      </c>
      <c r="C3" s="36">
        <v>0.6</v>
      </c>
      <c r="D3" t="s">
        <v>762</v>
      </c>
      <c r="E3" s="36"/>
      <c r="F3" s="7" t="s">
        <v>265</v>
      </c>
      <c r="G3" s="7" t="s">
        <v>5521</v>
      </c>
      <c r="H3" s="7" t="s">
        <v>5522</v>
      </c>
      <c r="I3" s="7" t="s">
        <v>5523</v>
      </c>
      <c r="J3" s="7" t="s">
        <v>5524</v>
      </c>
      <c r="K3" s="7" t="s">
        <v>5525</v>
      </c>
      <c r="L3" s="7" t="s">
        <v>5526</v>
      </c>
      <c r="M3" s="7" t="s">
        <v>5527</v>
      </c>
    </row>
    <row r="4" spans="1:13" ht="34" x14ac:dyDescent="0.2">
      <c r="A4" t="s">
        <v>2736</v>
      </c>
      <c r="B4" t="s">
        <v>797</v>
      </c>
      <c r="C4" s="36">
        <v>0.6</v>
      </c>
      <c r="D4" t="s">
        <v>762</v>
      </c>
      <c r="E4">
        <v>0</v>
      </c>
      <c r="F4" s="7" t="s">
        <v>265</v>
      </c>
      <c r="G4" s="7" t="s">
        <v>5521</v>
      </c>
      <c r="H4" s="7" t="s">
        <v>5522</v>
      </c>
      <c r="I4" s="7" t="s">
        <v>5523</v>
      </c>
      <c r="J4" s="7" t="s">
        <v>5524</v>
      </c>
      <c r="K4" s="7" t="s">
        <v>5525</v>
      </c>
      <c r="L4" s="7" t="s">
        <v>5526</v>
      </c>
      <c r="M4" s="7" t="s">
        <v>5527</v>
      </c>
    </row>
    <row r="5" spans="1:13" ht="34" x14ac:dyDescent="0.2">
      <c r="A5" t="s">
        <v>2737</v>
      </c>
      <c r="B5" t="s">
        <v>457</v>
      </c>
      <c r="C5" s="36">
        <v>0.6</v>
      </c>
      <c r="D5" t="s">
        <v>762</v>
      </c>
      <c r="E5">
        <v>0</v>
      </c>
      <c r="F5" s="7" t="s">
        <v>265</v>
      </c>
      <c r="G5" s="7" t="s">
        <v>5521</v>
      </c>
      <c r="H5" s="7" t="s">
        <v>5522</v>
      </c>
      <c r="I5" s="7" t="s">
        <v>5523</v>
      </c>
      <c r="J5" s="7" t="s">
        <v>5524</v>
      </c>
      <c r="K5" s="7" t="s">
        <v>5525</v>
      </c>
      <c r="L5" s="7" t="s">
        <v>5526</v>
      </c>
      <c r="M5" s="7" t="s">
        <v>5527</v>
      </c>
    </row>
    <row r="6" spans="1:13" ht="34" x14ac:dyDescent="0.2">
      <c r="A6" t="s">
        <v>2738</v>
      </c>
      <c r="B6" s="36" t="s">
        <v>459</v>
      </c>
      <c r="C6" s="36">
        <v>0.6</v>
      </c>
      <c r="D6" t="s">
        <v>762</v>
      </c>
      <c r="E6">
        <v>0</v>
      </c>
      <c r="F6" s="7" t="s">
        <v>265</v>
      </c>
      <c r="G6" s="7" t="s">
        <v>5521</v>
      </c>
      <c r="H6" s="7" t="s">
        <v>5522</v>
      </c>
      <c r="I6" s="7" t="s">
        <v>5523</v>
      </c>
      <c r="J6" s="7" t="s">
        <v>5524</v>
      </c>
      <c r="K6" s="7" t="s">
        <v>5525</v>
      </c>
      <c r="L6" s="7" t="s">
        <v>5526</v>
      </c>
      <c r="M6" s="7" t="s">
        <v>5527</v>
      </c>
    </row>
    <row r="7" spans="1:13" ht="34" x14ac:dyDescent="0.2">
      <c r="A7" t="s">
        <v>2739</v>
      </c>
      <c r="B7" s="36" t="s">
        <v>456</v>
      </c>
      <c r="C7" s="36">
        <v>0.6</v>
      </c>
      <c r="D7" t="s">
        <v>762</v>
      </c>
      <c r="E7">
        <v>0</v>
      </c>
      <c r="F7" s="7" t="s">
        <v>265</v>
      </c>
      <c r="G7" s="7" t="s">
        <v>5521</v>
      </c>
      <c r="H7" s="7" t="s">
        <v>5522</v>
      </c>
      <c r="I7" s="7" t="s">
        <v>5523</v>
      </c>
      <c r="J7" s="7" t="s">
        <v>5524</v>
      </c>
      <c r="K7" s="7" t="s">
        <v>5525</v>
      </c>
      <c r="L7" s="7" t="s">
        <v>5526</v>
      </c>
      <c r="M7" s="7" t="s">
        <v>5527</v>
      </c>
    </row>
    <row r="8" spans="1:13" ht="34" x14ac:dyDescent="0.2">
      <c r="A8" t="s">
        <v>2740</v>
      </c>
      <c r="B8" t="s">
        <v>797</v>
      </c>
      <c r="C8" s="36">
        <v>0.6</v>
      </c>
      <c r="D8" t="s">
        <v>762</v>
      </c>
      <c r="E8">
        <v>0</v>
      </c>
      <c r="F8" s="7" t="s">
        <v>265</v>
      </c>
      <c r="G8" s="7" t="s">
        <v>5521</v>
      </c>
      <c r="H8" s="7" t="s">
        <v>5522</v>
      </c>
      <c r="I8" s="7" t="s">
        <v>5523</v>
      </c>
      <c r="J8" s="7" t="s">
        <v>5524</v>
      </c>
      <c r="K8" s="7" t="s">
        <v>5525</v>
      </c>
      <c r="L8" s="7" t="s">
        <v>5526</v>
      </c>
      <c r="M8" s="7" t="s">
        <v>5527</v>
      </c>
    </row>
    <row r="9" spans="1:13" ht="34" x14ac:dyDescent="0.2">
      <c r="A9" t="s">
        <v>2741</v>
      </c>
      <c r="B9" t="s">
        <v>457</v>
      </c>
      <c r="C9" s="36">
        <v>0.6</v>
      </c>
      <c r="D9" t="s">
        <v>762</v>
      </c>
      <c r="E9">
        <v>0</v>
      </c>
      <c r="F9" s="7" t="s">
        <v>265</v>
      </c>
      <c r="G9" s="7" t="s">
        <v>5521</v>
      </c>
      <c r="H9" s="7" t="s">
        <v>5522</v>
      </c>
      <c r="I9" s="7" t="s">
        <v>5523</v>
      </c>
      <c r="J9" s="7" t="s">
        <v>5524</v>
      </c>
      <c r="K9" s="7" t="s">
        <v>5525</v>
      </c>
      <c r="L9" s="7" t="s">
        <v>5526</v>
      </c>
      <c r="M9" s="7" t="s">
        <v>5527</v>
      </c>
    </row>
    <row r="10" spans="1:13" ht="34" x14ac:dyDescent="0.2">
      <c r="A10" t="s">
        <v>2742</v>
      </c>
      <c r="B10" s="36" t="s">
        <v>459</v>
      </c>
      <c r="C10" s="36">
        <v>0.6</v>
      </c>
      <c r="D10" t="s">
        <v>762</v>
      </c>
      <c r="E10">
        <v>0</v>
      </c>
      <c r="F10" s="7" t="s">
        <v>265</v>
      </c>
      <c r="G10" s="7" t="s">
        <v>5521</v>
      </c>
      <c r="H10" s="7" t="s">
        <v>5522</v>
      </c>
      <c r="I10" s="7" t="s">
        <v>5523</v>
      </c>
      <c r="J10" s="7" t="s">
        <v>5524</v>
      </c>
      <c r="K10" s="7" t="s">
        <v>5525</v>
      </c>
      <c r="L10" s="7" t="s">
        <v>5526</v>
      </c>
      <c r="M10" s="7" t="s">
        <v>5527</v>
      </c>
    </row>
    <row r="11" spans="1:13" ht="34" x14ac:dyDescent="0.2">
      <c r="A11" t="s">
        <v>2743</v>
      </c>
      <c r="B11" t="s">
        <v>455</v>
      </c>
      <c r="C11" s="36">
        <v>0.6</v>
      </c>
      <c r="D11" t="s">
        <v>762</v>
      </c>
      <c r="E11">
        <v>0</v>
      </c>
      <c r="F11" s="7" t="s">
        <v>265</v>
      </c>
      <c r="G11" s="7" t="s">
        <v>5521</v>
      </c>
      <c r="H11" s="7" t="s">
        <v>5522</v>
      </c>
      <c r="I11" s="7" t="s">
        <v>5523</v>
      </c>
      <c r="J11" s="7" t="s">
        <v>5524</v>
      </c>
      <c r="K11" s="7" t="s">
        <v>5525</v>
      </c>
      <c r="L11" s="7" t="s">
        <v>5526</v>
      </c>
      <c r="M11" s="7" t="s">
        <v>5527</v>
      </c>
    </row>
    <row r="12" spans="1:13" ht="34" x14ac:dyDescent="0.2">
      <c r="A12" t="s">
        <v>2744</v>
      </c>
      <c r="B12" t="s">
        <v>797</v>
      </c>
      <c r="C12" s="36">
        <v>0.6</v>
      </c>
      <c r="D12" t="s">
        <v>762</v>
      </c>
      <c r="E12">
        <v>0</v>
      </c>
      <c r="F12" s="7" t="s">
        <v>265</v>
      </c>
      <c r="G12" s="7" t="s">
        <v>5521</v>
      </c>
      <c r="H12" s="7" t="s">
        <v>5522</v>
      </c>
      <c r="I12" s="7" t="s">
        <v>5523</v>
      </c>
      <c r="J12" s="7" t="s">
        <v>5524</v>
      </c>
      <c r="K12" s="7" t="s">
        <v>5525</v>
      </c>
      <c r="L12" s="7" t="s">
        <v>5526</v>
      </c>
      <c r="M12" s="7" t="s">
        <v>5527</v>
      </c>
    </row>
    <row r="13" spans="1:13" ht="34" x14ac:dyDescent="0.2">
      <c r="A13" t="s">
        <v>2745</v>
      </c>
      <c r="B13" t="s">
        <v>457</v>
      </c>
      <c r="C13" s="36">
        <v>0.6</v>
      </c>
      <c r="D13" t="s">
        <v>762</v>
      </c>
      <c r="E13">
        <v>0</v>
      </c>
      <c r="F13" s="7" t="s">
        <v>265</v>
      </c>
      <c r="G13" s="7" t="s">
        <v>5521</v>
      </c>
      <c r="H13" s="7" t="s">
        <v>5522</v>
      </c>
      <c r="I13" s="7" t="s">
        <v>5523</v>
      </c>
      <c r="J13" s="7" t="s">
        <v>5524</v>
      </c>
      <c r="K13" s="7" t="s">
        <v>5525</v>
      </c>
      <c r="L13" s="7" t="s">
        <v>5526</v>
      </c>
      <c r="M13" s="7" t="s">
        <v>5527</v>
      </c>
    </row>
    <row r="14" spans="1:13" ht="34" x14ac:dyDescent="0.2">
      <c r="A14" t="s">
        <v>2746</v>
      </c>
      <c r="B14" s="36" t="s">
        <v>459</v>
      </c>
      <c r="C14" s="36">
        <v>0.6</v>
      </c>
      <c r="D14" t="s">
        <v>762</v>
      </c>
      <c r="E14">
        <v>0</v>
      </c>
      <c r="F14" s="7" t="s">
        <v>265</v>
      </c>
      <c r="G14" s="7" t="s">
        <v>5521</v>
      </c>
      <c r="H14" s="7" t="s">
        <v>5522</v>
      </c>
      <c r="I14" s="7" t="s">
        <v>5523</v>
      </c>
      <c r="J14" s="7" t="s">
        <v>5524</v>
      </c>
      <c r="K14" s="7" t="s">
        <v>5525</v>
      </c>
      <c r="L14" s="7" t="s">
        <v>5526</v>
      </c>
      <c r="M14" s="7" t="s">
        <v>5527</v>
      </c>
    </row>
    <row r="15" spans="1:13" ht="34" x14ac:dyDescent="0.2">
      <c r="A15" t="s">
        <v>2747</v>
      </c>
      <c r="B15" t="s">
        <v>455</v>
      </c>
      <c r="C15" s="36">
        <v>0.6</v>
      </c>
      <c r="D15" t="s">
        <v>762</v>
      </c>
      <c r="E15">
        <v>0</v>
      </c>
      <c r="F15" s="7" t="s">
        <v>265</v>
      </c>
      <c r="G15" s="7" t="s">
        <v>5521</v>
      </c>
      <c r="H15" s="7" t="s">
        <v>5522</v>
      </c>
      <c r="I15" s="7" t="s">
        <v>5523</v>
      </c>
      <c r="J15" s="7" t="s">
        <v>5524</v>
      </c>
      <c r="K15" s="7" t="s">
        <v>5525</v>
      </c>
      <c r="L15" s="7" t="s">
        <v>5526</v>
      </c>
      <c r="M15" s="7" t="s">
        <v>5527</v>
      </c>
    </row>
    <row r="16" spans="1:13" ht="34" x14ac:dyDescent="0.2">
      <c r="A16" t="s">
        <v>2748</v>
      </c>
      <c r="B16" t="s">
        <v>797</v>
      </c>
      <c r="C16" s="36">
        <v>0.6</v>
      </c>
      <c r="D16" t="s">
        <v>762</v>
      </c>
      <c r="E16">
        <v>0</v>
      </c>
      <c r="F16" s="7" t="s">
        <v>265</v>
      </c>
      <c r="G16" s="7" t="s">
        <v>5521</v>
      </c>
      <c r="H16" s="7" t="s">
        <v>5522</v>
      </c>
      <c r="I16" s="7" t="s">
        <v>5523</v>
      </c>
      <c r="J16" s="7" t="s">
        <v>5524</v>
      </c>
      <c r="K16" s="7" t="s">
        <v>5525</v>
      </c>
      <c r="L16" s="7" t="s">
        <v>5526</v>
      </c>
      <c r="M16" s="7" t="s">
        <v>5527</v>
      </c>
    </row>
    <row r="17" spans="1:13" ht="34" x14ac:dyDescent="0.2">
      <c r="A17" t="s">
        <v>2749</v>
      </c>
      <c r="B17" t="s">
        <v>457</v>
      </c>
      <c r="C17" s="36">
        <v>0.6</v>
      </c>
      <c r="D17" t="s">
        <v>762</v>
      </c>
      <c r="E17">
        <v>0</v>
      </c>
      <c r="F17" s="7" t="s">
        <v>265</v>
      </c>
      <c r="G17" s="7" t="s">
        <v>5521</v>
      </c>
      <c r="H17" s="7" t="s">
        <v>5522</v>
      </c>
      <c r="I17" s="7" t="s">
        <v>5523</v>
      </c>
      <c r="J17" s="7" t="s">
        <v>5524</v>
      </c>
      <c r="K17" s="7" t="s">
        <v>5525</v>
      </c>
      <c r="L17" s="7" t="s">
        <v>5526</v>
      </c>
      <c r="M17" s="7" t="s">
        <v>5527</v>
      </c>
    </row>
    <row r="18" spans="1:13" ht="34" x14ac:dyDescent="0.2">
      <c r="A18" t="s">
        <v>2750</v>
      </c>
      <c r="B18" s="36" t="s">
        <v>459</v>
      </c>
      <c r="C18" s="36">
        <v>0.6</v>
      </c>
      <c r="D18" t="s">
        <v>762</v>
      </c>
      <c r="E18">
        <v>0</v>
      </c>
      <c r="F18" s="7" t="s">
        <v>265</v>
      </c>
      <c r="G18" s="7" t="s">
        <v>5521</v>
      </c>
      <c r="H18" s="7" t="s">
        <v>5522</v>
      </c>
      <c r="I18" s="7" t="s">
        <v>5523</v>
      </c>
      <c r="J18" s="7" t="s">
        <v>5524</v>
      </c>
      <c r="K18" s="7" t="s">
        <v>5525</v>
      </c>
      <c r="L18" s="7" t="s">
        <v>5526</v>
      </c>
      <c r="M18" s="7" t="s">
        <v>5527</v>
      </c>
    </row>
    <row r="19" spans="1:13" ht="34" x14ac:dyDescent="0.2">
      <c r="A19" t="s">
        <v>2751</v>
      </c>
      <c r="B19" t="s">
        <v>455</v>
      </c>
      <c r="C19" s="36">
        <v>0.6</v>
      </c>
      <c r="D19" t="s">
        <v>762</v>
      </c>
      <c r="E19">
        <v>0</v>
      </c>
      <c r="F19" s="7" t="s">
        <v>265</v>
      </c>
      <c r="G19" s="7" t="s">
        <v>5521</v>
      </c>
      <c r="H19" s="7" t="s">
        <v>5522</v>
      </c>
      <c r="I19" s="7" t="s">
        <v>5523</v>
      </c>
      <c r="J19" s="7" t="s">
        <v>5524</v>
      </c>
      <c r="K19" s="7" t="s">
        <v>5525</v>
      </c>
      <c r="L19" s="7" t="s">
        <v>5526</v>
      </c>
      <c r="M19" s="7" t="s">
        <v>5527</v>
      </c>
    </row>
    <row r="20" spans="1:13" ht="34" x14ac:dyDescent="0.2">
      <c r="A20" t="s">
        <v>2752</v>
      </c>
      <c r="B20" t="s">
        <v>797</v>
      </c>
      <c r="C20" s="36">
        <v>0.6</v>
      </c>
      <c r="D20" t="s">
        <v>762</v>
      </c>
      <c r="E20">
        <v>0</v>
      </c>
      <c r="F20" s="7" t="s">
        <v>265</v>
      </c>
      <c r="G20" s="7" t="s">
        <v>5521</v>
      </c>
      <c r="H20" s="7" t="s">
        <v>5522</v>
      </c>
      <c r="I20" s="7" t="s">
        <v>5523</v>
      </c>
      <c r="J20" s="7" t="s">
        <v>5524</v>
      </c>
      <c r="K20" s="7" t="s">
        <v>5525</v>
      </c>
      <c r="L20" s="7" t="s">
        <v>5526</v>
      </c>
      <c r="M20" s="7" t="s">
        <v>5527</v>
      </c>
    </row>
    <row r="21" spans="1:13" ht="34" x14ac:dyDescent="0.2">
      <c r="A21" t="s">
        <v>2753</v>
      </c>
      <c r="B21" t="s">
        <v>457</v>
      </c>
      <c r="C21" s="36">
        <v>0.6</v>
      </c>
      <c r="D21" t="s">
        <v>762</v>
      </c>
      <c r="E21">
        <v>0</v>
      </c>
      <c r="F21" s="7" t="s">
        <v>265</v>
      </c>
      <c r="G21" s="7" t="s">
        <v>5521</v>
      </c>
      <c r="H21" s="7" t="s">
        <v>5522</v>
      </c>
      <c r="I21" s="7" t="s">
        <v>5523</v>
      </c>
      <c r="J21" s="7" t="s">
        <v>5524</v>
      </c>
      <c r="K21" s="7" t="s">
        <v>5525</v>
      </c>
      <c r="L21" s="7" t="s">
        <v>5526</v>
      </c>
      <c r="M21" s="7" t="s">
        <v>5527</v>
      </c>
    </row>
    <row r="22" spans="1:13" ht="34" x14ac:dyDescent="0.2">
      <c r="A22" t="s">
        <v>2754</v>
      </c>
      <c r="B22" s="36" t="s">
        <v>459</v>
      </c>
      <c r="C22" s="36">
        <v>0.6</v>
      </c>
      <c r="D22" t="s">
        <v>762</v>
      </c>
      <c r="E22">
        <v>0</v>
      </c>
      <c r="F22" s="7" t="s">
        <v>265</v>
      </c>
      <c r="G22" s="7" t="s">
        <v>5521</v>
      </c>
      <c r="H22" s="7" t="s">
        <v>5522</v>
      </c>
      <c r="I22" s="7" t="s">
        <v>5523</v>
      </c>
      <c r="J22" s="7" t="s">
        <v>5524</v>
      </c>
      <c r="K22" s="7" t="s">
        <v>5525</v>
      </c>
      <c r="L22" s="7" t="s">
        <v>5526</v>
      </c>
      <c r="M22" s="7" t="s">
        <v>5527</v>
      </c>
    </row>
    <row r="23" spans="1:13" ht="34" x14ac:dyDescent="0.2">
      <c r="A23" t="s">
        <v>2755</v>
      </c>
      <c r="B23" t="s">
        <v>455</v>
      </c>
      <c r="C23" s="36">
        <v>0.4</v>
      </c>
      <c r="D23" t="s">
        <v>762</v>
      </c>
      <c r="E23">
        <v>0</v>
      </c>
      <c r="F23" s="7" t="s">
        <v>265</v>
      </c>
      <c r="G23" s="7" t="s">
        <v>5521</v>
      </c>
      <c r="H23" s="7" t="s">
        <v>5522</v>
      </c>
      <c r="I23" s="7" t="s">
        <v>5523</v>
      </c>
      <c r="J23" s="7" t="s">
        <v>5524</v>
      </c>
      <c r="K23" s="7" t="s">
        <v>5525</v>
      </c>
      <c r="L23" s="7" t="s">
        <v>5526</v>
      </c>
      <c r="M23" s="7" t="s">
        <v>5527</v>
      </c>
    </row>
    <row r="24" spans="1:13" ht="34" x14ac:dyDescent="0.2">
      <c r="A24" t="s">
        <v>2756</v>
      </c>
      <c r="B24" t="s">
        <v>797</v>
      </c>
      <c r="C24" s="36">
        <v>0.4</v>
      </c>
      <c r="D24" t="s">
        <v>762</v>
      </c>
      <c r="E24">
        <v>0</v>
      </c>
      <c r="F24" s="7" t="s">
        <v>265</v>
      </c>
      <c r="G24" s="7" t="s">
        <v>5521</v>
      </c>
      <c r="H24" s="7" t="s">
        <v>5522</v>
      </c>
      <c r="I24" s="7" t="s">
        <v>5523</v>
      </c>
      <c r="J24" s="7" t="s">
        <v>5524</v>
      </c>
      <c r="K24" s="7" t="s">
        <v>5525</v>
      </c>
      <c r="L24" s="7" t="s">
        <v>5526</v>
      </c>
      <c r="M24" s="7" t="s">
        <v>5527</v>
      </c>
    </row>
    <row r="25" spans="1:13" ht="34" x14ac:dyDescent="0.2">
      <c r="A25" t="s">
        <v>2757</v>
      </c>
      <c r="B25" t="s">
        <v>457</v>
      </c>
      <c r="C25" s="36">
        <v>0.4</v>
      </c>
      <c r="D25" t="s">
        <v>762</v>
      </c>
      <c r="E25">
        <v>0</v>
      </c>
      <c r="F25" s="7" t="s">
        <v>265</v>
      </c>
      <c r="G25" s="7" t="s">
        <v>5521</v>
      </c>
      <c r="H25" s="7" t="s">
        <v>5522</v>
      </c>
      <c r="I25" s="7" t="s">
        <v>5523</v>
      </c>
      <c r="J25" s="7" t="s">
        <v>5524</v>
      </c>
      <c r="K25" s="7" t="s">
        <v>5525</v>
      </c>
      <c r="L25" s="7" t="s">
        <v>5526</v>
      </c>
      <c r="M25" s="7" t="s">
        <v>5527</v>
      </c>
    </row>
    <row r="26" spans="1:13" ht="34" x14ac:dyDescent="0.2">
      <c r="A26" t="s">
        <v>2758</v>
      </c>
      <c r="B26" s="36" t="s">
        <v>459</v>
      </c>
      <c r="C26" s="36">
        <v>0.4</v>
      </c>
      <c r="D26" t="s">
        <v>762</v>
      </c>
      <c r="E26">
        <v>0</v>
      </c>
      <c r="F26" s="7" t="s">
        <v>265</v>
      </c>
      <c r="G26" s="7" t="s">
        <v>5521</v>
      </c>
      <c r="H26" s="7" t="s">
        <v>5522</v>
      </c>
      <c r="I26" s="7" t="s">
        <v>5523</v>
      </c>
      <c r="J26" s="7" t="s">
        <v>5524</v>
      </c>
      <c r="K26" s="7" t="s">
        <v>5525</v>
      </c>
      <c r="L26" s="7" t="s">
        <v>5526</v>
      </c>
      <c r="M26" s="7" t="s">
        <v>5527</v>
      </c>
    </row>
    <row r="27" spans="1:13" ht="34" x14ac:dyDescent="0.2">
      <c r="A27" t="s">
        <v>2759</v>
      </c>
      <c r="B27" t="s">
        <v>455</v>
      </c>
      <c r="C27" s="36">
        <v>0.4</v>
      </c>
      <c r="D27" t="s">
        <v>762</v>
      </c>
      <c r="E27">
        <v>0</v>
      </c>
      <c r="F27" s="7" t="s">
        <v>265</v>
      </c>
      <c r="G27" s="7" t="s">
        <v>5521</v>
      </c>
      <c r="H27" s="7" t="s">
        <v>5522</v>
      </c>
      <c r="I27" s="7" t="s">
        <v>5523</v>
      </c>
      <c r="J27" s="7" t="s">
        <v>5524</v>
      </c>
      <c r="K27" s="7" t="s">
        <v>5525</v>
      </c>
      <c r="L27" s="7" t="s">
        <v>5526</v>
      </c>
      <c r="M27" s="7" t="s">
        <v>5527</v>
      </c>
    </row>
    <row r="28" spans="1:13" ht="34" x14ac:dyDescent="0.2">
      <c r="A28" t="s">
        <v>2760</v>
      </c>
      <c r="B28" t="s">
        <v>797</v>
      </c>
      <c r="C28" s="36">
        <v>0.4</v>
      </c>
      <c r="D28" t="s">
        <v>762</v>
      </c>
      <c r="E28">
        <v>0</v>
      </c>
      <c r="F28" s="7" t="s">
        <v>265</v>
      </c>
      <c r="G28" s="7" t="s">
        <v>5521</v>
      </c>
      <c r="H28" s="7" t="s">
        <v>5522</v>
      </c>
      <c r="I28" s="7" t="s">
        <v>5523</v>
      </c>
      <c r="J28" s="7" t="s">
        <v>5524</v>
      </c>
      <c r="K28" s="7" t="s">
        <v>5525</v>
      </c>
      <c r="L28" s="7" t="s">
        <v>5526</v>
      </c>
      <c r="M28" s="7" t="s">
        <v>5527</v>
      </c>
    </row>
    <row r="29" spans="1:13" ht="34" x14ac:dyDescent="0.2">
      <c r="A29" t="s">
        <v>2761</v>
      </c>
      <c r="B29" t="s">
        <v>457</v>
      </c>
      <c r="C29" s="36">
        <v>0.4</v>
      </c>
      <c r="D29" t="s">
        <v>762</v>
      </c>
      <c r="E29">
        <v>0</v>
      </c>
      <c r="F29" s="7" t="s">
        <v>265</v>
      </c>
      <c r="G29" s="7" t="s">
        <v>5521</v>
      </c>
      <c r="H29" s="7" t="s">
        <v>5522</v>
      </c>
      <c r="I29" s="7" t="s">
        <v>5523</v>
      </c>
      <c r="J29" s="7" t="s">
        <v>5524</v>
      </c>
      <c r="K29" s="7" t="s">
        <v>5525</v>
      </c>
      <c r="L29" s="7" t="s">
        <v>5526</v>
      </c>
      <c r="M29" s="7" t="s">
        <v>5527</v>
      </c>
    </row>
    <row r="30" spans="1:13" ht="34" x14ac:dyDescent="0.2">
      <c r="A30" t="s">
        <v>2762</v>
      </c>
      <c r="B30" s="36" t="s">
        <v>459</v>
      </c>
      <c r="C30" s="36">
        <v>0.4</v>
      </c>
      <c r="D30" t="s">
        <v>762</v>
      </c>
      <c r="E30">
        <v>0</v>
      </c>
      <c r="F30" s="7" t="s">
        <v>265</v>
      </c>
      <c r="G30" s="7" t="s">
        <v>5521</v>
      </c>
      <c r="H30" s="7" t="s">
        <v>5522</v>
      </c>
      <c r="I30" s="7" t="s">
        <v>5523</v>
      </c>
      <c r="J30" s="7" t="s">
        <v>5524</v>
      </c>
      <c r="K30" s="7" t="s">
        <v>5525</v>
      </c>
      <c r="L30" s="7" t="s">
        <v>5526</v>
      </c>
      <c r="M30" s="7" t="s">
        <v>5527</v>
      </c>
    </row>
    <row r="31" spans="1:13" ht="34" x14ac:dyDescent="0.2">
      <c r="A31" t="s">
        <v>2763</v>
      </c>
      <c r="B31" t="s">
        <v>455</v>
      </c>
      <c r="C31" s="36">
        <v>0.4</v>
      </c>
      <c r="D31" t="s">
        <v>762</v>
      </c>
      <c r="E31">
        <v>0</v>
      </c>
      <c r="F31" s="7" t="s">
        <v>265</v>
      </c>
      <c r="G31" s="7" t="s">
        <v>5521</v>
      </c>
      <c r="H31" s="7" t="s">
        <v>5522</v>
      </c>
      <c r="I31" s="7" t="s">
        <v>5523</v>
      </c>
      <c r="J31" s="7" t="s">
        <v>5524</v>
      </c>
      <c r="K31" s="7" t="s">
        <v>5525</v>
      </c>
      <c r="L31" s="7" t="s">
        <v>5526</v>
      </c>
      <c r="M31" s="7" t="s">
        <v>5527</v>
      </c>
    </row>
    <row r="32" spans="1:13" ht="34" x14ac:dyDescent="0.2">
      <c r="A32" t="s">
        <v>2764</v>
      </c>
      <c r="B32" t="s">
        <v>797</v>
      </c>
      <c r="C32" s="36">
        <v>0.4</v>
      </c>
      <c r="D32" t="s">
        <v>762</v>
      </c>
      <c r="E32">
        <v>0</v>
      </c>
      <c r="F32" s="7" t="s">
        <v>265</v>
      </c>
      <c r="G32" s="7" t="s">
        <v>5521</v>
      </c>
      <c r="H32" s="7" t="s">
        <v>5522</v>
      </c>
      <c r="I32" s="7" t="s">
        <v>5523</v>
      </c>
      <c r="J32" s="7" t="s">
        <v>5524</v>
      </c>
      <c r="K32" s="7" t="s">
        <v>5525</v>
      </c>
      <c r="L32" s="7" t="s">
        <v>5526</v>
      </c>
      <c r="M32" s="7" t="s">
        <v>5527</v>
      </c>
    </row>
    <row r="33" spans="1:13" ht="34" x14ac:dyDescent="0.2">
      <c r="A33" t="s">
        <v>2765</v>
      </c>
      <c r="B33" t="s">
        <v>457</v>
      </c>
      <c r="C33" s="36">
        <v>0.4</v>
      </c>
      <c r="D33" t="s">
        <v>762</v>
      </c>
      <c r="E33">
        <v>0</v>
      </c>
      <c r="F33" s="7" t="s">
        <v>265</v>
      </c>
      <c r="G33" s="7" t="s">
        <v>5521</v>
      </c>
      <c r="H33" s="7" t="s">
        <v>5522</v>
      </c>
      <c r="I33" s="7" t="s">
        <v>5523</v>
      </c>
      <c r="J33" s="7" t="s">
        <v>5524</v>
      </c>
      <c r="K33" s="7" t="s">
        <v>5525</v>
      </c>
      <c r="L33" s="7" t="s">
        <v>5526</v>
      </c>
      <c r="M33" s="7" t="s">
        <v>5527</v>
      </c>
    </row>
    <row r="34" spans="1:13" ht="34" x14ac:dyDescent="0.2">
      <c r="A34" t="s">
        <v>2766</v>
      </c>
      <c r="B34" s="36" t="s">
        <v>459</v>
      </c>
      <c r="C34" s="36">
        <v>0.4</v>
      </c>
      <c r="D34" t="s">
        <v>762</v>
      </c>
      <c r="E34">
        <v>0</v>
      </c>
      <c r="F34" s="7" t="s">
        <v>265</v>
      </c>
      <c r="G34" s="7" t="s">
        <v>5521</v>
      </c>
      <c r="H34" s="7" t="s">
        <v>5522</v>
      </c>
      <c r="I34" s="7" t="s">
        <v>5523</v>
      </c>
      <c r="J34" s="7" t="s">
        <v>5524</v>
      </c>
      <c r="K34" s="7" t="s">
        <v>5525</v>
      </c>
      <c r="L34" s="7" t="s">
        <v>5526</v>
      </c>
      <c r="M34" s="7" t="s">
        <v>5527</v>
      </c>
    </row>
    <row r="35" spans="1:13" ht="34" x14ac:dyDescent="0.2">
      <c r="A35" t="s">
        <v>2767</v>
      </c>
      <c r="B35" t="s">
        <v>455</v>
      </c>
      <c r="C35" s="36">
        <v>0.4</v>
      </c>
      <c r="D35" t="s">
        <v>762</v>
      </c>
      <c r="E35">
        <v>0</v>
      </c>
      <c r="F35" s="7" t="s">
        <v>265</v>
      </c>
      <c r="G35" s="7" t="s">
        <v>5521</v>
      </c>
      <c r="H35" s="7" t="s">
        <v>5522</v>
      </c>
      <c r="I35" s="7" t="s">
        <v>5523</v>
      </c>
      <c r="J35" s="7" t="s">
        <v>5524</v>
      </c>
      <c r="K35" s="7" t="s">
        <v>5525</v>
      </c>
      <c r="L35" s="7" t="s">
        <v>5526</v>
      </c>
      <c r="M35" s="7" t="s">
        <v>5527</v>
      </c>
    </row>
    <row r="36" spans="1:13" ht="34" x14ac:dyDescent="0.2">
      <c r="A36" t="s">
        <v>2768</v>
      </c>
      <c r="B36" t="s">
        <v>797</v>
      </c>
      <c r="C36" s="36">
        <v>0.4</v>
      </c>
      <c r="D36" t="s">
        <v>762</v>
      </c>
      <c r="E36">
        <v>0</v>
      </c>
      <c r="F36" s="7" t="s">
        <v>265</v>
      </c>
      <c r="G36" s="7" t="s">
        <v>5521</v>
      </c>
      <c r="H36" s="7" t="s">
        <v>5522</v>
      </c>
      <c r="I36" s="7" t="s">
        <v>5523</v>
      </c>
      <c r="J36" s="7" t="s">
        <v>5524</v>
      </c>
      <c r="K36" s="7" t="s">
        <v>5525</v>
      </c>
      <c r="L36" s="7" t="s">
        <v>5526</v>
      </c>
      <c r="M36" s="7" t="s">
        <v>5527</v>
      </c>
    </row>
    <row r="37" spans="1:13" ht="34" x14ac:dyDescent="0.2">
      <c r="A37" t="s">
        <v>2769</v>
      </c>
      <c r="B37" t="s">
        <v>457</v>
      </c>
      <c r="C37" s="36">
        <v>0.4</v>
      </c>
      <c r="D37" t="s">
        <v>762</v>
      </c>
      <c r="E37">
        <v>0</v>
      </c>
      <c r="F37" s="7" t="s">
        <v>265</v>
      </c>
      <c r="G37" s="7" t="s">
        <v>5521</v>
      </c>
      <c r="H37" s="7" t="s">
        <v>5522</v>
      </c>
      <c r="I37" s="7" t="s">
        <v>5523</v>
      </c>
      <c r="J37" s="7" t="s">
        <v>5524</v>
      </c>
      <c r="K37" s="7" t="s">
        <v>5525</v>
      </c>
      <c r="L37" s="7" t="s">
        <v>5526</v>
      </c>
      <c r="M37" s="7" t="s">
        <v>5527</v>
      </c>
    </row>
    <row r="38" spans="1:13" ht="34" x14ac:dyDescent="0.2">
      <c r="A38" t="s">
        <v>2770</v>
      </c>
      <c r="B38" s="36" t="s">
        <v>459</v>
      </c>
      <c r="C38" s="36">
        <v>0.4</v>
      </c>
      <c r="D38" t="s">
        <v>762</v>
      </c>
      <c r="E38">
        <v>0</v>
      </c>
      <c r="F38" s="7" t="s">
        <v>265</v>
      </c>
      <c r="G38" s="7" t="s">
        <v>5521</v>
      </c>
      <c r="H38" s="7" t="s">
        <v>5522</v>
      </c>
      <c r="I38" s="7" t="s">
        <v>5523</v>
      </c>
      <c r="J38" s="7" t="s">
        <v>5524</v>
      </c>
      <c r="K38" s="7" t="s">
        <v>5525</v>
      </c>
      <c r="L38" s="7" t="s">
        <v>5526</v>
      </c>
      <c r="M38" s="7" t="s">
        <v>5527</v>
      </c>
    </row>
    <row r="39" spans="1:13" ht="34" x14ac:dyDescent="0.2">
      <c r="A39" t="s">
        <v>2771</v>
      </c>
      <c r="B39" t="s">
        <v>455</v>
      </c>
      <c r="C39" s="36">
        <v>0.4</v>
      </c>
      <c r="D39" t="s">
        <v>762</v>
      </c>
      <c r="E39">
        <v>0</v>
      </c>
      <c r="F39" s="7" t="s">
        <v>265</v>
      </c>
      <c r="G39" s="7" t="s">
        <v>5521</v>
      </c>
      <c r="H39" s="7" t="s">
        <v>5522</v>
      </c>
      <c r="I39" s="7" t="s">
        <v>5523</v>
      </c>
      <c r="J39" s="7" t="s">
        <v>5524</v>
      </c>
      <c r="K39" s="7" t="s">
        <v>5525</v>
      </c>
      <c r="L39" s="7" t="s">
        <v>5526</v>
      </c>
      <c r="M39" s="7" t="s">
        <v>5527</v>
      </c>
    </row>
    <row r="40" spans="1:13" ht="34" x14ac:dyDescent="0.2">
      <c r="A40" t="s">
        <v>2772</v>
      </c>
      <c r="B40" t="s">
        <v>797</v>
      </c>
      <c r="C40" s="36">
        <v>0.4</v>
      </c>
      <c r="D40" t="s">
        <v>762</v>
      </c>
      <c r="E40">
        <v>0</v>
      </c>
      <c r="F40" s="7" t="s">
        <v>265</v>
      </c>
      <c r="G40" s="7" t="s">
        <v>5521</v>
      </c>
      <c r="H40" s="7" t="s">
        <v>5522</v>
      </c>
      <c r="I40" s="7" t="s">
        <v>5523</v>
      </c>
      <c r="J40" s="7" t="s">
        <v>5524</v>
      </c>
      <c r="K40" s="7" t="s">
        <v>5525</v>
      </c>
      <c r="L40" s="7" t="s">
        <v>5526</v>
      </c>
      <c r="M40" s="7" t="s">
        <v>5527</v>
      </c>
    </row>
    <row r="41" spans="1:13" ht="34" x14ac:dyDescent="0.2">
      <c r="A41" t="s">
        <v>2773</v>
      </c>
      <c r="B41" t="s">
        <v>457</v>
      </c>
      <c r="C41" s="36">
        <v>0.4</v>
      </c>
      <c r="D41" t="s">
        <v>762</v>
      </c>
      <c r="E41">
        <v>0</v>
      </c>
      <c r="F41" s="7" t="s">
        <v>265</v>
      </c>
      <c r="G41" s="7" t="s">
        <v>5521</v>
      </c>
      <c r="H41" s="7" t="s">
        <v>5522</v>
      </c>
      <c r="I41" s="7" t="s">
        <v>5523</v>
      </c>
      <c r="J41" s="7" t="s">
        <v>5524</v>
      </c>
      <c r="K41" s="7" t="s">
        <v>5525</v>
      </c>
      <c r="L41" s="7" t="s">
        <v>5526</v>
      </c>
      <c r="M41" s="7" t="s">
        <v>5527</v>
      </c>
    </row>
    <row r="42" spans="1:13" ht="34" x14ac:dyDescent="0.2">
      <c r="A42" t="s">
        <v>2774</v>
      </c>
      <c r="B42" s="36" t="s">
        <v>459</v>
      </c>
      <c r="C42" s="36">
        <v>0.4</v>
      </c>
      <c r="D42" t="s">
        <v>762</v>
      </c>
      <c r="E42">
        <v>0</v>
      </c>
      <c r="F42" s="7" t="s">
        <v>265</v>
      </c>
      <c r="G42" s="7" t="s">
        <v>5521</v>
      </c>
      <c r="H42" s="7" t="s">
        <v>5522</v>
      </c>
      <c r="I42" s="7" t="s">
        <v>5523</v>
      </c>
      <c r="J42" s="7" t="s">
        <v>5524</v>
      </c>
      <c r="K42" s="7" t="s">
        <v>5525</v>
      </c>
      <c r="L42" s="7" t="s">
        <v>5526</v>
      </c>
      <c r="M42" s="7" t="s">
        <v>5527</v>
      </c>
    </row>
    <row r="43" spans="1:13" ht="34" x14ac:dyDescent="0.2">
      <c r="A43" t="s">
        <v>2775</v>
      </c>
      <c r="B43" t="s">
        <v>455</v>
      </c>
      <c r="C43">
        <v>0.1</v>
      </c>
      <c r="D43" t="s">
        <v>762</v>
      </c>
      <c r="E43">
        <v>0</v>
      </c>
      <c r="F43" s="7" t="s">
        <v>265</v>
      </c>
      <c r="G43" s="7" t="s">
        <v>5521</v>
      </c>
      <c r="H43" s="7" t="s">
        <v>5522</v>
      </c>
      <c r="I43" s="7" t="s">
        <v>5523</v>
      </c>
      <c r="J43" s="7" t="s">
        <v>5524</v>
      </c>
      <c r="K43" s="7" t="s">
        <v>5525</v>
      </c>
      <c r="L43" s="7" t="s">
        <v>5526</v>
      </c>
      <c r="M43" s="7" t="s">
        <v>5527</v>
      </c>
    </row>
    <row r="44" spans="1:13" ht="34" x14ac:dyDescent="0.2">
      <c r="A44" t="s">
        <v>2776</v>
      </c>
      <c r="B44" t="s">
        <v>797</v>
      </c>
      <c r="C44">
        <v>0.1</v>
      </c>
      <c r="D44" t="s">
        <v>762</v>
      </c>
      <c r="E44">
        <v>0</v>
      </c>
      <c r="F44" s="7" t="s">
        <v>265</v>
      </c>
      <c r="G44" s="7" t="s">
        <v>5521</v>
      </c>
      <c r="H44" s="7" t="s">
        <v>5522</v>
      </c>
      <c r="I44" s="7" t="s">
        <v>5523</v>
      </c>
      <c r="J44" s="7" t="s">
        <v>5524</v>
      </c>
      <c r="K44" s="7" t="s">
        <v>5525</v>
      </c>
      <c r="L44" s="7" t="s">
        <v>5526</v>
      </c>
      <c r="M44" s="7" t="s">
        <v>5527</v>
      </c>
    </row>
    <row r="45" spans="1:13" ht="34" x14ac:dyDescent="0.2">
      <c r="A45" t="s">
        <v>2777</v>
      </c>
      <c r="B45" t="s">
        <v>457</v>
      </c>
      <c r="C45">
        <v>0.1</v>
      </c>
      <c r="D45" t="s">
        <v>762</v>
      </c>
      <c r="E45">
        <v>0</v>
      </c>
      <c r="F45" s="7" t="s">
        <v>265</v>
      </c>
      <c r="G45" s="7" t="s">
        <v>5521</v>
      </c>
      <c r="H45" s="7" t="s">
        <v>5522</v>
      </c>
      <c r="I45" s="7" t="s">
        <v>5523</v>
      </c>
      <c r="J45" s="7" t="s">
        <v>5524</v>
      </c>
      <c r="K45" s="7" t="s">
        <v>5525</v>
      </c>
      <c r="L45" s="7" t="s">
        <v>5526</v>
      </c>
      <c r="M45" s="7" t="s">
        <v>5527</v>
      </c>
    </row>
    <row r="46" spans="1:13" ht="34" x14ac:dyDescent="0.2">
      <c r="A46" t="s">
        <v>2778</v>
      </c>
      <c r="B46" s="36" t="s">
        <v>459</v>
      </c>
      <c r="C46">
        <v>0.1</v>
      </c>
      <c r="D46" t="s">
        <v>762</v>
      </c>
      <c r="E46">
        <v>0</v>
      </c>
      <c r="F46" s="7" t="s">
        <v>265</v>
      </c>
      <c r="G46" s="7" t="s">
        <v>5521</v>
      </c>
      <c r="H46" s="7" t="s">
        <v>5522</v>
      </c>
      <c r="I46" s="7" t="s">
        <v>5523</v>
      </c>
      <c r="J46" s="7" t="s">
        <v>5524</v>
      </c>
      <c r="K46" s="7" t="s">
        <v>5525</v>
      </c>
      <c r="L46" s="7" t="s">
        <v>5526</v>
      </c>
      <c r="M46" s="7" t="s">
        <v>5527</v>
      </c>
    </row>
    <row r="47" spans="1:13" ht="34" x14ac:dyDescent="0.2">
      <c r="A47" t="s">
        <v>2779</v>
      </c>
      <c r="B47" t="s">
        <v>455</v>
      </c>
      <c r="C47">
        <v>0.1</v>
      </c>
      <c r="D47" t="s">
        <v>762</v>
      </c>
      <c r="E47">
        <v>0</v>
      </c>
      <c r="F47" s="7" t="s">
        <v>265</v>
      </c>
      <c r="G47" s="7" t="s">
        <v>5521</v>
      </c>
      <c r="H47" s="7" t="s">
        <v>5522</v>
      </c>
      <c r="I47" s="7" t="s">
        <v>5523</v>
      </c>
      <c r="J47" s="7" t="s">
        <v>5524</v>
      </c>
      <c r="K47" s="7" t="s">
        <v>5525</v>
      </c>
      <c r="L47" s="7" t="s">
        <v>5526</v>
      </c>
      <c r="M47" s="7" t="s">
        <v>5527</v>
      </c>
    </row>
    <row r="48" spans="1:13" ht="34" x14ac:dyDescent="0.2">
      <c r="A48" t="s">
        <v>2780</v>
      </c>
      <c r="B48" t="s">
        <v>797</v>
      </c>
      <c r="C48">
        <v>0.1</v>
      </c>
      <c r="D48" t="s">
        <v>762</v>
      </c>
      <c r="E48">
        <v>0</v>
      </c>
      <c r="F48" s="7" t="s">
        <v>265</v>
      </c>
      <c r="G48" s="7" t="s">
        <v>5521</v>
      </c>
      <c r="H48" s="7" t="s">
        <v>5522</v>
      </c>
      <c r="I48" s="7" t="s">
        <v>5523</v>
      </c>
      <c r="J48" s="7" t="s">
        <v>5524</v>
      </c>
      <c r="K48" s="7" t="s">
        <v>5525</v>
      </c>
      <c r="L48" s="7" t="s">
        <v>5526</v>
      </c>
      <c r="M48" s="7" t="s">
        <v>5527</v>
      </c>
    </row>
    <row r="49" spans="1:13" ht="34" x14ac:dyDescent="0.2">
      <c r="A49" t="s">
        <v>2781</v>
      </c>
      <c r="B49" t="s">
        <v>457</v>
      </c>
      <c r="C49">
        <v>0.1</v>
      </c>
      <c r="D49" t="s">
        <v>762</v>
      </c>
      <c r="E49">
        <v>0</v>
      </c>
      <c r="F49" s="7" t="s">
        <v>265</v>
      </c>
      <c r="G49" s="7" t="s">
        <v>5521</v>
      </c>
      <c r="H49" s="7" t="s">
        <v>5522</v>
      </c>
      <c r="I49" s="7" t="s">
        <v>5523</v>
      </c>
      <c r="J49" s="7" t="s">
        <v>5524</v>
      </c>
      <c r="K49" s="7" t="s">
        <v>5525</v>
      </c>
      <c r="L49" s="7" t="s">
        <v>5526</v>
      </c>
      <c r="M49" s="7" t="s">
        <v>5527</v>
      </c>
    </row>
    <row r="50" spans="1:13" ht="34" x14ac:dyDescent="0.2">
      <c r="A50" t="s">
        <v>2782</v>
      </c>
      <c r="B50" s="36" t="s">
        <v>459</v>
      </c>
      <c r="C50">
        <v>0.1</v>
      </c>
      <c r="D50" t="s">
        <v>762</v>
      </c>
      <c r="E50">
        <v>0</v>
      </c>
      <c r="F50" s="7" t="s">
        <v>265</v>
      </c>
      <c r="G50" s="7" t="s">
        <v>5521</v>
      </c>
      <c r="H50" s="7" t="s">
        <v>5522</v>
      </c>
      <c r="I50" s="7" t="s">
        <v>5523</v>
      </c>
      <c r="J50" s="7" t="s">
        <v>5524</v>
      </c>
      <c r="K50" s="7" t="s">
        <v>5525</v>
      </c>
      <c r="L50" s="7" t="s">
        <v>5526</v>
      </c>
      <c r="M50" s="7" t="s">
        <v>5527</v>
      </c>
    </row>
    <row r="51" spans="1:13" ht="34" x14ac:dyDescent="0.2">
      <c r="A51" t="s">
        <v>2783</v>
      </c>
      <c r="B51" t="s">
        <v>455</v>
      </c>
      <c r="C51">
        <v>0.1</v>
      </c>
      <c r="D51" t="s">
        <v>762</v>
      </c>
      <c r="E51">
        <v>0</v>
      </c>
      <c r="F51" s="7" t="s">
        <v>265</v>
      </c>
      <c r="G51" s="7" t="s">
        <v>5521</v>
      </c>
      <c r="H51" s="7" t="s">
        <v>5522</v>
      </c>
      <c r="I51" s="7" t="s">
        <v>5523</v>
      </c>
      <c r="J51" s="7" t="s">
        <v>5524</v>
      </c>
      <c r="K51" s="7" t="s">
        <v>5525</v>
      </c>
      <c r="L51" s="7" t="s">
        <v>5526</v>
      </c>
      <c r="M51" s="7" t="s">
        <v>5527</v>
      </c>
    </row>
    <row r="52" spans="1:13" ht="34" x14ac:dyDescent="0.2">
      <c r="A52" t="s">
        <v>2784</v>
      </c>
      <c r="B52" t="s">
        <v>797</v>
      </c>
      <c r="C52">
        <v>0.1</v>
      </c>
      <c r="D52" t="s">
        <v>762</v>
      </c>
      <c r="E52">
        <v>0</v>
      </c>
      <c r="F52" s="7" t="s">
        <v>265</v>
      </c>
      <c r="G52" s="7" t="s">
        <v>5521</v>
      </c>
      <c r="H52" s="7" t="s">
        <v>5522</v>
      </c>
      <c r="I52" s="7" t="s">
        <v>5523</v>
      </c>
      <c r="J52" s="7" t="s">
        <v>5524</v>
      </c>
      <c r="K52" s="7" t="s">
        <v>5525</v>
      </c>
      <c r="L52" s="7" t="s">
        <v>5526</v>
      </c>
      <c r="M52" s="7" t="s">
        <v>5527</v>
      </c>
    </row>
    <row r="53" spans="1:13" ht="34" x14ac:dyDescent="0.2">
      <c r="A53" t="s">
        <v>2785</v>
      </c>
      <c r="B53" t="s">
        <v>457</v>
      </c>
      <c r="C53">
        <v>0.1</v>
      </c>
      <c r="D53" t="s">
        <v>762</v>
      </c>
      <c r="E53">
        <v>0</v>
      </c>
      <c r="F53" s="7" t="s">
        <v>265</v>
      </c>
      <c r="G53" s="7" t="s">
        <v>5521</v>
      </c>
      <c r="H53" s="7" t="s">
        <v>5522</v>
      </c>
      <c r="I53" s="7" t="s">
        <v>5523</v>
      </c>
      <c r="J53" s="7" t="s">
        <v>5524</v>
      </c>
      <c r="K53" s="7" t="s">
        <v>5525</v>
      </c>
      <c r="L53" s="7" t="s">
        <v>5526</v>
      </c>
      <c r="M53" s="7" t="s">
        <v>5527</v>
      </c>
    </row>
    <row r="54" spans="1:13" ht="34" x14ac:dyDescent="0.2">
      <c r="A54" t="s">
        <v>2786</v>
      </c>
      <c r="B54" s="36" t="s">
        <v>459</v>
      </c>
      <c r="C54">
        <v>0.1</v>
      </c>
      <c r="D54" t="s">
        <v>762</v>
      </c>
      <c r="E54">
        <v>0</v>
      </c>
      <c r="F54" s="7" t="s">
        <v>265</v>
      </c>
      <c r="G54" s="7" t="s">
        <v>5521</v>
      </c>
      <c r="H54" s="7" t="s">
        <v>5522</v>
      </c>
      <c r="I54" s="7" t="s">
        <v>5523</v>
      </c>
      <c r="J54" s="7" t="s">
        <v>5524</v>
      </c>
      <c r="K54" s="7" t="s">
        <v>5525</v>
      </c>
      <c r="L54" s="7" t="s">
        <v>5526</v>
      </c>
      <c r="M54" s="7" t="s">
        <v>5527</v>
      </c>
    </row>
    <row r="55" spans="1:13" ht="34" x14ac:dyDescent="0.2">
      <c r="A55" t="s">
        <v>2787</v>
      </c>
      <c r="B55" t="s">
        <v>455</v>
      </c>
      <c r="C55">
        <v>0.1</v>
      </c>
      <c r="D55" t="s">
        <v>762</v>
      </c>
      <c r="E55">
        <v>0</v>
      </c>
      <c r="F55" s="7" t="s">
        <v>265</v>
      </c>
      <c r="G55" s="7" t="s">
        <v>5521</v>
      </c>
      <c r="H55" s="7" t="s">
        <v>5522</v>
      </c>
      <c r="I55" s="7" t="s">
        <v>5523</v>
      </c>
      <c r="J55" s="7" t="s">
        <v>5524</v>
      </c>
      <c r="K55" s="7" t="s">
        <v>5525</v>
      </c>
      <c r="L55" s="7" t="s">
        <v>5526</v>
      </c>
      <c r="M55" s="7" t="s">
        <v>5527</v>
      </c>
    </row>
    <row r="56" spans="1:13" ht="34" x14ac:dyDescent="0.2">
      <c r="A56" t="s">
        <v>2788</v>
      </c>
      <c r="B56" t="s">
        <v>797</v>
      </c>
      <c r="C56">
        <v>0.1</v>
      </c>
      <c r="D56" t="s">
        <v>762</v>
      </c>
      <c r="E56">
        <v>0</v>
      </c>
      <c r="F56" s="7" t="s">
        <v>265</v>
      </c>
      <c r="G56" s="7" t="s">
        <v>5521</v>
      </c>
      <c r="H56" s="7" t="s">
        <v>5522</v>
      </c>
      <c r="I56" s="7" t="s">
        <v>5523</v>
      </c>
      <c r="J56" s="7" t="s">
        <v>5524</v>
      </c>
      <c r="K56" s="7" t="s">
        <v>5525</v>
      </c>
      <c r="L56" s="7" t="s">
        <v>5526</v>
      </c>
      <c r="M56" s="7" t="s">
        <v>5527</v>
      </c>
    </row>
    <row r="57" spans="1:13" ht="34" x14ac:dyDescent="0.2">
      <c r="A57" t="s">
        <v>2789</v>
      </c>
      <c r="B57" t="s">
        <v>457</v>
      </c>
      <c r="C57">
        <v>0.1</v>
      </c>
      <c r="D57" t="s">
        <v>762</v>
      </c>
      <c r="E57">
        <v>0</v>
      </c>
      <c r="F57" s="7" t="s">
        <v>265</v>
      </c>
      <c r="G57" s="7" t="s">
        <v>5521</v>
      </c>
      <c r="H57" s="7" t="s">
        <v>5522</v>
      </c>
      <c r="I57" s="7" t="s">
        <v>5523</v>
      </c>
      <c r="J57" s="7" t="s">
        <v>5524</v>
      </c>
      <c r="K57" s="7" t="s">
        <v>5525</v>
      </c>
      <c r="L57" s="7" t="s">
        <v>5526</v>
      </c>
      <c r="M57" s="7" t="s">
        <v>5527</v>
      </c>
    </row>
    <row r="58" spans="1:13" ht="34" x14ac:dyDescent="0.2">
      <c r="A58" t="s">
        <v>2790</v>
      </c>
      <c r="B58" s="36" t="s">
        <v>459</v>
      </c>
      <c r="C58">
        <v>0.1</v>
      </c>
      <c r="D58" t="s">
        <v>762</v>
      </c>
      <c r="E58">
        <v>0</v>
      </c>
      <c r="F58" s="7" t="s">
        <v>265</v>
      </c>
      <c r="G58" s="7" t="s">
        <v>5521</v>
      </c>
      <c r="H58" s="7" t="s">
        <v>5522</v>
      </c>
      <c r="I58" s="7" t="s">
        <v>5523</v>
      </c>
      <c r="J58" s="7" t="s">
        <v>5524</v>
      </c>
      <c r="K58" s="7" t="s">
        <v>5525</v>
      </c>
      <c r="L58" s="7" t="s">
        <v>5526</v>
      </c>
      <c r="M58" s="7" t="s">
        <v>5527</v>
      </c>
    </row>
    <row r="59" spans="1:13" ht="34" x14ac:dyDescent="0.2">
      <c r="A59" t="s">
        <v>2791</v>
      </c>
      <c r="B59" t="s">
        <v>455</v>
      </c>
      <c r="C59">
        <v>0.1</v>
      </c>
      <c r="D59" t="s">
        <v>762</v>
      </c>
      <c r="E59">
        <v>0</v>
      </c>
      <c r="F59" s="7" t="s">
        <v>265</v>
      </c>
      <c r="G59" s="7" t="s">
        <v>5521</v>
      </c>
      <c r="H59" s="7" t="s">
        <v>5522</v>
      </c>
      <c r="I59" s="7" t="s">
        <v>5523</v>
      </c>
      <c r="J59" s="7" t="s">
        <v>5524</v>
      </c>
      <c r="K59" s="7" t="s">
        <v>5525</v>
      </c>
      <c r="L59" s="7" t="s">
        <v>5526</v>
      </c>
      <c r="M59" s="7" t="s">
        <v>5527</v>
      </c>
    </row>
    <row r="60" spans="1:13" ht="34" x14ac:dyDescent="0.2">
      <c r="A60" t="s">
        <v>2792</v>
      </c>
      <c r="B60" t="s">
        <v>797</v>
      </c>
      <c r="C60">
        <v>0.1</v>
      </c>
      <c r="D60" t="s">
        <v>762</v>
      </c>
      <c r="E60">
        <v>0</v>
      </c>
      <c r="F60" s="7" t="s">
        <v>265</v>
      </c>
      <c r="G60" s="7" t="s">
        <v>5521</v>
      </c>
      <c r="H60" s="7" t="s">
        <v>5522</v>
      </c>
      <c r="I60" s="7" t="s">
        <v>5523</v>
      </c>
      <c r="J60" s="7" t="s">
        <v>5524</v>
      </c>
      <c r="K60" s="7" t="s">
        <v>5525</v>
      </c>
      <c r="L60" s="7" t="s">
        <v>5526</v>
      </c>
      <c r="M60" s="7" t="s">
        <v>5527</v>
      </c>
    </row>
    <row r="61" spans="1:13" ht="34" x14ac:dyDescent="0.2">
      <c r="A61" t="s">
        <v>2793</v>
      </c>
      <c r="B61" t="s">
        <v>457</v>
      </c>
      <c r="C61">
        <v>0.1</v>
      </c>
      <c r="D61" t="s">
        <v>762</v>
      </c>
      <c r="E61">
        <v>0</v>
      </c>
      <c r="F61" s="7" t="s">
        <v>265</v>
      </c>
      <c r="G61" s="7" t="s">
        <v>5521</v>
      </c>
      <c r="H61" s="7" t="s">
        <v>5522</v>
      </c>
      <c r="I61" s="7" t="s">
        <v>5523</v>
      </c>
      <c r="J61" s="7" t="s">
        <v>5524</v>
      </c>
      <c r="K61" s="7" t="s">
        <v>5525</v>
      </c>
      <c r="L61" s="7" t="s">
        <v>5526</v>
      </c>
      <c r="M61" s="7" t="s">
        <v>5527</v>
      </c>
    </row>
    <row r="62" spans="1:13" ht="34" x14ac:dyDescent="0.2">
      <c r="A62" t="s">
        <v>2794</v>
      </c>
      <c r="B62" s="36" t="s">
        <v>459</v>
      </c>
      <c r="C62">
        <v>0.1</v>
      </c>
      <c r="D62" t="s">
        <v>762</v>
      </c>
      <c r="E62">
        <v>0</v>
      </c>
      <c r="F62" s="7" t="s">
        <v>265</v>
      </c>
      <c r="G62" s="7" t="s">
        <v>5521</v>
      </c>
      <c r="H62" s="7" t="s">
        <v>5522</v>
      </c>
      <c r="I62" s="7" t="s">
        <v>5523</v>
      </c>
      <c r="J62" s="7" t="s">
        <v>5524</v>
      </c>
      <c r="K62" s="7" t="s">
        <v>5525</v>
      </c>
      <c r="L62" s="7" t="s">
        <v>5526</v>
      </c>
      <c r="M62" s="7" t="s">
        <v>5527</v>
      </c>
    </row>
    <row r="63" spans="1:13" ht="34" x14ac:dyDescent="0.2">
      <c r="A63" t="s">
        <v>2795</v>
      </c>
      <c r="B63" t="s">
        <v>455</v>
      </c>
      <c r="C63" s="36">
        <v>0.6</v>
      </c>
      <c r="D63" t="s">
        <v>762</v>
      </c>
      <c r="E63">
        <v>0</v>
      </c>
      <c r="F63" s="7" t="s">
        <v>265</v>
      </c>
      <c r="G63" s="7" t="s">
        <v>5521</v>
      </c>
      <c r="H63" s="7" t="s">
        <v>5522</v>
      </c>
      <c r="I63" s="7" t="s">
        <v>5523</v>
      </c>
      <c r="J63" s="7" t="s">
        <v>5524</v>
      </c>
      <c r="K63" s="7" t="s">
        <v>5525</v>
      </c>
      <c r="L63" s="7" t="s">
        <v>5526</v>
      </c>
      <c r="M63" s="7" t="s">
        <v>5527</v>
      </c>
    </row>
    <row r="64" spans="1:13" ht="34" x14ac:dyDescent="0.2">
      <c r="A64" t="s">
        <v>2796</v>
      </c>
      <c r="B64" t="s">
        <v>797</v>
      </c>
      <c r="C64" s="36">
        <v>0.6</v>
      </c>
      <c r="D64" t="s">
        <v>762</v>
      </c>
      <c r="E64">
        <v>0</v>
      </c>
      <c r="F64" s="7" t="s">
        <v>265</v>
      </c>
      <c r="G64" s="7" t="s">
        <v>5521</v>
      </c>
      <c r="H64" s="7" t="s">
        <v>5522</v>
      </c>
      <c r="I64" s="7" t="s">
        <v>5523</v>
      </c>
      <c r="J64" s="7" t="s">
        <v>5524</v>
      </c>
      <c r="K64" s="7" t="s">
        <v>5525</v>
      </c>
      <c r="L64" s="7" t="s">
        <v>5526</v>
      </c>
      <c r="M64" s="7" t="s">
        <v>5527</v>
      </c>
    </row>
    <row r="65" spans="1:13" ht="34" x14ac:dyDescent="0.2">
      <c r="A65" t="s">
        <v>2797</v>
      </c>
      <c r="B65" t="s">
        <v>457</v>
      </c>
      <c r="C65" s="36">
        <v>0.6</v>
      </c>
      <c r="D65" t="s">
        <v>762</v>
      </c>
      <c r="E65">
        <v>0</v>
      </c>
      <c r="F65" s="7" t="s">
        <v>265</v>
      </c>
      <c r="G65" s="7" t="s">
        <v>5521</v>
      </c>
      <c r="H65" s="7" t="s">
        <v>5522</v>
      </c>
      <c r="I65" s="7" t="s">
        <v>5523</v>
      </c>
      <c r="J65" s="7" t="s">
        <v>5524</v>
      </c>
      <c r="K65" s="7" t="s">
        <v>5525</v>
      </c>
      <c r="L65" s="7" t="s">
        <v>5526</v>
      </c>
      <c r="M65" s="7" t="s">
        <v>5527</v>
      </c>
    </row>
    <row r="66" spans="1:13" ht="34" x14ac:dyDescent="0.2">
      <c r="A66" t="s">
        <v>2798</v>
      </c>
      <c r="B66" s="36" t="s">
        <v>459</v>
      </c>
      <c r="C66" s="36">
        <v>0.6</v>
      </c>
      <c r="D66" t="s">
        <v>762</v>
      </c>
      <c r="E66">
        <v>0</v>
      </c>
      <c r="F66" s="7" t="s">
        <v>265</v>
      </c>
      <c r="G66" s="7" t="s">
        <v>5521</v>
      </c>
      <c r="H66" s="7" t="s">
        <v>5522</v>
      </c>
      <c r="I66" s="7" t="s">
        <v>5523</v>
      </c>
      <c r="J66" s="7" t="s">
        <v>5524</v>
      </c>
      <c r="K66" s="7" t="s">
        <v>5525</v>
      </c>
      <c r="L66" s="7" t="s">
        <v>5526</v>
      </c>
      <c r="M66" s="7" t="s">
        <v>5527</v>
      </c>
    </row>
    <row r="67" spans="1:13" ht="34" x14ac:dyDescent="0.2">
      <c r="A67" t="s">
        <v>2799</v>
      </c>
      <c r="B67" t="s">
        <v>455</v>
      </c>
      <c r="C67" s="36">
        <v>0.6</v>
      </c>
      <c r="D67" t="s">
        <v>762</v>
      </c>
      <c r="E67">
        <v>0</v>
      </c>
      <c r="F67" s="7" t="s">
        <v>265</v>
      </c>
      <c r="G67" s="7" t="s">
        <v>5521</v>
      </c>
      <c r="H67" s="7" t="s">
        <v>5522</v>
      </c>
      <c r="I67" s="7" t="s">
        <v>5523</v>
      </c>
      <c r="J67" s="7" t="s">
        <v>5524</v>
      </c>
      <c r="K67" s="7" t="s">
        <v>5525</v>
      </c>
      <c r="L67" s="7" t="s">
        <v>5526</v>
      </c>
      <c r="M67" s="7" t="s">
        <v>5527</v>
      </c>
    </row>
    <row r="68" spans="1:13" ht="34" x14ac:dyDescent="0.2">
      <c r="A68" t="s">
        <v>2800</v>
      </c>
      <c r="B68" t="s">
        <v>797</v>
      </c>
      <c r="C68" s="36">
        <v>0.6</v>
      </c>
      <c r="D68" t="s">
        <v>762</v>
      </c>
      <c r="E68">
        <v>0</v>
      </c>
      <c r="F68" s="7" t="s">
        <v>265</v>
      </c>
      <c r="G68" s="7" t="s">
        <v>5521</v>
      </c>
      <c r="H68" s="7" t="s">
        <v>5522</v>
      </c>
      <c r="I68" s="7" t="s">
        <v>5523</v>
      </c>
      <c r="J68" s="7" t="s">
        <v>5524</v>
      </c>
      <c r="K68" s="7" t="s">
        <v>5525</v>
      </c>
      <c r="L68" s="7" t="s">
        <v>5526</v>
      </c>
      <c r="M68" s="7" t="s">
        <v>5527</v>
      </c>
    </row>
    <row r="69" spans="1:13" ht="34" x14ac:dyDescent="0.2">
      <c r="A69" t="s">
        <v>2801</v>
      </c>
      <c r="B69" t="s">
        <v>457</v>
      </c>
      <c r="C69" s="36">
        <v>0.6</v>
      </c>
      <c r="D69" t="s">
        <v>762</v>
      </c>
      <c r="E69">
        <v>0</v>
      </c>
      <c r="F69" s="7" t="s">
        <v>265</v>
      </c>
      <c r="G69" s="7" t="s">
        <v>5521</v>
      </c>
      <c r="H69" s="7" t="s">
        <v>5522</v>
      </c>
      <c r="I69" s="7" t="s">
        <v>5523</v>
      </c>
      <c r="J69" s="7" t="s">
        <v>5524</v>
      </c>
      <c r="K69" s="7" t="s">
        <v>5525</v>
      </c>
      <c r="L69" s="7" t="s">
        <v>5526</v>
      </c>
      <c r="M69" s="7" t="s">
        <v>5527</v>
      </c>
    </row>
    <row r="70" spans="1:13" ht="34" x14ac:dyDescent="0.2">
      <c r="A70" t="s">
        <v>2802</v>
      </c>
      <c r="B70" s="36" t="s">
        <v>459</v>
      </c>
      <c r="C70" s="36">
        <v>0.6</v>
      </c>
      <c r="D70" t="s">
        <v>762</v>
      </c>
      <c r="E70">
        <v>0</v>
      </c>
      <c r="F70" s="7" t="s">
        <v>265</v>
      </c>
      <c r="G70" s="7" t="s">
        <v>5521</v>
      </c>
      <c r="H70" s="7" t="s">
        <v>5522</v>
      </c>
      <c r="I70" s="7" t="s">
        <v>5523</v>
      </c>
      <c r="J70" s="7" t="s">
        <v>5524</v>
      </c>
      <c r="K70" s="7" t="s">
        <v>5525</v>
      </c>
      <c r="L70" s="7" t="s">
        <v>5526</v>
      </c>
      <c r="M70" s="7" t="s">
        <v>5527</v>
      </c>
    </row>
    <row r="71" spans="1:13" ht="34" x14ac:dyDescent="0.2">
      <c r="A71" t="s">
        <v>2803</v>
      </c>
      <c r="B71" t="s">
        <v>455</v>
      </c>
      <c r="C71" s="36">
        <v>0.6</v>
      </c>
      <c r="D71" t="s">
        <v>762</v>
      </c>
      <c r="E71">
        <v>0</v>
      </c>
      <c r="F71" s="7" t="s">
        <v>265</v>
      </c>
      <c r="G71" s="7" t="s">
        <v>5521</v>
      </c>
      <c r="H71" s="7" t="s">
        <v>5522</v>
      </c>
      <c r="I71" s="7" t="s">
        <v>5523</v>
      </c>
      <c r="J71" s="7" t="s">
        <v>5524</v>
      </c>
      <c r="K71" s="7" t="s">
        <v>5525</v>
      </c>
      <c r="L71" s="7" t="s">
        <v>5526</v>
      </c>
      <c r="M71" s="7" t="s">
        <v>5527</v>
      </c>
    </row>
    <row r="72" spans="1:13" ht="34" x14ac:dyDescent="0.2">
      <c r="A72" t="s">
        <v>2804</v>
      </c>
      <c r="B72" t="s">
        <v>797</v>
      </c>
      <c r="C72" s="36">
        <v>0.6</v>
      </c>
      <c r="D72" t="s">
        <v>762</v>
      </c>
      <c r="E72">
        <v>0</v>
      </c>
      <c r="F72" s="7" t="s">
        <v>265</v>
      </c>
      <c r="G72" s="7" t="s">
        <v>5521</v>
      </c>
      <c r="H72" s="7" t="s">
        <v>5522</v>
      </c>
      <c r="I72" s="7" t="s">
        <v>5523</v>
      </c>
      <c r="J72" s="7" t="s">
        <v>5524</v>
      </c>
      <c r="K72" s="7" t="s">
        <v>5525</v>
      </c>
      <c r="L72" s="7" t="s">
        <v>5526</v>
      </c>
      <c r="M72" s="7" t="s">
        <v>5527</v>
      </c>
    </row>
    <row r="73" spans="1:13" ht="34" x14ac:dyDescent="0.2">
      <c r="A73" t="s">
        <v>2805</v>
      </c>
      <c r="B73" t="s">
        <v>457</v>
      </c>
      <c r="C73" s="36">
        <v>0.6</v>
      </c>
      <c r="D73" t="s">
        <v>762</v>
      </c>
      <c r="E73">
        <v>0</v>
      </c>
      <c r="F73" s="7" t="s">
        <v>265</v>
      </c>
      <c r="G73" s="7" t="s">
        <v>5521</v>
      </c>
      <c r="H73" s="7" t="s">
        <v>5522</v>
      </c>
      <c r="I73" s="7" t="s">
        <v>5523</v>
      </c>
      <c r="J73" s="7" t="s">
        <v>5524</v>
      </c>
      <c r="K73" s="7" t="s">
        <v>5525</v>
      </c>
      <c r="L73" s="7" t="s">
        <v>5526</v>
      </c>
      <c r="M73" s="7" t="s">
        <v>5527</v>
      </c>
    </row>
    <row r="74" spans="1:13" ht="34" x14ac:dyDescent="0.2">
      <c r="A74" t="s">
        <v>2806</v>
      </c>
      <c r="B74" s="36" t="s">
        <v>459</v>
      </c>
      <c r="C74" s="36">
        <v>0.6</v>
      </c>
      <c r="D74" t="s">
        <v>762</v>
      </c>
      <c r="E74">
        <v>0</v>
      </c>
      <c r="F74" s="7" t="s">
        <v>265</v>
      </c>
      <c r="G74" s="7" t="s">
        <v>5521</v>
      </c>
      <c r="H74" s="7" t="s">
        <v>5522</v>
      </c>
      <c r="I74" s="7" t="s">
        <v>5523</v>
      </c>
      <c r="J74" s="7" t="s">
        <v>5524</v>
      </c>
      <c r="K74" s="7" t="s">
        <v>5525</v>
      </c>
      <c r="L74" s="7" t="s">
        <v>5526</v>
      </c>
      <c r="M74" s="7" t="s">
        <v>5527</v>
      </c>
    </row>
    <row r="75" spans="1:13" ht="34" x14ac:dyDescent="0.2">
      <c r="A75" t="s">
        <v>2807</v>
      </c>
      <c r="B75" t="s">
        <v>455</v>
      </c>
      <c r="C75" s="36">
        <v>0.6</v>
      </c>
      <c r="D75" t="s">
        <v>762</v>
      </c>
      <c r="E75">
        <v>0</v>
      </c>
      <c r="F75" s="7" t="s">
        <v>265</v>
      </c>
      <c r="G75" s="7" t="s">
        <v>5521</v>
      </c>
      <c r="H75" s="7" t="s">
        <v>5522</v>
      </c>
      <c r="I75" s="7" t="s">
        <v>5523</v>
      </c>
      <c r="J75" s="7" t="s">
        <v>5524</v>
      </c>
      <c r="K75" s="7" t="s">
        <v>5525</v>
      </c>
      <c r="L75" s="7" t="s">
        <v>5526</v>
      </c>
      <c r="M75" s="7" t="s">
        <v>5527</v>
      </c>
    </row>
    <row r="76" spans="1:13" ht="34" x14ac:dyDescent="0.2">
      <c r="A76" t="s">
        <v>2808</v>
      </c>
      <c r="B76" t="s">
        <v>797</v>
      </c>
      <c r="C76" s="36">
        <v>0.6</v>
      </c>
      <c r="D76" t="s">
        <v>762</v>
      </c>
      <c r="E76">
        <v>0</v>
      </c>
      <c r="F76" s="7" t="s">
        <v>265</v>
      </c>
      <c r="G76" s="7" t="s">
        <v>5521</v>
      </c>
      <c r="H76" s="7" t="s">
        <v>5522</v>
      </c>
      <c r="I76" s="7" t="s">
        <v>5523</v>
      </c>
      <c r="J76" s="7" t="s">
        <v>5524</v>
      </c>
      <c r="K76" s="7" t="s">
        <v>5525</v>
      </c>
      <c r="L76" s="7" t="s">
        <v>5526</v>
      </c>
      <c r="M76" s="7" t="s">
        <v>5527</v>
      </c>
    </row>
    <row r="77" spans="1:13" ht="34" x14ac:dyDescent="0.2">
      <c r="A77" t="s">
        <v>2809</v>
      </c>
      <c r="B77" t="s">
        <v>457</v>
      </c>
      <c r="C77" s="36">
        <v>0.6</v>
      </c>
      <c r="D77" t="s">
        <v>762</v>
      </c>
      <c r="E77">
        <v>0</v>
      </c>
      <c r="F77" s="7" t="s">
        <v>265</v>
      </c>
      <c r="G77" s="7" t="s">
        <v>5521</v>
      </c>
      <c r="H77" s="7" t="s">
        <v>5522</v>
      </c>
      <c r="I77" s="7" t="s">
        <v>5523</v>
      </c>
      <c r="J77" s="7" t="s">
        <v>5524</v>
      </c>
      <c r="K77" s="7" t="s">
        <v>5525</v>
      </c>
      <c r="L77" s="7" t="s">
        <v>5526</v>
      </c>
      <c r="M77" s="7" t="s">
        <v>5527</v>
      </c>
    </row>
    <row r="78" spans="1:13" ht="34" x14ac:dyDescent="0.2">
      <c r="A78" t="s">
        <v>2810</v>
      </c>
      <c r="B78" s="36" t="s">
        <v>459</v>
      </c>
      <c r="C78" s="36">
        <v>0.6</v>
      </c>
      <c r="D78" t="s">
        <v>762</v>
      </c>
      <c r="E78">
        <v>0</v>
      </c>
      <c r="F78" s="7" t="s">
        <v>265</v>
      </c>
      <c r="G78" s="7" t="s">
        <v>5521</v>
      </c>
      <c r="H78" s="7" t="s">
        <v>5522</v>
      </c>
      <c r="I78" s="7" t="s">
        <v>5523</v>
      </c>
      <c r="J78" s="7" t="s">
        <v>5524</v>
      </c>
      <c r="K78" s="7" t="s">
        <v>5525</v>
      </c>
      <c r="L78" s="7" t="s">
        <v>5526</v>
      </c>
      <c r="M78" s="7" t="s">
        <v>5527</v>
      </c>
    </row>
    <row r="79" spans="1:13" ht="34" x14ac:dyDescent="0.2">
      <c r="A79" t="s">
        <v>2811</v>
      </c>
      <c r="B79" t="s">
        <v>455</v>
      </c>
      <c r="C79" s="36">
        <v>0.6</v>
      </c>
      <c r="D79" t="s">
        <v>762</v>
      </c>
      <c r="E79">
        <v>0</v>
      </c>
      <c r="F79" s="7" t="s">
        <v>265</v>
      </c>
      <c r="G79" s="7" t="s">
        <v>5521</v>
      </c>
      <c r="H79" s="7" t="s">
        <v>5522</v>
      </c>
      <c r="I79" s="7" t="s">
        <v>5523</v>
      </c>
      <c r="J79" s="7" t="s">
        <v>5524</v>
      </c>
      <c r="K79" s="7" t="s">
        <v>5525</v>
      </c>
      <c r="L79" s="7" t="s">
        <v>5526</v>
      </c>
      <c r="M79" s="7" t="s">
        <v>5527</v>
      </c>
    </row>
    <row r="80" spans="1:13" ht="34" x14ac:dyDescent="0.2">
      <c r="A80" t="s">
        <v>2812</v>
      </c>
      <c r="B80" t="s">
        <v>797</v>
      </c>
      <c r="C80" s="36">
        <v>0.6</v>
      </c>
      <c r="D80" t="s">
        <v>762</v>
      </c>
      <c r="E80">
        <v>0</v>
      </c>
      <c r="F80" s="7" t="s">
        <v>265</v>
      </c>
      <c r="G80" s="7" t="s">
        <v>5521</v>
      </c>
      <c r="H80" s="7" t="s">
        <v>5522</v>
      </c>
      <c r="I80" s="7" t="s">
        <v>5523</v>
      </c>
      <c r="J80" s="7" t="s">
        <v>5524</v>
      </c>
      <c r="K80" s="7" t="s">
        <v>5525</v>
      </c>
      <c r="L80" s="7" t="s">
        <v>5526</v>
      </c>
      <c r="M80" s="7" t="s">
        <v>5527</v>
      </c>
    </row>
    <row r="81" spans="1:13" ht="34" x14ac:dyDescent="0.2">
      <c r="A81" t="s">
        <v>2813</v>
      </c>
      <c r="B81" t="s">
        <v>457</v>
      </c>
      <c r="C81" s="36">
        <v>0.6</v>
      </c>
      <c r="D81" t="s">
        <v>762</v>
      </c>
      <c r="E81">
        <v>0</v>
      </c>
      <c r="F81" s="7" t="s">
        <v>265</v>
      </c>
      <c r="G81" s="7" t="s">
        <v>5521</v>
      </c>
      <c r="H81" s="7" t="s">
        <v>5522</v>
      </c>
      <c r="I81" s="7" t="s">
        <v>5523</v>
      </c>
      <c r="J81" s="7" t="s">
        <v>5524</v>
      </c>
      <c r="K81" s="7" t="s">
        <v>5525</v>
      </c>
      <c r="L81" s="7" t="s">
        <v>5526</v>
      </c>
      <c r="M81" s="7" t="s">
        <v>5527</v>
      </c>
    </row>
    <row r="82" spans="1:13" ht="34" x14ac:dyDescent="0.2">
      <c r="A82" t="s">
        <v>2814</v>
      </c>
      <c r="B82" s="36" t="s">
        <v>459</v>
      </c>
      <c r="C82" s="36">
        <v>0.6</v>
      </c>
      <c r="D82" t="s">
        <v>762</v>
      </c>
      <c r="E82">
        <v>0</v>
      </c>
      <c r="F82" s="7" t="s">
        <v>265</v>
      </c>
      <c r="G82" s="7" t="s">
        <v>5521</v>
      </c>
      <c r="H82" s="7" t="s">
        <v>5522</v>
      </c>
      <c r="I82" s="7" t="s">
        <v>5523</v>
      </c>
      <c r="J82" s="7" t="s">
        <v>5524</v>
      </c>
      <c r="K82" s="7" t="s">
        <v>5525</v>
      </c>
      <c r="L82" s="7" t="s">
        <v>5526</v>
      </c>
      <c r="M82" s="7" t="s">
        <v>5527</v>
      </c>
    </row>
    <row r="83" spans="1:13" ht="34" x14ac:dyDescent="0.2">
      <c r="A83" t="s">
        <v>2815</v>
      </c>
      <c r="B83" t="s">
        <v>455</v>
      </c>
      <c r="C83" s="36">
        <v>0.4</v>
      </c>
      <c r="D83" t="s">
        <v>762</v>
      </c>
      <c r="E83">
        <v>0</v>
      </c>
      <c r="F83" s="7" t="s">
        <v>265</v>
      </c>
      <c r="G83" s="7" t="s">
        <v>5521</v>
      </c>
      <c r="H83" s="7" t="s">
        <v>5522</v>
      </c>
      <c r="I83" s="7" t="s">
        <v>5523</v>
      </c>
      <c r="J83" s="7" t="s">
        <v>5524</v>
      </c>
      <c r="K83" s="7" t="s">
        <v>5525</v>
      </c>
      <c r="L83" s="7" t="s">
        <v>5526</v>
      </c>
      <c r="M83" s="7" t="s">
        <v>5527</v>
      </c>
    </row>
    <row r="84" spans="1:13" ht="34" x14ac:dyDescent="0.2">
      <c r="A84" t="s">
        <v>2816</v>
      </c>
      <c r="B84" t="s">
        <v>797</v>
      </c>
      <c r="C84" s="36">
        <v>0.4</v>
      </c>
      <c r="D84" t="s">
        <v>762</v>
      </c>
      <c r="E84">
        <v>0</v>
      </c>
      <c r="F84" s="7" t="s">
        <v>265</v>
      </c>
      <c r="G84" s="7" t="s">
        <v>5521</v>
      </c>
      <c r="H84" s="7" t="s">
        <v>5522</v>
      </c>
      <c r="I84" s="7" t="s">
        <v>5523</v>
      </c>
      <c r="J84" s="7" t="s">
        <v>5524</v>
      </c>
      <c r="K84" s="7" t="s">
        <v>5525</v>
      </c>
      <c r="L84" s="7" t="s">
        <v>5526</v>
      </c>
      <c r="M84" s="7" t="s">
        <v>5527</v>
      </c>
    </row>
    <row r="85" spans="1:13" ht="34" x14ac:dyDescent="0.2">
      <c r="A85" t="s">
        <v>2817</v>
      </c>
      <c r="B85" t="s">
        <v>457</v>
      </c>
      <c r="C85" s="36">
        <v>0.4</v>
      </c>
      <c r="D85" t="s">
        <v>762</v>
      </c>
      <c r="E85">
        <v>0</v>
      </c>
      <c r="F85" s="7" t="s">
        <v>265</v>
      </c>
      <c r="G85" s="7" t="s">
        <v>5521</v>
      </c>
      <c r="H85" s="7" t="s">
        <v>5522</v>
      </c>
      <c r="I85" s="7" t="s">
        <v>5523</v>
      </c>
      <c r="J85" s="7" t="s">
        <v>5524</v>
      </c>
      <c r="K85" s="7" t="s">
        <v>5525</v>
      </c>
      <c r="L85" s="7" t="s">
        <v>5526</v>
      </c>
      <c r="M85" s="7" t="s">
        <v>5527</v>
      </c>
    </row>
    <row r="86" spans="1:13" ht="34" x14ac:dyDescent="0.2">
      <c r="A86" t="s">
        <v>2818</v>
      </c>
      <c r="B86" s="36" t="s">
        <v>459</v>
      </c>
      <c r="C86" s="36">
        <v>0.4</v>
      </c>
      <c r="D86" t="s">
        <v>762</v>
      </c>
      <c r="E86">
        <v>0</v>
      </c>
      <c r="F86" s="7" t="s">
        <v>265</v>
      </c>
      <c r="G86" s="7" t="s">
        <v>5521</v>
      </c>
      <c r="H86" s="7" t="s">
        <v>5522</v>
      </c>
      <c r="I86" s="7" t="s">
        <v>5523</v>
      </c>
      <c r="J86" s="7" t="s">
        <v>5524</v>
      </c>
      <c r="K86" s="7" t="s">
        <v>5525</v>
      </c>
      <c r="L86" s="7" t="s">
        <v>5526</v>
      </c>
      <c r="M86" s="7" t="s">
        <v>5527</v>
      </c>
    </row>
    <row r="87" spans="1:13" ht="34" x14ac:dyDescent="0.2">
      <c r="A87" t="s">
        <v>2819</v>
      </c>
      <c r="B87" t="s">
        <v>455</v>
      </c>
      <c r="C87" s="36">
        <v>0.4</v>
      </c>
      <c r="D87" t="s">
        <v>762</v>
      </c>
      <c r="E87">
        <v>0</v>
      </c>
      <c r="F87" s="7" t="s">
        <v>265</v>
      </c>
      <c r="G87" s="7" t="s">
        <v>5521</v>
      </c>
      <c r="H87" s="7" t="s">
        <v>5522</v>
      </c>
      <c r="I87" s="7" t="s">
        <v>5523</v>
      </c>
      <c r="J87" s="7" t="s">
        <v>5524</v>
      </c>
      <c r="K87" s="7" t="s">
        <v>5525</v>
      </c>
      <c r="L87" s="7" t="s">
        <v>5526</v>
      </c>
      <c r="M87" s="7" t="s">
        <v>5527</v>
      </c>
    </row>
    <row r="88" spans="1:13" ht="34" x14ac:dyDescent="0.2">
      <c r="A88" t="s">
        <v>2820</v>
      </c>
      <c r="B88" t="s">
        <v>797</v>
      </c>
      <c r="C88" s="36">
        <v>0.4</v>
      </c>
      <c r="D88" t="s">
        <v>762</v>
      </c>
      <c r="E88">
        <v>0</v>
      </c>
      <c r="F88" s="7" t="s">
        <v>265</v>
      </c>
      <c r="G88" s="7" t="s">
        <v>5521</v>
      </c>
      <c r="H88" s="7" t="s">
        <v>5522</v>
      </c>
      <c r="I88" s="7" t="s">
        <v>5523</v>
      </c>
      <c r="J88" s="7" t="s">
        <v>5524</v>
      </c>
      <c r="K88" s="7" t="s">
        <v>5525</v>
      </c>
      <c r="L88" s="7" t="s">
        <v>5526</v>
      </c>
      <c r="M88" s="7" t="s">
        <v>5527</v>
      </c>
    </row>
    <row r="89" spans="1:13" ht="34" x14ac:dyDescent="0.2">
      <c r="A89" t="s">
        <v>2821</v>
      </c>
      <c r="B89" t="s">
        <v>457</v>
      </c>
      <c r="C89" s="36">
        <v>0.4</v>
      </c>
      <c r="D89" t="s">
        <v>762</v>
      </c>
      <c r="E89">
        <v>0</v>
      </c>
      <c r="F89" s="7" t="s">
        <v>265</v>
      </c>
      <c r="G89" s="7" t="s">
        <v>5521</v>
      </c>
      <c r="H89" s="7" t="s">
        <v>5522</v>
      </c>
      <c r="I89" s="7" t="s">
        <v>5523</v>
      </c>
      <c r="J89" s="7" t="s">
        <v>5524</v>
      </c>
      <c r="K89" s="7" t="s">
        <v>5525</v>
      </c>
      <c r="L89" s="7" t="s">
        <v>5526</v>
      </c>
      <c r="M89" s="7" t="s">
        <v>5527</v>
      </c>
    </row>
    <row r="90" spans="1:13" ht="34" x14ac:dyDescent="0.2">
      <c r="A90" t="s">
        <v>2822</v>
      </c>
      <c r="B90" s="36" t="s">
        <v>459</v>
      </c>
      <c r="C90" s="36">
        <v>0.4</v>
      </c>
      <c r="D90" t="s">
        <v>762</v>
      </c>
      <c r="E90">
        <v>0</v>
      </c>
      <c r="F90" s="7" t="s">
        <v>265</v>
      </c>
      <c r="G90" s="7" t="s">
        <v>5521</v>
      </c>
      <c r="H90" s="7" t="s">
        <v>5522</v>
      </c>
      <c r="I90" s="7" t="s">
        <v>5523</v>
      </c>
      <c r="J90" s="7" t="s">
        <v>5524</v>
      </c>
      <c r="K90" s="7" t="s">
        <v>5525</v>
      </c>
      <c r="L90" s="7" t="s">
        <v>5526</v>
      </c>
      <c r="M90" s="7" t="s">
        <v>5527</v>
      </c>
    </row>
    <row r="91" spans="1:13" ht="34" x14ac:dyDescent="0.2">
      <c r="A91" t="s">
        <v>2823</v>
      </c>
      <c r="B91" t="s">
        <v>455</v>
      </c>
      <c r="C91" s="36">
        <v>0.4</v>
      </c>
      <c r="D91" t="s">
        <v>762</v>
      </c>
      <c r="E91">
        <v>0</v>
      </c>
      <c r="F91" s="7" t="s">
        <v>265</v>
      </c>
      <c r="G91" s="7" t="s">
        <v>5521</v>
      </c>
      <c r="H91" s="7" t="s">
        <v>5522</v>
      </c>
      <c r="I91" s="7" t="s">
        <v>5523</v>
      </c>
      <c r="J91" s="7" t="s">
        <v>5524</v>
      </c>
      <c r="K91" s="7" t="s">
        <v>5525</v>
      </c>
      <c r="L91" s="7" t="s">
        <v>5526</v>
      </c>
      <c r="M91" s="7" t="s">
        <v>5527</v>
      </c>
    </row>
    <row r="92" spans="1:13" ht="34" x14ac:dyDescent="0.2">
      <c r="A92" t="s">
        <v>2824</v>
      </c>
      <c r="B92" t="s">
        <v>797</v>
      </c>
      <c r="C92" s="36">
        <v>0.4</v>
      </c>
      <c r="D92" t="s">
        <v>762</v>
      </c>
      <c r="E92">
        <v>0</v>
      </c>
      <c r="F92" s="7" t="s">
        <v>265</v>
      </c>
      <c r="G92" s="7" t="s">
        <v>5521</v>
      </c>
      <c r="H92" s="7" t="s">
        <v>5522</v>
      </c>
      <c r="I92" s="7" t="s">
        <v>5523</v>
      </c>
      <c r="J92" s="7" t="s">
        <v>5524</v>
      </c>
      <c r="K92" s="7" t="s">
        <v>5525</v>
      </c>
      <c r="L92" s="7" t="s">
        <v>5526</v>
      </c>
      <c r="M92" s="7" t="s">
        <v>5527</v>
      </c>
    </row>
    <row r="93" spans="1:13" ht="34" x14ac:dyDescent="0.2">
      <c r="A93" t="s">
        <v>2825</v>
      </c>
      <c r="B93" t="s">
        <v>457</v>
      </c>
      <c r="C93" s="36">
        <v>0.4</v>
      </c>
      <c r="D93" t="s">
        <v>762</v>
      </c>
      <c r="E93">
        <v>0</v>
      </c>
      <c r="F93" s="7" t="s">
        <v>265</v>
      </c>
      <c r="G93" s="7" t="s">
        <v>5521</v>
      </c>
      <c r="H93" s="7" t="s">
        <v>5522</v>
      </c>
      <c r="I93" s="7" t="s">
        <v>5523</v>
      </c>
      <c r="J93" s="7" t="s">
        <v>5524</v>
      </c>
      <c r="K93" s="7" t="s">
        <v>5525</v>
      </c>
      <c r="L93" s="7" t="s">
        <v>5526</v>
      </c>
      <c r="M93" s="7" t="s">
        <v>5527</v>
      </c>
    </row>
    <row r="94" spans="1:13" ht="34" x14ac:dyDescent="0.2">
      <c r="A94" t="s">
        <v>2826</v>
      </c>
      <c r="B94" s="36" t="s">
        <v>459</v>
      </c>
      <c r="C94" s="36">
        <v>0.4</v>
      </c>
      <c r="D94" t="s">
        <v>762</v>
      </c>
      <c r="E94">
        <v>0</v>
      </c>
      <c r="F94" s="7" t="s">
        <v>265</v>
      </c>
      <c r="G94" s="7" t="s">
        <v>5521</v>
      </c>
      <c r="H94" s="7" t="s">
        <v>5522</v>
      </c>
      <c r="I94" s="7" t="s">
        <v>5523</v>
      </c>
      <c r="J94" s="7" t="s">
        <v>5524</v>
      </c>
      <c r="K94" s="7" t="s">
        <v>5525</v>
      </c>
      <c r="L94" s="7" t="s">
        <v>5526</v>
      </c>
      <c r="M94" s="7" t="s">
        <v>5527</v>
      </c>
    </row>
    <row r="95" spans="1:13" ht="34" x14ac:dyDescent="0.2">
      <c r="A95" t="s">
        <v>2827</v>
      </c>
      <c r="B95" t="s">
        <v>455</v>
      </c>
      <c r="C95" s="36">
        <v>0.4</v>
      </c>
      <c r="D95" t="s">
        <v>762</v>
      </c>
      <c r="E95">
        <v>0</v>
      </c>
      <c r="F95" s="7" t="s">
        <v>265</v>
      </c>
      <c r="G95" s="7" t="s">
        <v>5521</v>
      </c>
      <c r="H95" s="7" t="s">
        <v>5522</v>
      </c>
      <c r="I95" s="7" t="s">
        <v>5523</v>
      </c>
      <c r="J95" s="7" t="s">
        <v>5524</v>
      </c>
      <c r="K95" s="7" t="s">
        <v>5525</v>
      </c>
      <c r="L95" s="7" t="s">
        <v>5526</v>
      </c>
      <c r="M95" s="7" t="s">
        <v>5527</v>
      </c>
    </row>
    <row r="96" spans="1:13" ht="34" x14ac:dyDescent="0.2">
      <c r="A96" t="s">
        <v>2828</v>
      </c>
      <c r="B96" t="s">
        <v>797</v>
      </c>
      <c r="C96" s="36">
        <v>0.4</v>
      </c>
      <c r="D96" t="s">
        <v>762</v>
      </c>
      <c r="E96">
        <v>0</v>
      </c>
      <c r="F96" s="7" t="s">
        <v>265</v>
      </c>
      <c r="G96" s="7" t="s">
        <v>5521</v>
      </c>
      <c r="H96" s="7" t="s">
        <v>5522</v>
      </c>
      <c r="I96" s="7" t="s">
        <v>5523</v>
      </c>
      <c r="J96" s="7" t="s">
        <v>5524</v>
      </c>
      <c r="K96" s="7" t="s">
        <v>5525</v>
      </c>
      <c r="L96" s="7" t="s">
        <v>5526</v>
      </c>
      <c r="M96" s="7" t="s">
        <v>5527</v>
      </c>
    </row>
    <row r="97" spans="1:13" ht="34" x14ac:dyDescent="0.2">
      <c r="A97" t="s">
        <v>2829</v>
      </c>
      <c r="B97" t="s">
        <v>457</v>
      </c>
      <c r="C97" s="36">
        <v>0.4</v>
      </c>
      <c r="D97" t="s">
        <v>762</v>
      </c>
      <c r="E97">
        <v>0</v>
      </c>
      <c r="F97" s="7" t="s">
        <v>265</v>
      </c>
      <c r="G97" s="7" t="s">
        <v>5521</v>
      </c>
      <c r="H97" s="7" t="s">
        <v>5522</v>
      </c>
      <c r="I97" s="7" t="s">
        <v>5523</v>
      </c>
      <c r="J97" s="7" t="s">
        <v>5524</v>
      </c>
      <c r="K97" s="7" t="s">
        <v>5525</v>
      </c>
      <c r="L97" s="7" t="s">
        <v>5526</v>
      </c>
      <c r="M97" s="7" t="s">
        <v>5527</v>
      </c>
    </row>
    <row r="98" spans="1:13" ht="34" x14ac:dyDescent="0.2">
      <c r="A98" t="s">
        <v>2830</v>
      </c>
      <c r="B98" s="36" t="s">
        <v>459</v>
      </c>
      <c r="C98" s="36">
        <v>0.4</v>
      </c>
      <c r="D98" t="s">
        <v>762</v>
      </c>
      <c r="E98">
        <v>0</v>
      </c>
      <c r="F98" s="7" t="s">
        <v>265</v>
      </c>
      <c r="G98" s="7" t="s">
        <v>5521</v>
      </c>
      <c r="H98" s="7" t="s">
        <v>5522</v>
      </c>
      <c r="I98" s="7" t="s">
        <v>5523</v>
      </c>
      <c r="J98" s="7" t="s">
        <v>5524</v>
      </c>
      <c r="K98" s="7" t="s">
        <v>5525</v>
      </c>
      <c r="L98" s="7" t="s">
        <v>5526</v>
      </c>
      <c r="M98" s="7" t="s">
        <v>5527</v>
      </c>
    </row>
    <row r="99" spans="1:13" ht="34" x14ac:dyDescent="0.2">
      <c r="A99" t="s">
        <v>2831</v>
      </c>
      <c r="B99" t="s">
        <v>455</v>
      </c>
      <c r="C99" s="36">
        <v>0.4</v>
      </c>
      <c r="D99" t="s">
        <v>762</v>
      </c>
      <c r="E99">
        <v>0</v>
      </c>
      <c r="F99" s="7" t="s">
        <v>265</v>
      </c>
      <c r="G99" s="7" t="s">
        <v>5521</v>
      </c>
      <c r="H99" s="7" t="s">
        <v>5522</v>
      </c>
      <c r="I99" s="7" t="s">
        <v>5523</v>
      </c>
      <c r="J99" s="7" t="s">
        <v>5524</v>
      </c>
      <c r="K99" s="7" t="s">
        <v>5525</v>
      </c>
      <c r="L99" s="7" t="s">
        <v>5526</v>
      </c>
      <c r="M99" s="7" t="s">
        <v>5527</v>
      </c>
    </row>
    <row r="100" spans="1:13" ht="34" x14ac:dyDescent="0.2">
      <c r="A100" t="s">
        <v>2832</v>
      </c>
      <c r="B100" t="s">
        <v>797</v>
      </c>
      <c r="C100" s="36">
        <v>0.4</v>
      </c>
      <c r="D100" t="s">
        <v>762</v>
      </c>
      <c r="E100">
        <v>0</v>
      </c>
      <c r="F100" s="7" t="s">
        <v>265</v>
      </c>
      <c r="G100" s="7" t="s">
        <v>5521</v>
      </c>
      <c r="H100" s="7" t="s">
        <v>5522</v>
      </c>
      <c r="I100" s="7" t="s">
        <v>5523</v>
      </c>
      <c r="J100" s="7" t="s">
        <v>5524</v>
      </c>
      <c r="K100" s="7" t="s">
        <v>5525</v>
      </c>
      <c r="L100" s="7" t="s">
        <v>5526</v>
      </c>
      <c r="M100" s="7" t="s">
        <v>5527</v>
      </c>
    </row>
    <row r="101" spans="1:13" ht="34" x14ac:dyDescent="0.2">
      <c r="A101" t="s">
        <v>2833</v>
      </c>
      <c r="B101" t="s">
        <v>457</v>
      </c>
      <c r="C101" s="36">
        <v>0.4</v>
      </c>
      <c r="D101" t="s">
        <v>762</v>
      </c>
      <c r="E101">
        <v>0</v>
      </c>
      <c r="F101" s="7" t="s">
        <v>265</v>
      </c>
      <c r="G101" s="7" t="s">
        <v>5521</v>
      </c>
      <c r="H101" s="7" t="s">
        <v>5522</v>
      </c>
      <c r="I101" s="7" t="s">
        <v>5523</v>
      </c>
      <c r="J101" s="7" t="s">
        <v>5524</v>
      </c>
      <c r="K101" s="7" t="s">
        <v>5525</v>
      </c>
      <c r="L101" s="7" t="s">
        <v>5526</v>
      </c>
      <c r="M101" s="7" t="s">
        <v>5527</v>
      </c>
    </row>
    <row r="102" spans="1:13" ht="34" x14ac:dyDescent="0.2">
      <c r="A102" t="s">
        <v>2834</v>
      </c>
      <c r="B102" s="36" t="s">
        <v>459</v>
      </c>
      <c r="C102" s="36">
        <v>0.4</v>
      </c>
      <c r="D102" t="s">
        <v>762</v>
      </c>
      <c r="E102">
        <v>0</v>
      </c>
      <c r="F102" s="7" t="s">
        <v>265</v>
      </c>
      <c r="G102" s="7" t="s">
        <v>5521</v>
      </c>
      <c r="H102" s="7" t="s">
        <v>5522</v>
      </c>
      <c r="I102" s="7" t="s">
        <v>5523</v>
      </c>
      <c r="J102" s="7" t="s">
        <v>5524</v>
      </c>
      <c r="K102" s="7" t="s">
        <v>5525</v>
      </c>
      <c r="L102" s="7" t="s">
        <v>5526</v>
      </c>
      <c r="M102" s="7" t="s">
        <v>5527</v>
      </c>
    </row>
    <row r="103" spans="1:13" ht="34" x14ac:dyDescent="0.2">
      <c r="A103" t="s">
        <v>2835</v>
      </c>
      <c r="B103" t="s">
        <v>455</v>
      </c>
      <c r="C103">
        <v>0.1</v>
      </c>
      <c r="D103" t="s">
        <v>762</v>
      </c>
      <c r="E103">
        <v>0</v>
      </c>
      <c r="F103" s="7" t="s">
        <v>265</v>
      </c>
      <c r="G103" s="7" t="s">
        <v>5521</v>
      </c>
      <c r="H103" s="7" t="s">
        <v>5522</v>
      </c>
      <c r="I103" s="7" t="s">
        <v>5523</v>
      </c>
      <c r="J103" s="7" t="s">
        <v>5524</v>
      </c>
      <c r="K103" s="7" t="s">
        <v>5525</v>
      </c>
      <c r="L103" s="7" t="s">
        <v>5526</v>
      </c>
      <c r="M103" s="7" t="s">
        <v>5527</v>
      </c>
    </row>
    <row r="104" spans="1:13" ht="34" x14ac:dyDescent="0.2">
      <c r="A104" t="s">
        <v>2836</v>
      </c>
      <c r="B104" t="s">
        <v>797</v>
      </c>
      <c r="C104">
        <v>0.1</v>
      </c>
      <c r="D104" t="s">
        <v>762</v>
      </c>
      <c r="E104">
        <v>0</v>
      </c>
      <c r="F104" s="7" t="s">
        <v>265</v>
      </c>
      <c r="G104" s="7" t="s">
        <v>5521</v>
      </c>
      <c r="H104" s="7" t="s">
        <v>5522</v>
      </c>
      <c r="I104" s="7" t="s">
        <v>5523</v>
      </c>
      <c r="J104" s="7" t="s">
        <v>5524</v>
      </c>
      <c r="K104" s="7" t="s">
        <v>5525</v>
      </c>
      <c r="L104" s="7" t="s">
        <v>5526</v>
      </c>
      <c r="M104" s="7" t="s">
        <v>5527</v>
      </c>
    </row>
    <row r="105" spans="1:13" ht="34" x14ac:dyDescent="0.2">
      <c r="A105" t="s">
        <v>2837</v>
      </c>
      <c r="B105" t="s">
        <v>457</v>
      </c>
      <c r="C105">
        <v>0.1</v>
      </c>
      <c r="D105" t="s">
        <v>762</v>
      </c>
      <c r="E105">
        <v>0</v>
      </c>
      <c r="F105" s="7" t="s">
        <v>265</v>
      </c>
      <c r="G105" s="7" t="s">
        <v>5521</v>
      </c>
      <c r="H105" s="7" t="s">
        <v>5522</v>
      </c>
      <c r="I105" s="7" t="s">
        <v>5523</v>
      </c>
      <c r="J105" s="7" t="s">
        <v>5524</v>
      </c>
      <c r="K105" s="7" t="s">
        <v>5525</v>
      </c>
      <c r="L105" s="7" t="s">
        <v>5526</v>
      </c>
      <c r="M105" s="7" t="s">
        <v>5527</v>
      </c>
    </row>
    <row r="106" spans="1:13" ht="34" x14ac:dyDescent="0.2">
      <c r="A106" t="s">
        <v>2838</v>
      </c>
      <c r="B106" s="36" t="s">
        <v>459</v>
      </c>
      <c r="C106">
        <v>0.1</v>
      </c>
      <c r="D106" t="s">
        <v>762</v>
      </c>
      <c r="E106">
        <v>0</v>
      </c>
      <c r="F106" s="7" t="s">
        <v>265</v>
      </c>
      <c r="G106" s="7" t="s">
        <v>5521</v>
      </c>
      <c r="H106" s="7" t="s">
        <v>5522</v>
      </c>
      <c r="I106" s="7" t="s">
        <v>5523</v>
      </c>
      <c r="J106" s="7" t="s">
        <v>5524</v>
      </c>
      <c r="K106" s="7" t="s">
        <v>5525</v>
      </c>
      <c r="L106" s="7" t="s">
        <v>5526</v>
      </c>
      <c r="M106" s="7" t="s">
        <v>5527</v>
      </c>
    </row>
    <row r="107" spans="1:13" ht="34" x14ac:dyDescent="0.2">
      <c r="A107" t="s">
        <v>2839</v>
      </c>
      <c r="B107" t="s">
        <v>455</v>
      </c>
      <c r="C107">
        <v>0.1</v>
      </c>
      <c r="D107" t="s">
        <v>762</v>
      </c>
      <c r="E107">
        <v>0</v>
      </c>
      <c r="F107" s="7" t="s">
        <v>265</v>
      </c>
      <c r="G107" s="7" t="s">
        <v>5521</v>
      </c>
      <c r="H107" s="7" t="s">
        <v>5522</v>
      </c>
      <c r="I107" s="7" t="s">
        <v>5523</v>
      </c>
      <c r="J107" s="7" t="s">
        <v>5524</v>
      </c>
      <c r="K107" s="7" t="s">
        <v>5525</v>
      </c>
      <c r="L107" s="7" t="s">
        <v>5526</v>
      </c>
      <c r="M107" s="7" t="s">
        <v>5527</v>
      </c>
    </row>
    <row r="108" spans="1:13" ht="34" x14ac:dyDescent="0.2">
      <c r="A108" t="s">
        <v>2840</v>
      </c>
      <c r="B108" t="s">
        <v>797</v>
      </c>
      <c r="C108">
        <v>0.1</v>
      </c>
      <c r="D108" t="s">
        <v>762</v>
      </c>
      <c r="E108">
        <v>0</v>
      </c>
      <c r="F108" s="7" t="s">
        <v>265</v>
      </c>
      <c r="G108" s="7" t="s">
        <v>5521</v>
      </c>
      <c r="H108" s="7" t="s">
        <v>5522</v>
      </c>
      <c r="I108" s="7" t="s">
        <v>5523</v>
      </c>
      <c r="J108" s="7" t="s">
        <v>5524</v>
      </c>
      <c r="K108" s="7" t="s">
        <v>5525</v>
      </c>
      <c r="L108" s="7" t="s">
        <v>5526</v>
      </c>
      <c r="M108" s="7" t="s">
        <v>5527</v>
      </c>
    </row>
    <row r="109" spans="1:13" ht="34" x14ac:dyDescent="0.2">
      <c r="A109" t="s">
        <v>2841</v>
      </c>
      <c r="B109" t="s">
        <v>457</v>
      </c>
      <c r="C109">
        <v>0.1</v>
      </c>
      <c r="D109" t="s">
        <v>762</v>
      </c>
      <c r="E109">
        <v>0</v>
      </c>
      <c r="F109" s="7" t="s">
        <v>265</v>
      </c>
      <c r="G109" s="7" t="s">
        <v>5521</v>
      </c>
      <c r="H109" s="7" t="s">
        <v>5522</v>
      </c>
      <c r="I109" s="7" t="s">
        <v>5523</v>
      </c>
      <c r="J109" s="7" t="s">
        <v>5524</v>
      </c>
      <c r="K109" s="7" t="s">
        <v>5525</v>
      </c>
      <c r="L109" s="7" t="s">
        <v>5526</v>
      </c>
      <c r="M109" s="7" t="s">
        <v>5527</v>
      </c>
    </row>
    <row r="110" spans="1:13" ht="34" x14ac:dyDescent="0.2">
      <c r="A110" t="s">
        <v>2842</v>
      </c>
      <c r="B110" s="36" t="s">
        <v>459</v>
      </c>
      <c r="C110">
        <v>0.1</v>
      </c>
      <c r="D110" t="s">
        <v>762</v>
      </c>
      <c r="E110">
        <v>0</v>
      </c>
      <c r="F110" s="7" t="s">
        <v>265</v>
      </c>
      <c r="G110" s="7" t="s">
        <v>5521</v>
      </c>
      <c r="H110" s="7" t="s">
        <v>5522</v>
      </c>
      <c r="I110" s="7" t="s">
        <v>5523</v>
      </c>
      <c r="J110" s="7" t="s">
        <v>5524</v>
      </c>
      <c r="K110" s="7" t="s">
        <v>5525</v>
      </c>
      <c r="L110" s="7" t="s">
        <v>5526</v>
      </c>
      <c r="M110" s="7" t="s">
        <v>5527</v>
      </c>
    </row>
    <row r="111" spans="1:13" ht="34" x14ac:dyDescent="0.2">
      <c r="A111" t="s">
        <v>2843</v>
      </c>
      <c r="B111" t="s">
        <v>455</v>
      </c>
      <c r="C111">
        <v>0.1</v>
      </c>
      <c r="D111" t="s">
        <v>762</v>
      </c>
      <c r="E111">
        <v>0</v>
      </c>
      <c r="F111" s="7" t="s">
        <v>265</v>
      </c>
      <c r="G111" s="7" t="s">
        <v>5521</v>
      </c>
      <c r="H111" s="7" t="s">
        <v>5522</v>
      </c>
      <c r="I111" s="7" t="s">
        <v>5523</v>
      </c>
      <c r="J111" s="7" t="s">
        <v>5524</v>
      </c>
      <c r="K111" s="7" t="s">
        <v>5525</v>
      </c>
      <c r="L111" s="7" t="s">
        <v>5526</v>
      </c>
      <c r="M111" s="7" t="s">
        <v>5527</v>
      </c>
    </row>
    <row r="112" spans="1:13" ht="34" x14ac:dyDescent="0.2">
      <c r="A112" t="s">
        <v>2844</v>
      </c>
      <c r="B112" t="s">
        <v>797</v>
      </c>
      <c r="C112">
        <v>0.1</v>
      </c>
      <c r="D112" t="s">
        <v>762</v>
      </c>
      <c r="E112">
        <v>0</v>
      </c>
      <c r="F112" s="7" t="s">
        <v>265</v>
      </c>
      <c r="G112" s="7" t="s">
        <v>5521</v>
      </c>
      <c r="H112" s="7" t="s">
        <v>5522</v>
      </c>
      <c r="I112" s="7" t="s">
        <v>5523</v>
      </c>
      <c r="J112" s="7" t="s">
        <v>5524</v>
      </c>
      <c r="K112" s="7" t="s">
        <v>5525</v>
      </c>
      <c r="L112" s="7" t="s">
        <v>5526</v>
      </c>
      <c r="M112" s="7" t="s">
        <v>5527</v>
      </c>
    </row>
    <row r="113" spans="1:13" ht="34" x14ac:dyDescent="0.2">
      <c r="A113" t="s">
        <v>2845</v>
      </c>
      <c r="B113" t="s">
        <v>457</v>
      </c>
      <c r="C113">
        <v>0.1</v>
      </c>
      <c r="D113" t="s">
        <v>762</v>
      </c>
      <c r="E113">
        <v>0</v>
      </c>
      <c r="F113" s="7" t="s">
        <v>265</v>
      </c>
      <c r="G113" s="7" t="s">
        <v>5521</v>
      </c>
      <c r="H113" s="7" t="s">
        <v>5522</v>
      </c>
      <c r="I113" s="7" t="s">
        <v>5523</v>
      </c>
      <c r="J113" s="7" t="s">
        <v>5524</v>
      </c>
      <c r="K113" s="7" t="s">
        <v>5525</v>
      </c>
      <c r="L113" s="7" t="s">
        <v>5526</v>
      </c>
      <c r="M113" s="7" t="s">
        <v>5527</v>
      </c>
    </row>
    <row r="114" spans="1:13" ht="34" x14ac:dyDescent="0.2">
      <c r="A114" t="s">
        <v>2846</v>
      </c>
      <c r="B114" s="36" t="s">
        <v>459</v>
      </c>
      <c r="C114">
        <v>0.1</v>
      </c>
      <c r="D114" t="s">
        <v>762</v>
      </c>
      <c r="E114">
        <v>0</v>
      </c>
      <c r="F114" s="7" t="s">
        <v>265</v>
      </c>
      <c r="G114" s="7" t="s">
        <v>5521</v>
      </c>
      <c r="H114" s="7" t="s">
        <v>5522</v>
      </c>
      <c r="I114" s="7" t="s">
        <v>5523</v>
      </c>
      <c r="J114" s="7" t="s">
        <v>5524</v>
      </c>
      <c r="K114" s="7" t="s">
        <v>5525</v>
      </c>
      <c r="L114" s="7" t="s">
        <v>5526</v>
      </c>
      <c r="M114" s="7" t="s">
        <v>5527</v>
      </c>
    </row>
    <row r="115" spans="1:13" ht="34" x14ac:dyDescent="0.2">
      <c r="A115" t="s">
        <v>2847</v>
      </c>
      <c r="B115" t="s">
        <v>455</v>
      </c>
      <c r="C115">
        <v>0.1</v>
      </c>
      <c r="D115" t="s">
        <v>762</v>
      </c>
      <c r="E115">
        <v>0</v>
      </c>
      <c r="F115" s="7" t="s">
        <v>265</v>
      </c>
      <c r="G115" s="7" t="s">
        <v>5521</v>
      </c>
      <c r="H115" s="7" t="s">
        <v>5522</v>
      </c>
      <c r="I115" s="7" t="s">
        <v>5523</v>
      </c>
      <c r="J115" s="7" t="s">
        <v>5524</v>
      </c>
      <c r="K115" s="7" t="s">
        <v>5525</v>
      </c>
      <c r="L115" s="7" t="s">
        <v>5526</v>
      </c>
      <c r="M115" s="7" t="s">
        <v>5527</v>
      </c>
    </row>
    <row r="116" spans="1:13" ht="34" x14ac:dyDescent="0.2">
      <c r="A116" t="s">
        <v>2848</v>
      </c>
      <c r="B116" t="s">
        <v>797</v>
      </c>
      <c r="C116">
        <v>0.1</v>
      </c>
      <c r="D116" t="s">
        <v>762</v>
      </c>
      <c r="E116">
        <v>0</v>
      </c>
      <c r="F116" s="7" t="s">
        <v>265</v>
      </c>
      <c r="G116" s="7" t="s">
        <v>5521</v>
      </c>
      <c r="H116" s="7" t="s">
        <v>5522</v>
      </c>
      <c r="I116" s="7" t="s">
        <v>5523</v>
      </c>
      <c r="J116" s="7" t="s">
        <v>5524</v>
      </c>
      <c r="K116" s="7" t="s">
        <v>5525</v>
      </c>
      <c r="L116" s="7" t="s">
        <v>5526</v>
      </c>
      <c r="M116" s="7" t="s">
        <v>5527</v>
      </c>
    </row>
    <row r="117" spans="1:13" ht="34" x14ac:dyDescent="0.2">
      <c r="A117" t="s">
        <v>2849</v>
      </c>
      <c r="B117" t="s">
        <v>457</v>
      </c>
      <c r="C117">
        <v>0.1</v>
      </c>
      <c r="D117" t="s">
        <v>762</v>
      </c>
      <c r="E117">
        <v>0</v>
      </c>
      <c r="F117" s="7" t="s">
        <v>265</v>
      </c>
      <c r="G117" s="7" t="s">
        <v>5521</v>
      </c>
      <c r="H117" s="7" t="s">
        <v>5522</v>
      </c>
      <c r="I117" s="7" t="s">
        <v>5523</v>
      </c>
      <c r="J117" s="7" t="s">
        <v>5524</v>
      </c>
      <c r="K117" s="7" t="s">
        <v>5525</v>
      </c>
      <c r="L117" s="7" t="s">
        <v>5526</v>
      </c>
      <c r="M117" s="7" t="s">
        <v>5527</v>
      </c>
    </row>
    <row r="118" spans="1:13" ht="34" x14ac:dyDescent="0.2">
      <c r="A118" t="s">
        <v>2850</v>
      </c>
      <c r="B118" s="36" t="s">
        <v>459</v>
      </c>
      <c r="C118">
        <v>0.1</v>
      </c>
      <c r="D118" t="s">
        <v>762</v>
      </c>
      <c r="E118">
        <v>0</v>
      </c>
      <c r="F118" s="7" t="s">
        <v>265</v>
      </c>
      <c r="G118" s="7" t="s">
        <v>5521</v>
      </c>
      <c r="H118" s="7" t="s">
        <v>5522</v>
      </c>
      <c r="I118" s="7" t="s">
        <v>5523</v>
      </c>
      <c r="J118" s="7" t="s">
        <v>5524</v>
      </c>
      <c r="K118" s="7" t="s">
        <v>5525</v>
      </c>
      <c r="L118" s="7" t="s">
        <v>5526</v>
      </c>
      <c r="M118" s="7" t="s">
        <v>5527</v>
      </c>
    </row>
    <row r="119" spans="1:13" ht="34" x14ac:dyDescent="0.2">
      <c r="A119" t="s">
        <v>2851</v>
      </c>
      <c r="B119" t="s">
        <v>455</v>
      </c>
      <c r="C119">
        <v>0.1</v>
      </c>
      <c r="D119" t="s">
        <v>762</v>
      </c>
      <c r="E119">
        <v>0</v>
      </c>
      <c r="F119" s="7" t="s">
        <v>265</v>
      </c>
      <c r="G119" s="7" t="s">
        <v>5521</v>
      </c>
      <c r="H119" s="7" t="s">
        <v>5522</v>
      </c>
      <c r="I119" s="7" t="s">
        <v>5523</v>
      </c>
      <c r="J119" s="7" t="s">
        <v>5524</v>
      </c>
      <c r="K119" s="7" t="s">
        <v>5525</v>
      </c>
      <c r="L119" s="7" t="s">
        <v>5526</v>
      </c>
      <c r="M119" s="7" t="s">
        <v>5527</v>
      </c>
    </row>
    <row r="120" spans="1:13" ht="34" x14ac:dyDescent="0.2">
      <c r="A120" t="s">
        <v>2852</v>
      </c>
      <c r="B120" t="s">
        <v>797</v>
      </c>
      <c r="C120">
        <v>0.1</v>
      </c>
      <c r="D120" t="s">
        <v>762</v>
      </c>
      <c r="E120">
        <v>0</v>
      </c>
      <c r="F120" s="7" t="s">
        <v>265</v>
      </c>
      <c r="G120" s="7" t="s">
        <v>5521</v>
      </c>
      <c r="H120" s="7" t="s">
        <v>5522</v>
      </c>
      <c r="I120" s="7" t="s">
        <v>5523</v>
      </c>
      <c r="J120" s="7" t="s">
        <v>5524</v>
      </c>
      <c r="K120" s="7" t="s">
        <v>5525</v>
      </c>
      <c r="L120" s="7" t="s">
        <v>5526</v>
      </c>
      <c r="M120" s="7" t="s">
        <v>5527</v>
      </c>
    </row>
    <row r="121" spans="1:13" ht="34" x14ac:dyDescent="0.2">
      <c r="A121" t="s">
        <v>2853</v>
      </c>
      <c r="B121" t="s">
        <v>457</v>
      </c>
      <c r="C121">
        <v>0.1</v>
      </c>
      <c r="D121" t="s">
        <v>762</v>
      </c>
      <c r="E121">
        <v>0</v>
      </c>
      <c r="F121" s="7" t="s">
        <v>265</v>
      </c>
      <c r="G121" s="7" t="s">
        <v>5521</v>
      </c>
      <c r="H121" s="7" t="s">
        <v>5522</v>
      </c>
      <c r="I121" s="7" t="s">
        <v>5523</v>
      </c>
      <c r="J121" s="7" t="s">
        <v>5524</v>
      </c>
      <c r="K121" s="7" t="s">
        <v>5525</v>
      </c>
      <c r="L121" s="7" t="s">
        <v>5526</v>
      </c>
      <c r="M121" s="7" t="s">
        <v>5527</v>
      </c>
    </row>
    <row r="122" spans="1:13" ht="34" x14ac:dyDescent="0.2">
      <c r="A122" t="s">
        <v>2854</v>
      </c>
      <c r="B122" s="36" t="s">
        <v>459</v>
      </c>
      <c r="C122">
        <v>0.1</v>
      </c>
      <c r="D122" t="s">
        <v>762</v>
      </c>
      <c r="E122">
        <v>0</v>
      </c>
      <c r="F122" s="7" t="s">
        <v>265</v>
      </c>
      <c r="G122" s="7" t="s">
        <v>5521</v>
      </c>
      <c r="H122" s="7" t="s">
        <v>5522</v>
      </c>
      <c r="I122" s="7" t="s">
        <v>5523</v>
      </c>
      <c r="J122" s="7" t="s">
        <v>5524</v>
      </c>
      <c r="K122" s="7" t="s">
        <v>5525</v>
      </c>
      <c r="L122" s="7" t="s">
        <v>5526</v>
      </c>
      <c r="M122" s="7" t="s">
        <v>5527</v>
      </c>
    </row>
    <row r="123" spans="1:13" ht="34" x14ac:dyDescent="0.2">
      <c r="A123" t="s">
        <v>2855</v>
      </c>
      <c r="B123" t="s">
        <v>455</v>
      </c>
      <c r="C123" s="36">
        <v>0.6</v>
      </c>
      <c r="D123" t="s">
        <v>762</v>
      </c>
      <c r="E123">
        <v>0</v>
      </c>
      <c r="F123" s="7" t="s">
        <v>265</v>
      </c>
      <c r="G123" s="7" t="s">
        <v>5521</v>
      </c>
      <c r="H123" s="7" t="s">
        <v>5522</v>
      </c>
      <c r="I123" s="7" t="s">
        <v>5523</v>
      </c>
      <c r="J123" s="7" t="s">
        <v>5524</v>
      </c>
      <c r="K123" s="7" t="s">
        <v>5525</v>
      </c>
      <c r="L123" s="7" t="s">
        <v>5526</v>
      </c>
      <c r="M123" s="7" t="s">
        <v>5527</v>
      </c>
    </row>
    <row r="124" spans="1:13" ht="34" x14ac:dyDescent="0.2">
      <c r="A124" t="s">
        <v>2856</v>
      </c>
      <c r="B124" t="s">
        <v>797</v>
      </c>
      <c r="C124" s="36">
        <v>0.6</v>
      </c>
      <c r="D124" t="s">
        <v>762</v>
      </c>
      <c r="E124">
        <v>0</v>
      </c>
      <c r="F124" s="7" t="s">
        <v>265</v>
      </c>
      <c r="G124" s="7" t="s">
        <v>5521</v>
      </c>
      <c r="H124" s="7" t="s">
        <v>5522</v>
      </c>
      <c r="I124" s="7" t="s">
        <v>5523</v>
      </c>
      <c r="J124" s="7" t="s">
        <v>5524</v>
      </c>
      <c r="K124" s="7" t="s">
        <v>5525</v>
      </c>
      <c r="L124" s="7" t="s">
        <v>5526</v>
      </c>
      <c r="M124" s="7" t="s">
        <v>5527</v>
      </c>
    </row>
    <row r="125" spans="1:13" ht="34" x14ac:dyDescent="0.2">
      <c r="A125" t="s">
        <v>2857</v>
      </c>
      <c r="B125" t="s">
        <v>457</v>
      </c>
      <c r="C125" s="36">
        <v>0.6</v>
      </c>
      <c r="D125" t="s">
        <v>762</v>
      </c>
      <c r="E125">
        <v>0</v>
      </c>
      <c r="F125" s="7" t="s">
        <v>265</v>
      </c>
      <c r="G125" s="7" t="s">
        <v>5521</v>
      </c>
      <c r="H125" s="7" t="s">
        <v>5522</v>
      </c>
      <c r="I125" s="7" t="s">
        <v>5523</v>
      </c>
      <c r="J125" s="7" t="s">
        <v>5524</v>
      </c>
      <c r="K125" s="7" t="s">
        <v>5525</v>
      </c>
      <c r="L125" s="7" t="s">
        <v>5526</v>
      </c>
      <c r="M125" s="7" t="s">
        <v>5527</v>
      </c>
    </row>
    <row r="126" spans="1:13" ht="34" x14ac:dyDescent="0.2">
      <c r="A126" t="s">
        <v>2858</v>
      </c>
      <c r="B126" s="36" t="s">
        <v>459</v>
      </c>
      <c r="C126" s="36">
        <v>0.6</v>
      </c>
      <c r="D126" t="s">
        <v>762</v>
      </c>
      <c r="E126">
        <v>0</v>
      </c>
      <c r="F126" s="7" t="s">
        <v>265</v>
      </c>
      <c r="G126" s="7" t="s">
        <v>5521</v>
      </c>
      <c r="H126" s="7" t="s">
        <v>5522</v>
      </c>
      <c r="I126" s="7" t="s">
        <v>5523</v>
      </c>
      <c r="J126" s="7" t="s">
        <v>5524</v>
      </c>
      <c r="K126" s="7" t="s">
        <v>5525</v>
      </c>
      <c r="L126" s="7" t="s">
        <v>5526</v>
      </c>
      <c r="M126" s="7" t="s">
        <v>5527</v>
      </c>
    </row>
    <row r="127" spans="1:13" ht="34" x14ac:dyDescent="0.2">
      <c r="A127" t="s">
        <v>2859</v>
      </c>
      <c r="B127" t="s">
        <v>455</v>
      </c>
      <c r="C127" s="36">
        <v>0.6</v>
      </c>
      <c r="D127" t="s">
        <v>762</v>
      </c>
      <c r="E127">
        <v>0</v>
      </c>
      <c r="F127" s="7" t="s">
        <v>265</v>
      </c>
      <c r="G127" s="7" t="s">
        <v>5521</v>
      </c>
      <c r="H127" s="7" t="s">
        <v>5522</v>
      </c>
      <c r="I127" s="7" t="s">
        <v>5523</v>
      </c>
      <c r="J127" s="7" t="s">
        <v>5524</v>
      </c>
      <c r="K127" s="7" t="s">
        <v>5525</v>
      </c>
      <c r="L127" s="7" t="s">
        <v>5526</v>
      </c>
      <c r="M127" s="7" t="s">
        <v>5527</v>
      </c>
    </row>
    <row r="128" spans="1:13" ht="34" x14ac:dyDescent="0.2">
      <c r="A128" t="s">
        <v>2860</v>
      </c>
      <c r="B128" t="s">
        <v>797</v>
      </c>
      <c r="C128" s="36">
        <v>0.6</v>
      </c>
      <c r="D128" t="s">
        <v>762</v>
      </c>
      <c r="E128">
        <v>0</v>
      </c>
      <c r="F128" s="7" t="s">
        <v>265</v>
      </c>
      <c r="G128" s="7" t="s">
        <v>5521</v>
      </c>
      <c r="H128" s="7" t="s">
        <v>5522</v>
      </c>
      <c r="I128" s="7" t="s">
        <v>5523</v>
      </c>
      <c r="J128" s="7" t="s">
        <v>5524</v>
      </c>
      <c r="K128" s="7" t="s">
        <v>5525</v>
      </c>
      <c r="L128" s="7" t="s">
        <v>5526</v>
      </c>
      <c r="M128" s="7" t="s">
        <v>5527</v>
      </c>
    </row>
    <row r="129" spans="1:13" ht="34" x14ac:dyDescent="0.2">
      <c r="A129" t="s">
        <v>2861</v>
      </c>
      <c r="B129" t="s">
        <v>457</v>
      </c>
      <c r="C129" s="36">
        <v>0.6</v>
      </c>
      <c r="D129" t="s">
        <v>762</v>
      </c>
      <c r="E129">
        <v>0</v>
      </c>
      <c r="F129" s="7" t="s">
        <v>265</v>
      </c>
      <c r="G129" s="7" t="s">
        <v>5521</v>
      </c>
      <c r="H129" s="7" t="s">
        <v>5522</v>
      </c>
      <c r="I129" s="7" t="s">
        <v>5523</v>
      </c>
      <c r="J129" s="7" t="s">
        <v>5524</v>
      </c>
      <c r="K129" s="7" t="s">
        <v>5525</v>
      </c>
      <c r="L129" s="7" t="s">
        <v>5526</v>
      </c>
      <c r="M129" s="7" t="s">
        <v>5527</v>
      </c>
    </row>
    <row r="130" spans="1:13" ht="34" x14ac:dyDescent="0.2">
      <c r="A130" t="s">
        <v>2862</v>
      </c>
      <c r="B130" s="36" t="s">
        <v>459</v>
      </c>
      <c r="C130" s="36">
        <v>0.6</v>
      </c>
      <c r="D130" t="s">
        <v>762</v>
      </c>
      <c r="E130">
        <v>0</v>
      </c>
      <c r="F130" s="7" t="s">
        <v>265</v>
      </c>
      <c r="G130" s="7" t="s">
        <v>5521</v>
      </c>
      <c r="H130" s="7" t="s">
        <v>5522</v>
      </c>
      <c r="I130" s="7" t="s">
        <v>5523</v>
      </c>
      <c r="J130" s="7" t="s">
        <v>5524</v>
      </c>
      <c r="K130" s="7" t="s">
        <v>5525</v>
      </c>
      <c r="L130" s="7" t="s">
        <v>5526</v>
      </c>
      <c r="M130" s="7" t="s">
        <v>5527</v>
      </c>
    </row>
    <row r="131" spans="1:13" ht="34" x14ac:dyDescent="0.2">
      <c r="A131" t="s">
        <v>2863</v>
      </c>
      <c r="B131" t="s">
        <v>455</v>
      </c>
      <c r="C131" s="36">
        <v>0.6</v>
      </c>
      <c r="D131" t="s">
        <v>762</v>
      </c>
      <c r="E131">
        <v>0</v>
      </c>
      <c r="F131" s="7" t="s">
        <v>265</v>
      </c>
      <c r="G131" s="7" t="s">
        <v>5521</v>
      </c>
      <c r="H131" s="7" t="s">
        <v>5522</v>
      </c>
      <c r="I131" s="7" t="s">
        <v>5523</v>
      </c>
      <c r="J131" s="7" t="s">
        <v>5524</v>
      </c>
      <c r="K131" s="7" t="s">
        <v>5525</v>
      </c>
      <c r="L131" s="7" t="s">
        <v>5526</v>
      </c>
      <c r="M131" s="7" t="s">
        <v>5527</v>
      </c>
    </row>
    <row r="132" spans="1:13" ht="34" x14ac:dyDescent="0.2">
      <c r="A132" t="s">
        <v>2864</v>
      </c>
      <c r="B132" t="s">
        <v>797</v>
      </c>
      <c r="C132" s="36">
        <v>0.6</v>
      </c>
      <c r="D132" t="s">
        <v>762</v>
      </c>
      <c r="E132">
        <v>0</v>
      </c>
      <c r="F132" s="7" t="s">
        <v>265</v>
      </c>
      <c r="G132" s="7" t="s">
        <v>5521</v>
      </c>
      <c r="H132" s="7" t="s">
        <v>5522</v>
      </c>
      <c r="I132" s="7" t="s">
        <v>5523</v>
      </c>
      <c r="J132" s="7" t="s">
        <v>5524</v>
      </c>
      <c r="K132" s="7" t="s">
        <v>5525</v>
      </c>
      <c r="L132" s="7" t="s">
        <v>5526</v>
      </c>
      <c r="M132" s="7" t="s">
        <v>5527</v>
      </c>
    </row>
    <row r="133" spans="1:13" ht="34" x14ac:dyDescent="0.2">
      <c r="A133" t="s">
        <v>2865</v>
      </c>
      <c r="B133" t="s">
        <v>457</v>
      </c>
      <c r="C133" s="36">
        <v>0.6</v>
      </c>
      <c r="D133" t="s">
        <v>762</v>
      </c>
      <c r="E133">
        <v>0</v>
      </c>
      <c r="F133" s="7" t="s">
        <v>265</v>
      </c>
      <c r="G133" s="7" t="s">
        <v>5521</v>
      </c>
      <c r="H133" s="7" t="s">
        <v>5522</v>
      </c>
      <c r="I133" s="7" t="s">
        <v>5523</v>
      </c>
      <c r="J133" s="7" t="s">
        <v>5524</v>
      </c>
      <c r="K133" s="7" t="s">
        <v>5525</v>
      </c>
      <c r="L133" s="7" t="s">
        <v>5526</v>
      </c>
      <c r="M133" s="7" t="s">
        <v>5527</v>
      </c>
    </row>
    <row r="134" spans="1:13" ht="34" x14ac:dyDescent="0.2">
      <c r="A134" t="s">
        <v>2866</v>
      </c>
      <c r="B134" s="36" t="s">
        <v>459</v>
      </c>
      <c r="C134" s="36">
        <v>0.6</v>
      </c>
      <c r="D134" t="s">
        <v>762</v>
      </c>
      <c r="E134">
        <v>0</v>
      </c>
      <c r="F134" s="7" t="s">
        <v>265</v>
      </c>
      <c r="G134" s="7" t="s">
        <v>5521</v>
      </c>
      <c r="H134" s="7" t="s">
        <v>5522</v>
      </c>
      <c r="I134" s="7" t="s">
        <v>5523</v>
      </c>
      <c r="J134" s="7" t="s">
        <v>5524</v>
      </c>
      <c r="K134" s="7" t="s">
        <v>5525</v>
      </c>
      <c r="L134" s="7" t="s">
        <v>5526</v>
      </c>
      <c r="M134" s="7" t="s">
        <v>5527</v>
      </c>
    </row>
    <row r="135" spans="1:13" ht="34" x14ac:dyDescent="0.2">
      <c r="A135" t="s">
        <v>2867</v>
      </c>
      <c r="B135" t="s">
        <v>455</v>
      </c>
      <c r="C135" s="36">
        <v>0.6</v>
      </c>
      <c r="D135" t="s">
        <v>762</v>
      </c>
      <c r="E135">
        <v>0</v>
      </c>
      <c r="F135" s="7" t="s">
        <v>265</v>
      </c>
      <c r="G135" s="7" t="s">
        <v>5521</v>
      </c>
      <c r="H135" s="7" t="s">
        <v>5522</v>
      </c>
      <c r="I135" s="7" t="s">
        <v>5523</v>
      </c>
      <c r="J135" s="7" t="s">
        <v>5524</v>
      </c>
      <c r="K135" s="7" t="s">
        <v>5525</v>
      </c>
      <c r="L135" s="7" t="s">
        <v>5526</v>
      </c>
      <c r="M135" s="7" t="s">
        <v>5527</v>
      </c>
    </row>
    <row r="136" spans="1:13" ht="34" x14ac:dyDescent="0.2">
      <c r="A136" t="s">
        <v>2868</v>
      </c>
      <c r="B136" t="s">
        <v>797</v>
      </c>
      <c r="C136" s="36">
        <v>0.6</v>
      </c>
      <c r="D136" t="s">
        <v>762</v>
      </c>
      <c r="E136">
        <v>0</v>
      </c>
      <c r="F136" s="7" t="s">
        <v>265</v>
      </c>
      <c r="G136" s="7" t="s">
        <v>5521</v>
      </c>
      <c r="H136" s="7" t="s">
        <v>5522</v>
      </c>
      <c r="I136" s="7" t="s">
        <v>5523</v>
      </c>
      <c r="J136" s="7" t="s">
        <v>5524</v>
      </c>
      <c r="K136" s="7" t="s">
        <v>5525</v>
      </c>
      <c r="L136" s="7" t="s">
        <v>5526</v>
      </c>
      <c r="M136" s="7" t="s">
        <v>5527</v>
      </c>
    </row>
    <row r="137" spans="1:13" ht="34" x14ac:dyDescent="0.2">
      <c r="A137" t="s">
        <v>2869</v>
      </c>
      <c r="B137" t="s">
        <v>457</v>
      </c>
      <c r="C137" s="36">
        <v>0.6</v>
      </c>
      <c r="D137" t="s">
        <v>762</v>
      </c>
      <c r="E137">
        <v>0</v>
      </c>
      <c r="F137" s="7" t="s">
        <v>265</v>
      </c>
      <c r="G137" s="7" t="s">
        <v>5521</v>
      </c>
      <c r="H137" s="7" t="s">
        <v>5522</v>
      </c>
      <c r="I137" s="7" t="s">
        <v>5523</v>
      </c>
      <c r="J137" s="7" t="s">
        <v>5524</v>
      </c>
      <c r="K137" s="7" t="s">
        <v>5525</v>
      </c>
      <c r="L137" s="7" t="s">
        <v>5526</v>
      </c>
      <c r="M137" s="7" t="s">
        <v>5527</v>
      </c>
    </row>
    <row r="138" spans="1:13" ht="34" x14ac:dyDescent="0.2">
      <c r="A138" t="s">
        <v>2870</v>
      </c>
      <c r="B138" s="36" t="s">
        <v>459</v>
      </c>
      <c r="C138" s="36">
        <v>0.6</v>
      </c>
      <c r="D138" t="s">
        <v>762</v>
      </c>
      <c r="E138">
        <v>0</v>
      </c>
      <c r="F138" s="7" t="s">
        <v>265</v>
      </c>
      <c r="G138" s="7" t="s">
        <v>5521</v>
      </c>
      <c r="H138" s="7" t="s">
        <v>5522</v>
      </c>
      <c r="I138" s="7" t="s">
        <v>5523</v>
      </c>
      <c r="J138" s="7" t="s">
        <v>5524</v>
      </c>
      <c r="K138" s="7" t="s">
        <v>5525</v>
      </c>
      <c r="L138" s="7" t="s">
        <v>5526</v>
      </c>
      <c r="M138" s="7" t="s">
        <v>5527</v>
      </c>
    </row>
    <row r="139" spans="1:13" ht="34" x14ac:dyDescent="0.2">
      <c r="A139" t="s">
        <v>2871</v>
      </c>
      <c r="B139" t="s">
        <v>455</v>
      </c>
      <c r="C139" s="36">
        <v>0.6</v>
      </c>
      <c r="D139" t="s">
        <v>762</v>
      </c>
      <c r="E139">
        <v>0</v>
      </c>
      <c r="F139" s="7" t="s">
        <v>265</v>
      </c>
      <c r="G139" s="7" t="s">
        <v>5521</v>
      </c>
      <c r="H139" s="7" t="s">
        <v>5522</v>
      </c>
      <c r="I139" s="7" t="s">
        <v>5523</v>
      </c>
      <c r="J139" s="7" t="s">
        <v>5524</v>
      </c>
      <c r="K139" s="7" t="s">
        <v>5525</v>
      </c>
      <c r="L139" s="7" t="s">
        <v>5526</v>
      </c>
      <c r="M139" s="7" t="s">
        <v>5527</v>
      </c>
    </row>
    <row r="140" spans="1:13" ht="34" x14ac:dyDescent="0.2">
      <c r="A140" t="s">
        <v>2872</v>
      </c>
      <c r="B140" t="s">
        <v>797</v>
      </c>
      <c r="C140" s="36">
        <v>0.6</v>
      </c>
      <c r="D140" t="s">
        <v>762</v>
      </c>
      <c r="E140">
        <v>0</v>
      </c>
      <c r="F140" s="7" t="s">
        <v>265</v>
      </c>
      <c r="G140" s="7" t="s">
        <v>5521</v>
      </c>
      <c r="H140" s="7" t="s">
        <v>5522</v>
      </c>
      <c r="I140" s="7" t="s">
        <v>5523</v>
      </c>
      <c r="J140" s="7" t="s">
        <v>5524</v>
      </c>
      <c r="K140" s="7" t="s">
        <v>5525</v>
      </c>
      <c r="L140" s="7" t="s">
        <v>5526</v>
      </c>
      <c r="M140" s="7" t="s">
        <v>5527</v>
      </c>
    </row>
    <row r="141" spans="1:13" ht="34" x14ac:dyDescent="0.2">
      <c r="A141" t="s">
        <v>2873</v>
      </c>
      <c r="B141" t="s">
        <v>457</v>
      </c>
      <c r="C141" s="36">
        <v>0.6</v>
      </c>
      <c r="D141" t="s">
        <v>762</v>
      </c>
      <c r="E141">
        <v>0</v>
      </c>
      <c r="F141" s="7" t="s">
        <v>265</v>
      </c>
      <c r="G141" s="7" t="s">
        <v>5521</v>
      </c>
      <c r="H141" s="7" t="s">
        <v>5522</v>
      </c>
      <c r="I141" s="7" t="s">
        <v>5523</v>
      </c>
      <c r="J141" s="7" t="s">
        <v>5524</v>
      </c>
      <c r="K141" s="7" t="s">
        <v>5525</v>
      </c>
      <c r="L141" s="7" t="s">
        <v>5526</v>
      </c>
      <c r="M141" s="7" t="s">
        <v>5527</v>
      </c>
    </row>
    <row r="142" spans="1:13" ht="34" x14ac:dyDescent="0.2">
      <c r="A142" t="s">
        <v>2874</v>
      </c>
      <c r="B142" s="36" t="s">
        <v>459</v>
      </c>
      <c r="C142" s="36">
        <v>0.6</v>
      </c>
      <c r="D142" t="s">
        <v>762</v>
      </c>
      <c r="E142">
        <v>0</v>
      </c>
      <c r="F142" s="7" t="s">
        <v>265</v>
      </c>
      <c r="G142" s="7" t="s">
        <v>5521</v>
      </c>
      <c r="H142" s="7" t="s">
        <v>5522</v>
      </c>
      <c r="I142" s="7" t="s">
        <v>5523</v>
      </c>
      <c r="J142" s="7" t="s">
        <v>5524</v>
      </c>
      <c r="K142" s="7" t="s">
        <v>5525</v>
      </c>
      <c r="L142" s="7" t="s">
        <v>5526</v>
      </c>
      <c r="M142" s="7" t="s">
        <v>5527</v>
      </c>
    </row>
    <row r="143" spans="1:13" ht="34" x14ac:dyDescent="0.2">
      <c r="A143" t="s">
        <v>2875</v>
      </c>
      <c r="B143" t="s">
        <v>455</v>
      </c>
      <c r="C143" s="36">
        <v>0.4</v>
      </c>
      <c r="D143" t="s">
        <v>762</v>
      </c>
      <c r="E143">
        <v>0</v>
      </c>
      <c r="F143" s="7" t="s">
        <v>265</v>
      </c>
      <c r="G143" s="7" t="s">
        <v>5521</v>
      </c>
      <c r="H143" s="7" t="s">
        <v>5522</v>
      </c>
      <c r="I143" s="7" t="s">
        <v>5523</v>
      </c>
      <c r="J143" s="7" t="s">
        <v>5524</v>
      </c>
      <c r="K143" s="7" t="s">
        <v>5525</v>
      </c>
      <c r="L143" s="7" t="s">
        <v>5526</v>
      </c>
      <c r="M143" s="7" t="s">
        <v>5527</v>
      </c>
    </row>
    <row r="144" spans="1:13" ht="34" x14ac:dyDescent="0.2">
      <c r="A144" t="s">
        <v>2876</v>
      </c>
      <c r="B144" t="s">
        <v>797</v>
      </c>
      <c r="C144" s="36">
        <v>0.4</v>
      </c>
      <c r="D144" t="s">
        <v>762</v>
      </c>
      <c r="E144">
        <v>0</v>
      </c>
      <c r="F144" s="7" t="s">
        <v>265</v>
      </c>
      <c r="G144" s="7" t="s">
        <v>5521</v>
      </c>
      <c r="H144" s="7" t="s">
        <v>5522</v>
      </c>
      <c r="I144" s="7" t="s">
        <v>5523</v>
      </c>
      <c r="J144" s="7" t="s">
        <v>5524</v>
      </c>
      <c r="K144" s="7" t="s">
        <v>5525</v>
      </c>
      <c r="L144" s="7" t="s">
        <v>5526</v>
      </c>
      <c r="M144" s="7" t="s">
        <v>5527</v>
      </c>
    </row>
    <row r="145" spans="1:13" ht="34" x14ac:dyDescent="0.2">
      <c r="A145" t="s">
        <v>2877</v>
      </c>
      <c r="B145" t="s">
        <v>457</v>
      </c>
      <c r="C145" s="36">
        <v>0.4</v>
      </c>
      <c r="D145" t="s">
        <v>762</v>
      </c>
      <c r="E145">
        <v>0</v>
      </c>
      <c r="F145" s="7" t="s">
        <v>265</v>
      </c>
      <c r="G145" s="7" t="s">
        <v>5521</v>
      </c>
      <c r="H145" s="7" t="s">
        <v>5522</v>
      </c>
      <c r="I145" s="7" t="s">
        <v>5523</v>
      </c>
      <c r="J145" s="7" t="s">
        <v>5524</v>
      </c>
      <c r="K145" s="7" t="s">
        <v>5525</v>
      </c>
      <c r="L145" s="7" t="s">
        <v>5526</v>
      </c>
      <c r="M145" s="7" t="s">
        <v>5527</v>
      </c>
    </row>
    <row r="146" spans="1:13" ht="34" x14ac:dyDescent="0.2">
      <c r="A146" t="s">
        <v>2878</v>
      </c>
      <c r="B146" s="36" t="s">
        <v>459</v>
      </c>
      <c r="C146" s="36">
        <v>0.4</v>
      </c>
      <c r="D146" t="s">
        <v>762</v>
      </c>
      <c r="E146">
        <v>0</v>
      </c>
      <c r="F146" s="7" t="s">
        <v>265</v>
      </c>
      <c r="G146" s="7" t="s">
        <v>5521</v>
      </c>
      <c r="H146" s="7" t="s">
        <v>5522</v>
      </c>
      <c r="I146" s="7" t="s">
        <v>5523</v>
      </c>
      <c r="J146" s="7" t="s">
        <v>5524</v>
      </c>
      <c r="K146" s="7" t="s">
        <v>5525</v>
      </c>
      <c r="L146" s="7" t="s">
        <v>5526</v>
      </c>
      <c r="M146" s="7" t="s">
        <v>5527</v>
      </c>
    </row>
    <row r="147" spans="1:13" ht="34" x14ac:dyDescent="0.2">
      <c r="A147" t="s">
        <v>2879</v>
      </c>
      <c r="B147" t="s">
        <v>455</v>
      </c>
      <c r="C147" s="36">
        <v>0.4</v>
      </c>
      <c r="D147" t="s">
        <v>762</v>
      </c>
      <c r="E147">
        <v>0</v>
      </c>
      <c r="F147" s="7" t="s">
        <v>265</v>
      </c>
      <c r="G147" s="7" t="s">
        <v>5521</v>
      </c>
      <c r="H147" s="7" t="s">
        <v>5522</v>
      </c>
      <c r="I147" s="7" t="s">
        <v>5523</v>
      </c>
      <c r="J147" s="7" t="s">
        <v>5524</v>
      </c>
      <c r="K147" s="7" t="s">
        <v>5525</v>
      </c>
      <c r="L147" s="7" t="s">
        <v>5526</v>
      </c>
      <c r="M147" s="7" t="s">
        <v>5527</v>
      </c>
    </row>
    <row r="148" spans="1:13" ht="34" x14ac:dyDescent="0.2">
      <c r="A148" t="s">
        <v>2880</v>
      </c>
      <c r="B148" t="s">
        <v>797</v>
      </c>
      <c r="C148" s="36">
        <v>0.4</v>
      </c>
      <c r="D148" t="s">
        <v>762</v>
      </c>
      <c r="E148">
        <v>0</v>
      </c>
      <c r="F148" s="7" t="s">
        <v>265</v>
      </c>
      <c r="G148" s="7" t="s">
        <v>5521</v>
      </c>
      <c r="H148" s="7" t="s">
        <v>5522</v>
      </c>
      <c r="I148" s="7" t="s">
        <v>5523</v>
      </c>
      <c r="J148" s="7" t="s">
        <v>5524</v>
      </c>
      <c r="K148" s="7" t="s">
        <v>5525</v>
      </c>
      <c r="L148" s="7" t="s">
        <v>5526</v>
      </c>
      <c r="M148" s="7" t="s">
        <v>5527</v>
      </c>
    </row>
    <row r="149" spans="1:13" ht="34" x14ac:dyDescent="0.2">
      <c r="A149" t="s">
        <v>2881</v>
      </c>
      <c r="B149" t="s">
        <v>457</v>
      </c>
      <c r="C149" s="36">
        <v>0.4</v>
      </c>
      <c r="D149" t="s">
        <v>762</v>
      </c>
      <c r="E149">
        <v>0</v>
      </c>
      <c r="F149" s="7" t="s">
        <v>265</v>
      </c>
      <c r="G149" s="7" t="s">
        <v>5521</v>
      </c>
      <c r="H149" s="7" t="s">
        <v>5522</v>
      </c>
      <c r="I149" s="7" t="s">
        <v>5523</v>
      </c>
      <c r="J149" s="7" t="s">
        <v>5524</v>
      </c>
      <c r="K149" s="7" t="s">
        <v>5525</v>
      </c>
      <c r="L149" s="7" t="s">
        <v>5526</v>
      </c>
      <c r="M149" s="7" t="s">
        <v>5527</v>
      </c>
    </row>
    <row r="150" spans="1:13" ht="34" x14ac:dyDescent="0.2">
      <c r="A150" t="s">
        <v>2882</v>
      </c>
      <c r="B150" s="36" t="s">
        <v>459</v>
      </c>
      <c r="C150" s="36">
        <v>0.4</v>
      </c>
      <c r="D150" t="s">
        <v>762</v>
      </c>
      <c r="E150">
        <v>0</v>
      </c>
      <c r="F150" s="7" t="s">
        <v>265</v>
      </c>
      <c r="G150" s="7" t="s">
        <v>5521</v>
      </c>
      <c r="H150" s="7" t="s">
        <v>5522</v>
      </c>
      <c r="I150" s="7" t="s">
        <v>5523</v>
      </c>
      <c r="J150" s="7" t="s">
        <v>5524</v>
      </c>
      <c r="K150" s="7" t="s">
        <v>5525</v>
      </c>
      <c r="L150" s="7" t="s">
        <v>5526</v>
      </c>
      <c r="M150" s="7" t="s">
        <v>5527</v>
      </c>
    </row>
    <row r="151" spans="1:13" ht="34" x14ac:dyDescent="0.2">
      <c r="A151" t="s">
        <v>2883</v>
      </c>
      <c r="B151" t="s">
        <v>455</v>
      </c>
      <c r="C151" s="36">
        <v>0.4</v>
      </c>
      <c r="D151" t="s">
        <v>762</v>
      </c>
      <c r="E151">
        <v>0</v>
      </c>
      <c r="F151" s="7" t="s">
        <v>265</v>
      </c>
      <c r="G151" s="7" t="s">
        <v>5521</v>
      </c>
      <c r="H151" s="7" t="s">
        <v>5522</v>
      </c>
      <c r="I151" s="7" t="s">
        <v>5523</v>
      </c>
      <c r="J151" s="7" t="s">
        <v>5524</v>
      </c>
      <c r="K151" s="7" t="s">
        <v>5525</v>
      </c>
      <c r="L151" s="7" t="s">
        <v>5526</v>
      </c>
      <c r="M151" s="7" t="s">
        <v>5527</v>
      </c>
    </row>
    <row r="152" spans="1:13" ht="34" x14ac:dyDescent="0.2">
      <c r="A152" t="s">
        <v>2884</v>
      </c>
      <c r="B152" t="s">
        <v>797</v>
      </c>
      <c r="C152" s="36">
        <v>0.4</v>
      </c>
      <c r="D152" t="s">
        <v>762</v>
      </c>
      <c r="E152">
        <v>0</v>
      </c>
      <c r="F152" s="7" t="s">
        <v>265</v>
      </c>
      <c r="G152" s="7" t="s">
        <v>5521</v>
      </c>
      <c r="H152" s="7" t="s">
        <v>5522</v>
      </c>
      <c r="I152" s="7" t="s">
        <v>5523</v>
      </c>
      <c r="J152" s="7" t="s">
        <v>5524</v>
      </c>
      <c r="K152" s="7" t="s">
        <v>5525</v>
      </c>
      <c r="L152" s="7" t="s">
        <v>5526</v>
      </c>
      <c r="M152" s="7" t="s">
        <v>5527</v>
      </c>
    </row>
    <row r="153" spans="1:13" ht="34" x14ac:dyDescent="0.2">
      <c r="A153" t="s">
        <v>2885</v>
      </c>
      <c r="B153" t="s">
        <v>457</v>
      </c>
      <c r="C153" s="36">
        <v>0.4</v>
      </c>
      <c r="D153" t="s">
        <v>762</v>
      </c>
      <c r="E153">
        <v>0</v>
      </c>
      <c r="F153" s="7" t="s">
        <v>265</v>
      </c>
      <c r="G153" s="7" t="s">
        <v>5521</v>
      </c>
      <c r="H153" s="7" t="s">
        <v>5522</v>
      </c>
      <c r="I153" s="7" t="s">
        <v>5523</v>
      </c>
      <c r="J153" s="7" t="s">
        <v>5524</v>
      </c>
      <c r="K153" s="7" t="s">
        <v>5525</v>
      </c>
      <c r="L153" s="7" t="s">
        <v>5526</v>
      </c>
      <c r="M153" s="7" t="s">
        <v>5527</v>
      </c>
    </row>
    <row r="154" spans="1:13" ht="34" x14ac:dyDescent="0.2">
      <c r="A154" t="s">
        <v>2886</v>
      </c>
      <c r="B154" s="36" t="s">
        <v>459</v>
      </c>
      <c r="C154" s="36">
        <v>0.4</v>
      </c>
      <c r="D154" t="s">
        <v>762</v>
      </c>
      <c r="E154">
        <v>0</v>
      </c>
      <c r="F154" s="7" t="s">
        <v>265</v>
      </c>
      <c r="G154" s="7" t="s">
        <v>5521</v>
      </c>
      <c r="H154" s="7" t="s">
        <v>5522</v>
      </c>
      <c r="I154" s="7" t="s">
        <v>5523</v>
      </c>
      <c r="J154" s="7" t="s">
        <v>5524</v>
      </c>
      <c r="K154" s="7" t="s">
        <v>5525</v>
      </c>
      <c r="L154" s="7" t="s">
        <v>5526</v>
      </c>
      <c r="M154" s="7" t="s">
        <v>5527</v>
      </c>
    </row>
    <row r="155" spans="1:13" ht="34" x14ac:dyDescent="0.2">
      <c r="A155" t="s">
        <v>2887</v>
      </c>
      <c r="B155" t="s">
        <v>455</v>
      </c>
      <c r="C155" s="36">
        <v>0.4</v>
      </c>
      <c r="D155" t="s">
        <v>762</v>
      </c>
      <c r="E155">
        <v>0</v>
      </c>
      <c r="F155" s="7" t="s">
        <v>265</v>
      </c>
      <c r="G155" s="7" t="s">
        <v>5521</v>
      </c>
      <c r="H155" s="7" t="s">
        <v>5522</v>
      </c>
      <c r="I155" s="7" t="s">
        <v>5523</v>
      </c>
      <c r="J155" s="7" t="s">
        <v>5524</v>
      </c>
      <c r="K155" s="7" t="s">
        <v>5525</v>
      </c>
      <c r="L155" s="7" t="s">
        <v>5526</v>
      </c>
      <c r="M155" s="7" t="s">
        <v>5527</v>
      </c>
    </row>
    <row r="156" spans="1:13" ht="34" x14ac:dyDescent="0.2">
      <c r="A156" t="s">
        <v>2888</v>
      </c>
      <c r="B156" t="s">
        <v>797</v>
      </c>
      <c r="C156" s="36">
        <v>0.4</v>
      </c>
      <c r="D156" t="s">
        <v>762</v>
      </c>
      <c r="E156">
        <v>0</v>
      </c>
      <c r="F156" s="7" t="s">
        <v>265</v>
      </c>
      <c r="G156" s="7" t="s">
        <v>5521</v>
      </c>
      <c r="H156" s="7" t="s">
        <v>5522</v>
      </c>
      <c r="I156" s="7" t="s">
        <v>5523</v>
      </c>
      <c r="J156" s="7" t="s">
        <v>5524</v>
      </c>
      <c r="K156" s="7" t="s">
        <v>5525</v>
      </c>
      <c r="L156" s="7" t="s">
        <v>5526</v>
      </c>
      <c r="M156" s="7" t="s">
        <v>5527</v>
      </c>
    </row>
    <row r="157" spans="1:13" ht="34" x14ac:dyDescent="0.2">
      <c r="A157" t="s">
        <v>2889</v>
      </c>
      <c r="B157" t="s">
        <v>457</v>
      </c>
      <c r="C157" s="36">
        <v>0.4</v>
      </c>
      <c r="D157" t="s">
        <v>762</v>
      </c>
      <c r="E157">
        <v>0</v>
      </c>
      <c r="F157" s="7" t="s">
        <v>265</v>
      </c>
      <c r="G157" s="7" t="s">
        <v>5521</v>
      </c>
      <c r="H157" s="7" t="s">
        <v>5522</v>
      </c>
      <c r="I157" s="7" t="s">
        <v>5523</v>
      </c>
      <c r="J157" s="7" t="s">
        <v>5524</v>
      </c>
      <c r="K157" s="7" t="s">
        <v>5525</v>
      </c>
      <c r="L157" s="7" t="s">
        <v>5526</v>
      </c>
      <c r="M157" s="7" t="s">
        <v>5527</v>
      </c>
    </row>
    <row r="158" spans="1:13" ht="34" x14ac:dyDescent="0.2">
      <c r="A158" t="s">
        <v>2890</v>
      </c>
      <c r="B158" s="36" t="s">
        <v>459</v>
      </c>
      <c r="C158" s="36">
        <v>0.4</v>
      </c>
      <c r="D158" t="s">
        <v>762</v>
      </c>
      <c r="E158">
        <v>0</v>
      </c>
      <c r="F158" s="7" t="s">
        <v>265</v>
      </c>
      <c r="G158" s="7" t="s">
        <v>5521</v>
      </c>
      <c r="H158" s="7" t="s">
        <v>5522</v>
      </c>
      <c r="I158" s="7" t="s">
        <v>5523</v>
      </c>
      <c r="J158" s="7" t="s">
        <v>5524</v>
      </c>
      <c r="K158" s="7" t="s">
        <v>5525</v>
      </c>
      <c r="L158" s="7" t="s">
        <v>5526</v>
      </c>
      <c r="M158" s="7" t="s">
        <v>5527</v>
      </c>
    </row>
    <row r="159" spans="1:13" ht="34" x14ac:dyDescent="0.2">
      <c r="A159" t="s">
        <v>2891</v>
      </c>
      <c r="B159" t="s">
        <v>455</v>
      </c>
      <c r="C159" s="36">
        <v>0.4</v>
      </c>
      <c r="D159" t="s">
        <v>762</v>
      </c>
      <c r="E159">
        <v>0</v>
      </c>
      <c r="F159" s="7" t="s">
        <v>265</v>
      </c>
      <c r="G159" s="7" t="s">
        <v>5521</v>
      </c>
      <c r="H159" s="7" t="s">
        <v>5522</v>
      </c>
      <c r="I159" s="7" t="s">
        <v>5523</v>
      </c>
      <c r="J159" s="7" t="s">
        <v>5524</v>
      </c>
      <c r="K159" s="7" t="s">
        <v>5525</v>
      </c>
      <c r="L159" s="7" t="s">
        <v>5526</v>
      </c>
      <c r="M159" s="7" t="s">
        <v>5527</v>
      </c>
    </row>
    <row r="160" spans="1:13" ht="34" x14ac:dyDescent="0.2">
      <c r="A160" t="s">
        <v>2892</v>
      </c>
      <c r="B160" t="s">
        <v>797</v>
      </c>
      <c r="C160" s="36">
        <v>0.4</v>
      </c>
      <c r="D160" t="s">
        <v>762</v>
      </c>
      <c r="E160">
        <v>0</v>
      </c>
      <c r="F160" s="7" t="s">
        <v>265</v>
      </c>
      <c r="G160" s="7" t="s">
        <v>5521</v>
      </c>
      <c r="H160" s="7" t="s">
        <v>5522</v>
      </c>
      <c r="I160" s="7" t="s">
        <v>5523</v>
      </c>
      <c r="J160" s="7" t="s">
        <v>5524</v>
      </c>
      <c r="K160" s="7" t="s">
        <v>5525</v>
      </c>
      <c r="L160" s="7" t="s">
        <v>5526</v>
      </c>
      <c r="M160" s="7" t="s">
        <v>5527</v>
      </c>
    </row>
    <row r="161" spans="1:13" ht="34" x14ac:dyDescent="0.2">
      <c r="A161" t="s">
        <v>2893</v>
      </c>
      <c r="B161" t="s">
        <v>457</v>
      </c>
      <c r="C161" s="36">
        <v>0.4</v>
      </c>
      <c r="D161" t="s">
        <v>762</v>
      </c>
      <c r="E161">
        <v>0</v>
      </c>
      <c r="F161" s="7" t="s">
        <v>265</v>
      </c>
      <c r="G161" s="7" t="s">
        <v>5521</v>
      </c>
      <c r="H161" s="7" t="s">
        <v>5522</v>
      </c>
      <c r="I161" s="7" t="s">
        <v>5523</v>
      </c>
      <c r="J161" s="7" t="s">
        <v>5524</v>
      </c>
      <c r="K161" s="7" t="s">
        <v>5525</v>
      </c>
      <c r="L161" s="7" t="s">
        <v>5526</v>
      </c>
      <c r="M161" s="7" t="s">
        <v>5527</v>
      </c>
    </row>
    <row r="162" spans="1:13" ht="34" x14ac:dyDescent="0.2">
      <c r="A162" t="s">
        <v>2894</v>
      </c>
      <c r="B162" s="36" t="s">
        <v>459</v>
      </c>
      <c r="C162" s="36">
        <v>0.4</v>
      </c>
      <c r="D162" t="s">
        <v>762</v>
      </c>
      <c r="E162">
        <v>0</v>
      </c>
      <c r="F162" s="7" t="s">
        <v>265</v>
      </c>
      <c r="G162" s="7" t="s">
        <v>5521</v>
      </c>
      <c r="H162" s="7" t="s">
        <v>5522</v>
      </c>
      <c r="I162" s="7" t="s">
        <v>5523</v>
      </c>
      <c r="J162" s="7" t="s">
        <v>5524</v>
      </c>
      <c r="K162" s="7" t="s">
        <v>5525</v>
      </c>
      <c r="L162" s="7" t="s">
        <v>5526</v>
      </c>
      <c r="M162" s="7" t="s">
        <v>5527</v>
      </c>
    </row>
    <row r="163" spans="1:13" ht="34" x14ac:dyDescent="0.2">
      <c r="A163" t="s">
        <v>2895</v>
      </c>
      <c r="B163" t="s">
        <v>455</v>
      </c>
      <c r="C163">
        <v>0.1</v>
      </c>
      <c r="D163" t="s">
        <v>762</v>
      </c>
      <c r="E163">
        <v>0</v>
      </c>
      <c r="F163" s="7" t="s">
        <v>265</v>
      </c>
      <c r="G163" s="7" t="s">
        <v>5521</v>
      </c>
      <c r="H163" s="7" t="s">
        <v>5522</v>
      </c>
      <c r="I163" s="7" t="s">
        <v>5523</v>
      </c>
      <c r="J163" s="7" t="s">
        <v>5524</v>
      </c>
      <c r="K163" s="7" t="s">
        <v>5525</v>
      </c>
      <c r="L163" s="7" t="s">
        <v>5526</v>
      </c>
      <c r="M163" s="7" t="s">
        <v>5527</v>
      </c>
    </row>
    <row r="164" spans="1:13" ht="34" x14ac:dyDescent="0.2">
      <c r="A164" t="s">
        <v>2896</v>
      </c>
      <c r="B164" t="s">
        <v>797</v>
      </c>
      <c r="C164">
        <v>0.1</v>
      </c>
      <c r="D164" t="s">
        <v>762</v>
      </c>
      <c r="E164">
        <v>0</v>
      </c>
      <c r="F164" s="7" t="s">
        <v>265</v>
      </c>
      <c r="G164" s="7" t="s">
        <v>5521</v>
      </c>
      <c r="H164" s="7" t="s">
        <v>5522</v>
      </c>
      <c r="I164" s="7" t="s">
        <v>5523</v>
      </c>
      <c r="J164" s="7" t="s">
        <v>5524</v>
      </c>
      <c r="K164" s="7" t="s">
        <v>5525</v>
      </c>
      <c r="L164" s="7" t="s">
        <v>5526</v>
      </c>
      <c r="M164" s="7" t="s">
        <v>5527</v>
      </c>
    </row>
    <row r="165" spans="1:13" ht="34" x14ac:dyDescent="0.2">
      <c r="A165" t="s">
        <v>2897</v>
      </c>
      <c r="B165" t="s">
        <v>457</v>
      </c>
      <c r="C165">
        <v>0.1</v>
      </c>
      <c r="D165" t="s">
        <v>762</v>
      </c>
      <c r="E165">
        <v>0</v>
      </c>
      <c r="F165" s="7" t="s">
        <v>265</v>
      </c>
      <c r="G165" s="7" t="s">
        <v>5521</v>
      </c>
      <c r="H165" s="7" t="s">
        <v>5522</v>
      </c>
      <c r="I165" s="7" t="s">
        <v>5523</v>
      </c>
      <c r="J165" s="7" t="s">
        <v>5524</v>
      </c>
      <c r="K165" s="7" t="s">
        <v>5525</v>
      </c>
      <c r="L165" s="7" t="s">
        <v>5526</v>
      </c>
      <c r="M165" s="7" t="s">
        <v>5527</v>
      </c>
    </row>
    <row r="166" spans="1:13" ht="34" x14ac:dyDescent="0.2">
      <c r="A166" t="s">
        <v>2898</v>
      </c>
      <c r="B166" s="36" t="s">
        <v>459</v>
      </c>
      <c r="C166">
        <v>0.1</v>
      </c>
      <c r="D166" t="s">
        <v>762</v>
      </c>
      <c r="E166">
        <v>0</v>
      </c>
      <c r="F166" s="7" t="s">
        <v>265</v>
      </c>
      <c r="G166" s="7" t="s">
        <v>5521</v>
      </c>
      <c r="H166" s="7" t="s">
        <v>5522</v>
      </c>
      <c r="I166" s="7" t="s">
        <v>5523</v>
      </c>
      <c r="J166" s="7" t="s">
        <v>5524</v>
      </c>
      <c r="K166" s="7" t="s">
        <v>5525</v>
      </c>
      <c r="L166" s="7" t="s">
        <v>5526</v>
      </c>
      <c r="M166" s="7" t="s">
        <v>5527</v>
      </c>
    </row>
    <row r="167" spans="1:13" ht="34" x14ac:dyDescent="0.2">
      <c r="A167" t="s">
        <v>2899</v>
      </c>
      <c r="B167" t="s">
        <v>455</v>
      </c>
      <c r="C167">
        <v>0.1</v>
      </c>
      <c r="D167" t="s">
        <v>762</v>
      </c>
      <c r="E167">
        <v>0</v>
      </c>
      <c r="F167" s="7" t="s">
        <v>265</v>
      </c>
      <c r="G167" s="7" t="s">
        <v>5521</v>
      </c>
      <c r="H167" s="7" t="s">
        <v>5522</v>
      </c>
      <c r="I167" s="7" t="s">
        <v>5523</v>
      </c>
      <c r="J167" s="7" t="s">
        <v>5524</v>
      </c>
      <c r="K167" s="7" t="s">
        <v>5525</v>
      </c>
      <c r="L167" s="7" t="s">
        <v>5526</v>
      </c>
      <c r="M167" s="7" t="s">
        <v>5527</v>
      </c>
    </row>
    <row r="168" spans="1:13" ht="34" x14ac:dyDescent="0.2">
      <c r="A168" t="s">
        <v>2900</v>
      </c>
      <c r="B168" t="s">
        <v>797</v>
      </c>
      <c r="C168">
        <v>0.1</v>
      </c>
      <c r="D168" t="s">
        <v>762</v>
      </c>
      <c r="E168">
        <v>0</v>
      </c>
      <c r="F168" s="7" t="s">
        <v>265</v>
      </c>
      <c r="G168" s="7" t="s">
        <v>5521</v>
      </c>
      <c r="H168" s="7" t="s">
        <v>5522</v>
      </c>
      <c r="I168" s="7" t="s">
        <v>5523</v>
      </c>
      <c r="J168" s="7" t="s">
        <v>5524</v>
      </c>
      <c r="K168" s="7" t="s">
        <v>5525</v>
      </c>
      <c r="L168" s="7" t="s">
        <v>5526</v>
      </c>
      <c r="M168" s="7" t="s">
        <v>5527</v>
      </c>
    </row>
    <row r="169" spans="1:13" ht="34" x14ac:dyDescent="0.2">
      <c r="A169" t="s">
        <v>2901</v>
      </c>
      <c r="B169" t="s">
        <v>457</v>
      </c>
      <c r="C169">
        <v>0.1</v>
      </c>
      <c r="D169" t="s">
        <v>762</v>
      </c>
      <c r="E169">
        <v>0</v>
      </c>
      <c r="F169" s="7" t="s">
        <v>265</v>
      </c>
      <c r="G169" s="7" t="s">
        <v>5521</v>
      </c>
      <c r="H169" s="7" t="s">
        <v>5522</v>
      </c>
      <c r="I169" s="7" t="s">
        <v>5523</v>
      </c>
      <c r="J169" s="7" t="s">
        <v>5524</v>
      </c>
      <c r="K169" s="7" t="s">
        <v>5525</v>
      </c>
      <c r="L169" s="7" t="s">
        <v>5526</v>
      </c>
      <c r="M169" s="7" t="s">
        <v>5527</v>
      </c>
    </row>
    <row r="170" spans="1:13" ht="34" x14ac:dyDescent="0.2">
      <c r="A170" t="s">
        <v>2902</v>
      </c>
      <c r="B170" s="36" t="s">
        <v>459</v>
      </c>
      <c r="C170">
        <v>0.1</v>
      </c>
      <c r="D170" t="s">
        <v>762</v>
      </c>
      <c r="E170">
        <v>0</v>
      </c>
      <c r="F170" s="7" t="s">
        <v>265</v>
      </c>
      <c r="G170" s="7" t="s">
        <v>5521</v>
      </c>
      <c r="H170" s="7" t="s">
        <v>5522</v>
      </c>
      <c r="I170" s="7" t="s">
        <v>5523</v>
      </c>
      <c r="J170" s="7" t="s">
        <v>5524</v>
      </c>
      <c r="K170" s="7" t="s">
        <v>5525</v>
      </c>
      <c r="L170" s="7" t="s">
        <v>5526</v>
      </c>
      <c r="M170" s="7" t="s">
        <v>5527</v>
      </c>
    </row>
    <row r="171" spans="1:13" ht="34" x14ac:dyDescent="0.2">
      <c r="A171" t="s">
        <v>2903</v>
      </c>
      <c r="B171" t="s">
        <v>455</v>
      </c>
      <c r="C171">
        <v>0.1</v>
      </c>
      <c r="D171" t="s">
        <v>762</v>
      </c>
      <c r="E171">
        <v>0</v>
      </c>
      <c r="F171" s="7" t="s">
        <v>265</v>
      </c>
      <c r="G171" s="7" t="s">
        <v>5521</v>
      </c>
      <c r="H171" s="7" t="s">
        <v>5522</v>
      </c>
      <c r="I171" s="7" t="s">
        <v>5523</v>
      </c>
      <c r="J171" s="7" t="s">
        <v>5524</v>
      </c>
      <c r="K171" s="7" t="s">
        <v>5525</v>
      </c>
      <c r="L171" s="7" t="s">
        <v>5526</v>
      </c>
      <c r="M171" s="7" t="s">
        <v>5527</v>
      </c>
    </row>
    <row r="172" spans="1:13" ht="34" x14ac:dyDescent="0.2">
      <c r="A172" t="s">
        <v>2904</v>
      </c>
      <c r="B172" t="s">
        <v>797</v>
      </c>
      <c r="C172">
        <v>0.1</v>
      </c>
      <c r="D172" t="s">
        <v>762</v>
      </c>
      <c r="E172">
        <v>0</v>
      </c>
      <c r="F172" s="7" t="s">
        <v>265</v>
      </c>
      <c r="G172" s="7" t="s">
        <v>5521</v>
      </c>
      <c r="H172" s="7" t="s">
        <v>5522</v>
      </c>
      <c r="I172" s="7" t="s">
        <v>5523</v>
      </c>
      <c r="J172" s="7" t="s">
        <v>5524</v>
      </c>
      <c r="K172" s="7" t="s">
        <v>5525</v>
      </c>
      <c r="L172" s="7" t="s">
        <v>5526</v>
      </c>
      <c r="M172" s="7" t="s">
        <v>5527</v>
      </c>
    </row>
    <row r="173" spans="1:13" ht="34" x14ac:dyDescent="0.2">
      <c r="A173" t="s">
        <v>2905</v>
      </c>
      <c r="B173" t="s">
        <v>457</v>
      </c>
      <c r="C173">
        <v>0.1</v>
      </c>
      <c r="D173" t="s">
        <v>762</v>
      </c>
      <c r="E173">
        <v>0</v>
      </c>
      <c r="F173" s="7" t="s">
        <v>265</v>
      </c>
      <c r="G173" s="7" t="s">
        <v>5521</v>
      </c>
      <c r="H173" s="7" t="s">
        <v>5522</v>
      </c>
      <c r="I173" s="7" t="s">
        <v>5523</v>
      </c>
      <c r="J173" s="7" t="s">
        <v>5524</v>
      </c>
      <c r="K173" s="7" t="s">
        <v>5525</v>
      </c>
      <c r="L173" s="7" t="s">
        <v>5526</v>
      </c>
      <c r="M173" s="7" t="s">
        <v>5527</v>
      </c>
    </row>
    <row r="174" spans="1:13" ht="34" x14ac:dyDescent="0.2">
      <c r="A174" t="s">
        <v>2906</v>
      </c>
      <c r="B174" s="36" t="s">
        <v>459</v>
      </c>
      <c r="C174">
        <v>0.1</v>
      </c>
      <c r="D174" t="s">
        <v>762</v>
      </c>
      <c r="E174">
        <v>0</v>
      </c>
      <c r="F174" s="7" t="s">
        <v>265</v>
      </c>
      <c r="G174" s="7" t="s">
        <v>5521</v>
      </c>
      <c r="H174" s="7" t="s">
        <v>5522</v>
      </c>
      <c r="I174" s="7" t="s">
        <v>5523</v>
      </c>
      <c r="J174" s="7" t="s">
        <v>5524</v>
      </c>
      <c r="K174" s="7" t="s">
        <v>5525</v>
      </c>
      <c r="L174" s="7" t="s">
        <v>5526</v>
      </c>
      <c r="M174" s="7" t="s">
        <v>5527</v>
      </c>
    </row>
    <row r="175" spans="1:13" ht="34" x14ac:dyDescent="0.2">
      <c r="A175" t="s">
        <v>2907</v>
      </c>
      <c r="B175" t="s">
        <v>455</v>
      </c>
      <c r="C175">
        <v>0.1</v>
      </c>
      <c r="D175" t="s">
        <v>762</v>
      </c>
      <c r="E175">
        <v>0</v>
      </c>
      <c r="F175" s="7" t="s">
        <v>265</v>
      </c>
      <c r="G175" s="7" t="s">
        <v>5521</v>
      </c>
      <c r="H175" s="7" t="s">
        <v>5522</v>
      </c>
      <c r="I175" s="7" t="s">
        <v>5523</v>
      </c>
      <c r="J175" s="7" t="s">
        <v>5524</v>
      </c>
      <c r="K175" s="7" t="s">
        <v>5525</v>
      </c>
      <c r="L175" s="7" t="s">
        <v>5526</v>
      </c>
      <c r="M175" s="7" t="s">
        <v>5527</v>
      </c>
    </row>
    <row r="176" spans="1:13" ht="34" x14ac:dyDescent="0.2">
      <c r="A176" t="s">
        <v>2908</v>
      </c>
      <c r="B176" t="s">
        <v>797</v>
      </c>
      <c r="C176">
        <v>0.1</v>
      </c>
      <c r="D176" t="s">
        <v>762</v>
      </c>
      <c r="E176">
        <v>0</v>
      </c>
      <c r="F176" s="7" t="s">
        <v>265</v>
      </c>
      <c r="G176" s="7" t="s">
        <v>5521</v>
      </c>
      <c r="H176" s="7" t="s">
        <v>5522</v>
      </c>
      <c r="I176" s="7" t="s">
        <v>5523</v>
      </c>
      <c r="J176" s="7" t="s">
        <v>5524</v>
      </c>
      <c r="K176" s="7" t="s">
        <v>5525</v>
      </c>
      <c r="L176" s="7" t="s">
        <v>5526</v>
      </c>
      <c r="M176" s="7" t="s">
        <v>5527</v>
      </c>
    </row>
    <row r="177" spans="1:13" ht="34" x14ac:dyDescent="0.2">
      <c r="A177" t="s">
        <v>2909</v>
      </c>
      <c r="B177" t="s">
        <v>457</v>
      </c>
      <c r="C177">
        <v>0.1</v>
      </c>
      <c r="D177" t="s">
        <v>762</v>
      </c>
      <c r="E177">
        <v>0</v>
      </c>
      <c r="F177" s="7" t="s">
        <v>265</v>
      </c>
      <c r="G177" s="7" t="s">
        <v>5521</v>
      </c>
      <c r="H177" s="7" t="s">
        <v>5522</v>
      </c>
      <c r="I177" s="7" t="s">
        <v>5523</v>
      </c>
      <c r="J177" s="7" t="s">
        <v>5524</v>
      </c>
      <c r="K177" s="7" t="s">
        <v>5525</v>
      </c>
      <c r="L177" s="7" t="s">
        <v>5526</v>
      </c>
      <c r="M177" s="7" t="s">
        <v>5527</v>
      </c>
    </row>
    <row r="178" spans="1:13" ht="34" x14ac:dyDescent="0.2">
      <c r="A178" t="s">
        <v>2910</v>
      </c>
      <c r="B178" s="36" t="s">
        <v>459</v>
      </c>
      <c r="C178">
        <v>0.1</v>
      </c>
      <c r="D178" t="s">
        <v>762</v>
      </c>
      <c r="E178">
        <v>0</v>
      </c>
      <c r="F178" s="7" t="s">
        <v>265</v>
      </c>
      <c r="G178" s="7" t="s">
        <v>5521</v>
      </c>
      <c r="H178" s="7" t="s">
        <v>5522</v>
      </c>
      <c r="I178" s="7" t="s">
        <v>5523</v>
      </c>
      <c r="J178" s="7" t="s">
        <v>5524</v>
      </c>
      <c r="K178" s="7" t="s">
        <v>5525</v>
      </c>
      <c r="L178" s="7" t="s">
        <v>5526</v>
      </c>
      <c r="M178" s="7" t="s">
        <v>5527</v>
      </c>
    </row>
    <row r="179" spans="1:13" ht="34" x14ac:dyDescent="0.2">
      <c r="A179" t="s">
        <v>2911</v>
      </c>
      <c r="B179" t="s">
        <v>455</v>
      </c>
      <c r="C179">
        <v>0.1</v>
      </c>
      <c r="D179" t="s">
        <v>762</v>
      </c>
      <c r="E179">
        <v>0</v>
      </c>
      <c r="F179" s="7" t="s">
        <v>265</v>
      </c>
      <c r="G179" s="7" t="s">
        <v>5521</v>
      </c>
      <c r="H179" s="7" t="s">
        <v>5522</v>
      </c>
      <c r="I179" s="7" t="s">
        <v>5523</v>
      </c>
      <c r="J179" s="7" t="s">
        <v>5524</v>
      </c>
      <c r="K179" s="7" t="s">
        <v>5525</v>
      </c>
      <c r="L179" s="7" t="s">
        <v>5526</v>
      </c>
      <c r="M179" s="7" t="s">
        <v>5527</v>
      </c>
    </row>
    <row r="180" spans="1:13" ht="34" x14ac:dyDescent="0.2">
      <c r="A180" t="s">
        <v>2912</v>
      </c>
      <c r="B180" t="s">
        <v>797</v>
      </c>
      <c r="C180">
        <v>0.1</v>
      </c>
      <c r="D180" t="s">
        <v>762</v>
      </c>
      <c r="E180">
        <v>0</v>
      </c>
      <c r="F180" s="7" t="s">
        <v>265</v>
      </c>
      <c r="G180" s="7" t="s">
        <v>5521</v>
      </c>
      <c r="H180" s="7" t="s">
        <v>5522</v>
      </c>
      <c r="I180" s="7" t="s">
        <v>5523</v>
      </c>
      <c r="J180" s="7" t="s">
        <v>5524</v>
      </c>
      <c r="K180" s="7" t="s">
        <v>5525</v>
      </c>
      <c r="L180" s="7" t="s">
        <v>5526</v>
      </c>
      <c r="M180" s="7" t="s">
        <v>5527</v>
      </c>
    </row>
    <row r="181" spans="1:13" ht="34" x14ac:dyDescent="0.2">
      <c r="A181" t="s">
        <v>2913</v>
      </c>
      <c r="B181" t="s">
        <v>457</v>
      </c>
      <c r="C181">
        <v>0.1</v>
      </c>
      <c r="D181" t="s">
        <v>762</v>
      </c>
      <c r="E181">
        <v>0</v>
      </c>
      <c r="F181" s="7" t="s">
        <v>265</v>
      </c>
      <c r="G181" s="7" t="s">
        <v>5521</v>
      </c>
      <c r="H181" s="7" t="s">
        <v>5522</v>
      </c>
      <c r="I181" s="7" t="s">
        <v>5523</v>
      </c>
      <c r="J181" s="7" t="s">
        <v>5524</v>
      </c>
      <c r="K181" s="7" t="s">
        <v>5525</v>
      </c>
      <c r="L181" s="7" t="s">
        <v>5526</v>
      </c>
      <c r="M181" s="7" t="s">
        <v>5527</v>
      </c>
    </row>
    <row r="182" spans="1:13" ht="34" x14ac:dyDescent="0.2">
      <c r="A182" t="s">
        <v>2914</v>
      </c>
      <c r="B182" s="36" t="s">
        <v>459</v>
      </c>
      <c r="C182">
        <v>0.1</v>
      </c>
      <c r="D182" t="s">
        <v>762</v>
      </c>
      <c r="E182">
        <v>0</v>
      </c>
      <c r="F182" s="7" t="s">
        <v>265</v>
      </c>
      <c r="G182" s="7" t="s">
        <v>5521</v>
      </c>
      <c r="H182" s="7" t="s">
        <v>5522</v>
      </c>
      <c r="I182" s="7" t="s">
        <v>5523</v>
      </c>
      <c r="J182" s="7" t="s">
        <v>5524</v>
      </c>
      <c r="K182" s="7" t="s">
        <v>5525</v>
      </c>
      <c r="L182" s="7" t="s">
        <v>5526</v>
      </c>
      <c r="M182" s="7" t="s">
        <v>5527</v>
      </c>
    </row>
    <row r="183" spans="1:13" ht="34" x14ac:dyDescent="0.2">
      <c r="A183" t="s">
        <v>2915</v>
      </c>
      <c r="B183" t="s">
        <v>455</v>
      </c>
      <c r="C183" s="36">
        <v>0.6</v>
      </c>
      <c r="D183" t="s">
        <v>762</v>
      </c>
      <c r="E183">
        <v>0</v>
      </c>
      <c r="F183" s="7" t="s">
        <v>265</v>
      </c>
      <c r="G183" s="7" t="s">
        <v>5521</v>
      </c>
      <c r="H183" s="7" t="s">
        <v>5522</v>
      </c>
      <c r="I183" s="7" t="s">
        <v>5523</v>
      </c>
      <c r="J183" s="7" t="s">
        <v>5524</v>
      </c>
      <c r="K183" s="7" t="s">
        <v>5525</v>
      </c>
      <c r="L183" s="7" t="s">
        <v>5526</v>
      </c>
      <c r="M183" s="7" t="s">
        <v>5527</v>
      </c>
    </row>
    <row r="184" spans="1:13" ht="34" x14ac:dyDescent="0.2">
      <c r="A184" t="s">
        <v>2916</v>
      </c>
      <c r="B184" t="s">
        <v>797</v>
      </c>
      <c r="C184" s="36">
        <v>0.6</v>
      </c>
      <c r="D184" t="s">
        <v>762</v>
      </c>
      <c r="E184">
        <v>0</v>
      </c>
      <c r="F184" s="7" t="s">
        <v>265</v>
      </c>
      <c r="G184" s="7" t="s">
        <v>5521</v>
      </c>
      <c r="H184" s="7" t="s">
        <v>5522</v>
      </c>
      <c r="I184" s="7" t="s">
        <v>5523</v>
      </c>
      <c r="J184" s="7" t="s">
        <v>5524</v>
      </c>
      <c r="K184" s="7" t="s">
        <v>5525</v>
      </c>
      <c r="L184" s="7" t="s">
        <v>5526</v>
      </c>
      <c r="M184" s="7" t="s">
        <v>5527</v>
      </c>
    </row>
    <row r="185" spans="1:13" ht="34" x14ac:dyDescent="0.2">
      <c r="A185" t="s">
        <v>2917</v>
      </c>
      <c r="B185" t="s">
        <v>457</v>
      </c>
      <c r="C185" s="36">
        <v>0.6</v>
      </c>
      <c r="D185" t="s">
        <v>762</v>
      </c>
      <c r="E185">
        <v>0</v>
      </c>
      <c r="F185" s="7" t="s">
        <v>265</v>
      </c>
      <c r="G185" s="7" t="s">
        <v>5521</v>
      </c>
      <c r="H185" s="7" t="s">
        <v>5522</v>
      </c>
      <c r="I185" s="7" t="s">
        <v>5523</v>
      </c>
      <c r="J185" s="7" t="s">
        <v>5524</v>
      </c>
      <c r="K185" s="7" t="s">
        <v>5525</v>
      </c>
      <c r="L185" s="7" t="s">
        <v>5526</v>
      </c>
      <c r="M185" s="7" t="s">
        <v>5527</v>
      </c>
    </row>
    <row r="186" spans="1:13" ht="34" x14ac:dyDescent="0.2">
      <c r="A186" t="s">
        <v>2918</v>
      </c>
      <c r="B186" s="36" t="s">
        <v>459</v>
      </c>
      <c r="C186" s="36">
        <v>0.6</v>
      </c>
      <c r="D186" t="s">
        <v>762</v>
      </c>
      <c r="E186">
        <v>0</v>
      </c>
      <c r="F186" s="7" t="s">
        <v>265</v>
      </c>
      <c r="G186" s="7" t="s">
        <v>5521</v>
      </c>
      <c r="H186" s="7" t="s">
        <v>5522</v>
      </c>
      <c r="I186" s="7" t="s">
        <v>5523</v>
      </c>
      <c r="J186" s="7" t="s">
        <v>5524</v>
      </c>
      <c r="K186" s="7" t="s">
        <v>5525</v>
      </c>
      <c r="L186" s="7" t="s">
        <v>5526</v>
      </c>
      <c r="M186" s="7" t="s">
        <v>5527</v>
      </c>
    </row>
    <row r="187" spans="1:13" ht="34" x14ac:dyDescent="0.2">
      <c r="A187" t="s">
        <v>2919</v>
      </c>
      <c r="B187" t="s">
        <v>455</v>
      </c>
      <c r="C187" s="36">
        <v>0.6</v>
      </c>
      <c r="D187" t="s">
        <v>762</v>
      </c>
      <c r="E187">
        <v>0</v>
      </c>
      <c r="F187" s="7" t="s">
        <v>265</v>
      </c>
      <c r="G187" s="7" t="s">
        <v>5521</v>
      </c>
      <c r="H187" s="7" t="s">
        <v>5522</v>
      </c>
      <c r="I187" s="7" t="s">
        <v>5523</v>
      </c>
      <c r="J187" s="7" t="s">
        <v>5524</v>
      </c>
      <c r="K187" s="7" t="s">
        <v>5525</v>
      </c>
      <c r="L187" s="7" t="s">
        <v>5526</v>
      </c>
      <c r="M187" s="7" t="s">
        <v>5527</v>
      </c>
    </row>
    <row r="188" spans="1:13" ht="34" x14ac:dyDescent="0.2">
      <c r="A188" t="s">
        <v>2920</v>
      </c>
      <c r="B188" t="s">
        <v>797</v>
      </c>
      <c r="C188" s="36">
        <v>0.6</v>
      </c>
      <c r="D188" t="s">
        <v>762</v>
      </c>
      <c r="E188">
        <v>0</v>
      </c>
      <c r="F188" s="7" t="s">
        <v>265</v>
      </c>
      <c r="G188" s="7" t="s">
        <v>5521</v>
      </c>
      <c r="H188" s="7" t="s">
        <v>5522</v>
      </c>
      <c r="I188" s="7" t="s">
        <v>5523</v>
      </c>
      <c r="J188" s="7" t="s">
        <v>5524</v>
      </c>
      <c r="K188" s="7" t="s">
        <v>5525</v>
      </c>
      <c r="L188" s="7" t="s">
        <v>5526</v>
      </c>
      <c r="M188" s="7" t="s">
        <v>5527</v>
      </c>
    </row>
    <row r="189" spans="1:13" ht="34" x14ac:dyDescent="0.2">
      <c r="A189" t="s">
        <v>2921</v>
      </c>
      <c r="B189" t="s">
        <v>457</v>
      </c>
      <c r="C189" s="36">
        <v>0.6</v>
      </c>
      <c r="D189" t="s">
        <v>762</v>
      </c>
      <c r="E189">
        <v>0</v>
      </c>
      <c r="F189" s="7" t="s">
        <v>265</v>
      </c>
      <c r="G189" s="7" t="s">
        <v>5521</v>
      </c>
      <c r="H189" s="7" t="s">
        <v>5522</v>
      </c>
      <c r="I189" s="7" t="s">
        <v>5523</v>
      </c>
      <c r="J189" s="7" t="s">
        <v>5524</v>
      </c>
      <c r="K189" s="7" t="s">
        <v>5525</v>
      </c>
      <c r="L189" s="7" t="s">
        <v>5526</v>
      </c>
      <c r="M189" s="7" t="s">
        <v>5527</v>
      </c>
    </row>
    <row r="190" spans="1:13" ht="34" x14ac:dyDescent="0.2">
      <c r="A190" t="s">
        <v>2922</v>
      </c>
      <c r="B190" s="36" t="s">
        <v>459</v>
      </c>
      <c r="C190" s="36">
        <v>0.6</v>
      </c>
      <c r="D190" t="s">
        <v>762</v>
      </c>
      <c r="E190">
        <v>0</v>
      </c>
      <c r="F190" s="7" t="s">
        <v>265</v>
      </c>
      <c r="G190" s="7" t="s">
        <v>5521</v>
      </c>
      <c r="H190" s="7" t="s">
        <v>5522</v>
      </c>
      <c r="I190" s="7" t="s">
        <v>5523</v>
      </c>
      <c r="J190" s="7" t="s">
        <v>5524</v>
      </c>
      <c r="K190" s="7" t="s">
        <v>5525</v>
      </c>
      <c r="L190" s="7" t="s">
        <v>5526</v>
      </c>
      <c r="M190" s="7" t="s">
        <v>5527</v>
      </c>
    </row>
    <row r="191" spans="1:13" ht="34" x14ac:dyDescent="0.2">
      <c r="A191" t="s">
        <v>2923</v>
      </c>
      <c r="B191" t="s">
        <v>455</v>
      </c>
      <c r="C191" s="36">
        <v>0.6</v>
      </c>
      <c r="D191" t="s">
        <v>762</v>
      </c>
      <c r="E191">
        <v>0</v>
      </c>
      <c r="F191" s="7" t="s">
        <v>265</v>
      </c>
      <c r="G191" s="7" t="s">
        <v>5521</v>
      </c>
      <c r="H191" s="7" t="s">
        <v>5522</v>
      </c>
      <c r="I191" s="7" t="s">
        <v>5523</v>
      </c>
      <c r="J191" s="7" t="s">
        <v>5524</v>
      </c>
      <c r="K191" s="7" t="s">
        <v>5525</v>
      </c>
      <c r="L191" s="7" t="s">
        <v>5526</v>
      </c>
      <c r="M191" s="7" t="s">
        <v>5527</v>
      </c>
    </row>
    <row r="192" spans="1:13" ht="34" x14ac:dyDescent="0.2">
      <c r="A192" t="s">
        <v>2924</v>
      </c>
      <c r="B192" t="s">
        <v>797</v>
      </c>
      <c r="C192" s="36">
        <v>0.6</v>
      </c>
      <c r="D192" t="s">
        <v>762</v>
      </c>
      <c r="E192">
        <v>0</v>
      </c>
      <c r="F192" s="7" t="s">
        <v>265</v>
      </c>
      <c r="G192" s="7" t="s">
        <v>5521</v>
      </c>
      <c r="H192" s="7" t="s">
        <v>5522</v>
      </c>
      <c r="I192" s="7" t="s">
        <v>5523</v>
      </c>
      <c r="J192" s="7" t="s">
        <v>5524</v>
      </c>
      <c r="K192" s="7" t="s">
        <v>5525</v>
      </c>
      <c r="L192" s="7" t="s">
        <v>5526</v>
      </c>
      <c r="M192" s="7" t="s">
        <v>5527</v>
      </c>
    </row>
    <row r="193" spans="1:13" ht="34" x14ac:dyDescent="0.2">
      <c r="A193" t="s">
        <v>2925</v>
      </c>
      <c r="B193" t="s">
        <v>457</v>
      </c>
      <c r="C193" s="36">
        <v>0.6</v>
      </c>
      <c r="D193" t="s">
        <v>762</v>
      </c>
      <c r="E193">
        <v>0</v>
      </c>
      <c r="F193" s="7" t="s">
        <v>265</v>
      </c>
      <c r="G193" s="7" t="s">
        <v>5521</v>
      </c>
      <c r="H193" s="7" t="s">
        <v>5522</v>
      </c>
      <c r="I193" s="7" t="s">
        <v>5523</v>
      </c>
      <c r="J193" s="7" t="s">
        <v>5524</v>
      </c>
      <c r="K193" s="7" t="s">
        <v>5525</v>
      </c>
      <c r="L193" s="7" t="s">
        <v>5526</v>
      </c>
      <c r="M193" s="7" t="s">
        <v>5527</v>
      </c>
    </row>
    <row r="194" spans="1:13" ht="34" x14ac:dyDescent="0.2">
      <c r="A194" t="s">
        <v>2926</v>
      </c>
      <c r="B194" s="36" t="s">
        <v>459</v>
      </c>
      <c r="C194" s="36">
        <v>0.6</v>
      </c>
      <c r="D194" t="s">
        <v>762</v>
      </c>
      <c r="E194">
        <v>0</v>
      </c>
      <c r="F194" s="7" t="s">
        <v>265</v>
      </c>
      <c r="G194" s="7" t="s">
        <v>5521</v>
      </c>
      <c r="H194" s="7" t="s">
        <v>5522</v>
      </c>
      <c r="I194" s="7" t="s">
        <v>5523</v>
      </c>
      <c r="J194" s="7" t="s">
        <v>5524</v>
      </c>
      <c r="K194" s="7" t="s">
        <v>5525</v>
      </c>
      <c r="L194" s="7" t="s">
        <v>5526</v>
      </c>
      <c r="M194" s="7" t="s">
        <v>5527</v>
      </c>
    </row>
    <row r="195" spans="1:13" ht="34" x14ac:dyDescent="0.2">
      <c r="A195" t="s">
        <v>2927</v>
      </c>
      <c r="B195" t="s">
        <v>455</v>
      </c>
      <c r="C195" s="36">
        <v>0.6</v>
      </c>
      <c r="D195" t="s">
        <v>762</v>
      </c>
      <c r="E195">
        <v>0</v>
      </c>
      <c r="F195" s="7" t="s">
        <v>265</v>
      </c>
      <c r="G195" s="7" t="s">
        <v>5521</v>
      </c>
      <c r="H195" s="7" t="s">
        <v>5522</v>
      </c>
      <c r="I195" s="7" t="s">
        <v>5523</v>
      </c>
      <c r="J195" s="7" t="s">
        <v>5524</v>
      </c>
      <c r="K195" s="7" t="s">
        <v>5525</v>
      </c>
      <c r="L195" s="7" t="s">
        <v>5526</v>
      </c>
      <c r="M195" s="7" t="s">
        <v>5527</v>
      </c>
    </row>
    <row r="196" spans="1:13" ht="34" x14ac:dyDescent="0.2">
      <c r="A196" t="s">
        <v>2928</v>
      </c>
      <c r="B196" t="s">
        <v>797</v>
      </c>
      <c r="C196" s="36">
        <v>0.6</v>
      </c>
      <c r="D196" t="s">
        <v>762</v>
      </c>
      <c r="E196">
        <v>0</v>
      </c>
      <c r="F196" s="7" t="s">
        <v>265</v>
      </c>
      <c r="G196" s="7" t="s">
        <v>5521</v>
      </c>
      <c r="H196" s="7" t="s">
        <v>5522</v>
      </c>
      <c r="I196" s="7" t="s">
        <v>5523</v>
      </c>
      <c r="J196" s="7" t="s">
        <v>5524</v>
      </c>
      <c r="K196" s="7" t="s">
        <v>5525</v>
      </c>
      <c r="L196" s="7" t="s">
        <v>5526</v>
      </c>
      <c r="M196" s="7" t="s">
        <v>5527</v>
      </c>
    </row>
    <row r="197" spans="1:13" ht="34" x14ac:dyDescent="0.2">
      <c r="A197" t="s">
        <v>2929</v>
      </c>
      <c r="B197" t="s">
        <v>457</v>
      </c>
      <c r="C197" s="36">
        <v>0.6</v>
      </c>
      <c r="D197" t="s">
        <v>762</v>
      </c>
      <c r="E197">
        <v>0</v>
      </c>
      <c r="F197" s="7" t="s">
        <v>265</v>
      </c>
      <c r="G197" s="7" t="s">
        <v>5521</v>
      </c>
      <c r="H197" s="7" t="s">
        <v>5522</v>
      </c>
      <c r="I197" s="7" t="s">
        <v>5523</v>
      </c>
      <c r="J197" s="7" t="s">
        <v>5524</v>
      </c>
      <c r="K197" s="7" t="s">
        <v>5525</v>
      </c>
      <c r="L197" s="7" t="s">
        <v>5526</v>
      </c>
      <c r="M197" s="7" t="s">
        <v>5527</v>
      </c>
    </row>
    <row r="198" spans="1:13" ht="34" x14ac:dyDescent="0.2">
      <c r="A198" t="s">
        <v>2930</v>
      </c>
      <c r="B198" s="36" t="s">
        <v>459</v>
      </c>
      <c r="C198" s="36">
        <v>0.6</v>
      </c>
      <c r="D198" t="s">
        <v>762</v>
      </c>
      <c r="E198">
        <v>0</v>
      </c>
      <c r="F198" s="7" t="s">
        <v>265</v>
      </c>
      <c r="G198" s="7" t="s">
        <v>5521</v>
      </c>
      <c r="H198" s="7" t="s">
        <v>5522</v>
      </c>
      <c r="I198" s="7" t="s">
        <v>5523</v>
      </c>
      <c r="J198" s="7" t="s">
        <v>5524</v>
      </c>
      <c r="K198" s="7" t="s">
        <v>5525</v>
      </c>
      <c r="L198" s="7" t="s">
        <v>5526</v>
      </c>
      <c r="M198" s="7" t="s">
        <v>5527</v>
      </c>
    </row>
    <row r="199" spans="1:13" ht="34" x14ac:dyDescent="0.2">
      <c r="A199" t="s">
        <v>2931</v>
      </c>
      <c r="B199" t="s">
        <v>455</v>
      </c>
      <c r="C199" s="36">
        <v>0.6</v>
      </c>
      <c r="D199" t="s">
        <v>762</v>
      </c>
      <c r="E199">
        <v>0</v>
      </c>
      <c r="F199" s="7" t="s">
        <v>265</v>
      </c>
      <c r="G199" s="7" t="s">
        <v>5521</v>
      </c>
      <c r="H199" s="7" t="s">
        <v>5522</v>
      </c>
      <c r="I199" s="7" t="s">
        <v>5523</v>
      </c>
      <c r="J199" s="7" t="s">
        <v>5524</v>
      </c>
      <c r="K199" s="7" t="s">
        <v>5525</v>
      </c>
      <c r="L199" s="7" t="s">
        <v>5526</v>
      </c>
      <c r="M199" s="7" t="s">
        <v>5527</v>
      </c>
    </row>
    <row r="200" spans="1:13" ht="34" x14ac:dyDescent="0.2">
      <c r="A200" t="s">
        <v>2932</v>
      </c>
      <c r="B200" t="s">
        <v>797</v>
      </c>
      <c r="C200" s="36">
        <v>0.6</v>
      </c>
      <c r="D200" t="s">
        <v>762</v>
      </c>
      <c r="E200">
        <v>0</v>
      </c>
      <c r="F200" s="7" t="s">
        <v>265</v>
      </c>
      <c r="G200" s="7" t="s">
        <v>5521</v>
      </c>
      <c r="H200" s="7" t="s">
        <v>5522</v>
      </c>
      <c r="I200" s="7" t="s">
        <v>5523</v>
      </c>
      <c r="J200" s="7" t="s">
        <v>5524</v>
      </c>
      <c r="K200" s="7" t="s">
        <v>5525</v>
      </c>
      <c r="L200" s="7" t="s">
        <v>5526</v>
      </c>
      <c r="M200" s="7" t="s">
        <v>5527</v>
      </c>
    </row>
    <row r="201" spans="1:13" ht="34" x14ac:dyDescent="0.2">
      <c r="A201" t="s">
        <v>2933</v>
      </c>
      <c r="B201" t="s">
        <v>457</v>
      </c>
      <c r="C201" s="36">
        <v>0.6</v>
      </c>
      <c r="D201" t="s">
        <v>762</v>
      </c>
      <c r="E201">
        <v>0</v>
      </c>
      <c r="F201" s="7" t="s">
        <v>265</v>
      </c>
      <c r="G201" s="7" t="s">
        <v>5521</v>
      </c>
      <c r="H201" s="7" t="s">
        <v>5522</v>
      </c>
      <c r="I201" s="7" t="s">
        <v>5523</v>
      </c>
      <c r="J201" s="7" t="s">
        <v>5524</v>
      </c>
      <c r="K201" s="7" t="s">
        <v>5525</v>
      </c>
      <c r="L201" s="7" t="s">
        <v>5526</v>
      </c>
      <c r="M201" s="7" t="s">
        <v>5527</v>
      </c>
    </row>
    <row r="202" spans="1:13" ht="34" x14ac:dyDescent="0.2">
      <c r="A202" t="s">
        <v>2934</v>
      </c>
      <c r="B202" s="36" t="s">
        <v>459</v>
      </c>
      <c r="C202" s="36">
        <v>0.6</v>
      </c>
      <c r="D202" t="s">
        <v>762</v>
      </c>
      <c r="E202">
        <v>0</v>
      </c>
      <c r="F202" s="7" t="s">
        <v>265</v>
      </c>
      <c r="G202" s="7" t="s">
        <v>5521</v>
      </c>
      <c r="H202" s="7" t="s">
        <v>5522</v>
      </c>
      <c r="I202" s="7" t="s">
        <v>5523</v>
      </c>
      <c r="J202" s="7" t="s">
        <v>5524</v>
      </c>
      <c r="K202" s="7" t="s">
        <v>5525</v>
      </c>
      <c r="L202" s="7" t="s">
        <v>5526</v>
      </c>
      <c r="M202" s="7" t="s">
        <v>5527</v>
      </c>
    </row>
    <row r="203" spans="1:13" ht="34" x14ac:dyDescent="0.2">
      <c r="A203" t="s">
        <v>2935</v>
      </c>
      <c r="B203" t="s">
        <v>455</v>
      </c>
      <c r="C203" s="36">
        <v>0.4</v>
      </c>
      <c r="D203" t="s">
        <v>762</v>
      </c>
      <c r="E203">
        <v>0</v>
      </c>
      <c r="F203" s="7" t="s">
        <v>265</v>
      </c>
      <c r="G203" s="7" t="s">
        <v>5521</v>
      </c>
      <c r="H203" s="7" t="s">
        <v>5522</v>
      </c>
      <c r="I203" s="7" t="s">
        <v>5523</v>
      </c>
      <c r="J203" s="7" t="s">
        <v>5524</v>
      </c>
      <c r="K203" s="7" t="s">
        <v>5525</v>
      </c>
      <c r="L203" s="7" t="s">
        <v>5526</v>
      </c>
      <c r="M203" s="7" t="s">
        <v>5527</v>
      </c>
    </row>
    <row r="204" spans="1:13" ht="34" x14ac:dyDescent="0.2">
      <c r="A204" t="s">
        <v>2936</v>
      </c>
      <c r="B204" t="s">
        <v>797</v>
      </c>
      <c r="C204" s="36">
        <v>0.4</v>
      </c>
      <c r="D204" t="s">
        <v>762</v>
      </c>
      <c r="E204">
        <v>0</v>
      </c>
      <c r="F204" s="7" t="s">
        <v>265</v>
      </c>
      <c r="G204" s="7" t="s">
        <v>5521</v>
      </c>
      <c r="H204" s="7" t="s">
        <v>5522</v>
      </c>
      <c r="I204" s="7" t="s">
        <v>5523</v>
      </c>
      <c r="J204" s="7" t="s">
        <v>5524</v>
      </c>
      <c r="K204" s="7" t="s">
        <v>5525</v>
      </c>
      <c r="L204" s="7" t="s">
        <v>5526</v>
      </c>
      <c r="M204" s="7" t="s">
        <v>5527</v>
      </c>
    </row>
    <row r="205" spans="1:13" ht="34" x14ac:dyDescent="0.2">
      <c r="A205" t="s">
        <v>2937</v>
      </c>
      <c r="B205" t="s">
        <v>457</v>
      </c>
      <c r="C205" s="36">
        <v>0.4</v>
      </c>
      <c r="D205" t="s">
        <v>762</v>
      </c>
      <c r="E205">
        <v>0</v>
      </c>
      <c r="F205" s="7" t="s">
        <v>265</v>
      </c>
      <c r="G205" s="7" t="s">
        <v>5521</v>
      </c>
      <c r="H205" s="7" t="s">
        <v>5522</v>
      </c>
      <c r="I205" s="7" t="s">
        <v>5523</v>
      </c>
      <c r="J205" s="7" t="s">
        <v>5524</v>
      </c>
      <c r="K205" s="7" t="s">
        <v>5525</v>
      </c>
      <c r="L205" s="7" t="s">
        <v>5526</v>
      </c>
      <c r="M205" s="7" t="s">
        <v>5527</v>
      </c>
    </row>
    <row r="206" spans="1:13" ht="34" x14ac:dyDescent="0.2">
      <c r="A206" t="s">
        <v>2938</v>
      </c>
      <c r="B206" s="36" t="s">
        <v>459</v>
      </c>
      <c r="C206" s="36">
        <v>0.4</v>
      </c>
      <c r="D206" t="s">
        <v>762</v>
      </c>
      <c r="E206">
        <v>0</v>
      </c>
      <c r="F206" s="7" t="s">
        <v>265</v>
      </c>
      <c r="G206" s="7" t="s">
        <v>5521</v>
      </c>
      <c r="H206" s="7" t="s">
        <v>5522</v>
      </c>
      <c r="I206" s="7" t="s">
        <v>5523</v>
      </c>
      <c r="J206" s="7" t="s">
        <v>5524</v>
      </c>
      <c r="K206" s="7" t="s">
        <v>5525</v>
      </c>
      <c r="L206" s="7" t="s">
        <v>5526</v>
      </c>
      <c r="M206" s="7" t="s">
        <v>5527</v>
      </c>
    </row>
    <row r="207" spans="1:13" ht="34" x14ac:dyDescent="0.2">
      <c r="A207" t="s">
        <v>2939</v>
      </c>
      <c r="B207" t="s">
        <v>455</v>
      </c>
      <c r="C207" s="36">
        <v>0.4</v>
      </c>
      <c r="D207" t="s">
        <v>762</v>
      </c>
      <c r="E207">
        <v>0</v>
      </c>
      <c r="F207" s="7" t="s">
        <v>265</v>
      </c>
      <c r="G207" s="7" t="s">
        <v>5521</v>
      </c>
      <c r="H207" s="7" t="s">
        <v>5522</v>
      </c>
      <c r="I207" s="7" t="s">
        <v>5523</v>
      </c>
      <c r="J207" s="7" t="s">
        <v>5524</v>
      </c>
      <c r="K207" s="7" t="s">
        <v>5525</v>
      </c>
      <c r="L207" s="7" t="s">
        <v>5526</v>
      </c>
      <c r="M207" s="7" t="s">
        <v>5527</v>
      </c>
    </row>
    <row r="208" spans="1:13" ht="34" x14ac:dyDescent="0.2">
      <c r="A208" t="s">
        <v>2940</v>
      </c>
      <c r="B208" t="s">
        <v>797</v>
      </c>
      <c r="C208" s="36">
        <v>0.4</v>
      </c>
      <c r="D208" t="s">
        <v>762</v>
      </c>
      <c r="E208">
        <v>0</v>
      </c>
      <c r="F208" s="7" t="s">
        <v>265</v>
      </c>
      <c r="G208" s="7" t="s">
        <v>5521</v>
      </c>
      <c r="H208" s="7" t="s">
        <v>5522</v>
      </c>
      <c r="I208" s="7" t="s">
        <v>5523</v>
      </c>
      <c r="J208" s="7" t="s">
        <v>5524</v>
      </c>
      <c r="K208" s="7" t="s">
        <v>5525</v>
      </c>
      <c r="L208" s="7" t="s">
        <v>5526</v>
      </c>
      <c r="M208" s="7" t="s">
        <v>5527</v>
      </c>
    </row>
    <row r="209" spans="1:13" ht="34" x14ac:dyDescent="0.2">
      <c r="A209" t="s">
        <v>2941</v>
      </c>
      <c r="B209" t="s">
        <v>457</v>
      </c>
      <c r="C209" s="36">
        <v>0.4</v>
      </c>
      <c r="D209" t="s">
        <v>762</v>
      </c>
      <c r="E209">
        <v>0</v>
      </c>
      <c r="F209" s="7" t="s">
        <v>265</v>
      </c>
      <c r="G209" s="7" t="s">
        <v>5521</v>
      </c>
      <c r="H209" s="7" t="s">
        <v>5522</v>
      </c>
      <c r="I209" s="7" t="s">
        <v>5523</v>
      </c>
      <c r="J209" s="7" t="s">
        <v>5524</v>
      </c>
      <c r="K209" s="7" t="s">
        <v>5525</v>
      </c>
      <c r="L209" s="7" t="s">
        <v>5526</v>
      </c>
      <c r="M209" s="7" t="s">
        <v>5527</v>
      </c>
    </row>
    <row r="210" spans="1:13" ht="34" x14ac:dyDescent="0.2">
      <c r="A210" t="s">
        <v>2942</v>
      </c>
      <c r="B210" s="36" t="s">
        <v>459</v>
      </c>
      <c r="C210" s="36">
        <v>0.4</v>
      </c>
      <c r="D210" t="s">
        <v>762</v>
      </c>
      <c r="E210">
        <v>0</v>
      </c>
      <c r="F210" s="7" t="s">
        <v>265</v>
      </c>
      <c r="G210" s="7" t="s">
        <v>5521</v>
      </c>
      <c r="H210" s="7" t="s">
        <v>5522</v>
      </c>
      <c r="I210" s="7" t="s">
        <v>5523</v>
      </c>
      <c r="J210" s="7" t="s">
        <v>5524</v>
      </c>
      <c r="K210" s="7" t="s">
        <v>5525</v>
      </c>
      <c r="L210" s="7" t="s">
        <v>5526</v>
      </c>
      <c r="M210" s="7" t="s">
        <v>5527</v>
      </c>
    </row>
    <row r="211" spans="1:13" ht="34" x14ac:dyDescent="0.2">
      <c r="A211" t="s">
        <v>2943</v>
      </c>
      <c r="B211" t="s">
        <v>455</v>
      </c>
      <c r="C211" s="36">
        <v>0.4</v>
      </c>
      <c r="D211" t="s">
        <v>762</v>
      </c>
      <c r="E211">
        <v>0</v>
      </c>
      <c r="F211" s="7" t="s">
        <v>265</v>
      </c>
      <c r="G211" s="7" t="s">
        <v>5521</v>
      </c>
      <c r="H211" s="7" t="s">
        <v>5522</v>
      </c>
      <c r="I211" s="7" t="s">
        <v>5523</v>
      </c>
      <c r="J211" s="7" t="s">
        <v>5524</v>
      </c>
      <c r="K211" s="7" t="s">
        <v>5525</v>
      </c>
      <c r="L211" s="7" t="s">
        <v>5526</v>
      </c>
      <c r="M211" s="7" t="s">
        <v>5527</v>
      </c>
    </row>
    <row r="212" spans="1:13" ht="34" x14ac:dyDescent="0.2">
      <c r="A212" t="s">
        <v>2944</v>
      </c>
      <c r="B212" t="s">
        <v>797</v>
      </c>
      <c r="C212" s="36">
        <v>0.4</v>
      </c>
      <c r="D212" t="s">
        <v>762</v>
      </c>
      <c r="E212">
        <v>0</v>
      </c>
      <c r="F212" s="7" t="s">
        <v>265</v>
      </c>
      <c r="G212" s="7" t="s">
        <v>5521</v>
      </c>
      <c r="H212" s="7" t="s">
        <v>5522</v>
      </c>
      <c r="I212" s="7" t="s">
        <v>5523</v>
      </c>
      <c r="J212" s="7" t="s">
        <v>5524</v>
      </c>
      <c r="K212" s="7" t="s">
        <v>5525</v>
      </c>
      <c r="L212" s="7" t="s">
        <v>5526</v>
      </c>
      <c r="M212" s="7" t="s">
        <v>5527</v>
      </c>
    </row>
    <row r="213" spans="1:13" ht="34" x14ac:dyDescent="0.2">
      <c r="A213" t="s">
        <v>2945</v>
      </c>
      <c r="B213" t="s">
        <v>457</v>
      </c>
      <c r="C213" s="36">
        <v>0.4</v>
      </c>
      <c r="D213" t="s">
        <v>762</v>
      </c>
      <c r="E213">
        <v>0</v>
      </c>
      <c r="F213" s="7" t="s">
        <v>265</v>
      </c>
      <c r="G213" s="7" t="s">
        <v>5521</v>
      </c>
      <c r="H213" s="7" t="s">
        <v>5522</v>
      </c>
      <c r="I213" s="7" t="s">
        <v>5523</v>
      </c>
      <c r="J213" s="7" t="s">
        <v>5524</v>
      </c>
      <c r="K213" s="7" t="s">
        <v>5525</v>
      </c>
      <c r="L213" s="7" t="s">
        <v>5526</v>
      </c>
      <c r="M213" s="7" t="s">
        <v>5527</v>
      </c>
    </row>
    <row r="214" spans="1:13" ht="34" x14ac:dyDescent="0.2">
      <c r="A214" t="s">
        <v>2946</v>
      </c>
      <c r="B214" s="36" t="s">
        <v>459</v>
      </c>
      <c r="C214" s="36">
        <v>0.4</v>
      </c>
      <c r="D214" t="s">
        <v>762</v>
      </c>
      <c r="E214">
        <v>0</v>
      </c>
      <c r="F214" s="7" t="s">
        <v>265</v>
      </c>
      <c r="G214" s="7" t="s">
        <v>5521</v>
      </c>
      <c r="H214" s="7" t="s">
        <v>5522</v>
      </c>
      <c r="I214" s="7" t="s">
        <v>5523</v>
      </c>
      <c r="J214" s="7" t="s">
        <v>5524</v>
      </c>
      <c r="K214" s="7" t="s">
        <v>5525</v>
      </c>
      <c r="L214" s="7" t="s">
        <v>5526</v>
      </c>
      <c r="M214" s="7" t="s">
        <v>5527</v>
      </c>
    </row>
    <row r="215" spans="1:13" ht="34" x14ac:dyDescent="0.2">
      <c r="A215" t="s">
        <v>2947</v>
      </c>
      <c r="B215" t="s">
        <v>455</v>
      </c>
      <c r="C215" s="36">
        <v>0.4</v>
      </c>
      <c r="D215" t="s">
        <v>762</v>
      </c>
      <c r="E215">
        <v>0</v>
      </c>
      <c r="F215" s="7" t="s">
        <v>265</v>
      </c>
      <c r="G215" s="7" t="s">
        <v>5521</v>
      </c>
      <c r="H215" s="7" t="s">
        <v>5522</v>
      </c>
      <c r="I215" s="7" t="s">
        <v>5523</v>
      </c>
      <c r="J215" s="7" t="s">
        <v>5524</v>
      </c>
      <c r="K215" s="7" t="s">
        <v>5525</v>
      </c>
      <c r="L215" s="7" t="s">
        <v>5526</v>
      </c>
      <c r="M215" s="7" t="s">
        <v>5527</v>
      </c>
    </row>
    <row r="216" spans="1:13" ht="34" x14ac:dyDescent="0.2">
      <c r="A216" t="s">
        <v>2948</v>
      </c>
      <c r="B216" t="s">
        <v>797</v>
      </c>
      <c r="C216" s="36">
        <v>0.4</v>
      </c>
      <c r="D216" t="s">
        <v>762</v>
      </c>
      <c r="E216">
        <v>0</v>
      </c>
      <c r="F216" s="7" t="s">
        <v>265</v>
      </c>
      <c r="G216" s="7" t="s">
        <v>5521</v>
      </c>
      <c r="H216" s="7" t="s">
        <v>5522</v>
      </c>
      <c r="I216" s="7" t="s">
        <v>5523</v>
      </c>
      <c r="J216" s="7" t="s">
        <v>5524</v>
      </c>
      <c r="K216" s="7" t="s">
        <v>5525</v>
      </c>
      <c r="L216" s="7" t="s">
        <v>5526</v>
      </c>
      <c r="M216" s="7" t="s">
        <v>5527</v>
      </c>
    </row>
    <row r="217" spans="1:13" ht="34" x14ac:dyDescent="0.2">
      <c r="A217" t="s">
        <v>2949</v>
      </c>
      <c r="B217" t="s">
        <v>457</v>
      </c>
      <c r="C217" s="36">
        <v>0.4</v>
      </c>
      <c r="D217" t="s">
        <v>762</v>
      </c>
      <c r="E217">
        <v>0</v>
      </c>
      <c r="F217" s="7" t="s">
        <v>265</v>
      </c>
      <c r="G217" s="7" t="s">
        <v>5521</v>
      </c>
      <c r="H217" s="7" t="s">
        <v>5522</v>
      </c>
      <c r="I217" s="7" t="s">
        <v>5523</v>
      </c>
      <c r="J217" s="7" t="s">
        <v>5524</v>
      </c>
      <c r="K217" s="7" t="s">
        <v>5525</v>
      </c>
      <c r="L217" s="7" t="s">
        <v>5526</v>
      </c>
      <c r="M217" s="7" t="s">
        <v>5527</v>
      </c>
    </row>
    <row r="218" spans="1:13" ht="34" x14ac:dyDescent="0.2">
      <c r="A218" t="s">
        <v>2950</v>
      </c>
      <c r="B218" s="36" t="s">
        <v>459</v>
      </c>
      <c r="C218" s="36">
        <v>0.4</v>
      </c>
      <c r="D218" t="s">
        <v>762</v>
      </c>
      <c r="E218">
        <v>0</v>
      </c>
      <c r="F218" s="7" t="s">
        <v>265</v>
      </c>
      <c r="G218" s="7" t="s">
        <v>5521</v>
      </c>
      <c r="H218" s="7" t="s">
        <v>5522</v>
      </c>
      <c r="I218" s="7" t="s">
        <v>5523</v>
      </c>
      <c r="J218" s="7" t="s">
        <v>5524</v>
      </c>
      <c r="K218" s="7" t="s">
        <v>5525</v>
      </c>
      <c r="L218" s="7" t="s">
        <v>5526</v>
      </c>
      <c r="M218" s="7" t="s">
        <v>5527</v>
      </c>
    </row>
    <row r="219" spans="1:13" ht="34" x14ac:dyDescent="0.2">
      <c r="A219" t="s">
        <v>2951</v>
      </c>
      <c r="B219" t="s">
        <v>455</v>
      </c>
      <c r="C219" s="36">
        <v>0.4</v>
      </c>
      <c r="D219" t="s">
        <v>762</v>
      </c>
      <c r="E219">
        <v>0</v>
      </c>
      <c r="F219" s="7" t="s">
        <v>265</v>
      </c>
      <c r="G219" s="7" t="s">
        <v>5521</v>
      </c>
      <c r="H219" s="7" t="s">
        <v>5522</v>
      </c>
      <c r="I219" s="7" t="s">
        <v>5523</v>
      </c>
      <c r="J219" s="7" t="s">
        <v>5524</v>
      </c>
      <c r="K219" s="7" t="s">
        <v>5525</v>
      </c>
      <c r="L219" s="7" t="s">
        <v>5526</v>
      </c>
      <c r="M219" s="7" t="s">
        <v>5527</v>
      </c>
    </row>
    <row r="220" spans="1:13" ht="34" x14ac:dyDescent="0.2">
      <c r="A220" t="s">
        <v>2952</v>
      </c>
      <c r="B220" t="s">
        <v>797</v>
      </c>
      <c r="C220" s="36">
        <v>0.4</v>
      </c>
      <c r="D220" t="s">
        <v>762</v>
      </c>
      <c r="E220">
        <v>0</v>
      </c>
      <c r="F220" s="7" t="s">
        <v>265</v>
      </c>
      <c r="G220" s="7" t="s">
        <v>5521</v>
      </c>
      <c r="H220" s="7" t="s">
        <v>5522</v>
      </c>
      <c r="I220" s="7" t="s">
        <v>5523</v>
      </c>
      <c r="J220" s="7" t="s">
        <v>5524</v>
      </c>
      <c r="K220" s="7" t="s">
        <v>5525</v>
      </c>
      <c r="L220" s="7" t="s">
        <v>5526</v>
      </c>
      <c r="M220" s="7" t="s">
        <v>5527</v>
      </c>
    </row>
    <row r="221" spans="1:13" ht="34" x14ac:dyDescent="0.2">
      <c r="A221" t="s">
        <v>2953</v>
      </c>
      <c r="B221" t="s">
        <v>457</v>
      </c>
      <c r="C221" s="36">
        <v>0.4</v>
      </c>
      <c r="D221" t="s">
        <v>762</v>
      </c>
      <c r="E221">
        <v>0</v>
      </c>
      <c r="F221" s="7" t="s">
        <v>265</v>
      </c>
      <c r="G221" s="7" t="s">
        <v>5521</v>
      </c>
      <c r="H221" s="7" t="s">
        <v>5522</v>
      </c>
      <c r="I221" s="7" t="s">
        <v>5523</v>
      </c>
      <c r="J221" s="7" t="s">
        <v>5524</v>
      </c>
      <c r="K221" s="7" t="s">
        <v>5525</v>
      </c>
      <c r="L221" s="7" t="s">
        <v>5526</v>
      </c>
      <c r="M221" s="7" t="s">
        <v>5527</v>
      </c>
    </row>
    <row r="222" spans="1:13" ht="34" x14ac:dyDescent="0.2">
      <c r="A222" t="s">
        <v>2954</v>
      </c>
      <c r="B222" s="36" t="s">
        <v>459</v>
      </c>
      <c r="C222" s="36">
        <v>0.4</v>
      </c>
      <c r="D222" t="s">
        <v>762</v>
      </c>
      <c r="E222">
        <v>0</v>
      </c>
      <c r="F222" s="7" t="s">
        <v>265</v>
      </c>
      <c r="G222" s="7" t="s">
        <v>5521</v>
      </c>
      <c r="H222" s="7" t="s">
        <v>5522</v>
      </c>
      <c r="I222" s="7" t="s">
        <v>5523</v>
      </c>
      <c r="J222" s="7" t="s">
        <v>5524</v>
      </c>
      <c r="K222" s="7" t="s">
        <v>5525</v>
      </c>
      <c r="L222" s="7" t="s">
        <v>5526</v>
      </c>
      <c r="M222" s="7" t="s">
        <v>5527</v>
      </c>
    </row>
    <row r="223" spans="1:13" ht="34" x14ac:dyDescent="0.2">
      <c r="A223" t="s">
        <v>2955</v>
      </c>
      <c r="B223" t="s">
        <v>455</v>
      </c>
      <c r="C223">
        <v>0.1</v>
      </c>
      <c r="D223" t="s">
        <v>762</v>
      </c>
      <c r="E223">
        <v>0</v>
      </c>
      <c r="F223" s="7" t="s">
        <v>265</v>
      </c>
      <c r="G223" s="7" t="s">
        <v>5521</v>
      </c>
      <c r="H223" s="7" t="s">
        <v>5522</v>
      </c>
      <c r="I223" s="7" t="s">
        <v>5523</v>
      </c>
      <c r="J223" s="7" t="s">
        <v>5524</v>
      </c>
      <c r="K223" s="7" t="s">
        <v>5525</v>
      </c>
      <c r="L223" s="7" t="s">
        <v>5526</v>
      </c>
      <c r="M223" s="7" t="s">
        <v>5527</v>
      </c>
    </row>
    <row r="224" spans="1:13" ht="34" x14ac:dyDescent="0.2">
      <c r="A224" t="s">
        <v>2956</v>
      </c>
      <c r="B224" t="s">
        <v>797</v>
      </c>
      <c r="C224">
        <v>0.1</v>
      </c>
      <c r="D224" t="s">
        <v>762</v>
      </c>
      <c r="E224">
        <v>0</v>
      </c>
      <c r="F224" s="7" t="s">
        <v>265</v>
      </c>
      <c r="G224" s="7" t="s">
        <v>5521</v>
      </c>
      <c r="H224" s="7" t="s">
        <v>5522</v>
      </c>
      <c r="I224" s="7" t="s">
        <v>5523</v>
      </c>
      <c r="J224" s="7" t="s">
        <v>5524</v>
      </c>
      <c r="K224" s="7" t="s">
        <v>5525</v>
      </c>
      <c r="L224" s="7" t="s">
        <v>5526</v>
      </c>
      <c r="M224" s="7" t="s">
        <v>5527</v>
      </c>
    </row>
    <row r="225" spans="1:13" ht="34" x14ac:dyDescent="0.2">
      <c r="A225" t="s">
        <v>2957</v>
      </c>
      <c r="B225" t="s">
        <v>457</v>
      </c>
      <c r="C225">
        <v>0.1</v>
      </c>
      <c r="D225" t="s">
        <v>762</v>
      </c>
      <c r="E225">
        <v>0</v>
      </c>
      <c r="F225" s="7" t="s">
        <v>265</v>
      </c>
      <c r="G225" s="7" t="s">
        <v>5521</v>
      </c>
      <c r="H225" s="7" t="s">
        <v>5522</v>
      </c>
      <c r="I225" s="7" t="s">
        <v>5523</v>
      </c>
      <c r="J225" s="7" t="s">
        <v>5524</v>
      </c>
      <c r="K225" s="7" t="s">
        <v>5525</v>
      </c>
      <c r="L225" s="7" t="s">
        <v>5526</v>
      </c>
      <c r="M225" s="7" t="s">
        <v>5527</v>
      </c>
    </row>
    <row r="226" spans="1:13" ht="34" x14ac:dyDescent="0.2">
      <c r="A226" t="s">
        <v>2958</v>
      </c>
      <c r="B226" s="36" t="s">
        <v>459</v>
      </c>
      <c r="C226">
        <v>0.1</v>
      </c>
      <c r="D226" t="s">
        <v>762</v>
      </c>
      <c r="E226">
        <v>0</v>
      </c>
      <c r="F226" s="7" t="s">
        <v>265</v>
      </c>
      <c r="G226" s="7" t="s">
        <v>5521</v>
      </c>
      <c r="H226" s="7" t="s">
        <v>5522</v>
      </c>
      <c r="I226" s="7" t="s">
        <v>5523</v>
      </c>
      <c r="J226" s="7" t="s">
        <v>5524</v>
      </c>
      <c r="K226" s="7" t="s">
        <v>5525</v>
      </c>
      <c r="L226" s="7" t="s">
        <v>5526</v>
      </c>
      <c r="M226" s="7" t="s">
        <v>5527</v>
      </c>
    </row>
    <row r="227" spans="1:13" ht="34" x14ac:dyDescent="0.2">
      <c r="A227" t="s">
        <v>2959</v>
      </c>
      <c r="B227" t="s">
        <v>455</v>
      </c>
      <c r="C227">
        <v>0.1</v>
      </c>
      <c r="D227" t="s">
        <v>762</v>
      </c>
      <c r="E227">
        <v>0</v>
      </c>
      <c r="F227" s="7" t="s">
        <v>265</v>
      </c>
      <c r="G227" s="7" t="s">
        <v>5521</v>
      </c>
      <c r="H227" s="7" t="s">
        <v>5522</v>
      </c>
      <c r="I227" s="7" t="s">
        <v>5523</v>
      </c>
      <c r="J227" s="7" t="s">
        <v>5524</v>
      </c>
      <c r="K227" s="7" t="s">
        <v>5525</v>
      </c>
      <c r="L227" s="7" t="s">
        <v>5526</v>
      </c>
      <c r="M227" s="7" t="s">
        <v>5527</v>
      </c>
    </row>
    <row r="228" spans="1:13" ht="34" x14ac:dyDescent="0.2">
      <c r="A228" t="s">
        <v>2960</v>
      </c>
      <c r="B228" t="s">
        <v>797</v>
      </c>
      <c r="C228">
        <v>0.1</v>
      </c>
      <c r="D228" t="s">
        <v>762</v>
      </c>
      <c r="E228">
        <v>0</v>
      </c>
      <c r="F228" s="7" t="s">
        <v>265</v>
      </c>
      <c r="G228" s="7" t="s">
        <v>5521</v>
      </c>
      <c r="H228" s="7" t="s">
        <v>5522</v>
      </c>
      <c r="I228" s="7" t="s">
        <v>5523</v>
      </c>
      <c r="J228" s="7" t="s">
        <v>5524</v>
      </c>
      <c r="K228" s="7" t="s">
        <v>5525</v>
      </c>
      <c r="L228" s="7" t="s">
        <v>5526</v>
      </c>
      <c r="M228" s="7" t="s">
        <v>5527</v>
      </c>
    </row>
    <row r="229" spans="1:13" ht="34" x14ac:dyDescent="0.2">
      <c r="A229" t="s">
        <v>2961</v>
      </c>
      <c r="B229" t="s">
        <v>457</v>
      </c>
      <c r="C229">
        <v>0.1</v>
      </c>
      <c r="D229" t="s">
        <v>762</v>
      </c>
      <c r="E229">
        <v>0</v>
      </c>
      <c r="F229" s="7" t="s">
        <v>265</v>
      </c>
      <c r="G229" s="7" t="s">
        <v>5521</v>
      </c>
      <c r="H229" s="7" t="s">
        <v>5522</v>
      </c>
      <c r="I229" s="7" t="s">
        <v>5523</v>
      </c>
      <c r="J229" s="7" t="s">
        <v>5524</v>
      </c>
      <c r="K229" s="7" t="s">
        <v>5525</v>
      </c>
      <c r="L229" s="7" t="s">
        <v>5526</v>
      </c>
      <c r="M229" s="7" t="s">
        <v>5527</v>
      </c>
    </row>
    <row r="230" spans="1:13" ht="34" x14ac:dyDescent="0.2">
      <c r="A230" t="s">
        <v>2962</v>
      </c>
      <c r="B230" s="36" t="s">
        <v>459</v>
      </c>
      <c r="C230">
        <v>0.1</v>
      </c>
      <c r="D230" t="s">
        <v>762</v>
      </c>
      <c r="E230">
        <v>0</v>
      </c>
      <c r="F230" s="7" t="s">
        <v>265</v>
      </c>
      <c r="G230" s="7" t="s">
        <v>5521</v>
      </c>
      <c r="H230" s="7" t="s">
        <v>5522</v>
      </c>
      <c r="I230" s="7" t="s">
        <v>5523</v>
      </c>
      <c r="J230" s="7" t="s">
        <v>5524</v>
      </c>
      <c r="K230" s="7" t="s">
        <v>5525</v>
      </c>
      <c r="L230" s="7" t="s">
        <v>5526</v>
      </c>
      <c r="M230" s="7" t="s">
        <v>5527</v>
      </c>
    </row>
    <row r="231" spans="1:13" ht="34" x14ac:dyDescent="0.2">
      <c r="A231" t="s">
        <v>2963</v>
      </c>
      <c r="B231" t="s">
        <v>455</v>
      </c>
      <c r="C231">
        <v>0.1</v>
      </c>
      <c r="D231" t="s">
        <v>762</v>
      </c>
      <c r="E231">
        <v>0</v>
      </c>
      <c r="F231" s="7" t="s">
        <v>265</v>
      </c>
      <c r="G231" s="7" t="s">
        <v>5521</v>
      </c>
      <c r="H231" s="7" t="s">
        <v>5522</v>
      </c>
      <c r="I231" s="7" t="s">
        <v>5523</v>
      </c>
      <c r="J231" s="7" t="s">
        <v>5524</v>
      </c>
      <c r="K231" s="7" t="s">
        <v>5525</v>
      </c>
      <c r="L231" s="7" t="s">
        <v>5526</v>
      </c>
      <c r="M231" s="7" t="s">
        <v>5527</v>
      </c>
    </row>
    <row r="232" spans="1:13" ht="34" x14ac:dyDescent="0.2">
      <c r="A232" t="s">
        <v>2964</v>
      </c>
      <c r="B232" t="s">
        <v>797</v>
      </c>
      <c r="C232">
        <v>0.1</v>
      </c>
      <c r="D232" t="s">
        <v>762</v>
      </c>
      <c r="E232">
        <v>0</v>
      </c>
      <c r="F232" s="7" t="s">
        <v>265</v>
      </c>
      <c r="G232" s="7" t="s">
        <v>5521</v>
      </c>
      <c r="H232" s="7" t="s">
        <v>5522</v>
      </c>
      <c r="I232" s="7" t="s">
        <v>5523</v>
      </c>
      <c r="J232" s="7" t="s">
        <v>5524</v>
      </c>
      <c r="K232" s="7" t="s">
        <v>5525</v>
      </c>
      <c r="L232" s="7" t="s">
        <v>5526</v>
      </c>
      <c r="M232" s="7" t="s">
        <v>5527</v>
      </c>
    </row>
    <row r="233" spans="1:13" ht="34" x14ac:dyDescent="0.2">
      <c r="A233" t="s">
        <v>2965</v>
      </c>
      <c r="B233" t="s">
        <v>457</v>
      </c>
      <c r="C233">
        <v>0.1</v>
      </c>
      <c r="D233" t="s">
        <v>762</v>
      </c>
      <c r="E233">
        <v>0</v>
      </c>
      <c r="F233" s="7" t="s">
        <v>265</v>
      </c>
      <c r="G233" s="7" t="s">
        <v>5521</v>
      </c>
      <c r="H233" s="7" t="s">
        <v>5522</v>
      </c>
      <c r="I233" s="7" t="s">
        <v>5523</v>
      </c>
      <c r="J233" s="7" t="s">
        <v>5524</v>
      </c>
      <c r="K233" s="7" t="s">
        <v>5525</v>
      </c>
      <c r="L233" s="7" t="s">
        <v>5526</v>
      </c>
      <c r="M233" s="7" t="s">
        <v>5527</v>
      </c>
    </row>
    <row r="234" spans="1:13" ht="34" x14ac:dyDescent="0.2">
      <c r="A234" t="s">
        <v>2966</v>
      </c>
      <c r="B234" s="36" t="s">
        <v>459</v>
      </c>
      <c r="C234">
        <v>0.1</v>
      </c>
      <c r="D234" t="s">
        <v>762</v>
      </c>
      <c r="E234">
        <v>0</v>
      </c>
      <c r="F234" s="7" t="s">
        <v>265</v>
      </c>
      <c r="G234" s="7" t="s">
        <v>5521</v>
      </c>
      <c r="H234" s="7" t="s">
        <v>5522</v>
      </c>
      <c r="I234" s="7" t="s">
        <v>5523</v>
      </c>
      <c r="J234" s="7" t="s">
        <v>5524</v>
      </c>
      <c r="K234" s="7" t="s">
        <v>5525</v>
      </c>
      <c r="L234" s="7" t="s">
        <v>5526</v>
      </c>
      <c r="M234" s="7" t="s">
        <v>5527</v>
      </c>
    </row>
    <row r="235" spans="1:13" ht="34" x14ac:dyDescent="0.2">
      <c r="A235" t="s">
        <v>2967</v>
      </c>
      <c r="B235" t="s">
        <v>455</v>
      </c>
      <c r="C235">
        <v>0.1</v>
      </c>
      <c r="D235" t="s">
        <v>762</v>
      </c>
      <c r="E235">
        <v>0</v>
      </c>
      <c r="F235" s="7" t="s">
        <v>265</v>
      </c>
      <c r="G235" s="7" t="s">
        <v>5521</v>
      </c>
      <c r="H235" s="7" t="s">
        <v>5522</v>
      </c>
      <c r="I235" s="7" t="s">
        <v>5523</v>
      </c>
      <c r="J235" s="7" t="s">
        <v>5524</v>
      </c>
      <c r="K235" s="7" t="s">
        <v>5525</v>
      </c>
      <c r="L235" s="7" t="s">
        <v>5526</v>
      </c>
      <c r="M235" s="7" t="s">
        <v>5527</v>
      </c>
    </row>
    <row r="236" spans="1:13" ht="34" x14ac:dyDescent="0.2">
      <c r="A236" t="s">
        <v>2968</v>
      </c>
      <c r="B236" t="s">
        <v>797</v>
      </c>
      <c r="C236">
        <v>0.1</v>
      </c>
      <c r="D236" t="s">
        <v>762</v>
      </c>
      <c r="E236">
        <v>0</v>
      </c>
      <c r="F236" s="7" t="s">
        <v>265</v>
      </c>
      <c r="G236" s="7" t="s">
        <v>5521</v>
      </c>
      <c r="H236" s="7" t="s">
        <v>5522</v>
      </c>
      <c r="I236" s="7" t="s">
        <v>5523</v>
      </c>
      <c r="J236" s="7" t="s">
        <v>5524</v>
      </c>
      <c r="K236" s="7" t="s">
        <v>5525</v>
      </c>
      <c r="L236" s="7" t="s">
        <v>5526</v>
      </c>
      <c r="M236" s="7" t="s">
        <v>5527</v>
      </c>
    </row>
    <row r="237" spans="1:13" ht="34" x14ac:dyDescent="0.2">
      <c r="A237" t="s">
        <v>2969</v>
      </c>
      <c r="B237" t="s">
        <v>457</v>
      </c>
      <c r="C237">
        <v>0.1</v>
      </c>
      <c r="D237" t="s">
        <v>762</v>
      </c>
      <c r="E237">
        <v>0</v>
      </c>
      <c r="F237" s="7" t="s">
        <v>265</v>
      </c>
      <c r="G237" s="7" t="s">
        <v>5521</v>
      </c>
      <c r="H237" s="7" t="s">
        <v>5522</v>
      </c>
      <c r="I237" s="7" t="s">
        <v>5523</v>
      </c>
      <c r="J237" s="7" t="s">
        <v>5524</v>
      </c>
      <c r="K237" s="7" t="s">
        <v>5525</v>
      </c>
      <c r="L237" s="7" t="s">
        <v>5526</v>
      </c>
      <c r="M237" s="7" t="s">
        <v>5527</v>
      </c>
    </row>
    <row r="238" spans="1:13" ht="34" x14ac:dyDescent="0.2">
      <c r="A238" t="s">
        <v>2970</v>
      </c>
      <c r="B238" s="36" t="s">
        <v>459</v>
      </c>
      <c r="C238">
        <v>0.1</v>
      </c>
      <c r="D238" t="s">
        <v>762</v>
      </c>
      <c r="E238">
        <v>0</v>
      </c>
      <c r="F238" s="7" t="s">
        <v>265</v>
      </c>
      <c r="G238" s="7" t="s">
        <v>5521</v>
      </c>
      <c r="H238" s="7" t="s">
        <v>5522</v>
      </c>
      <c r="I238" s="7" t="s">
        <v>5523</v>
      </c>
      <c r="J238" s="7" t="s">
        <v>5524</v>
      </c>
      <c r="K238" s="7" t="s">
        <v>5525</v>
      </c>
      <c r="L238" s="7" t="s">
        <v>5526</v>
      </c>
      <c r="M238" s="7" t="s">
        <v>5527</v>
      </c>
    </row>
    <row r="239" spans="1:13" ht="34" x14ac:dyDescent="0.2">
      <c r="A239" t="s">
        <v>2971</v>
      </c>
      <c r="B239" t="s">
        <v>455</v>
      </c>
      <c r="C239">
        <v>0.1</v>
      </c>
      <c r="D239" t="s">
        <v>762</v>
      </c>
      <c r="E239">
        <v>0</v>
      </c>
      <c r="F239" s="7" t="s">
        <v>265</v>
      </c>
      <c r="G239" s="7" t="s">
        <v>5521</v>
      </c>
      <c r="H239" s="7" t="s">
        <v>5522</v>
      </c>
      <c r="I239" s="7" t="s">
        <v>5523</v>
      </c>
      <c r="J239" s="7" t="s">
        <v>5524</v>
      </c>
      <c r="K239" s="7" t="s">
        <v>5525</v>
      </c>
      <c r="L239" s="7" t="s">
        <v>5526</v>
      </c>
      <c r="M239" s="7" t="s">
        <v>5527</v>
      </c>
    </row>
    <row r="240" spans="1:13" ht="34" x14ac:dyDescent="0.2">
      <c r="A240" t="s">
        <v>2972</v>
      </c>
      <c r="B240" t="s">
        <v>797</v>
      </c>
      <c r="C240">
        <v>0.1</v>
      </c>
      <c r="D240" t="s">
        <v>762</v>
      </c>
      <c r="E240">
        <v>0</v>
      </c>
      <c r="F240" s="7" t="s">
        <v>265</v>
      </c>
      <c r="G240" s="7" t="s">
        <v>5521</v>
      </c>
      <c r="H240" s="7" t="s">
        <v>5522</v>
      </c>
      <c r="I240" s="7" t="s">
        <v>5523</v>
      </c>
      <c r="J240" s="7" t="s">
        <v>5524</v>
      </c>
      <c r="K240" s="7" t="s">
        <v>5525</v>
      </c>
      <c r="L240" s="7" t="s">
        <v>5526</v>
      </c>
      <c r="M240" s="7" t="s">
        <v>5527</v>
      </c>
    </row>
    <row r="241" spans="1:13" ht="34" x14ac:dyDescent="0.2">
      <c r="A241" t="s">
        <v>2973</v>
      </c>
      <c r="B241" t="s">
        <v>457</v>
      </c>
      <c r="C241">
        <v>0.1</v>
      </c>
      <c r="D241" t="s">
        <v>762</v>
      </c>
      <c r="E241">
        <v>0</v>
      </c>
      <c r="F241" s="7" t="s">
        <v>265</v>
      </c>
      <c r="G241" s="7" t="s">
        <v>5521</v>
      </c>
      <c r="H241" s="7" t="s">
        <v>5522</v>
      </c>
      <c r="I241" s="7" t="s">
        <v>5523</v>
      </c>
      <c r="J241" s="7" t="s">
        <v>5524</v>
      </c>
      <c r="K241" s="7" t="s">
        <v>5525</v>
      </c>
      <c r="L241" s="7" t="s">
        <v>5526</v>
      </c>
      <c r="M241" s="7" t="s">
        <v>5527</v>
      </c>
    </row>
    <row r="242" spans="1:13" ht="34" x14ac:dyDescent="0.2">
      <c r="A242" t="s">
        <v>2974</v>
      </c>
      <c r="B242" s="36" t="s">
        <v>459</v>
      </c>
      <c r="C242">
        <v>0.1</v>
      </c>
      <c r="D242" t="s">
        <v>762</v>
      </c>
      <c r="E242">
        <v>0</v>
      </c>
      <c r="F242" s="7" t="s">
        <v>265</v>
      </c>
      <c r="G242" s="7" t="s">
        <v>5521</v>
      </c>
      <c r="H242" s="7" t="s">
        <v>5522</v>
      </c>
      <c r="I242" s="7" t="s">
        <v>5523</v>
      </c>
      <c r="J242" s="7" t="s">
        <v>5524</v>
      </c>
      <c r="K242" s="7" t="s">
        <v>5525</v>
      </c>
      <c r="L242" s="7" t="s">
        <v>5526</v>
      </c>
      <c r="M242" s="7" t="s">
        <v>5527</v>
      </c>
    </row>
    <row r="243" spans="1:13" ht="34" x14ac:dyDescent="0.2">
      <c r="A243" t="s">
        <v>2975</v>
      </c>
      <c r="B243" t="s">
        <v>455</v>
      </c>
      <c r="C243" s="36">
        <v>0.6</v>
      </c>
      <c r="D243" t="s">
        <v>762</v>
      </c>
      <c r="E243">
        <v>0</v>
      </c>
      <c r="F243" s="7" t="s">
        <v>265</v>
      </c>
      <c r="G243" s="7" t="s">
        <v>5521</v>
      </c>
      <c r="H243" s="7" t="s">
        <v>5522</v>
      </c>
      <c r="I243" s="7" t="s">
        <v>5523</v>
      </c>
      <c r="J243" s="7" t="s">
        <v>5524</v>
      </c>
      <c r="K243" s="7" t="s">
        <v>5525</v>
      </c>
      <c r="L243" s="7" t="s">
        <v>5526</v>
      </c>
      <c r="M243" s="7" t="s">
        <v>5527</v>
      </c>
    </row>
    <row r="244" spans="1:13" ht="34" x14ac:dyDescent="0.2">
      <c r="A244" t="s">
        <v>2976</v>
      </c>
      <c r="B244" t="s">
        <v>797</v>
      </c>
      <c r="C244" s="36">
        <v>0.6</v>
      </c>
      <c r="D244" t="s">
        <v>762</v>
      </c>
      <c r="E244">
        <v>0</v>
      </c>
      <c r="F244" s="7" t="s">
        <v>265</v>
      </c>
      <c r="G244" s="7" t="s">
        <v>5521</v>
      </c>
      <c r="H244" s="7" t="s">
        <v>5522</v>
      </c>
      <c r="I244" s="7" t="s">
        <v>5523</v>
      </c>
      <c r="J244" s="7" t="s">
        <v>5524</v>
      </c>
      <c r="K244" s="7" t="s">
        <v>5525</v>
      </c>
      <c r="L244" s="7" t="s">
        <v>5526</v>
      </c>
      <c r="M244" s="7" t="s">
        <v>5527</v>
      </c>
    </row>
    <row r="245" spans="1:13" ht="34" x14ac:dyDescent="0.2">
      <c r="A245" t="s">
        <v>2977</v>
      </c>
      <c r="B245" t="s">
        <v>457</v>
      </c>
      <c r="C245" s="36">
        <v>0.6</v>
      </c>
      <c r="D245" t="s">
        <v>762</v>
      </c>
      <c r="E245">
        <v>0</v>
      </c>
      <c r="F245" s="7" t="s">
        <v>265</v>
      </c>
      <c r="G245" s="7" t="s">
        <v>5521</v>
      </c>
      <c r="H245" s="7" t="s">
        <v>5522</v>
      </c>
      <c r="I245" s="7" t="s">
        <v>5523</v>
      </c>
      <c r="J245" s="7" t="s">
        <v>5524</v>
      </c>
      <c r="K245" s="7" t="s">
        <v>5525</v>
      </c>
      <c r="L245" s="7" t="s">
        <v>5526</v>
      </c>
      <c r="M245" s="7" t="s">
        <v>5527</v>
      </c>
    </row>
    <row r="246" spans="1:13" ht="34" x14ac:dyDescent="0.2">
      <c r="A246" t="s">
        <v>2978</v>
      </c>
      <c r="B246" s="36" t="s">
        <v>459</v>
      </c>
      <c r="C246" s="36">
        <v>0.6</v>
      </c>
      <c r="D246" t="s">
        <v>762</v>
      </c>
      <c r="E246">
        <v>0</v>
      </c>
      <c r="F246" s="7" t="s">
        <v>265</v>
      </c>
      <c r="G246" s="7" t="s">
        <v>5521</v>
      </c>
      <c r="H246" s="7" t="s">
        <v>5522</v>
      </c>
      <c r="I246" s="7" t="s">
        <v>5523</v>
      </c>
      <c r="J246" s="7" t="s">
        <v>5524</v>
      </c>
      <c r="K246" s="7" t="s">
        <v>5525</v>
      </c>
      <c r="L246" s="7" t="s">
        <v>5526</v>
      </c>
      <c r="M246" s="7" t="s">
        <v>5527</v>
      </c>
    </row>
    <row r="247" spans="1:13" ht="34" x14ac:dyDescent="0.2">
      <c r="A247" t="s">
        <v>2979</v>
      </c>
      <c r="B247" t="s">
        <v>455</v>
      </c>
      <c r="C247" s="36">
        <v>0.6</v>
      </c>
      <c r="D247" t="s">
        <v>762</v>
      </c>
      <c r="E247">
        <v>0</v>
      </c>
      <c r="F247" s="7" t="s">
        <v>265</v>
      </c>
      <c r="G247" s="7" t="s">
        <v>5521</v>
      </c>
      <c r="H247" s="7" t="s">
        <v>5522</v>
      </c>
      <c r="I247" s="7" t="s">
        <v>5523</v>
      </c>
      <c r="J247" s="7" t="s">
        <v>5524</v>
      </c>
      <c r="K247" s="7" t="s">
        <v>5525</v>
      </c>
      <c r="L247" s="7" t="s">
        <v>5526</v>
      </c>
      <c r="M247" s="7" t="s">
        <v>5527</v>
      </c>
    </row>
    <row r="248" spans="1:13" ht="34" x14ac:dyDescent="0.2">
      <c r="A248" t="s">
        <v>2980</v>
      </c>
      <c r="B248" t="s">
        <v>797</v>
      </c>
      <c r="C248" s="36">
        <v>0.6</v>
      </c>
      <c r="D248" t="s">
        <v>762</v>
      </c>
      <c r="E248">
        <v>0</v>
      </c>
      <c r="F248" s="7" t="s">
        <v>265</v>
      </c>
      <c r="G248" s="7" t="s">
        <v>5521</v>
      </c>
      <c r="H248" s="7" t="s">
        <v>5522</v>
      </c>
      <c r="I248" s="7" t="s">
        <v>5523</v>
      </c>
      <c r="J248" s="7" t="s">
        <v>5524</v>
      </c>
      <c r="K248" s="7" t="s">
        <v>5525</v>
      </c>
      <c r="L248" s="7" t="s">
        <v>5526</v>
      </c>
      <c r="M248" s="7" t="s">
        <v>5527</v>
      </c>
    </row>
    <row r="249" spans="1:13" ht="34" x14ac:dyDescent="0.2">
      <c r="A249" t="s">
        <v>2981</v>
      </c>
      <c r="B249" t="s">
        <v>457</v>
      </c>
      <c r="C249" s="36">
        <v>0.6</v>
      </c>
      <c r="D249" t="s">
        <v>762</v>
      </c>
      <c r="E249">
        <v>0</v>
      </c>
      <c r="F249" s="7" t="s">
        <v>265</v>
      </c>
      <c r="G249" s="7" t="s">
        <v>5521</v>
      </c>
      <c r="H249" s="7" t="s">
        <v>5522</v>
      </c>
      <c r="I249" s="7" t="s">
        <v>5523</v>
      </c>
      <c r="J249" s="7" t="s">
        <v>5524</v>
      </c>
      <c r="K249" s="7" t="s">
        <v>5525</v>
      </c>
      <c r="L249" s="7" t="s">
        <v>5526</v>
      </c>
      <c r="M249" s="7" t="s">
        <v>5527</v>
      </c>
    </row>
    <row r="250" spans="1:13" ht="34" x14ac:dyDescent="0.2">
      <c r="A250" t="s">
        <v>2982</v>
      </c>
      <c r="B250" s="36" t="s">
        <v>459</v>
      </c>
      <c r="C250" s="36">
        <v>0.6</v>
      </c>
      <c r="D250" t="s">
        <v>762</v>
      </c>
      <c r="E250">
        <v>0</v>
      </c>
      <c r="F250" s="7" t="s">
        <v>265</v>
      </c>
      <c r="G250" s="7" t="s">
        <v>5521</v>
      </c>
      <c r="H250" s="7" t="s">
        <v>5522</v>
      </c>
      <c r="I250" s="7" t="s">
        <v>5523</v>
      </c>
      <c r="J250" s="7" t="s">
        <v>5524</v>
      </c>
      <c r="K250" s="7" t="s">
        <v>5525</v>
      </c>
      <c r="L250" s="7" t="s">
        <v>5526</v>
      </c>
      <c r="M250" s="7" t="s">
        <v>5527</v>
      </c>
    </row>
    <row r="251" spans="1:13" ht="34" x14ac:dyDescent="0.2">
      <c r="A251" t="s">
        <v>2983</v>
      </c>
      <c r="B251" t="s">
        <v>455</v>
      </c>
      <c r="C251" s="36">
        <v>0.6</v>
      </c>
      <c r="D251" t="s">
        <v>762</v>
      </c>
      <c r="E251">
        <v>0</v>
      </c>
      <c r="F251" s="7" t="s">
        <v>265</v>
      </c>
      <c r="G251" s="7" t="s">
        <v>5521</v>
      </c>
      <c r="H251" s="7" t="s">
        <v>5522</v>
      </c>
      <c r="I251" s="7" t="s">
        <v>5523</v>
      </c>
      <c r="J251" s="7" t="s">
        <v>5524</v>
      </c>
      <c r="K251" s="7" t="s">
        <v>5525</v>
      </c>
      <c r="L251" s="7" t="s">
        <v>5526</v>
      </c>
      <c r="M251" s="7" t="s">
        <v>5527</v>
      </c>
    </row>
    <row r="252" spans="1:13" ht="34" x14ac:dyDescent="0.2">
      <c r="A252" t="s">
        <v>2984</v>
      </c>
      <c r="B252" t="s">
        <v>797</v>
      </c>
      <c r="C252" s="36">
        <v>0.6</v>
      </c>
      <c r="D252" t="s">
        <v>762</v>
      </c>
      <c r="E252">
        <v>0</v>
      </c>
      <c r="F252" s="7" t="s">
        <v>265</v>
      </c>
      <c r="G252" s="7" t="s">
        <v>5521</v>
      </c>
      <c r="H252" s="7" t="s">
        <v>5522</v>
      </c>
      <c r="I252" s="7" t="s">
        <v>5523</v>
      </c>
      <c r="J252" s="7" t="s">
        <v>5524</v>
      </c>
      <c r="K252" s="7" t="s">
        <v>5525</v>
      </c>
      <c r="L252" s="7" t="s">
        <v>5526</v>
      </c>
      <c r="M252" s="7" t="s">
        <v>5527</v>
      </c>
    </row>
    <row r="253" spans="1:13" ht="34" x14ac:dyDescent="0.2">
      <c r="A253" t="s">
        <v>2985</v>
      </c>
      <c r="B253" t="s">
        <v>457</v>
      </c>
      <c r="C253" s="36">
        <v>0.6</v>
      </c>
      <c r="D253" t="s">
        <v>762</v>
      </c>
      <c r="E253">
        <v>0</v>
      </c>
      <c r="F253" s="7" t="s">
        <v>265</v>
      </c>
      <c r="G253" s="7" t="s">
        <v>5521</v>
      </c>
      <c r="H253" s="7" t="s">
        <v>5522</v>
      </c>
      <c r="I253" s="7" t="s">
        <v>5523</v>
      </c>
      <c r="J253" s="7" t="s">
        <v>5524</v>
      </c>
      <c r="K253" s="7" t="s">
        <v>5525</v>
      </c>
      <c r="L253" s="7" t="s">
        <v>5526</v>
      </c>
      <c r="M253" s="7" t="s">
        <v>5527</v>
      </c>
    </row>
    <row r="254" spans="1:13" ht="34" x14ac:dyDescent="0.2">
      <c r="A254" t="s">
        <v>2986</v>
      </c>
      <c r="B254" s="36" t="s">
        <v>459</v>
      </c>
      <c r="C254" s="36">
        <v>0.6</v>
      </c>
      <c r="D254" t="s">
        <v>762</v>
      </c>
      <c r="E254">
        <v>0</v>
      </c>
      <c r="F254" s="7" t="s">
        <v>265</v>
      </c>
      <c r="G254" s="7" t="s">
        <v>5521</v>
      </c>
      <c r="H254" s="7" t="s">
        <v>5522</v>
      </c>
      <c r="I254" s="7" t="s">
        <v>5523</v>
      </c>
      <c r="J254" s="7" t="s">
        <v>5524</v>
      </c>
      <c r="K254" s="7" t="s">
        <v>5525</v>
      </c>
      <c r="L254" s="7" t="s">
        <v>5526</v>
      </c>
      <c r="M254" s="7" t="s">
        <v>5527</v>
      </c>
    </row>
    <row r="255" spans="1:13" ht="34" x14ac:dyDescent="0.2">
      <c r="A255" t="s">
        <v>2987</v>
      </c>
      <c r="B255" t="s">
        <v>455</v>
      </c>
      <c r="C255" s="36">
        <v>0.6</v>
      </c>
      <c r="D255" t="s">
        <v>762</v>
      </c>
      <c r="E255">
        <v>0</v>
      </c>
      <c r="F255" s="7" t="s">
        <v>265</v>
      </c>
      <c r="G255" s="7" t="s">
        <v>5521</v>
      </c>
      <c r="H255" s="7" t="s">
        <v>5522</v>
      </c>
      <c r="I255" s="7" t="s">
        <v>5523</v>
      </c>
      <c r="J255" s="7" t="s">
        <v>5524</v>
      </c>
      <c r="K255" s="7" t="s">
        <v>5525</v>
      </c>
      <c r="L255" s="7" t="s">
        <v>5526</v>
      </c>
      <c r="M255" s="7" t="s">
        <v>5527</v>
      </c>
    </row>
    <row r="256" spans="1:13" ht="34" x14ac:dyDescent="0.2">
      <c r="A256" t="s">
        <v>2988</v>
      </c>
      <c r="B256" t="s">
        <v>797</v>
      </c>
      <c r="C256" s="36">
        <v>0.6</v>
      </c>
      <c r="D256" t="s">
        <v>762</v>
      </c>
      <c r="E256">
        <v>0</v>
      </c>
      <c r="F256" s="7" t="s">
        <v>265</v>
      </c>
      <c r="G256" s="7" t="s">
        <v>5521</v>
      </c>
      <c r="H256" s="7" t="s">
        <v>5522</v>
      </c>
      <c r="I256" s="7" t="s">
        <v>5523</v>
      </c>
      <c r="J256" s="7" t="s">
        <v>5524</v>
      </c>
      <c r="K256" s="7" t="s">
        <v>5525</v>
      </c>
      <c r="L256" s="7" t="s">
        <v>5526</v>
      </c>
      <c r="M256" s="7" t="s">
        <v>5527</v>
      </c>
    </row>
    <row r="257" spans="1:13" ht="34" x14ac:dyDescent="0.2">
      <c r="A257" t="s">
        <v>2989</v>
      </c>
      <c r="B257" t="s">
        <v>457</v>
      </c>
      <c r="C257" s="36">
        <v>0.6</v>
      </c>
      <c r="D257" t="s">
        <v>762</v>
      </c>
      <c r="E257">
        <v>0</v>
      </c>
      <c r="F257" s="7" t="s">
        <v>265</v>
      </c>
      <c r="G257" s="7" t="s">
        <v>5521</v>
      </c>
      <c r="H257" s="7" t="s">
        <v>5522</v>
      </c>
      <c r="I257" s="7" t="s">
        <v>5523</v>
      </c>
      <c r="J257" s="7" t="s">
        <v>5524</v>
      </c>
      <c r="K257" s="7" t="s">
        <v>5525</v>
      </c>
      <c r="L257" s="7" t="s">
        <v>5526</v>
      </c>
      <c r="M257" s="7" t="s">
        <v>5527</v>
      </c>
    </row>
    <row r="258" spans="1:13" ht="34" x14ac:dyDescent="0.2">
      <c r="A258" t="s">
        <v>2990</v>
      </c>
      <c r="B258" s="36" t="s">
        <v>459</v>
      </c>
      <c r="C258" s="36">
        <v>0.6</v>
      </c>
      <c r="D258" t="s">
        <v>762</v>
      </c>
      <c r="E258">
        <v>0</v>
      </c>
      <c r="F258" s="7" t="s">
        <v>265</v>
      </c>
      <c r="G258" s="7" t="s">
        <v>5521</v>
      </c>
      <c r="H258" s="7" t="s">
        <v>5522</v>
      </c>
      <c r="I258" s="7" t="s">
        <v>5523</v>
      </c>
      <c r="J258" s="7" t="s">
        <v>5524</v>
      </c>
      <c r="K258" s="7" t="s">
        <v>5525</v>
      </c>
      <c r="L258" s="7" t="s">
        <v>5526</v>
      </c>
      <c r="M258" s="7" t="s">
        <v>5527</v>
      </c>
    </row>
    <row r="259" spans="1:13" ht="34" x14ac:dyDescent="0.2">
      <c r="A259" t="s">
        <v>2991</v>
      </c>
      <c r="B259" t="s">
        <v>455</v>
      </c>
      <c r="C259" s="36">
        <v>0.6</v>
      </c>
      <c r="D259" t="s">
        <v>762</v>
      </c>
      <c r="E259">
        <v>0</v>
      </c>
      <c r="F259" s="7" t="s">
        <v>265</v>
      </c>
      <c r="G259" s="7" t="s">
        <v>5521</v>
      </c>
      <c r="H259" s="7" t="s">
        <v>5522</v>
      </c>
      <c r="I259" s="7" t="s">
        <v>5523</v>
      </c>
      <c r="J259" s="7" t="s">
        <v>5524</v>
      </c>
      <c r="K259" s="7" t="s">
        <v>5525</v>
      </c>
      <c r="L259" s="7" t="s">
        <v>5526</v>
      </c>
      <c r="M259" s="7" t="s">
        <v>5527</v>
      </c>
    </row>
    <row r="260" spans="1:13" ht="34" x14ac:dyDescent="0.2">
      <c r="A260" t="s">
        <v>2992</v>
      </c>
      <c r="B260" t="s">
        <v>797</v>
      </c>
      <c r="C260" s="36">
        <v>0.6</v>
      </c>
      <c r="D260" t="s">
        <v>762</v>
      </c>
      <c r="E260">
        <v>0</v>
      </c>
      <c r="F260" s="7" t="s">
        <v>265</v>
      </c>
      <c r="G260" s="7" t="s">
        <v>5521</v>
      </c>
      <c r="H260" s="7" t="s">
        <v>5522</v>
      </c>
      <c r="I260" s="7" t="s">
        <v>5523</v>
      </c>
      <c r="J260" s="7" t="s">
        <v>5524</v>
      </c>
      <c r="K260" s="7" t="s">
        <v>5525</v>
      </c>
      <c r="L260" s="7" t="s">
        <v>5526</v>
      </c>
      <c r="M260" s="7" t="s">
        <v>5527</v>
      </c>
    </row>
    <row r="261" spans="1:13" ht="34" x14ac:dyDescent="0.2">
      <c r="A261" t="s">
        <v>2993</v>
      </c>
      <c r="B261" t="s">
        <v>457</v>
      </c>
      <c r="C261" s="36">
        <v>0.6</v>
      </c>
      <c r="D261" t="s">
        <v>762</v>
      </c>
      <c r="E261">
        <v>0</v>
      </c>
      <c r="F261" s="7" t="s">
        <v>265</v>
      </c>
      <c r="G261" s="7" t="s">
        <v>5521</v>
      </c>
      <c r="H261" s="7" t="s">
        <v>5522</v>
      </c>
      <c r="I261" s="7" t="s">
        <v>5523</v>
      </c>
      <c r="J261" s="7" t="s">
        <v>5524</v>
      </c>
      <c r="K261" s="7" t="s">
        <v>5525</v>
      </c>
      <c r="L261" s="7" t="s">
        <v>5526</v>
      </c>
      <c r="M261" s="7" t="s">
        <v>5527</v>
      </c>
    </row>
    <row r="262" spans="1:13" ht="34" x14ac:dyDescent="0.2">
      <c r="A262" t="s">
        <v>2994</v>
      </c>
      <c r="B262" s="36" t="s">
        <v>459</v>
      </c>
      <c r="C262" s="36">
        <v>0.6</v>
      </c>
      <c r="D262" t="s">
        <v>762</v>
      </c>
      <c r="E262">
        <v>0</v>
      </c>
      <c r="F262" s="7" t="s">
        <v>265</v>
      </c>
      <c r="G262" s="7" t="s">
        <v>5521</v>
      </c>
      <c r="H262" s="7" t="s">
        <v>5522</v>
      </c>
      <c r="I262" s="7" t="s">
        <v>5523</v>
      </c>
      <c r="J262" s="7" t="s">
        <v>5524</v>
      </c>
      <c r="K262" s="7" t="s">
        <v>5525</v>
      </c>
      <c r="L262" s="7" t="s">
        <v>5526</v>
      </c>
      <c r="M262" s="7" t="s">
        <v>5527</v>
      </c>
    </row>
    <row r="263" spans="1:13" ht="34" x14ac:dyDescent="0.2">
      <c r="A263" t="s">
        <v>2995</v>
      </c>
      <c r="B263" t="s">
        <v>455</v>
      </c>
      <c r="C263" s="36">
        <v>0.4</v>
      </c>
      <c r="D263" t="s">
        <v>762</v>
      </c>
      <c r="E263">
        <v>0</v>
      </c>
      <c r="F263" s="7" t="s">
        <v>265</v>
      </c>
      <c r="G263" s="7" t="s">
        <v>5521</v>
      </c>
      <c r="H263" s="7" t="s">
        <v>5522</v>
      </c>
      <c r="I263" s="7" t="s">
        <v>5523</v>
      </c>
      <c r="J263" s="7" t="s">
        <v>5524</v>
      </c>
      <c r="K263" s="7" t="s">
        <v>5525</v>
      </c>
      <c r="L263" s="7" t="s">
        <v>5526</v>
      </c>
      <c r="M263" s="7" t="s">
        <v>5527</v>
      </c>
    </row>
    <row r="264" spans="1:13" ht="34" x14ac:dyDescent="0.2">
      <c r="A264" t="s">
        <v>2996</v>
      </c>
      <c r="B264" t="s">
        <v>797</v>
      </c>
      <c r="C264" s="36">
        <v>0.4</v>
      </c>
      <c r="D264" t="s">
        <v>762</v>
      </c>
      <c r="E264">
        <v>0</v>
      </c>
      <c r="F264" s="7" t="s">
        <v>265</v>
      </c>
      <c r="G264" s="7" t="s">
        <v>5521</v>
      </c>
      <c r="H264" s="7" t="s">
        <v>5522</v>
      </c>
      <c r="I264" s="7" t="s">
        <v>5523</v>
      </c>
      <c r="J264" s="7" t="s">
        <v>5524</v>
      </c>
      <c r="K264" s="7" t="s">
        <v>5525</v>
      </c>
      <c r="L264" s="7" t="s">
        <v>5526</v>
      </c>
      <c r="M264" s="7" t="s">
        <v>5527</v>
      </c>
    </row>
    <row r="265" spans="1:13" ht="34" x14ac:dyDescent="0.2">
      <c r="A265" t="s">
        <v>2997</v>
      </c>
      <c r="B265" t="s">
        <v>457</v>
      </c>
      <c r="C265" s="36">
        <v>0.4</v>
      </c>
      <c r="D265" t="s">
        <v>762</v>
      </c>
      <c r="E265">
        <v>0</v>
      </c>
      <c r="F265" s="7" t="s">
        <v>265</v>
      </c>
      <c r="G265" s="7" t="s">
        <v>5521</v>
      </c>
      <c r="H265" s="7" t="s">
        <v>5522</v>
      </c>
      <c r="I265" s="7" t="s">
        <v>5523</v>
      </c>
      <c r="J265" s="7" t="s">
        <v>5524</v>
      </c>
      <c r="K265" s="7" t="s">
        <v>5525</v>
      </c>
      <c r="L265" s="7" t="s">
        <v>5526</v>
      </c>
      <c r="M265" s="7" t="s">
        <v>5527</v>
      </c>
    </row>
    <row r="266" spans="1:13" ht="34" x14ac:dyDescent="0.2">
      <c r="A266" t="s">
        <v>2998</v>
      </c>
      <c r="B266" s="36" t="s">
        <v>459</v>
      </c>
      <c r="C266" s="36">
        <v>0.4</v>
      </c>
      <c r="D266" t="s">
        <v>762</v>
      </c>
      <c r="E266">
        <v>0</v>
      </c>
      <c r="F266" s="7" t="s">
        <v>265</v>
      </c>
      <c r="G266" s="7" t="s">
        <v>5521</v>
      </c>
      <c r="H266" s="7" t="s">
        <v>5522</v>
      </c>
      <c r="I266" s="7" t="s">
        <v>5523</v>
      </c>
      <c r="J266" s="7" t="s">
        <v>5524</v>
      </c>
      <c r="K266" s="7" t="s">
        <v>5525</v>
      </c>
      <c r="L266" s="7" t="s">
        <v>5526</v>
      </c>
      <c r="M266" s="7" t="s">
        <v>5527</v>
      </c>
    </row>
    <row r="267" spans="1:13" ht="34" x14ac:dyDescent="0.2">
      <c r="A267" t="s">
        <v>2999</v>
      </c>
      <c r="B267" t="s">
        <v>455</v>
      </c>
      <c r="C267" s="36">
        <v>0.4</v>
      </c>
      <c r="D267" t="s">
        <v>762</v>
      </c>
      <c r="E267">
        <v>0</v>
      </c>
      <c r="F267" s="7" t="s">
        <v>265</v>
      </c>
      <c r="G267" s="7" t="s">
        <v>5521</v>
      </c>
      <c r="H267" s="7" t="s">
        <v>5522</v>
      </c>
      <c r="I267" s="7" t="s">
        <v>5523</v>
      </c>
      <c r="J267" s="7" t="s">
        <v>5524</v>
      </c>
      <c r="K267" s="7" t="s">
        <v>5525</v>
      </c>
      <c r="L267" s="7" t="s">
        <v>5526</v>
      </c>
      <c r="M267" s="7" t="s">
        <v>5527</v>
      </c>
    </row>
    <row r="268" spans="1:13" ht="34" x14ac:dyDescent="0.2">
      <c r="A268" t="s">
        <v>3000</v>
      </c>
      <c r="B268" t="s">
        <v>797</v>
      </c>
      <c r="C268" s="36">
        <v>0.4</v>
      </c>
      <c r="D268" t="s">
        <v>762</v>
      </c>
      <c r="E268">
        <v>0</v>
      </c>
      <c r="F268" s="7" t="s">
        <v>265</v>
      </c>
      <c r="G268" s="7" t="s">
        <v>5521</v>
      </c>
      <c r="H268" s="7" t="s">
        <v>5522</v>
      </c>
      <c r="I268" s="7" t="s">
        <v>5523</v>
      </c>
      <c r="J268" s="7" t="s">
        <v>5524</v>
      </c>
      <c r="K268" s="7" t="s">
        <v>5525</v>
      </c>
      <c r="L268" s="7" t="s">
        <v>5526</v>
      </c>
      <c r="M268" s="7" t="s">
        <v>5527</v>
      </c>
    </row>
    <row r="269" spans="1:13" ht="34" x14ac:dyDescent="0.2">
      <c r="A269" t="s">
        <v>3001</v>
      </c>
      <c r="B269" t="s">
        <v>457</v>
      </c>
      <c r="C269" s="36">
        <v>0.4</v>
      </c>
      <c r="D269" t="s">
        <v>762</v>
      </c>
      <c r="E269">
        <v>0</v>
      </c>
      <c r="F269" s="7" t="s">
        <v>265</v>
      </c>
      <c r="G269" s="7" t="s">
        <v>5521</v>
      </c>
      <c r="H269" s="7" t="s">
        <v>5522</v>
      </c>
      <c r="I269" s="7" t="s">
        <v>5523</v>
      </c>
      <c r="J269" s="7" t="s">
        <v>5524</v>
      </c>
      <c r="K269" s="7" t="s">
        <v>5525</v>
      </c>
      <c r="L269" s="7" t="s">
        <v>5526</v>
      </c>
      <c r="M269" s="7" t="s">
        <v>5527</v>
      </c>
    </row>
    <row r="270" spans="1:13" ht="34" x14ac:dyDescent="0.2">
      <c r="A270" t="s">
        <v>3002</v>
      </c>
      <c r="B270" s="36" t="s">
        <v>459</v>
      </c>
      <c r="C270" s="36">
        <v>0.4</v>
      </c>
      <c r="D270" t="s">
        <v>762</v>
      </c>
      <c r="E270">
        <v>0</v>
      </c>
      <c r="F270" s="7" t="s">
        <v>265</v>
      </c>
      <c r="G270" s="7" t="s">
        <v>5521</v>
      </c>
      <c r="H270" s="7" t="s">
        <v>5522</v>
      </c>
      <c r="I270" s="7" t="s">
        <v>5523</v>
      </c>
      <c r="J270" s="7" t="s">
        <v>5524</v>
      </c>
      <c r="K270" s="7" t="s">
        <v>5525</v>
      </c>
      <c r="L270" s="7" t="s">
        <v>5526</v>
      </c>
      <c r="M270" s="7" t="s">
        <v>5527</v>
      </c>
    </row>
    <row r="271" spans="1:13" ht="34" x14ac:dyDescent="0.2">
      <c r="A271" t="s">
        <v>3003</v>
      </c>
      <c r="B271" t="s">
        <v>455</v>
      </c>
      <c r="C271" s="36">
        <v>0.4</v>
      </c>
      <c r="D271" t="s">
        <v>762</v>
      </c>
      <c r="E271">
        <v>0</v>
      </c>
      <c r="F271" s="7" t="s">
        <v>265</v>
      </c>
      <c r="G271" s="7" t="s">
        <v>5521</v>
      </c>
      <c r="H271" s="7" t="s">
        <v>5522</v>
      </c>
      <c r="I271" s="7" t="s">
        <v>5523</v>
      </c>
      <c r="J271" s="7" t="s">
        <v>5524</v>
      </c>
      <c r="K271" s="7" t="s">
        <v>5525</v>
      </c>
      <c r="L271" s="7" t="s">
        <v>5526</v>
      </c>
      <c r="M271" s="7" t="s">
        <v>5527</v>
      </c>
    </row>
    <row r="272" spans="1:13" ht="34" x14ac:dyDescent="0.2">
      <c r="A272" t="s">
        <v>3004</v>
      </c>
      <c r="B272" t="s">
        <v>797</v>
      </c>
      <c r="C272" s="36">
        <v>0.4</v>
      </c>
      <c r="D272" t="s">
        <v>762</v>
      </c>
      <c r="E272">
        <v>0</v>
      </c>
      <c r="F272" s="7" t="s">
        <v>265</v>
      </c>
      <c r="G272" s="7" t="s">
        <v>5521</v>
      </c>
      <c r="H272" s="7" t="s">
        <v>5522</v>
      </c>
      <c r="I272" s="7" t="s">
        <v>5523</v>
      </c>
      <c r="J272" s="7" t="s">
        <v>5524</v>
      </c>
      <c r="K272" s="7" t="s">
        <v>5525</v>
      </c>
      <c r="L272" s="7" t="s">
        <v>5526</v>
      </c>
      <c r="M272" s="7" t="s">
        <v>5527</v>
      </c>
    </row>
    <row r="273" spans="1:13" ht="34" x14ac:dyDescent="0.2">
      <c r="A273" t="s">
        <v>3005</v>
      </c>
      <c r="B273" t="s">
        <v>457</v>
      </c>
      <c r="C273" s="36">
        <v>0.4</v>
      </c>
      <c r="D273" t="s">
        <v>762</v>
      </c>
      <c r="E273">
        <v>0</v>
      </c>
      <c r="F273" s="7" t="s">
        <v>265</v>
      </c>
      <c r="G273" s="7" t="s">
        <v>5521</v>
      </c>
      <c r="H273" s="7" t="s">
        <v>5522</v>
      </c>
      <c r="I273" s="7" t="s">
        <v>5523</v>
      </c>
      <c r="J273" s="7" t="s">
        <v>5524</v>
      </c>
      <c r="K273" s="7" t="s">
        <v>5525</v>
      </c>
      <c r="L273" s="7" t="s">
        <v>5526</v>
      </c>
      <c r="M273" s="7" t="s">
        <v>5527</v>
      </c>
    </row>
    <row r="274" spans="1:13" ht="34" x14ac:dyDescent="0.2">
      <c r="A274" t="s">
        <v>3006</v>
      </c>
      <c r="B274" s="36" t="s">
        <v>459</v>
      </c>
      <c r="C274" s="36">
        <v>0.4</v>
      </c>
      <c r="D274" t="s">
        <v>762</v>
      </c>
      <c r="E274">
        <v>0</v>
      </c>
      <c r="F274" s="7" t="s">
        <v>265</v>
      </c>
      <c r="G274" s="7" t="s">
        <v>5521</v>
      </c>
      <c r="H274" s="7" t="s">
        <v>5522</v>
      </c>
      <c r="I274" s="7" t="s">
        <v>5523</v>
      </c>
      <c r="J274" s="7" t="s">
        <v>5524</v>
      </c>
      <c r="K274" s="7" t="s">
        <v>5525</v>
      </c>
      <c r="L274" s="7" t="s">
        <v>5526</v>
      </c>
      <c r="M274" s="7" t="s">
        <v>5527</v>
      </c>
    </row>
    <row r="275" spans="1:13" ht="34" x14ac:dyDescent="0.2">
      <c r="A275" t="s">
        <v>3007</v>
      </c>
      <c r="B275" t="s">
        <v>455</v>
      </c>
      <c r="C275" s="36">
        <v>0.4</v>
      </c>
      <c r="D275" t="s">
        <v>762</v>
      </c>
      <c r="E275">
        <v>0</v>
      </c>
      <c r="F275" s="7" t="s">
        <v>265</v>
      </c>
      <c r="G275" s="7" t="s">
        <v>5521</v>
      </c>
      <c r="H275" s="7" t="s">
        <v>5522</v>
      </c>
      <c r="I275" s="7" t="s">
        <v>5523</v>
      </c>
      <c r="J275" s="7" t="s">
        <v>5524</v>
      </c>
      <c r="K275" s="7" t="s">
        <v>5525</v>
      </c>
      <c r="L275" s="7" t="s">
        <v>5526</v>
      </c>
      <c r="M275" s="7" t="s">
        <v>5527</v>
      </c>
    </row>
    <row r="276" spans="1:13" ht="34" x14ac:dyDescent="0.2">
      <c r="A276" t="s">
        <v>3008</v>
      </c>
      <c r="B276" t="s">
        <v>797</v>
      </c>
      <c r="C276" s="36">
        <v>0.4</v>
      </c>
      <c r="D276" t="s">
        <v>762</v>
      </c>
      <c r="E276">
        <v>0</v>
      </c>
      <c r="F276" s="7" t="s">
        <v>265</v>
      </c>
      <c r="G276" s="7" t="s">
        <v>5521</v>
      </c>
      <c r="H276" s="7" t="s">
        <v>5522</v>
      </c>
      <c r="I276" s="7" t="s">
        <v>5523</v>
      </c>
      <c r="J276" s="7" t="s">
        <v>5524</v>
      </c>
      <c r="K276" s="7" t="s">
        <v>5525</v>
      </c>
      <c r="L276" s="7" t="s">
        <v>5526</v>
      </c>
      <c r="M276" s="7" t="s">
        <v>5527</v>
      </c>
    </row>
    <row r="277" spans="1:13" ht="34" x14ac:dyDescent="0.2">
      <c r="A277" t="s">
        <v>3009</v>
      </c>
      <c r="B277" t="s">
        <v>457</v>
      </c>
      <c r="C277" s="36">
        <v>0.4</v>
      </c>
      <c r="D277" t="s">
        <v>762</v>
      </c>
      <c r="E277">
        <v>0</v>
      </c>
      <c r="F277" s="7" t="s">
        <v>265</v>
      </c>
      <c r="G277" s="7" t="s">
        <v>5521</v>
      </c>
      <c r="H277" s="7" t="s">
        <v>5522</v>
      </c>
      <c r="I277" s="7" t="s">
        <v>5523</v>
      </c>
      <c r="J277" s="7" t="s">
        <v>5524</v>
      </c>
      <c r="K277" s="7" t="s">
        <v>5525</v>
      </c>
      <c r="L277" s="7" t="s">
        <v>5526</v>
      </c>
      <c r="M277" s="7" t="s">
        <v>5527</v>
      </c>
    </row>
    <row r="278" spans="1:13" ht="34" x14ac:dyDescent="0.2">
      <c r="A278" t="s">
        <v>3010</v>
      </c>
      <c r="B278" s="36" t="s">
        <v>459</v>
      </c>
      <c r="C278" s="36">
        <v>0.4</v>
      </c>
      <c r="D278" t="s">
        <v>762</v>
      </c>
      <c r="E278">
        <v>0</v>
      </c>
      <c r="F278" s="7" t="s">
        <v>265</v>
      </c>
      <c r="G278" s="7" t="s">
        <v>5521</v>
      </c>
      <c r="H278" s="7" t="s">
        <v>5522</v>
      </c>
      <c r="I278" s="7" t="s">
        <v>5523</v>
      </c>
      <c r="J278" s="7" t="s">
        <v>5524</v>
      </c>
      <c r="K278" s="7" t="s">
        <v>5525</v>
      </c>
      <c r="L278" s="7" t="s">
        <v>5526</v>
      </c>
      <c r="M278" s="7" t="s">
        <v>5527</v>
      </c>
    </row>
    <row r="279" spans="1:13" ht="34" x14ac:dyDescent="0.2">
      <c r="A279" t="s">
        <v>3011</v>
      </c>
      <c r="B279" t="s">
        <v>455</v>
      </c>
      <c r="C279" s="36">
        <v>0.4</v>
      </c>
      <c r="D279" t="s">
        <v>762</v>
      </c>
      <c r="E279">
        <v>0</v>
      </c>
      <c r="F279" s="7" t="s">
        <v>265</v>
      </c>
      <c r="G279" s="7" t="s">
        <v>5521</v>
      </c>
      <c r="H279" s="7" t="s">
        <v>5522</v>
      </c>
      <c r="I279" s="7" t="s">
        <v>5523</v>
      </c>
      <c r="J279" s="7" t="s">
        <v>5524</v>
      </c>
      <c r="K279" s="7" t="s">
        <v>5525</v>
      </c>
      <c r="L279" s="7" t="s">
        <v>5526</v>
      </c>
      <c r="M279" s="7" t="s">
        <v>5527</v>
      </c>
    </row>
    <row r="280" spans="1:13" ht="34" x14ac:dyDescent="0.2">
      <c r="A280" t="s">
        <v>3012</v>
      </c>
      <c r="B280" t="s">
        <v>797</v>
      </c>
      <c r="C280" s="36">
        <v>0.4</v>
      </c>
      <c r="D280" t="s">
        <v>762</v>
      </c>
      <c r="E280">
        <v>0</v>
      </c>
      <c r="F280" s="7" t="s">
        <v>265</v>
      </c>
      <c r="G280" s="7" t="s">
        <v>5521</v>
      </c>
      <c r="H280" s="7" t="s">
        <v>5522</v>
      </c>
      <c r="I280" s="7" t="s">
        <v>5523</v>
      </c>
      <c r="J280" s="7" t="s">
        <v>5524</v>
      </c>
      <c r="K280" s="7" t="s">
        <v>5525</v>
      </c>
      <c r="L280" s="7" t="s">
        <v>5526</v>
      </c>
      <c r="M280" s="7" t="s">
        <v>5527</v>
      </c>
    </row>
    <row r="281" spans="1:13" ht="34" x14ac:dyDescent="0.2">
      <c r="A281" t="s">
        <v>3013</v>
      </c>
      <c r="B281" t="s">
        <v>457</v>
      </c>
      <c r="C281" s="36">
        <v>0.4</v>
      </c>
      <c r="D281" t="s">
        <v>762</v>
      </c>
      <c r="E281">
        <v>0</v>
      </c>
      <c r="F281" s="7" t="s">
        <v>265</v>
      </c>
      <c r="G281" s="7" t="s">
        <v>5521</v>
      </c>
      <c r="H281" s="7" t="s">
        <v>5522</v>
      </c>
      <c r="I281" s="7" t="s">
        <v>5523</v>
      </c>
      <c r="J281" s="7" t="s">
        <v>5524</v>
      </c>
      <c r="K281" s="7" t="s">
        <v>5525</v>
      </c>
      <c r="L281" s="7" t="s">
        <v>5526</v>
      </c>
      <c r="M281" s="7" t="s">
        <v>5527</v>
      </c>
    </row>
    <row r="282" spans="1:13" ht="34" x14ac:dyDescent="0.2">
      <c r="A282" t="s">
        <v>3014</v>
      </c>
      <c r="B282" s="36" t="s">
        <v>459</v>
      </c>
      <c r="C282" s="36">
        <v>0.4</v>
      </c>
      <c r="D282" t="s">
        <v>762</v>
      </c>
      <c r="E282">
        <v>0</v>
      </c>
      <c r="F282" s="7" t="s">
        <v>265</v>
      </c>
      <c r="G282" s="7" t="s">
        <v>5521</v>
      </c>
      <c r="H282" s="7" t="s">
        <v>5522</v>
      </c>
      <c r="I282" s="7" t="s">
        <v>5523</v>
      </c>
      <c r="J282" s="7" t="s">
        <v>5524</v>
      </c>
      <c r="K282" s="7" t="s">
        <v>5525</v>
      </c>
      <c r="L282" s="7" t="s">
        <v>5526</v>
      </c>
      <c r="M282" s="7" t="s">
        <v>5527</v>
      </c>
    </row>
    <row r="283" spans="1:13" ht="34" x14ac:dyDescent="0.2">
      <c r="A283" t="s">
        <v>3015</v>
      </c>
      <c r="B283" t="s">
        <v>455</v>
      </c>
      <c r="C283">
        <v>0.1</v>
      </c>
      <c r="D283" t="s">
        <v>762</v>
      </c>
      <c r="E283">
        <v>0</v>
      </c>
      <c r="F283" s="7" t="s">
        <v>265</v>
      </c>
      <c r="G283" s="7" t="s">
        <v>5521</v>
      </c>
      <c r="H283" s="7" t="s">
        <v>5522</v>
      </c>
      <c r="I283" s="7" t="s">
        <v>5523</v>
      </c>
      <c r="J283" s="7" t="s">
        <v>5524</v>
      </c>
      <c r="K283" s="7" t="s">
        <v>5525</v>
      </c>
      <c r="L283" s="7" t="s">
        <v>5526</v>
      </c>
      <c r="M283" s="7" t="s">
        <v>5527</v>
      </c>
    </row>
    <row r="284" spans="1:13" ht="34" x14ac:dyDescent="0.2">
      <c r="A284" t="s">
        <v>3016</v>
      </c>
      <c r="B284" t="s">
        <v>797</v>
      </c>
      <c r="C284">
        <v>0.1</v>
      </c>
      <c r="D284" t="s">
        <v>762</v>
      </c>
      <c r="E284">
        <v>0</v>
      </c>
      <c r="F284" s="7" t="s">
        <v>265</v>
      </c>
      <c r="G284" s="7" t="s">
        <v>5521</v>
      </c>
      <c r="H284" s="7" t="s">
        <v>5522</v>
      </c>
      <c r="I284" s="7" t="s">
        <v>5523</v>
      </c>
      <c r="J284" s="7" t="s">
        <v>5524</v>
      </c>
      <c r="K284" s="7" t="s">
        <v>5525</v>
      </c>
      <c r="L284" s="7" t="s">
        <v>5526</v>
      </c>
      <c r="M284" s="7" t="s">
        <v>5527</v>
      </c>
    </row>
    <row r="285" spans="1:13" ht="34" x14ac:dyDescent="0.2">
      <c r="A285" t="s">
        <v>3017</v>
      </c>
      <c r="B285" t="s">
        <v>457</v>
      </c>
      <c r="C285">
        <v>0.1</v>
      </c>
      <c r="D285" t="s">
        <v>762</v>
      </c>
      <c r="E285">
        <v>0</v>
      </c>
      <c r="F285" s="7" t="s">
        <v>265</v>
      </c>
      <c r="G285" s="7" t="s">
        <v>5521</v>
      </c>
      <c r="H285" s="7" t="s">
        <v>5522</v>
      </c>
      <c r="I285" s="7" t="s">
        <v>5523</v>
      </c>
      <c r="J285" s="7" t="s">
        <v>5524</v>
      </c>
      <c r="K285" s="7" t="s">
        <v>5525</v>
      </c>
      <c r="L285" s="7" t="s">
        <v>5526</v>
      </c>
      <c r="M285" s="7" t="s">
        <v>5527</v>
      </c>
    </row>
    <row r="286" spans="1:13" ht="34" x14ac:dyDescent="0.2">
      <c r="A286" t="s">
        <v>3018</v>
      </c>
      <c r="B286" s="36" t="s">
        <v>459</v>
      </c>
      <c r="C286">
        <v>0.1</v>
      </c>
      <c r="D286" t="s">
        <v>762</v>
      </c>
      <c r="E286">
        <v>0</v>
      </c>
      <c r="F286" s="7" t="s">
        <v>265</v>
      </c>
      <c r="G286" s="7" t="s">
        <v>5521</v>
      </c>
      <c r="H286" s="7" t="s">
        <v>5522</v>
      </c>
      <c r="I286" s="7" t="s">
        <v>5523</v>
      </c>
      <c r="J286" s="7" t="s">
        <v>5524</v>
      </c>
      <c r="K286" s="7" t="s">
        <v>5525</v>
      </c>
      <c r="L286" s="7" t="s">
        <v>5526</v>
      </c>
      <c r="M286" s="7" t="s">
        <v>5527</v>
      </c>
    </row>
    <row r="287" spans="1:13" ht="34" x14ac:dyDescent="0.2">
      <c r="A287" t="s">
        <v>3019</v>
      </c>
      <c r="B287" t="s">
        <v>455</v>
      </c>
      <c r="C287">
        <v>0.1</v>
      </c>
      <c r="D287" t="s">
        <v>762</v>
      </c>
      <c r="E287">
        <v>0</v>
      </c>
      <c r="F287" s="7" t="s">
        <v>265</v>
      </c>
      <c r="G287" s="7" t="s">
        <v>5521</v>
      </c>
      <c r="H287" s="7" t="s">
        <v>5522</v>
      </c>
      <c r="I287" s="7" t="s">
        <v>5523</v>
      </c>
      <c r="J287" s="7" t="s">
        <v>5524</v>
      </c>
      <c r="K287" s="7" t="s">
        <v>5525</v>
      </c>
      <c r="L287" s="7" t="s">
        <v>5526</v>
      </c>
      <c r="M287" s="7" t="s">
        <v>5527</v>
      </c>
    </row>
    <row r="288" spans="1:13" ht="34" x14ac:dyDescent="0.2">
      <c r="A288" t="s">
        <v>3020</v>
      </c>
      <c r="B288" t="s">
        <v>797</v>
      </c>
      <c r="C288">
        <v>0.1</v>
      </c>
      <c r="D288" t="s">
        <v>762</v>
      </c>
      <c r="E288">
        <v>0</v>
      </c>
      <c r="F288" s="7" t="s">
        <v>265</v>
      </c>
      <c r="G288" s="7" t="s">
        <v>5521</v>
      </c>
      <c r="H288" s="7" t="s">
        <v>5522</v>
      </c>
      <c r="I288" s="7" t="s">
        <v>5523</v>
      </c>
      <c r="J288" s="7" t="s">
        <v>5524</v>
      </c>
      <c r="K288" s="7" t="s">
        <v>5525</v>
      </c>
      <c r="L288" s="7" t="s">
        <v>5526</v>
      </c>
      <c r="M288" s="7" t="s">
        <v>5527</v>
      </c>
    </row>
    <row r="289" spans="1:13" ht="34" x14ac:dyDescent="0.2">
      <c r="A289" t="s">
        <v>3021</v>
      </c>
      <c r="B289" t="s">
        <v>457</v>
      </c>
      <c r="C289">
        <v>0.1</v>
      </c>
      <c r="D289" t="s">
        <v>762</v>
      </c>
      <c r="E289">
        <v>0</v>
      </c>
      <c r="F289" s="7" t="s">
        <v>265</v>
      </c>
      <c r="G289" s="7" t="s">
        <v>5521</v>
      </c>
      <c r="H289" s="7" t="s">
        <v>5522</v>
      </c>
      <c r="I289" s="7" t="s">
        <v>5523</v>
      </c>
      <c r="J289" s="7" t="s">
        <v>5524</v>
      </c>
      <c r="K289" s="7" t="s">
        <v>5525</v>
      </c>
      <c r="L289" s="7" t="s">
        <v>5526</v>
      </c>
      <c r="M289" s="7" t="s">
        <v>5527</v>
      </c>
    </row>
    <row r="290" spans="1:13" ht="34" x14ac:dyDescent="0.2">
      <c r="A290" t="s">
        <v>3022</v>
      </c>
      <c r="B290" s="36" t="s">
        <v>459</v>
      </c>
      <c r="C290">
        <v>0.1</v>
      </c>
      <c r="D290" t="s">
        <v>762</v>
      </c>
      <c r="E290">
        <v>0</v>
      </c>
      <c r="F290" s="7" t="s">
        <v>265</v>
      </c>
      <c r="G290" s="7" t="s">
        <v>5521</v>
      </c>
      <c r="H290" s="7" t="s">
        <v>5522</v>
      </c>
      <c r="I290" s="7" t="s">
        <v>5523</v>
      </c>
      <c r="J290" s="7" t="s">
        <v>5524</v>
      </c>
      <c r="K290" s="7" t="s">
        <v>5525</v>
      </c>
      <c r="L290" s="7" t="s">
        <v>5526</v>
      </c>
      <c r="M290" s="7" t="s">
        <v>5527</v>
      </c>
    </row>
    <row r="291" spans="1:13" ht="34" x14ac:dyDescent="0.2">
      <c r="A291" t="s">
        <v>3023</v>
      </c>
      <c r="B291" t="s">
        <v>455</v>
      </c>
      <c r="C291">
        <v>0.1</v>
      </c>
      <c r="D291" t="s">
        <v>762</v>
      </c>
      <c r="E291">
        <v>0</v>
      </c>
      <c r="F291" s="7" t="s">
        <v>265</v>
      </c>
      <c r="G291" s="7" t="s">
        <v>5521</v>
      </c>
      <c r="H291" s="7" t="s">
        <v>5522</v>
      </c>
      <c r="I291" s="7" t="s">
        <v>5523</v>
      </c>
      <c r="J291" s="7" t="s">
        <v>5524</v>
      </c>
      <c r="K291" s="7" t="s">
        <v>5525</v>
      </c>
      <c r="L291" s="7" t="s">
        <v>5526</v>
      </c>
      <c r="M291" s="7" t="s">
        <v>5527</v>
      </c>
    </row>
    <row r="292" spans="1:13" ht="34" x14ac:dyDescent="0.2">
      <c r="A292" t="s">
        <v>3024</v>
      </c>
      <c r="B292" t="s">
        <v>797</v>
      </c>
      <c r="C292">
        <v>0.1</v>
      </c>
      <c r="D292" t="s">
        <v>762</v>
      </c>
      <c r="E292">
        <v>0</v>
      </c>
      <c r="F292" s="7" t="s">
        <v>265</v>
      </c>
      <c r="G292" s="7" t="s">
        <v>5521</v>
      </c>
      <c r="H292" s="7" t="s">
        <v>5522</v>
      </c>
      <c r="I292" s="7" t="s">
        <v>5523</v>
      </c>
      <c r="J292" s="7" t="s">
        <v>5524</v>
      </c>
      <c r="K292" s="7" t="s">
        <v>5525</v>
      </c>
      <c r="L292" s="7" t="s">
        <v>5526</v>
      </c>
      <c r="M292" s="7" t="s">
        <v>5527</v>
      </c>
    </row>
    <row r="293" spans="1:13" ht="34" x14ac:dyDescent="0.2">
      <c r="A293" t="s">
        <v>3025</v>
      </c>
      <c r="B293" t="s">
        <v>457</v>
      </c>
      <c r="C293">
        <v>0.1</v>
      </c>
      <c r="D293" t="s">
        <v>762</v>
      </c>
      <c r="E293">
        <v>0</v>
      </c>
      <c r="F293" s="7" t="s">
        <v>265</v>
      </c>
      <c r="G293" s="7" t="s">
        <v>5521</v>
      </c>
      <c r="H293" s="7" t="s">
        <v>5522</v>
      </c>
      <c r="I293" s="7" t="s">
        <v>5523</v>
      </c>
      <c r="J293" s="7" t="s">
        <v>5524</v>
      </c>
      <c r="K293" s="7" t="s">
        <v>5525</v>
      </c>
      <c r="L293" s="7" t="s">
        <v>5526</v>
      </c>
      <c r="M293" s="7" t="s">
        <v>5527</v>
      </c>
    </row>
    <row r="294" spans="1:13" ht="34" x14ac:dyDescent="0.2">
      <c r="A294" t="s">
        <v>3026</v>
      </c>
      <c r="B294" s="36" t="s">
        <v>459</v>
      </c>
      <c r="C294">
        <v>0.1</v>
      </c>
      <c r="D294" t="s">
        <v>762</v>
      </c>
      <c r="E294">
        <v>0</v>
      </c>
      <c r="F294" s="7" t="s">
        <v>265</v>
      </c>
      <c r="G294" s="7" t="s">
        <v>5521</v>
      </c>
      <c r="H294" s="7" t="s">
        <v>5522</v>
      </c>
      <c r="I294" s="7" t="s">
        <v>5523</v>
      </c>
      <c r="J294" s="7" t="s">
        <v>5524</v>
      </c>
      <c r="K294" s="7" t="s">
        <v>5525</v>
      </c>
      <c r="L294" s="7" t="s">
        <v>5526</v>
      </c>
      <c r="M294" s="7" t="s">
        <v>5527</v>
      </c>
    </row>
    <row r="295" spans="1:13" ht="34" x14ac:dyDescent="0.2">
      <c r="A295" t="s">
        <v>3027</v>
      </c>
      <c r="B295" t="s">
        <v>455</v>
      </c>
      <c r="C295">
        <v>0.1</v>
      </c>
      <c r="D295" t="s">
        <v>762</v>
      </c>
      <c r="E295">
        <v>0</v>
      </c>
      <c r="F295" s="7" t="s">
        <v>265</v>
      </c>
      <c r="G295" s="7" t="s">
        <v>5521</v>
      </c>
      <c r="H295" s="7" t="s">
        <v>5522</v>
      </c>
      <c r="I295" s="7" t="s">
        <v>5523</v>
      </c>
      <c r="J295" s="7" t="s">
        <v>5524</v>
      </c>
      <c r="K295" s="7" t="s">
        <v>5525</v>
      </c>
      <c r="L295" s="7" t="s">
        <v>5526</v>
      </c>
      <c r="M295" s="7" t="s">
        <v>5527</v>
      </c>
    </row>
    <row r="296" spans="1:13" ht="34" x14ac:dyDescent="0.2">
      <c r="A296" t="s">
        <v>3028</v>
      </c>
      <c r="B296" t="s">
        <v>797</v>
      </c>
      <c r="C296">
        <v>0.1</v>
      </c>
      <c r="D296" t="s">
        <v>762</v>
      </c>
      <c r="E296">
        <v>0</v>
      </c>
      <c r="F296" s="7" t="s">
        <v>265</v>
      </c>
      <c r="G296" s="7" t="s">
        <v>5521</v>
      </c>
      <c r="H296" s="7" t="s">
        <v>5522</v>
      </c>
      <c r="I296" s="7" t="s">
        <v>5523</v>
      </c>
      <c r="J296" s="7" t="s">
        <v>5524</v>
      </c>
      <c r="K296" s="7" t="s">
        <v>5525</v>
      </c>
      <c r="L296" s="7" t="s">
        <v>5526</v>
      </c>
      <c r="M296" s="7" t="s">
        <v>5527</v>
      </c>
    </row>
    <row r="297" spans="1:13" ht="34" x14ac:dyDescent="0.2">
      <c r="A297" t="s">
        <v>3029</v>
      </c>
      <c r="B297" t="s">
        <v>457</v>
      </c>
      <c r="C297">
        <v>0.1</v>
      </c>
      <c r="D297" t="s">
        <v>762</v>
      </c>
      <c r="E297">
        <v>0</v>
      </c>
      <c r="F297" s="7" t="s">
        <v>265</v>
      </c>
      <c r="G297" s="7" t="s">
        <v>5521</v>
      </c>
      <c r="H297" s="7" t="s">
        <v>5522</v>
      </c>
      <c r="I297" s="7" t="s">
        <v>5523</v>
      </c>
      <c r="J297" s="7" t="s">
        <v>5524</v>
      </c>
      <c r="K297" s="7" t="s">
        <v>5525</v>
      </c>
      <c r="L297" s="7" t="s">
        <v>5526</v>
      </c>
      <c r="M297" s="7" t="s">
        <v>5527</v>
      </c>
    </row>
    <row r="298" spans="1:13" ht="34" x14ac:dyDescent="0.2">
      <c r="A298" t="s">
        <v>3030</v>
      </c>
      <c r="B298" s="36" t="s">
        <v>459</v>
      </c>
      <c r="C298">
        <v>0.1</v>
      </c>
      <c r="D298" t="s">
        <v>762</v>
      </c>
      <c r="E298">
        <v>0</v>
      </c>
      <c r="F298" s="7" t="s">
        <v>265</v>
      </c>
      <c r="G298" s="7" t="s">
        <v>5521</v>
      </c>
      <c r="H298" s="7" t="s">
        <v>5522</v>
      </c>
      <c r="I298" s="7" t="s">
        <v>5523</v>
      </c>
      <c r="J298" s="7" t="s">
        <v>5524</v>
      </c>
      <c r="K298" s="7" t="s">
        <v>5525</v>
      </c>
      <c r="L298" s="7" t="s">
        <v>5526</v>
      </c>
      <c r="M298" s="7" t="s">
        <v>5527</v>
      </c>
    </row>
    <row r="299" spans="1:13" ht="34" x14ac:dyDescent="0.2">
      <c r="A299" t="s">
        <v>3031</v>
      </c>
      <c r="B299" t="s">
        <v>455</v>
      </c>
      <c r="C299">
        <v>0.1</v>
      </c>
      <c r="D299" t="s">
        <v>762</v>
      </c>
      <c r="E299">
        <v>0</v>
      </c>
      <c r="F299" s="7" t="s">
        <v>265</v>
      </c>
      <c r="G299" s="7" t="s">
        <v>5521</v>
      </c>
      <c r="H299" s="7" t="s">
        <v>5522</v>
      </c>
      <c r="I299" s="7" t="s">
        <v>5523</v>
      </c>
      <c r="J299" s="7" t="s">
        <v>5524</v>
      </c>
      <c r="K299" s="7" t="s">
        <v>5525</v>
      </c>
      <c r="L299" s="7" t="s">
        <v>5526</v>
      </c>
      <c r="M299" s="7" t="s">
        <v>5527</v>
      </c>
    </row>
    <row r="300" spans="1:13" ht="34" x14ac:dyDescent="0.2">
      <c r="A300" t="s">
        <v>3032</v>
      </c>
      <c r="B300" t="s">
        <v>797</v>
      </c>
      <c r="C300">
        <v>0.1</v>
      </c>
      <c r="D300" t="s">
        <v>762</v>
      </c>
      <c r="E300">
        <v>0</v>
      </c>
      <c r="F300" s="7" t="s">
        <v>265</v>
      </c>
      <c r="G300" s="7" t="s">
        <v>5521</v>
      </c>
      <c r="H300" s="7" t="s">
        <v>5522</v>
      </c>
      <c r="I300" s="7" t="s">
        <v>5523</v>
      </c>
      <c r="J300" s="7" t="s">
        <v>5524</v>
      </c>
      <c r="K300" s="7" t="s">
        <v>5525</v>
      </c>
      <c r="L300" s="7" t="s">
        <v>5526</v>
      </c>
      <c r="M300" s="7" t="s">
        <v>5527</v>
      </c>
    </row>
    <row r="301" spans="1:13" ht="34" x14ac:dyDescent="0.2">
      <c r="A301" t="s">
        <v>3033</v>
      </c>
      <c r="B301" t="s">
        <v>457</v>
      </c>
      <c r="C301">
        <v>0.1</v>
      </c>
      <c r="D301" t="s">
        <v>762</v>
      </c>
      <c r="E301">
        <v>0</v>
      </c>
      <c r="F301" s="7" t="s">
        <v>265</v>
      </c>
      <c r="G301" s="7" t="s">
        <v>5521</v>
      </c>
      <c r="H301" s="7" t="s">
        <v>5522</v>
      </c>
      <c r="I301" s="7" t="s">
        <v>5523</v>
      </c>
      <c r="J301" s="7" t="s">
        <v>5524</v>
      </c>
      <c r="K301" s="7" t="s">
        <v>5525</v>
      </c>
      <c r="L301" s="7" t="s">
        <v>5526</v>
      </c>
      <c r="M301" s="7" t="s">
        <v>5527</v>
      </c>
    </row>
    <row r="302" spans="1:13" ht="34" x14ac:dyDescent="0.2">
      <c r="A302" t="s">
        <v>3034</v>
      </c>
      <c r="B302" s="36" t="s">
        <v>459</v>
      </c>
      <c r="C302">
        <v>0.1</v>
      </c>
      <c r="D302" t="s">
        <v>762</v>
      </c>
      <c r="E302">
        <v>0</v>
      </c>
      <c r="F302" s="7" t="s">
        <v>265</v>
      </c>
      <c r="G302" s="7" t="s">
        <v>5521</v>
      </c>
      <c r="H302" s="7" t="s">
        <v>5522</v>
      </c>
      <c r="I302" s="7" t="s">
        <v>5523</v>
      </c>
      <c r="J302" s="7" t="s">
        <v>5524</v>
      </c>
      <c r="K302" s="7" t="s">
        <v>5525</v>
      </c>
      <c r="L302" s="7" t="s">
        <v>5526</v>
      </c>
      <c r="M302" s="7" t="s">
        <v>5527</v>
      </c>
    </row>
    <row r="303" spans="1:13" ht="34" x14ac:dyDescent="0.2">
      <c r="A303" t="s">
        <v>3035</v>
      </c>
      <c r="B303" t="s">
        <v>455</v>
      </c>
      <c r="C303" s="36">
        <v>0.6</v>
      </c>
      <c r="D303" t="s">
        <v>762</v>
      </c>
      <c r="E303">
        <v>0</v>
      </c>
      <c r="F303" s="7" t="s">
        <v>265</v>
      </c>
      <c r="G303" s="7" t="s">
        <v>5521</v>
      </c>
      <c r="H303" s="7" t="s">
        <v>5522</v>
      </c>
      <c r="I303" s="7" t="s">
        <v>5523</v>
      </c>
      <c r="J303" s="7" t="s">
        <v>5524</v>
      </c>
      <c r="K303" s="7" t="s">
        <v>5525</v>
      </c>
      <c r="L303" s="7" t="s">
        <v>5526</v>
      </c>
      <c r="M303" s="7" t="s">
        <v>5527</v>
      </c>
    </row>
    <row r="304" spans="1:13" ht="34" x14ac:dyDescent="0.2">
      <c r="A304" t="s">
        <v>3036</v>
      </c>
      <c r="B304" t="s">
        <v>797</v>
      </c>
      <c r="C304" s="36">
        <v>0.6</v>
      </c>
      <c r="D304" t="s">
        <v>762</v>
      </c>
      <c r="E304">
        <v>0</v>
      </c>
      <c r="F304" s="7" t="s">
        <v>265</v>
      </c>
      <c r="G304" s="7" t="s">
        <v>5521</v>
      </c>
      <c r="H304" s="7" t="s">
        <v>5522</v>
      </c>
      <c r="I304" s="7" t="s">
        <v>5523</v>
      </c>
      <c r="J304" s="7" t="s">
        <v>5524</v>
      </c>
      <c r="K304" s="7" t="s">
        <v>5525</v>
      </c>
      <c r="L304" s="7" t="s">
        <v>5526</v>
      </c>
      <c r="M304" s="7" t="s">
        <v>5527</v>
      </c>
    </row>
    <row r="305" spans="1:13" ht="34" x14ac:dyDescent="0.2">
      <c r="A305" t="s">
        <v>3037</v>
      </c>
      <c r="B305" t="s">
        <v>457</v>
      </c>
      <c r="C305" s="36">
        <v>0.6</v>
      </c>
      <c r="D305" t="s">
        <v>762</v>
      </c>
      <c r="E305">
        <v>0</v>
      </c>
      <c r="F305" s="7" t="s">
        <v>265</v>
      </c>
      <c r="G305" s="7" t="s">
        <v>5521</v>
      </c>
      <c r="H305" s="7" t="s">
        <v>5522</v>
      </c>
      <c r="I305" s="7" t="s">
        <v>5523</v>
      </c>
      <c r="J305" s="7" t="s">
        <v>5524</v>
      </c>
      <c r="K305" s="7" t="s">
        <v>5525</v>
      </c>
      <c r="L305" s="7" t="s">
        <v>5526</v>
      </c>
      <c r="M305" s="7" t="s">
        <v>5527</v>
      </c>
    </row>
    <row r="306" spans="1:13" ht="34" x14ac:dyDescent="0.2">
      <c r="A306" t="s">
        <v>3038</v>
      </c>
      <c r="B306" s="36" t="s">
        <v>459</v>
      </c>
      <c r="C306" s="36">
        <v>0.6</v>
      </c>
      <c r="D306" t="s">
        <v>762</v>
      </c>
      <c r="E306">
        <v>0</v>
      </c>
      <c r="F306" s="7" t="s">
        <v>265</v>
      </c>
      <c r="G306" s="7" t="s">
        <v>5521</v>
      </c>
      <c r="H306" s="7" t="s">
        <v>5522</v>
      </c>
      <c r="I306" s="7" t="s">
        <v>5523</v>
      </c>
      <c r="J306" s="7" t="s">
        <v>5524</v>
      </c>
      <c r="K306" s="7" t="s">
        <v>5525</v>
      </c>
      <c r="L306" s="7" t="s">
        <v>5526</v>
      </c>
      <c r="M306" s="7" t="s">
        <v>5527</v>
      </c>
    </row>
    <row r="307" spans="1:13" ht="34" x14ac:dyDescent="0.2">
      <c r="A307" t="s">
        <v>3039</v>
      </c>
      <c r="B307" t="s">
        <v>455</v>
      </c>
      <c r="C307" s="36">
        <v>0.6</v>
      </c>
      <c r="D307" t="s">
        <v>762</v>
      </c>
      <c r="E307">
        <v>0</v>
      </c>
      <c r="F307" s="7" t="s">
        <v>265</v>
      </c>
      <c r="G307" s="7" t="s">
        <v>5521</v>
      </c>
      <c r="H307" s="7" t="s">
        <v>5522</v>
      </c>
      <c r="I307" s="7" t="s">
        <v>5523</v>
      </c>
      <c r="J307" s="7" t="s">
        <v>5524</v>
      </c>
      <c r="K307" s="7" t="s">
        <v>5525</v>
      </c>
      <c r="L307" s="7" t="s">
        <v>5526</v>
      </c>
      <c r="M307" s="7" t="s">
        <v>5527</v>
      </c>
    </row>
    <row r="308" spans="1:13" ht="34" x14ac:dyDescent="0.2">
      <c r="A308" t="s">
        <v>3040</v>
      </c>
      <c r="B308" t="s">
        <v>797</v>
      </c>
      <c r="C308" s="36">
        <v>0.6</v>
      </c>
      <c r="D308" t="s">
        <v>762</v>
      </c>
      <c r="E308">
        <v>0</v>
      </c>
      <c r="F308" s="7" t="s">
        <v>265</v>
      </c>
      <c r="G308" s="7" t="s">
        <v>5521</v>
      </c>
      <c r="H308" s="7" t="s">
        <v>5522</v>
      </c>
      <c r="I308" s="7" t="s">
        <v>5523</v>
      </c>
      <c r="J308" s="7" t="s">
        <v>5524</v>
      </c>
      <c r="K308" s="7" t="s">
        <v>5525</v>
      </c>
      <c r="L308" s="7" t="s">
        <v>5526</v>
      </c>
      <c r="M308" s="7" t="s">
        <v>5527</v>
      </c>
    </row>
    <row r="309" spans="1:13" ht="34" x14ac:dyDescent="0.2">
      <c r="A309" t="s">
        <v>3041</v>
      </c>
      <c r="B309" t="s">
        <v>457</v>
      </c>
      <c r="C309" s="36">
        <v>0.6</v>
      </c>
      <c r="D309" t="s">
        <v>762</v>
      </c>
      <c r="E309">
        <v>0</v>
      </c>
      <c r="F309" s="7" t="s">
        <v>265</v>
      </c>
      <c r="G309" s="7" t="s">
        <v>5521</v>
      </c>
      <c r="H309" s="7" t="s">
        <v>5522</v>
      </c>
      <c r="I309" s="7" t="s">
        <v>5523</v>
      </c>
      <c r="J309" s="7" t="s">
        <v>5524</v>
      </c>
      <c r="K309" s="7" t="s">
        <v>5525</v>
      </c>
      <c r="L309" s="7" t="s">
        <v>5526</v>
      </c>
      <c r="M309" s="7" t="s">
        <v>5527</v>
      </c>
    </row>
    <row r="310" spans="1:13" ht="34" x14ac:dyDescent="0.2">
      <c r="A310" t="s">
        <v>3042</v>
      </c>
      <c r="B310" s="36" t="s">
        <v>459</v>
      </c>
      <c r="C310" s="36">
        <v>0.6</v>
      </c>
      <c r="D310" t="s">
        <v>762</v>
      </c>
      <c r="E310">
        <v>0</v>
      </c>
      <c r="F310" s="7" t="s">
        <v>265</v>
      </c>
      <c r="G310" s="7" t="s">
        <v>5521</v>
      </c>
      <c r="H310" s="7" t="s">
        <v>5522</v>
      </c>
      <c r="I310" s="7" t="s">
        <v>5523</v>
      </c>
      <c r="J310" s="7" t="s">
        <v>5524</v>
      </c>
      <c r="K310" s="7" t="s">
        <v>5525</v>
      </c>
      <c r="L310" s="7" t="s">
        <v>5526</v>
      </c>
      <c r="M310" s="7" t="s">
        <v>5527</v>
      </c>
    </row>
    <row r="311" spans="1:13" ht="34" x14ac:dyDescent="0.2">
      <c r="A311" t="s">
        <v>3043</v>
      </c>
      <c r="B311" t="s">
        <v>455</v>
      </c>
      <c r="C311" s="36">
        <v>0.6</v>
      </c>
      <c r="D311" t="s">
        <v>762</v>
      </c>
      <c r="E311">
        <v>0</v>
      </c>
      <c r="F311" s="7" t="s">
        <v>265</v>
      </c>
      <c r="G311" s="7" t="s">
        <v>5521</v>
      </c>
      <c r="H311" s="7" t="s">
        <v>5522</v>
      </c>
      <c r="I311" s="7" t="s">
        <v>5523</v>
      </c>
      <c r="J311" s="7" t="s">
        <v>5524</v>
      </c>
      <c r="K311" s="7" t="s">
        <v>5525</v>
      </c>
      <c r="L311" s="7" t="s">
        <v>5526</v>
      </c>
      <c r="M311" s="7" t="s">
        <v>5527</v>
      </c>
    </row>
    <row r="312" spans="1:13" ht="34" x14ac:dyDescent="0.2">
      <c r="A312" t="s">
        <v>3044</v>
      </c>
      <c r="B312" t="s">
        <v>797</v>
      </c>
      <c r="C312" s="36">
        <v>0.6</v>
      </c>
      <c r="D312" t="s">
        <v>762</v>
      </c>
      <c r="E312">
        <v>0</v>
      </c>
      <c r="F312" s="7" t="s">
        <v>265</v>
      </c>
      <c r="G312" s="7" t="s">
        <v>5521</v>
      </c>
      <c r="H312" s="7" t="s">
        <v>5522</v>
      </c>
      <c r="I312" s="7" t="s">
        <v>5523</v>
      </c>
      <c r="J312" s="7" t="s">
        <v>5524</v>
      </c>
      <c r="K312" s="7" t="s">
        <v>5525</v>
      </c>
      <c r="L312" s="7" t="s">
        <v>5526</v>
      </c>
      <c r="M312" s="7" t="s">
        <v>5527</v>
      </c>
    </row>
    <row r="313" spans="1:13" ht="34" x14ac:dyDescent="0.2">
      <c r="A313" t="s">
        <v>3045</v>
      </c>
      <c r="B313" t="s">
        <v>457</v>
      </c>
      <c r="C313" s="36">
        <v>0.6</v>
      </c>
      <c r="D313" t="s">
        <v>762</v>
      </c>
      <c r="E313">
        <v>0</v>
      </c>
      <c r="F313" s="7" t="s">
        <v>265</v>
      </c>
      <c r="G313" s="7" t="s">
        <v>5521</v>
      </c>
      <c r="H313" s="7" t="s">
        <v>5522</v>
      </c>
      <c r="I313" s="7" t="s">
        <v>5523</v>
      </c>
      <c r="J313" s="7" t="s">
        <v>5524</v>
      </c>
      <c r="K313" s="7" t="s">
        <v>5525</v>
      </c>
      <c r="L313" s="7" t="s">
        <v>5526</v>
      </c>
      <c r="M313" s="7" t="s">
        <v>5527</v>
      </c>
    </row>
    <row r="314" spans="1:13" ht="34" x14ac:dyDescent="0.2">
      <c r="A314" t="s">
        <v>3046</v>
      </c>
      <c r="B314" s="36" t="s">
        <v>459</v>
      </c>
      <c r="C314" s="36">
        <v>0.6</v>
      </c>
      <c r="D314" t="s">
        <v>762</v>
      </c>
      <c r="E314">
        <v>0</v>
      </c>
      <c r="F314" s="7" t="s">
        <v>265</v>
      </c>
      <c r="G314" s="7" t="s">
        <v>5521</v>
      </c>
      <c r="H314" s="7" t="s">
        <v>5522</v>
      </c>
      <c r="I314" s="7" t="s">
        <v>5523</v>
      </c>
      <c r="J314" s="7" t="s">
        <v>5524</v>
      </c>
      <c r="K314" s="7" t="s">
        <v>5525</v>
      </c>
      <c r="L314" s="7" t="s">
        <v>5526</v>
      </c>
      <c r="M314" s="7" t="s">
        <v>5527</v>
      </c>
    </row>
    <row r="315" spans="1:13" ht="34" x14ac:dyDescent="0.2">
      <c r="A315" t="s">
        <v>3047</v>
      </c>
      <c r="B315" t="s">
        <v>455</v>
      </c>
      <c r="C315" s="36">
        <v>0.6</v>
      </c>
      <c r="D315" t="s">
        <v>762</v>
      </c>
      <c r="E315">
        <v>0</v>
      </c>
      <c r="F315" s="7" t="s">
        <v>265</v>
      </c>
      <c r="G315" s="7" t="s">
        <v>5521</v>
      </c>
      <c r="H315" s="7" t="s">
        <v>5522</v>
      </c>
      <c r="I315" s="7" t="s">
        <v>5523</v>
      </c>
      <c r="J315" s="7" t="s">
        <v>5524</v>
      </c>
      <c r="K315" s="7" t="s">
        <v>5525</v>
      </c>
      <c r="L315" s="7" t="s">
        <v>5526</v>
      </c>
      <c r="M315" s="7" t="s">
        <v>5527</v>
      </c>
    </row>
    <row r="316" spans="1:13" ht="34" x14ac:dyDescent="0.2">
      <c r="A316" t="s">
        <v>3048</v>
      </c>
      <c r="B316" t="s">
        <v>797</v>
      </c>
      <c r="C316" s="36">
        <v>0.6</v>
      </c>
      <c r="D316" t="s">
        <v>762</v>
      </c>
      <c r="E316">
        <v>0</v>
      </c>
      <c r="F316" s="7" t="s">
        <v>265</v>
      </c>
      <c r="G316" s="7" t="s">
        <v>5521</v>
      </c>
      <c r="H316" s="7" t="s">
        <v>5522</v>
      </c>
      <c r="I316" s="7" t="s">
        <v>5523</v>
      </c>
      <c r="J316" s="7" t="s">
        <v>5524</v>
      </c>
      <c r="K316" s="7" t="s">
        <v>5525</v>
      </c>
      <c r="L316" s="7" t="s">
        <v>5526</v>
      </c>
      <c r="M316" s="7" t="s">
        <v>5527</v>
      </c>
    </row>
    <row r="317" spans="1:13" ht="34" x14ac:dyDescent="0.2">
      <c r="A317" t="s">
        <v>3049</v>
      </c>
      <c r="B317" t="s">
        <v>457</v>
      </c>
      <c r="C317" s="36">
        <v>0.6</v>
      </c>
      <c r="D317" t="s">
        <v>762</v>
      </c>
      <c r="E317">
        <v>0</v>
      </c>
      <c r="F317" s="7" t="s">
        <v>265</v>
      </c>
      <c r="G317" s="7" t="s">
        <v>5521</v>
      </c>
      <c r="H317" s="7" t="s">
        <v>5522</v>
      </c>
      <c r="I317" s="7" t="s">
        <v>5523</v>
      </c>
      <c r="J317" s="7" t="s">
        <v>5524</v>
      </c>
      <c r="K317" s="7" t="s">
        <v>5525</v>
      </c>
      <c r="L317" s="7" t="s">
        <v>5526</v>
      </c>
      <c r="M317" s="7" t="s">
        <v>5527</v>
      </c>
    </row>
    <row r="318" spans="1:13" ht="34" x14ac:dyDescent="0.2">
      <c r="A318" t="s">
        <v>3050</v>
      </c>
      <c r="B318" s="36" t="s">
        <v>459</v>
      </c>
      <c r="C318" s="36">
        <v>0.6</v>
      </c>
      <c r="D318" t="s">
        <v>762</v>
      </c>
      <c r="E318">
        <v>0</v>
      </c>
      <c r="F318" s="7" t="s">
        <v>265</v>
      </c>
      <c r="G318" s="7" t="s">
        <v>5521</v>
      </c>
      <c r="H318" s="7" t="s">
        <v>5522</v>
      </c>
      <c r="I318" s="7" t="s">
        <v>5523</v>
      </c>
      <c r="J318" s="7" t="s">
        <v>5524</v>
      </c>
      <c r="K318" s="7" t="s">
        <v>5525</v>
      </c>
      <c r="L318" s="7" t="s">
        <v>5526</v>
      </c>
      <c r="M318" s="7" t="s">
        <v>5527</v>
      </c>
    </row>
    <row r="319" spans="1:13" ht="34" x14ac:dyDescent="0.2">
      <c r="A319" t="s">
        <v>3051</v>
      </c>
      <c r="B319" t="s">
        <v>455</v>
      </c>
      <c r="C319" s="36">
        <v>0.6</v>
      </c>
      <c r="D319" t="s">
        <v>762</v>
      </c>
      <c r="E319">
        <v>0</v>
      </c>
      <c r="F319" s="7" t="s">
        <v>265</v>
      </c>
      <c r="G319" s="7" t="s">
        <v>5521</v>
      </c>
      <c r="H319" s="7" t="s">
        <v>5522</v>
      </c>
      <c r="I319" s="7" t="s">
        <v>5523</v>
      </c>
      <c r="J319" s="7" t="s">
        <v>5524</v>
      </c>
      <c r="K319" s="7" t="s">
        <v>5525</v>
      </c>
      <c r="L319" s="7" t="s">
        <v>5526</v>
      </c>
      <c r="M319" s="7" t="s">
        <v>5527</v>
      </c>
    </row>
    <row r="320" spans="1:13" ht="34" x14ac:dyDescent="0.2">
      <c r="A320" t="s">
        <v>3052</v>
      </c>
      <c r="B320" t="s">
        <v>797</v>
      </c>
      <c r="C320" s="36">
        <v>0.6</v>
      </c>
      <c r="D320" t="s">
        <v>762</v>
      </c>
      <c r="E320">
        <v>0</v>
      </c>
      <c r="F320" s="7" t="s">
        <v>265</v>
      </c>
      <c r="G320" s="7" t="s">
        <v>5521</v>
      </c>
      <c r="H320" s="7" t="s">
        <v>5522</v>
      </c>
      <c r="I320" s="7" t="s">
        <v>5523</v>
      </c>
      <c r="J320" s="7" t="s">
        <v>5524</v>
      </c>
      <c r="K320" s="7" t="s">
        <v>5525</v>
      </c>
      <c r="L320" s="7" t="s">
        <v>5526</v>
      </c>
      <c r="M320" s="7" t="s">
        <v>5527</v>
      </c>
    </row>
    <row r="321" spans="1:13" ht="34" x14ac:dyDescent="0.2">
      <c r="A321" t="s">
        <v>3053</v>
      </c>
      <c r="B321" t="s">
        <v>457</v>
      </c>
      <c r="C321" s="36">
        <v>0.6</v>
      </c>
      <c r="D321" t="s">
        <v>762</v>
      </c>
      <c r="E321">
        <v>0</v>
      </c>
      <c r="F321" s="7" t="s">
        <v>265</v>
      </c>
      <c r="G321" s="7" t="s">
        <v>5521</v>
      </c>
      <c r="H321" s="7" t="s">
        <v>5522</v>
      </c>
      <c r="I321" s="7" t="s">
        <v>5523</v>
      </c>
      <c r="J321" s="7" t="s">
        <v>5524</v>
      </c>
      <c r="K321" s="7" t="s">
        <v>5525</v>
      </c>
      <c r="L321" s="7" t="s">
        <v>5526</v>
      </c>
      <c r="M321" s="7" t="s">
        <v>5527</v>
      </c>
    </row>
    <row r="322" spans="1:13" ht="34" x14ac:dyDescent="0.2">
      <c r="A322" t="s">
        <v>3054</v>
      </c>
      <c r="B322" s="36" t="s">
        <v>459</v>
      </c>
      <c r="C322" s="36">
        <v>0.6</v>
      </c>
      <c r="D322" t="s">
        <v>762</v>
      </c>
      <c r="E322">
        <v>0</v>
      </c>
      <c r="F322" s="7" t="s">
        <v>265</v>
      </c>
      <c r="G322" s="7" t="s">
        <v>5521</v>
      </c>
      <c r="H322" s="7" t="s">
        <v>5522</v>
      </c>
      <c r="I322" s="7" t="s">
        <v>5523</v>
      </c>
      <c r="J322" s="7" t="s">
        <v>5524</v>
      </c>
      <c r="K322" s="7" t="s">
        <v>5525</v>
      </c>
      <c r="L322" s="7" t="s">
        <v>5526</v>
      </c>
      <c r="M322" s="7" t="s">
        <v>5527</v>
      </c>
    </row>
    <row r="323" spans="1:13" ht="34" x14ac:dyDescent="0.2">
      <c r="A323" t="s">
        <v>3055</v>
      </c>
      <c r="B323" t="s">
        <v>455</v>
      </c>
      <c r="C323" s="36">
        <v>0.4</v>
      </c>
      <c r="D323" t="s">
        <v>762</v>
      </c>
      <c r="E323">
        <v>0</v>
      </c>
      <c r="F323" s="7" t="s">
        <v>265</v>
      </c>
      <c r="G323" s="7" t="s">
        <v>5521</v>
      </c>
      <c r="H323" s="7" t="s">
        <v>5522</v>
      </c>
      <c r="I323" s="7" t="s">
        <v>5523</v>
      </c>
      <c r="J323" s="7" t="s">
        <v>5524</v>
      </c>
      <c r="K323" s="7" t="s">
        <v>5525</v>
      </c>
      <c r="L323" s="7" t="s">
        <v>5526</v>
      </c>
      <c r="M323" s="7" t="s">
        <v>5527</v>
      </c>
    </row>
    <row r="324" spans="1:13" ht="34" x14ac:dyDescent="0.2">
      <c r="A324" t="s">
        <v>3056</v>
      </c>
      <c r="B324" t="s">
        <v>797</v>
      </c>
      <c r="C324" s="36">
        <v>0.4</v>
      </c>
      <c r="D324" t="s">
        <v>762</v>
      </c>
      <c r="E324">
        <v>0</v>
      </c>
      <c r="F324" s="7" t="s">
        <v>265</v>
      </c>
      <c r="G324" s="7" t="s">
        <v>5521</v>
      </c>
      <c r="H324" s="7" t="s">
        <v>5522</v>
      </c>
      <c r="I324" s="7" t="s">
        <v>5523</v>
      </c>
      <c r="J324" s="7" t="s">
        <v>5524</v>
      </c>
      <c r="K324" s="7" t="s">
        <v>5525</v>
      </c>
      <c r="L324" s="7" t="s">
        <v>5526</v>
      </c>
      <c r="M324" s="7" t="s">
        <v>5527</v>
      </c>
    </row>
    <row r="325" spans="1:13" ht="34" x14ac:dyDescent="0.2">
      <c r="A325" t="s">
        <v>3057</v>
      </c>
      <c r="B325" t="s">
        <v>457</v>
      </c>
      <c r="C325" s="36">
        <v>0.4</v>
      </c>
      <c r="D325" t="s">
        <v>762</v>
      </c>
      <c r="E325">
        <v>0</v>
      </c>
      <c r="F325" s="7" t="s">
        <v>265</v>
      </c>
      <c r="G325" s="7" t="s">
        <v>5521</v>
      </c>
      <c r="H325" s="7" t="s">
        <v>5522</v>
      </c>
      <c r="I325" s="7" t="s">
        <v>5523</v>
      </c>
      <c r="J325" s="7" t="s">
        <v>5524</v>
      </c>
      <c r="K325" s="7" t="s">
        <v>5525</v>
      </c>
      <c r="L325" s="7" t="s">
        <v>5526</v>
      </c>
      <c r="M325" s="7" t="s">
        <v>5527</v>
      </c>
    </row>
    <row r="326" spans="1:13" ht="34" x14ac:dyDescent="0.2">
      <c r="A326" t="s">
        <v>3058</v>
      </c>
      <c r="B326" s="36" t="s">
        <v>459</v>
      </c>
      <c r="C326" s="36">
        <v>0.4</v>
      </c>
      <c r="D326" t="s">
        <v>762</v>
      </c>
      <c r="E326">
        <v>0</v>
      </c>
      <c r="F326" s="7" t="s">
        <v>265</v>
      </c>
      <c r="G326" s="7" t="s">
        <v>5521</v>
      </c>
      <c r="H326" s="7" t="s">
        <v>5522</v>
      </c>
      <c r="I326" s="7" t="s">
        <v>5523</v>
      </c>
      <c r="J326" s="7" t="s">
        <v>5524</v>
      </c>
      <c r="K326" s="7" t="s">
        <v>5525</v>
      </c>
      <c r="L326" s="7" t="s">
        <v>5526</v>
      </c>
      <c r="M326" s="7" t="s">
        <v>5527</v>
      </c>
    </row>
    <row r="327" spans="1:13" ht="34" x14ac:dyDescent="0.2">
      <c r="A327" t="s">
        <v>3059</v>
      </c>
      <c r="B327" t="s">
        <v>455</v>
      </c>
      <c r="C327" s="36">
        <v>0.4</v>
      </c>
      <c r="D327" t="s">
        <v>762</v>
      </c>
      <c r="E327">
        <v>0</v>
      </c>
      <c r="F327" s="7" t="s">
        <v>265</v>
      </c>
      <c r="G327" s="7" t="s">
        <v>5521</v>
      </c>
      <c r="H327" s="7" t="s">
        <v>5522</v>
      </c>
      <c r="I327" s="7" t="s">
        <v>5523</v>
      </c>
      <c r="J327" s="7" t="s">
        <v>5524</v>
      </c>
      <c r="K327" s="7" t="s">
        <v>5525</v>
      </c>
      <c r="L327" s="7" t="s">
        <v>5526</v>
      </c>
      <c r="M327" s="7" t="s">
        <v>5527</v>
      </c>
    </row>
    <row r="328" spans="1:13" ht="34" x14ac:dyDescent="0.2">
      <c r="A328" t="s">
        <v>3060</v>
      </c>
      <c r="B328" t="s">
        <v>797</v>
      </c>
      <c r="C328" s="36">
        <v>0.4</v>
      </c>
      <c r="D328" t="s">
        <v>762</v>
      </c>
      <c r="E328">
        <v>0</v>
      </c>
      <c r="F328" s="7" t="s">
        <v>265</v>
      </c>
      <c r="G328" s="7" t="s">
        <v>5521</v>
      </c>
      <c r="H328" s="7" t="s">
        <v>5522</v>
      </c>
      <c r="I328" s="7" t="s">
        <v>5523</v>
      </c>
      <c r="J328" s="7" t="s">
        <v>5524</v>
      </c>
      <c r="K328" s="7" t="s">
        <v>5525</v>
      </c>
      <c r="L328" s="7" t="s">
        <v>5526</v>
      </c>
      <c r="M328" s="7" t="s">
        <v>5527</v>
      </c>
    </row>
    <row r="329" spans="1:13" ht="34" x14ac:dyDescent="0.2">
      <c r="A329" t="s">
        <v>3061</v>
      </c>
      <c r="B329" t="s">
        <v>457</v>
      </c>
      <c r="C329" s="36">
        <v>0.4</v>
      </c>
      <c r="D329" t="s">
        <v>762</v>
      </c>
      <c r="E329">
        <v>0</v>
      </c>
      <c r="F329" s="7" t="s">
        <v>265</v>
      </c>
      <c r="G329" s="7" t="s">
        <v>5521</v>
      </c>
      <c r="H329" s="7" t="s">
        <v>5522</v>
      </c>
      <c r="I329" s="7" t="s">
        <v>5523</v>
      </c>
      <c r="J329" s="7" t="s">
        <v>5524</v>
      </c>
      <c r="K329" s="7" t="s">
        <v>5525</v>
      </c>
      <c r="L329" s="7" t="s">
        <v>5526</v>
      </c>
      <c r="M329" s="7" t="s">
        <v>5527</v>
      </c>
    </row>
    <row r="330" spans="1:13" ht="34" x14ac:dyDescent="0.2">
      <c r="A330" t="s">
        <v>3062</v>
      </c>
      <c r="B330" s="36" t="s">
        <v>459</v>
      </c>
      <c r="C330" s="36">
        <v>0.4</v>
      </c>
      <c r="D330" t="s">
        <v>762</v>
      </c>
      <c r="E330">
        <v>0</v>
      </c>
      <c r="F330" s="7" t="s">
        <v>265</v>
      </c>
      <c r="G330" s="7" t="s">
        <v>5521</v>
      </c>
      <c r="H330" s="7" t="s">
        <v>5522</v>
      </c>
      <c r="I330" s="7" t="s">
        <v>5523</v>
      </c>
      <c r="J330" s="7" t="s">
        <v>5524</v>
      </c>
      <c r="K330" s="7" t="s">
        <v>5525</v>
      </c>
      <c r="L330" s="7" t="s">
        <v>5526</v>
      </c>
      <c r="M330" s="7" t="s">
        <v>5527</v>
      </c>
    </row>
    <row r="331" spans="1:13" ht="34" x14ac:dyDescent="0.2">
      <c r="A331" t="s">
        <v>3063</v>
      </c>
      <c r="B331" t="s">
        <v>455</v>
      </c>
      <c r="C331" s="36">
        <v>0.4</v>
      </c>
      <c r="D331" t="s">
        <v>762</v>
      </c>
      <c r="E331">
        <v>0</v>
      </c>
      <c r="F331" s="7" t="s">
        <v>265</v>
      </c>
      <c r="G331" s="7" t="s">
        <v>5521</v>
      </c>
      <c r="H331" s="7" t="s">
        <v>5522</v>
      </c>
      <c r="I331" s="7" t="s">
        <v>5523</v>
      </c>
      <c r="J331" s="7" t="s">
        <v>5524</v>
      </c>
      <c r="K331" s="7" t="s">
        <v>5525</v>
      </c>
      <c r="L331" s="7" t="s">
        <v>5526</v>
      </c>
      <c r="M331" s="7" t="s">
        <v>5527</v>
      </c>
    </row>
    <row r="332" spans="1:13" ht="34" x14ac:dyDescent="0.2">
      <c r="A332" t="s">
        <v>3064</v>
      </c>
      <c r="B332" t="s">
        <v>797</v>
      </c>
      <c r="C332" s="36">
        <v>0.4</v>
      </c>
      <c r="D332" t="s">
        <v>762</v>
      </c>
      <c r="E332">
        <v>0</v>
      </c>
      <c r="F332" s="7" t="s">
        <v>265</v>
      </c>
      <c r="G332" s="7" t="s">
        <v>5521</v>
      </c>
      <c r="H332" s="7" t="s">
        <v>5522</v>
      </c>
      <c r="I332" s="7" t="s">
        <v>5523</v>
      </c>
      <c r="J332" s="7" t="s">
        <v>5524</v>
      </c>
      <c r="K332" s="7" t="s">
        <v>5525</v>
      </c>
      <c r="L332" s="7" t="s">
        <v>5526</v>
      </c>
      <c r="M332" s="7" t="s">
        <v>5527</v>
      </c>
    </row>
    <row r="333" spans="1:13" ht="34" x14ac:dyDescent="0.2">
      <c r="A333" t="s">
        <v>3065</v>
      </c>
      <c r="B333" t="s">
        <v>457</v>
      </c>
      <c r="C333" s="36">
        <v>0.4</v>
      </c>
      <c r="D333" t="s">
        <v>762</v>
      </c>
      <c r="E333">
        <v>0</v>
      </c>
      <c r="F333" s="7" t="s">
        <v>265</v>
      </c>
      <c r="G333" s="7" t="s">
        <v>5521</v>
      </c>
      <c r="H333" s="7" t="s">
        <v>5522</v>
      </c>
      <c r="I333" s="7" t="s">
        <v>5523</v>
      </c>
      <c r="J333" s="7" t="s">
        <v>5524</v>
      </c>
      <c r="K333" s="7" t="s">
        <v>5525</v>
      </c>
      <c r="L333" s="7" t="s">
        <v>5526</v>
      </c>
      <c r="M333" s="7" t="s">
        <v>5527</v>
      </c>
    </row>
    <row r="334" spans="1:13" ht="34" x14ac:dyDescent="0.2">
      <c r="A334" t="s">
        <v>3066</v>
      </c>
      <c r="B334" s="36" t="s">
        <v>459</v>
      </c>
      <c r="C334" s="36">
        <v>0.4</v>
      </c>
      <c r="D334" t="s">
        <v>762</v>
      </c>
      <c r="E334">
        <v>0</v>
      </c>
      <c r="F334" s="7" t="s">
        <v>265</v>
      </c>
      <c r="G334" s="7" t="s">
        <v>5521</v>
      </c>
      <c r="H334" s="7" t="s">
        <v>5522</v>
      </c>
      <c r="I334" s="7" t="s">
        <v>5523</v>
      </c>
      <c r="J334" s="7" t="s">
        <v>5524</v>
      </c>
      <c r="K334" s="7" t="s">
        <v>5525</v>
      </c>
      <c r="L334" s="7" t="s">
        <v>5526</v>
      </c>
      <c r="M334" s="7" t="s">
        <v>5527</v>
      </c>
    </row>
    <row r="335" spans="1:13" ht="34" x14ac:dyDescent="0.2">
      <c r="A335" t="s">
        <v>3067</v>
      </c>
      <c r="B335" t="s">
        <v>455</v>
      </c>
      <c r="C335" s="36">
        <v>0.4</v>
      </c>
      <c r="D335" t="s">
        <v>762</v>
      </c>
      <c r="E335">
        <v>0</v>
      </c>
      <c r="F335" s="7" t="s">
        <v>265</v>
      </c>
      <c r="G335" s="7" t="s">
        <v>5521</v>
      </c>
      <c r="H335" s="7" t="s">
        <v>5522</v>
      </c>
      <c r="I335" s="7" t="s">
        <v>5523</v>
      </c>
      <c r="J335" s="7" t="s">
        <v>5524</v>
      </c>
      <c r="K335" s="7" t="s">
        <v>5525</v>
      </c>
      <c r="L335" s="7" t="s">
        <v>5526</v>
      </c>
      <c r="M335" s="7" t="s">
        <v>5527</v>
      </c>
    </row>
    <row r="336" spans="1:13" ht="34" x14ac:dyDescent="0.2">
      <c r="A336" t="s">
        <v>3068</v>
      </c>
      <c r="B336" t="s">
        <v>797</v>
      </c>
      <c r="C336" s="36">
        <v>0.4</v>
      </c>
      <c r="D336" t="s">
        <v>762</v>
      </c>
      <c r="E336">
        <v>0</v>
      </c>
      <c r="F336" s="7" t="s">
        <v>265</v>
      </c>
      <c r="G336" s="7" t="s">
        <v>5521</v>
      </c>
      <c r="H336" s="7" t="s">
        <v>5522</v>
      </c>
      <c r="I336" s="7" t="s">
        <v>5523</v>
      </c>
      <c r="J336" s="7" t="s">
        <v>5524</v>
      </c>
      <c r="K336" s="7" t="s">
        <v>5525</v>
      </c>
      <c r="L336" s="7" t="s">
        <v>5526</v>
      </c>
      <c r="M336" s="7" t="s">
        <v>5527</v>
      </c>
    </row>
    <row r="337" spans="1:13" ht="34" x14ac:dyDescent="0.2">
      <c r="A337" t="s">
        <v>3069</v>
      </c>
      <c r="B337" t="s">
        <v>457</v>
      </c>
      <c r="C337" s="36">
        <v>0.4</v>
      </c>
      <c r="D337" t="s">
        <v>762</v>
      </c>
      <c r="E337">
        <v>0</v>
      </c>
      <c r="F337" s="7" t="s">
        <v>265</v>
      </c>
      <c r="G337" s="7" t="s">
        <v>5521</v>
      </c>
      <c r="H337" s="7" t="s">
        <v>5522</v>
      </c>
      <c r="I337" s="7" t="s">
        <v>5523</v>
      </c>
      <c r="J337" s="7" t="s">
        <v>5524</v>
      </c>
      <c r="K337" s="7" t="s">
        <v>5525</v>
      </c>
      <c r="L337" s="7" t="s">
        <v>5526</v>
      </c>
      <c r="M337" s="7" t="s">
        <v>5527</v>
      </c>
    </row>
    <row r="338" spans="1:13" ht="34" x14ac:dyDescent="0.2">
      <c r="A338" t="s">
        <v>3070</v>
      </c>
      <c r="B338" s="36" t="s">
        <v>459</v>
      </c>
      <c r="C338" s="36">
        <v>0.4</v>
      </c>
      <c r="D338" t="s">
        <v>762</v>
      </c>
      <c r="E338">
        <v>0</v>
      </c>
      <c r="F338" s="7" t="s">
        <v>265</v>
      </c>
      <c r="G338" s="7" t="s">
        <v>5521</v>
      </c>
      <c r="H338" s="7" t="s">
        <v>5522</v>
      </c>
      <c r="I338" s="7" t="s">
        <v>5523</v>
      </c>
      <c r="J338" s="7" t="s">
        <v>5524</v>
      </c>
      <c r="K338" s="7" t="s">
        <v>5525</v>
      </c>
      <c r="L338" s="7" t="s">
        <v>5526</v>
      </c>
      <c r="M338" s="7" t="s">
        <v>5527</v>
      </c>
    </row>
    <row r="339" spans="1:13" ht="34" x14ac:dyDescent="0.2">
      <c r="A339" t="s">
        <v>3071</v>
      </c>
      <c r="B339" t="s">
        <v>455</v>
      </c>
      <c r="C339" s="36">
        <v>0.4</v>
      </c>
      <c r="D339" t="s">
        <v>762</v>
      </c>
      <c r="E339">
        <v>0</v>
      </c>
      <c r="F339" s="7" t="s">
        <v>265</v>
      </c>
      <c r="G339" s="7" t="s">
        <v>5521</v>
      </c>
      <c r="H339" s="7" t="s">
        <v>5522</v>
      </c>
      <c r="I339" s="7" t="s">
        <v>5523</v>
      </c>
      <c r="J339" s="7" t="s">
        <v>5524</v>
      </c>
      <c r="K339" s="7" t="s">
        <v>5525</v>
      </c>
      <c r="L339" s="7" t="s">
        <v>5526</v>
      </c>
      <c r="M339" s="7" t="s">
        <v>5527</v>
      </c>
    </row>
    <row r="340" spans="1:13" ht="34" x14ac:dyDescent="0.2">
      <c r="A340" t="s">
        <v>3072</v>
      </c>
      <c r="B340" t="s">
        <v>797</v>
      </c>
      <c r="C340" s="36">
        <v>0.4</v>
      </c>
      <c r="D340" t="s">
        <v>762</v>
      </c>
      <c r="E340">
        <v>0</v>
      </c>
      <c r="F340" s="7" t="s">
        <v>265</v>
      </c>
      <c r="G340" s="7" t="s">
        <v>5521</v>
      </c>
      <c r="H340" s="7" t="s">
        <v>5522</v>
      </c>
      <c r="I340" s="7" t="s">
        <v>5523</v>
      </c>
      <c r="J340" s="7" t="s">
        <v>5524</v>
      </c>
      <c r="K340" s="7" t="s">
        <v>5525</v>
      </c>
      <c r="L340" s="7" t="s">
        <v>5526</v>
      </c>
      <c r="M340" s="7" t="s">
        <v>5527</v>
      </c>
    </row>
    <row r="341" spans="1:13" ht="34" x14ac:dyDescent="0.2">
      <c r="A341" t="s">
        <v>3073</v>
      </c>
      <c r="B341" t="s">
        <v>457</v>
      </c>
      <c r="C341" s="36">
        <v>0.4</v>
      </c>
      <c r="D341" t="s">
        <v>762</v>
      </c>
      <c r="E341">
        <v>0</v>
      </c>
      <c r="F341" s="7" t="s">
        <v>265</v>
      </c>
      <c r="G341" s="7" t="s">
        <v>5521</v>
      </c>
      <c r="H341" s="7" t="s">
        <v>5522</v>
      </c>
      <c r="I341" s="7" t="s">
        <v>5523</v>
      </c>
      <c r="J341" s="7" t="s">
        <v>5524</v>
      </c>
      <c r="K341" s="7" t="s">
        <v>5525</v>
      </c>
      <c r="L341" s="7" t="s">
        <v>5526</v>
      </c>
      <c r="M341" s="7" t="s">
        <v>5527</v>
      </c>
    </row>
    <row r="342" spans="1:13" ht="34" x14ac:dyDescent="0.2">
      <c r="A342" t="s">
        <v>3074</v>
      </c>
      <c r="B342" s="36" t="s">
        <v>459</v>
      </c>
      <c r="C342" s="36">
        <v>0.4</v>
      </c>
      <c r="D342" t="s">
        <v>762</v>
      </c>
      <c r="E342">
        <v>0</v>
      </c>
      <c r="F342" s="7" t="s">
        <v>265</v>
      </c>
      <c r="G342" s="7" t="s">
        <v>5521</v>
      </c>
      <c r="H342" s="7" t="s">
        <v>5522</v>
      </c>
      <c r="I342" s="7" t="s">
        <v>5523</v>
      </c>
      <c r="J342" s="7" t="s">
        <v>5524</v>
      </c>
      <c r="K342" s="7" t="s">
        <v>5525</v>
      </c>
      <c r="L342" s="7" t="s">
        <v>5526</v>
      </c>
      <c r="M342" s="7" t="s">
        <v>5527</v>
      </c>
    </row>
    <row r="343" spans="1:13" ht="34" x14ac:dyDescent="0.2">
      <c r="A343" t="s">
        <v>3075</v>
      </c>
      <c r="B343" t="s">
        <v>455</v>
      </c>
      <c r="C343">
        <v>0.1</v>
      </c>
      <c r="D343" t="s">
        <v>762</v>
      </c>
      <c r="E343">
        <v>0</v>
      </c>
      <c r="F343" s="7" t="s">
        <v>265</v>
      </c>
      <c r="G343" s="7" t="s">
        <v>5521</v>
      </c>
      <c r="H343" s="7" t="s">
        <v>5522</v>
      </c>
      <c r="I343" s="7" t="s">
        <v>5523</v>
      </c>
      <c r="J343" s="7" t="s">
        <v>5524</v>
      </c>
      <c r="K343" s="7" t="s">
        <v>5525</v>
      </c>
      <c r="L343" s="7" t="s">
        <v>5526</v>
      </c>
      <c r="M343" s="7" t="s">
        <v>5527</v>
      </c>
    </row>
    <row r="344" spans="1:13" ht="34" x14ac:dyDescent="0.2">
      <c r="A344" t="s">
        <v>3076</v>
      </c>
      <c r="B344" t="s">
        <v>797</v>
      </c>
      <c r="C344">
        <v>0.1</v>
      </c>
      <c r="D344" t="s">
        <v>762</v>
      </c>
      <c r="E344">
        <v>0</v>
      </c>
      <c r="F344" s="7" t="s">
        <v>265</v>
      </c>
      <c r="G344" s="7" t="s">
        <v>5521</v>
      </c>
      <c r="H344" s="7" t="s">
        <v>5522</v>
      </c>
      <c r="I344" s="7" t="s">
        <v>5523</v>
      </c>
      <c r="J344" s="7" t="s">
        <v>5524</v>
      </c>
      <c r="K344" s="7" t="s">
        <v>5525</v>
      </c>
      <c r="L344" s="7" t="s">
        <v>5526</v>
      </c>
      <c r="M344" s="7" t="s">
        <v>5527</v>
      </c>
    </row>
    <row r="345" spans="1:13" ht="34" x14ac:dyDescent="0.2">
      <c r="A345" t="s">
        <v>3077</v>
      </c>
      <c r="B345" t="s">
        <v>457</v>
      </c>
      <c r="C345">
        <v>0.1</v>
      </c>
      <c r="D345" t="s">
        <v>762</v>
      </c>
      <c r="E345">
        <v>0</v>
      </c>
      <c r="F345" s="7" t="s">
        <v>265</v>
      </c>
      <c r="G345" s="7" t="s">
        <v>5521</v>
      </c>
      <c r="H345" s="7" t="s">
        <v>5522</v>
      </c>
      <c r="I345" s="7" t="s">
        <v>5523</v>
      </c>
      <c r="J345" s="7" t="s">
        <v>5524</v>
      </c>
      <c r="K345" s="7" t="s">
        <v>5525</v>
      </c>
      <c r="L345" s="7" t="s">
        <v>5526</v>
      </c>
      <c r="M345" s="7" t="s">
        <v>5527</v>
      </c>
    </row>
    <row r="346" spans="1:13" ht="34" x14ac:dyDescent="0.2">
      <c r="A346" t="s">
        <v>3078</v>
      </c>
      <c r="B346" s="36" t="s">
        <v>459</v>
      </c>
      <c r="C346">
        <v>0.1</v>
      </c>
      <c r="D346" t="s">
        <v>762</v>
      </c>
      <c r="E346">
        <v>0</v>
      </c>
      <c r="F346" s="7" t="s">
        <v>265</v>
      </c>
      <c r="G346" s="7" t="s">
        <v>5521</v>
      </c>
      <c r="H346" s="7" t="s">
        <v>5522</v>
      </c>
      <c r="I346" s="7" t="s">
        <v>5523</v>
      </c>
      <c r="J346" s="7" t="s">
        <v>5524</v>
      </c>
      <c r="K346" s="7" t="s">
        <v>5525</v>
      </c>
      <c r="L346" s="7" t="s">
        <v>5526</v>
      </c>
      <c r="M346" s="7" t="s">
        <v>5527</v>
      </c>
    </row>
    <row r="347" spans="1:13" ht="34" x14ac:dyDescent="0.2">
      <c r="A347" t="s">
        <v>3079</v>
      </c>
      <c r="B347" t="s">
        <v>455</v>
      </c>
      <c r="C347">
        <v>0.1</v>
      </c>
      <c r="D347" t="s">
        <v>762</v>
      </c>
      <c r="E347">
        <v>0</v>
      </c>
      <c r="F347" s="7" t="s">
        <v>265</v>
      </c>
      <c r="G347" s="7" t="s">
        <v>5521</v>
      </c>
      <c r="H347" s="7" t="s">
        <v>5522</v>
      </c>
      <c r="I347" s="7" t="s">
        <v>5523</v>
      </c>
      <c r="J347" s="7" t="s">
        <v>5524</v>
      </c>
      <c r="K347" s="7" t="s">
        <v>5525</v>
      </c>
      <c r="L347" s="7" t="s">
        <v>5526</v>
      </c>
      <c r="M347" s="7" t="s">
        <v>5527</v>
      </c>
    </row>
    <row r="348" spans="1:13" ht="34" x14ac:dyDescent="0.2">
      <c r="A348" t="s">
        <v>3080</v>
      </c>
      <c r="B348" t="s">
        <v>797</v>
      </c>
      <c r="C348">
        <v>0.1</v>
      </c>
      <c r="D348" t="s">
        <v>762</v>
      </c>
      <c r="E348">
        <v>0</v>
      </c>
      <c r="F348" s="7" t="s">
        <v>265</v>
      </c>
      <c r="G348" s="7" t="s">
        <v>5521</v>
      </c>
      <c r="H348" s="7" t="s">
        <v>5522</v>
      </c>
      <c r="I348" s="7" t="s">
        <v>5523</v>
      </c>
      <c r="J348" s="7" t="s">
        <v>5524</v>
      </c>
      <c r="K348" s="7" t="s">
        <v>5525</v>
      </c>
      <c r="L348" s="7" t="s">
        <v>5526</v>
      </c>
      <c r="M348" s="7" t="s">
        <v>5527</v>
      </c>
    </row>
    <row r="349" spans="1:13" ht="34" x14ac:dyDescent="0.2">
      <c r="A349" t="s">
        <v>3081</v>
      </c>
      <c r="B349" t="s">
        <v>457</v>
      </c>
      <c r="C349">
        <v>0.1</v>
      </c>
      <c r="D349" t="s">
        <v>762</v>
      </c>
      <c r="E349">
        <v>0</v>
      </c>
      <c r="F349" s="7" t="s">
        <v>265</v>
      </c>
      <c r="G349" s="7" t="s">
        <v>5521</v>
      </c>
      <c r="H349" s="7" t="s">
        <v>5522</v>
      </c>
      <c r="I349" s="7" t="s">
        <v>5523</v>
      </c>
      <c r="J349" s="7" t="s">
        <v>5524</v>
      </c>
      <c r="K349" s="7" t="s">
        <v>5525</v>
      </c>
      <c r="L349" s="7" t="s">
        <v>5526</v>
      </c>
      <c r="M349" s="7" t="s">
        <v>5527</v>
      </c>
    </row>
    <row r="350" spans="1:13" ht="34" x14ac:dyDescent="0.2">
      <c r="A350" t="s">
        <v>3082</v>
      </c>
      <c r="B350" s="36" t="s">
        <v>459</v>
      </c>
      <c r="C350">
        <v>0.1</v>
      </c>
      <c r="D350" t="s">
        <v>762</v>
      </c>
      <c r="E350">
        <v>0</v>
      </c>
      <c r="F350" s="7" t="s">
        <v>265</v>
      </c>
      <c r="G350" s="7" t="s">
        <v>5521</v>
      </c>
      <c r="H350" s="7" t="s">
        <v>5522</v>
      </c>
      <c r="I350" s="7" t="s">
        <v>5523</v>
      </c>
      <c r="J350" s="7" t="s">
        <v>5524</v>
      </c>
      <c r="K350" s="7" t="s">
        <v>5525</v>
      </c>
      <c r="L350" s="7" t="s">
        <v>5526</v>
      </c>
      <c r="M350" s="7" t="s">
        <v>5527</v>
      </c>
    </row>
    <row r="351" spans="1:13" ht="34" x14ac:dyDescent="0.2">
      <c r="A351" t="s">
        <v>3083</v>
      </c>
      <c r="B351" t="s">
        <v>455</v>
      </c>
      <c r="C351">
        <v>0.1</v>
      </c>
      <c r="D351" t="s">
        <v>762</v>
      </c>
      <c r="E351">
        <v>0</v>
      </c>
      <c r="F351" s="7" t="s">
        <v>265</v>
      </c>
      <c r="G351" s="7" t="s">
        <v>5521</v>
      </c>
      <c r="H351" s="7" t="s">
        <v>5522</v>
      </c>
      <c r="I351" s="7" t="s">
        <v>5523</v>
      </c>
      <c r="J351" s="7" t="s">
        <v>5524</v>
      </c>
      <c r="K351" s="7" t="s">
        <v>5525</v>
      </c>
      <c r="L351" s="7" t="s">
        <v>5526</v>
      </c>
      <c r="M351" s="7" t="s">
        <v>5527</v>
      </c>
    </row>
    <row r="352" spans="1:13" ht="34" x14ac:dyDescent="0.2">
      <c r="A352" t="s">
        <v>3084</v>
      </c>
      <c r="B352" t="s">
        <v>797</v>
      </c>
      <c r="C352">
        <v>0.1</v>
      </c>
      <c r="D352" t="s">
        <v>762</v>
      </c>
      <c r="E352">
        <v>0</v>
      </c>
      <c r="F352" s="7" t="s">
        <v>265</v>
      </c>
      <c r="G352" s="7" t="s">
        <v>5521</v>
      </c>
      <c r="H352" s="7" t="s">
        <v>5522</v>
      </c>
      <c r="I352" s="7" t="s">
        <v>5523</v>
      </c>
      <c r="J352" s="7" t="s">
        <v>5524</v>
      </c>
      <c r="K352" s="7" t="s">
        <v>5525</v>
      </c>
      <c r="L352" s="7" t="s">
        <v>5526</v>
      </c>
      <c r="M352" s="7" t="s">
        <v>5527</v>
      </c>
    </row>
    <row r="353" spans="1:13" ht="34" x14ac:dyDescent="0.2">
      <c r="A353" t="s">
        <v>3085</v>
      </c>
      <c r="B353" t="s">
        <v>457</v>
      </c>
      <c r="C353">
        <v>0.1</v>
      </c>
      <c r="D353" t="s">
        <v>762</v>
      </c>
      <c r="E353">
        <v>0</v>
      </c>
      <c r="F353" s="7" t="s">
        <v>265</v>
      </c>
      <c r="G353" s="7" t="s">
        <v>5521</v>
      </c>
      <c r="H353" s="7" t="s">
        <v>5522</v>
      </c>
      <c r="I353" s="7" t="s">
        <v>5523</v>
      </c>
      <c r="J353" s="7" t="s">
        <v>5524</v>
      </c>
      <c r="K353" s="7" t="s">
        <v>5525</v>
      </c>
      <c r="L353" s="7" t="s">
        <v>5526</v>
      </c>
      <c r="M353" s="7" t="s">
        <v>5527</v>
      </c>
    </row>
    <row r="354" spans="1:13" ht="34" x14ac:dyDescent="0.2">
      <c r="A354" t="s">
        <v>3086</v>
      </c>
      <c r="B354" s="36" t="s">
        <v>459</v>
      </c>
      <c r="C354">
        <v>0.1</v>
      </c>
      <c r="D354" t="s">
        <v>762</v>
      </c>
      <c r="E354">
        <v>0</v>
      </c>
      <c r="F354" s="7" t="s">
        <v>265</v>
      </c>
      <c r="G354" s="7" t="s">
        <v>5521</v>
      </c>
      <c r="H354" s="7" t="s">
        <v>5522</v>
      </c>
      <c r="I354" s="7" t="s">
        <v>5523</v>
      </c>
      <c r="J354" s="7" t="s">
        <v>5524</v>
      </c>
      <c r="K354" s="7" t="s">
        <v>5525</v>
      </c>
      <c r="L354" s="7" t="s">
        <v>5526</v>
      </c>
      <c r="M354" s="7" t="s">
        <v>5527</v>
      </c>
    </row>
    <row r="355" spans="1:13" ht="34" x14ac:dyDescent="0.2">
      <c r="A355" t="s">
        <v>3087</v>
      </c>
      <c r="B355" t="s">
        <v>455</v>
      </c>
      <c r="C355">
        <v>0.1</v>
      </c>
      <c r="D355" t="s">
        <v>762</v>
      </c>
      <c r="E355">
        <v>0</v>
      </c>
      <c r="F355" s="7" t="s">
        <v>265</v>
      </c>
      <c r="G355" s="7" t="s">
        <v>5521</v>
      </c>
      <c r="H355" s="7" t="s">
        <v>5522</v>
      </c>
      <c r="I355" s="7" t="s">
        <v>5523</v>
      </c>
      <c r="J355" s="7" t="s">
        <v>5524</v>
      </c>
      <c r="K355" s="7" t="s">
        <v>5525</v>
      </c>
      <c r="L355" s="7" t="s">
        <v>5526</v>
      </c>
      <c r="M355" s="7" t="s">
        <v>5527</v>
      </c>
    </row>
    <row r="356" spans="1:13" ht="34" x14ac:dyDescent="0.2">
      <c r="A356" t="s">
        <v>3088</v>
      </c>
      <c r="B356" t="s">
        <v>797</v>
      </c>
      <c r="C356">
        <v>0.1</v>
      </c>
      <c r="D356" t="s">
        <v>762</v>
      </c>
      <c r="E356">
        <v>0</v>
      </c>
      <c r="F356" s="7" t="s">
        <v>265</v>
      </c>
      <c r="G356" s="7" t="s">
        <v>5521</v>
      </c>
      <c r="H356" s="7" t="s">
        <v>5522</v>
      </c>
      <c r="I356" s="7" t="s">
        <v>5523</v>
      </c>
      <c r="J356" s="7" t="s">
        <v>5524</v>
      </c>
      <c r="K356" s="7" t="s">
        <v>5525</v>
      </c>
      <c r="L356" s="7" t="s">
        <v>5526</v>
      </c>
      <c r="M356" s="7" t="s">
        <v>5527</v>
      </c>
    </row>
    <row r="357" spans="1:13" ht="34" x14ac:dyDescent="0.2">
      <c r="A357" t="s">
        <v>3089</v>
      </c>
      <c r="B357" t="s">
        <v>457</v>
      </c>
      <c r="C357">
        <v>0.1</v>
      </c>
      <c r="D357" t="s">
        <v>762</v>
      </c>
      <c r="E357">
        <v>0</v>
      </c>
      <c r="F357" s="7" t="s">
        <v>265</v>
      </c>
      <c r="G357" s="7" t="s">
        <v>5521</v>
      </c>
      <c r="H357" s="7" t="s">
        <v>5522</v>
      </c>
      <c r="I357" s="7" t="s">
        <v>5523</v>
      </c>
      <c r="J357" s="7" t="s">
        <v>5524</v>
      </c>
      <c r="K357" s="7" t="s">
        <v>5525</v>
      </c>
      <c r="L357" s="7" t="s">
        <v>5526</v>
      </c>
      <c r="M357" s="7" t="s">
        <v>5527</v>
      </c>
    </row>
    <row r="358" spans="1:13" ht="34" x14ac:dyDescent="0.2">
      <c r="A358" t="s">
        <v>3090</v>
      </c>
      <c r="B358" s="36" t="s">
        <v>459</v>
      </c>
      <c r="C358">
        <v>0.1</v>
      </c>
      <c r="D358" t="s">
        <v>762</v>
      </c>
      <c r="E358">
        <v>0</v>
      </c>
      <c r="F358" s="7" t="s">
        <v>265</v>
      </c>
      <c r="G358" s="7" t="s">
        <v>5521</v>
      </c>
      <c r="H358" s="7" t="s">
        <v>5522</v>
      </c>
      <c r="I358" s="7" t="s">
        <v>5523</v>
      </c>
      <c r="J358" s="7" t="s">
        <v>5524</v>
      </c>
      <c r="K358" s="7" t="s">
        <v>5525</v>
      </c>
      <c r="L358" s="7" t="s">
        <v>5526</v>
      </c>
      <c r="M358" s="7" t="s">
        <v>5527</v>
      </c>
    </row>
    <row r="359" spans="1:13" ht="34" x14ac:dyDescent="0.2">
      <c r="A359" t="s">
        <v>3091</v>
      </c>
      <c r="B359" t="s">
        <v>455</v>
      </c>
      <c r="C359">
        <v>0.1</v>
      </c>
      <c r="D359" t="s">
        <v>762</v>
      </c>
      <c r="E359">
        <v>0</v>
      </c>
      <c r="F359" s="7" t="s">
        <v>265</v>
      </c>
      <c r="G359" s="7" t="s">
        <v>5521</v>
      </c>
      <c r="H359" s="7" t="s">
        <v>5522</v>
      </c>
      <c r="I359" s="7" t="s">
        <v>5523</v>
      </c>
      <c r="J359" s="7" t="s">
        <v>5524</v>
      </c>
      <c r="K359" s="7" t="s">
        <v>5525</v>
      </c>
      <c r="L359" s="7" t="s">
        <v>5526</v>
      </c>
      <c r="M359" s="7" t="s">
        <v>5527</v>
      </c>
    </row>
    <row r="360" spans="1:13" ht="34" x14ac:dyDescent="0.2">
      <c r="A360" t="s">
        <v>3092</v>
      </c>
      <c r="B360" t="s">
        <v>797</v>
      </c>
      <c r="C360">
        <v>0.1</v>
      </c>
      <c r="D360" t="s">
        <v>762</v>
      </c>
      <c r="E360">
        <v>0</v>
      </c>
      <c r="F360" s="7" t="s">
        <v>265</v>
      </c>
      <c r="G360" s="7" t="s">
        <v>5521</v>
      </c>
      <c r="H360" s="7" t="s">
        <v>5522</v>
      </c>
      <c r="I360" s="7" t="s">
        <v>5523</v>
      </c>
      <c r="J360" s="7" t="s">
        <v>5524</v>
      </c>
      <c r="K360" s="7" t="s">
        <v>5525</v>
      </c>
      <c r="L360" s="7" t="s">
        <v>5526</v>
      </c>
      <c r="M360" s="7" t="s">
        <v>5527</v>
      </c>
    </row>
    <row r="361" spans="1:13" ht="34" x14ac:dyDescent="0.2">
      <c r="A361" t="s">
        <v>3093</v>
      </c>
      <c r="B361" t="s">
        <v>457</v>
      </c>
      <c r="C361">
        <v>0.1</v>
      </c>
      <c r="D361" t="s">
        <v>762</v>
      </c>
      <c r="E361">
        <v>0</v>
      </c>
      <c r="F361" s="7" t="s">
        <v>265</v>
      </c>
      <c r="G361" s="7" t="s">
        <v>5521</v>
      </c>
      <c r="H361" s="7" t="s">
        <v>5522</v>
      </c>
      <c r="I361" s="7" t="s">
        <v>5523</v>
      </c>
      <c r="J361" s="7" t="s">
        <v>5524</v>
      </c>
      <c r="K361" s="7" t="s">
        <v>5525</v>
      </c>
      <c r="L361" s="7" t="s">
        <v>5526</v>
      </c>
      <c r="M361" s="7" t="s">
        <v>5527</v>
      </c>
    </row>
    <row r="362" spans="1:13" ht="34" x14ac:dyDescent="0.2">
      <c r="A362" t="s">
        <v>3094</v>
      </c>
      <c r="B362" s="36" t="s">
        <v>459</v>
      </c>
      <c r="C362">
        <v>0.1</v>
      </c>
      <c r="D362" t="s">
        <v>762</v>
      </c>
      <c r="E362">
        <v>0</v>
      </c>
      <c r="F362" s="7" t="s">
        <v>265</v>
      </c>
      <c r="G362" s="7" t="s">
        <v>5521</v>
      </c>
      <c r="H362" s="7" t="s">
        <v>5522</v>
      </c>
      <c r="I362" s="7" t="s">
        <v>5523</v>
      </c>
      <c r="J362" s="7" t="s">
        <v>5524</v>
      </c>
      <c r="K362" s="7" t="s">
        <v>5525</v>
      </c>
      <c r="L362" s="7" t="s">
        <v>5526</v>
      </c>
      <c r="M362" s="7" t="s">
        <v>5527</v>
      </c>
    </row>
    <row r="363" spans="1:13" ht="34" x14ac:dyDescent="0.2">
      <c r="A363" t="s">
        <v>3095</v>
      </c>
      <c r="B363" t="s">
        <v>455</v>
      </c>
      <c r="C363" s="36">
        <v>0.6</v>
      </c>
      <c r="D363" t="s">
        <v>762</v>
      </c>
      <c r="E363">
        <v>0</v>
      </c>
      <c r="F363" s="7" t="s">
        <v>265</v>
      </c>
      <c r="G363" s="7" t="s">
        <v>5521</v>
      </c>
      <c r="H363" s="7" t="s">
        <v>5522</v>
      </c>
      <c r="I363" s="7" t="s">
        <v>5523</v>
      </c>
      <c r="J363" s="7" t="s">
        <v>5524</v>
      </c>
      <c r="K363" s="7" t="s">
        <v>5525</v>
      </c>
      <c r="L363" s="7" t="s">
        <v>5526</v>
      </c>
      <c r="M363" s="7" t="s">
        <v>5527</v>
      </c>
    </row>
    <row r="364" spans="1:13" ht="34" x14ac:dyDescent="0.2">
      <c r="A364" t="s">
        <v>3096</v>
      </c>
      <c r="B364" t="s">
        <v>797</v>
      </c>
      <c r="C364" s="36">
        <v>0.6</v>
      </c>
      <c r="D364" t="s">
        <v>762</v>
      </c>
      <c r="E364">
        <v>0</v>
      </c>
      <c r="F364" s="7" t="s">
        <v>265</v>
      </c>
      <c r="G364" s="7" t="s">
        <v>5521</v>
      </c>
      <c r="H364" s="7" t="s">
        <v>5522</v>
      </c>
      <c r="I364" s="7" t="s">
        <v>5523</v>
      </c>
      <c r="J364" s="7" t="s">
        <v>5524</v>
      </c>
      <c r="K364" s="7" t="s">
        <v>5525</v>
      </c>
      <c r="L364" s="7" t="s">
        <v>5526</v>
      </c>
      <c r="M364" s="7" t="s">
        <v>5527</v>
      </c>
    </row>
    <row r="365" spans="1:13" ht="34" x14ac:dyDescent="0.2">
      <c r="A365" t="s">
        <v>3097</v>
      </c>
      <c r="B365" t="s">
        <v>457</v>
      </c>
      <c r="C365" s="36">
        <v>0.6</v>
      </c>
      <c r="D365" t="s">
        <v>762</v>
      </c>
      <c r="E365">
        <v>0</v>
      </c>
      <c r="F365" s="7" t="s">
        <v>265</v>
      </c>
      <c r="G365" s="7" t="s">
        <v>5521</v>
      </c>
      <c r="H365" s="7" t="s">
        <v>5522</v>
      </c>
      <c r="I365" s="7" t="s">
        <v>5523</v>
      </c>
      <c r="J365" s="7" t="s">
        <v>5524</v>
      </c>
      <c r="K365" s="7" t="s">
        <v>5525</v>
      </c>
      <c r="L365" s="7" t="s">
        <v>5526</v>
      </c>
      <c r="M365" s="7" t="s">
        <v>5527</v>
      </c>
    </row>
    <row r="366" spans="1:13" ht="34" x14ac:dyDescent="0.2">
      <c r="A366" t="s">
        <v>3098</v>
      </c>
      <c r="B366" s="36" t="s">
        <v>459</v>
      </c>
      <c r="C366" s="36">
        <v>0.6</v>
      </c>
      <c r="D366" t="s">
        <v>762</v>
      </c>
      <c r="E366">
        <v>0</v>
      </c>
      <c r="F366" s="7" t="s">
        <v>265</v>
      </c>
      <c r="G366" s="7" t="s">
        <v>5521</v>
      </c>
      <c r="H366" s="7" t="s">
        <v>5522</v>
      </c>
      <c r="I366" s="7" t="s">
        <v>5523</v>
      </c>
      <c r="J366" s="7" t="s">
        <v>5524</v>
      </c>
      <c r="K366" s="7" t="s">
        <v>5525</v>
      </c>
      <c r="L366" s="7" t="s">
        <v>5526</v>
      </c>
      <c r="M366" s="7" t="s">
        <v>5527</v>
      </c>
    </row>
    <row r="367" spans="1:13" ht="34" x14ac:dyDescent="0.2">
      <c r="A367" t="s">
        <v>3099</v>
      </c>
      <c r="B367" t="s">
        <v>455</v>
      </c>
      <c r="C367" s="36">
        <v>0.6</v>
      </c>
      <c r="D367" t="s">
        <v>762</v>
      </c>
      <c r="E367">
        <v>0</v>
      </c>
      <c r="F367" s="7" t="s">
        <v>265</v>
      </c>
      <c r="G367" s="7" t="s">
        <v>5521</v>
      </c>
      <c r="H367" s="7" t="s">
        <v>5522</v>
      </c>
      <c r="I367" s="7" t="s">
        <v>5523</v>
      </c>
      <c r="J367" s="7" t="s">
        <v>5524</v>
      </c>
      <c r="K367" s="7" t="s">
        <v>5525</v>
      </c>
      <c r="L367" s="7" t="s">
        <v>5526</v>
      </c>
      <c r="M367" s="7" t="s">
        <v>5527</v>
      </c>
    </row>
    <row r="368" spans="1:13" ht="34" x14ac:dyDescent="0.2">
      <c r="A368" t="s">
        <v>3100</v>
      </c>
      <c r="B368" t="s">
        <v>797</v>
      </c>
      <c r="C368" s="36">
        <v>0.6</v>
      </c>
      <c r="D368" t="s">
        <v>762</v>
      </c>
      <c r="E368">
        <v>0</v>
      </c>
      <c r="F368" s="7" t="s">
        <v>265</v>
      </c>
      <c r="G368" s="7" t="s">
        <v>5521</v>
      </c>
      <c r="H368" s="7" t="s">
        <v>5522</v>
      </c>
      <c r="I368" s="7" t="s">
        <v>5523</v>
      </c>
      <c r="J368" s="7" t="s">
        <v>5524</v>
      </c>
      <c r="K368" s="7" t="s">
        <v>5525</v>
      </c>
      <c r="L368" s="7" t="s">
        <v>5526</v>
      </c>
      <c r="M368" s="7" t="s">
        <v>5527</v>
      </c>
    </row>
    <row r="369" spans="1:13" ht="34" x14ac:dyDescent="0.2">
      <c r="A369" t="s">
        <v>3101</v>
      </c>
      <c r="B369" t="s">
        <v>457</v>
      </c>
      <c r="C369" s="36">
        <v>0.6</v>
      </c>
      <c r="D369" t="s">
        <v>762</v>
      </c>
      <c r="E369">
        <v>0</v>
      </c>
      <c r="F369" s="7" t="s">
        <v>265</v>
      </c>
      <c r="G369" s="7" t="s">
        <v>5521</v>
      </c>
      <c r="H369" s="7" t="s">
        <v>5522</v>
      </c>
      <c r="I369" s="7" t="s">
        <v>5523</v>
      </c>
      <c r="J369" s="7" t="s">
        <v>5524</v>
      </c>
      <c r="K369" s="7" t="s">
        <v>5525</v>
      </c>
      <c r="L369" s="7" t="s">
        <v>5526</v>
      </c>
      <c r="M369" s="7" t="s">
        <v>5527</v>
      </c>
    </row>
    <row r="370" spans="1:13" ht="34" x14ac:dyDescent="0.2">
      <c r="A370" t="s">
        <v>3102</v>
      </c>
      <c r="B370" s="36" t="s">
        <v>459</v>
      </c>
      <c r="C370" s="36">
        <v>0.6</v>
      </c>
      <c r="D370" t="s">
        <v>762</v>
      </c>
      <c r="E370">
        <v>0</v>
      </c>
      <c r="F370" s="7" t="s">
        <v>265</v>
      </c>
      <c r="G370" s="7" t="s">
        <v>5521</v>
      </c>
      <c r="H370" s="7" t="s">
        <v>5522</v>
      </c>
      <c r="I370" s="7" t="s">
        <v>5523</v>
      </c>
      <c r="J370" s="7" t="s">
        <v>5524</v>
      </c>
      <c r="K370" s="7" t="s">
        <v>5525</v>
      </c>
      <c r="L370" s="7" t="s">
        <v>5526</v>
      </c>
      <c r="M370" s="7" t="s">
        <v>5527</v>
      </c>
    </row>
    <row r="371" spans="1:13" ht="34" x14ac:dyDescent="0.2">
      <c r="A371" t="s">
        <v>3103</v>
      </c>
      <c r="B371" t="s">
        <v>455</v>
      </c>
      <c r="C371" s="36">
        <v>0.6</v>
      </c>
      <c r="D371" t="s">
        <v>762</v>
      </c>
      <c r="E371">
        <v>0</v>
      </c>
      <c r="F371" s="7" t="s">
        <v>265</v>
      </c>
      <c r="G371" s="7" t="s">
        <v>5521</v>
      </c>
      <c r="H371" s="7" t="s">
        <v>5522</v>
      </c>
      <c r="I371" s="7" t="s">
        <v>5523</v>
      </c>
      <c r="J371" s="7" t="s">
        <v>5524</v>
      </c>
      <c r="K371" s="7" t="s">
        <v>5525</v>
      </c>
      <c r="L371" s="7" t="s">
        <v>5526</v>
      </c>
      <c r="M371" s="7" t="s">
        <v>5527</v>
      </c>
    </row>
    <row r="372" spans="1:13" ht="34" x14ac:dyDescent="0.2">
      <c r="A372" t="s">
        <v>3104</v>
      </c>
      <c r="B372" t="s">
        <v>797</v>
      </c>
      <c r="C372" s="36">
        <v>0.6</v>
      </c>
      <c r="D372" t="s">
        <v>762</v>
      </c>
      <c r="E372">
        <v>0</v>
      </c>
      <c r="F372" s="7" t="s">
        <v>265</v>
      </c>
      <c r="G372" s="7" t="s">
        <v>5521</v>
      </c>
      <c r="H372" s="7" t="s">
        <v>5522</v>
      </c>
      <c r="I372" s="7" t="s">
        <v>5523</v>
      </c>
      <c r="J372" s="7" t="s">
        <v>5524</v>
      </c>
      <c r="K372" s="7" t="s">
        <v>5525</v>
      </c>
      <c r="L372" s="7" t="s">
        <v>5526</v>
      </c>
      <c r="M372" s="7" t="s">
        <v>5527</v>
      </c>
    </row>
    <row r="373" spans="1:13" ht="34" x14ac:dyDescent="0.2">
      <c r="A373" t="s">
        <v>3105</v>
      </c>
      <c r="B373" t="s">
        <v>457</v>
      </c>
      <c r="C373" s="36">
        <v>0.6</v>
      </c>
      <c r="D373" t="s">
        <v>762</v>
      </c>
      <c r="E373">
        <v>0</v>
      </c>
      <c r="F373" s="7" t="s">
        <v>265</v>
      </c>
      <c r="G373" s="7" t="s">
        <v>5521</v>
      </c>
      <c r="H373" s="7" t="s">
        <v>5522</v>
      </c>
      <c r="I373" s="7" t="s">
        <v>5523</v>
      </c>
      <c r="J373" s="7" t="s">
        <v>5524</v>
      </c>
      <c r="K373" s="7" t="s">
        <v>5525</v>
      </c>
      <c r="L373" s="7" t="s">
        <v>5526</v>
      </c>
      <c r="M373" s="7" t="s">
        <v>5527</v>
      </c>
    </row>
    <row r="374" spans="1:13" ht="34" x14ac:dyDescent="0.2">
      <c r="A374" t="s">
        <v>3106</v>
      </c>
      <c r="B374" s="36" t="s">
        <v>459</v>
      </c>
      <c r="C374" s="36">
        <v>0.6</v>
      </c>
      <c r="D374" t="s">
        <v>762</v>
      </c>
      <c r="E374">
        <v>0</v>
      </c>
      <c r="F374" s="7" t="s">
        <v>265</v>
      </c>
      <c r="G374" s="7" t="s">
        <v>5521</v>
      </c>
      <c r="H374" s="7" t="s">
        <v>5522</v>
      </c>
      <c r="I374" s="7" t="s">
        <v>5523</v>
      </c>
      <c r="J374" s="7" t="s">
        <v>5524</v>
      </c>
      <c r="K374" s="7" t="s">
        <v>5525</v>
      </c>
      <c r="L374" s="7" t="s">
        <v>5526</v>
      </c>
      <c r="M374" s="7" t="s">
        <v>5527</v>
      </c>
    </row>
    <row r="375" spans="1:13" ht="34" x14ac:dyDescent="0.2">
      <c r="A375" t="s">
        <v>3107</v>
      </c>
      <c r="B375" t="s">
        <v>455</v>
      </c>
      <c r="C375" s="36">
        <v>0.6</v>
      </c>
      <c r="D375" t="s">
        <v>762</v>
      </c>
      <c r="E375">
        <v>0</v>
      </c>
      <c r="F375" s="7" t="s">
        <v>265</v>
      </c>
      <c r="G375" s="7" t="s">
        <v>5521</v>
      </c>
      <c r="H375" s="7" t="s">
        <v>5522</v>
      </c>
      <c r="I375" s="7" t="s">
        <v>5523</v>
      </c>
      <c r="J375" s="7" t="s">
        <v>5524</v>
      </c>
      <c r="K375" s="7" t="s">
        <v>5525</v>
      </c>
      <c r="L375" s="7" t="s">
        <v>5526</v>
      </c>
      <c r="M375" s="7" t="s">
        <v>5527</v>
      </c>
    </row>
    <row r="376" spans="1:13" ht="34" x14ac:dyDescent="0.2">
      <c r="A376" t="s">
        <v>3108</v>
      </c>
      <c r="B376" t="s">
        <v>797</v>
      </c>
      <c r="C376" s="36">
        <v>0.6</v>
      </c>
      <c r="D376" t="s">
        <v>762</v>
      </c>
      <c r="E376">
        <v>0</v>
      </c>
      <c r="F376" s="7" t="s">
        <v>265</v>
      </c>
      <c r="G376" s="7" t="s">
        <v>5521</v>
      </c>
      <c r="H376" s="7" t="s">
        <v>5522</v>
      </c>
      <c r="I376" s="7" t="s">
        <v>5523</v>
      </c>
      <c r="J376" s="7" t="s">
        <v>5524</v>
      </c>
      <c r="K376" s="7" t="s">
        <v>5525</v>
      </c>
      <c r="L376" s="7" t="s">
        <v>5526</v>
      </c>
      <c r="M376" s="7" t="s">
        <v>5527</v>
      </c>
    </row>
    <row r="377" spans="1:13" ht="34" x14ac:dyDescent="0.2">
      <c r="A377" t="s">
        <v>3109</v>
      </c>
      <c r="B377" t="s">
        <v>457</v>
      </c>
      <c r="C377" s="36">
        <v>0.6</v>
      </c>
      <c r="D377" t="s">
        <v>762</v>
      </c>
      <c r="E377">
        <v>0</v>
      </c>
      <c r="F377" s="7" t="s">
        <v>265</v>
      </c>
      <c r="G377" s="7" t="s">
        <v>5521</v>
      </c>
      <c r="H377" s="7" t="s">
        <v>5522</v>
      </c>
      <c r="I377" s="7" t="s">
        <v>5523</v>
      </c>
      <c r="J377" s="7" t="s">
        <v>5524</v>
      </c>
      <c r="K377" s="7" t="s">
        <v>5525</v>
      </c>
      <c r="L377" s="7" t="s">
        <v>5526</v>
      </c>
      <c r="M377" s="7" t="s">
        <v>5527</v>
      </c>
    </row>
    <row r="378" spans="1:13" ht="34" x14ac:dyDescent="0.2">
      <c r="A378" t="s">
        <v>3110</v>
      </c>
      <c r="B378" s="36" t="s">
        <v>459</v>
      </c>
      <c r="C378" s="36">
        <v>0.6</v>
      </c>
      <c r="D378" t="s">
        <v>762</v>
      </c>
      <c r="E378">
        <v>0</v>
      </c>
      <c r="F378" s="7" t="s">
        <v>265</v>
      </c>
      <c r="G378" s="7" t="s">
        <v>5521</v>
      </c>
      <c r="H378" s="7" t="s">
        <v>5522</v>
      </c>
      <c r="I378" s="7" t="s">
        <v>5523</v>
      </c>
      <c r="J378" s="7" t="s">
        <v>5524</v>
      </c>
      <c r="K378" s="7" t="s">
        <v>5525</v>
      </c>
      <c r="L378" s="7" t="s">
        <v>5526</v>
      </c>
      <c r="M378" s="7" t="s">
        <v>5527</v>
      </c>
    </row>
    <row r="379" spans="1:13" ht="34" x14ac:dyDescent="0.2">
      <c r="A379" t="s">
        <v>3111</v>
      </c>
      <c r="B379" t="s">
        <v>455</v>
      </c>
      <c r="C379" s="36">
        <v>0.6</v>
      </c>
      <c r="D379" t="s">
        <v>762</v>
      </c>
      <c r="E379">
        <v>0</v>
      </c>
      <c r="F379" s="7" t="s">
        <v>265</v>
      </c>
      <c r="G379" s="7" t="s">
        <v>5521</v>
      </c>
      <c r="H379" s="7" t="s">
        <v>5522</v>
      </c>
      <c r="I379" s="7" t="s">
        <v>5523</v>
      </c>
      <c r="J379" s="7" t="s">
        <v>5524</v>
      </c>
      <c r="K379" s="7" t="s">
        <v>5525</v>
      </c>
      <c r="L379" s="7" t="s">
        <v>5526</v>
      </c>
      <c r="M379" s="7" t="s">
        <v>5527</v>
      </c>
    </row>
    <row r="380" spans="1:13" ht="34" x14ac:dyDescent="0.2">
      <c r="A380" t="s">
        <v>3112</v>
      </c>
      <c r="B380" t="s">
        <v>797</v>
      </c>
      <c r="C380" s="36">
        <v>0.6</v>
      </c>
      <c r="D380" t="s">
        <v>762</v>
      </c>
      <c r="E380">
        <v>0</v>
      </c>
      <c r="F380" s="7" t="s">
        <v>265</v>
      </c>
      <c r="G380" s="7" t="s">
        <v>5521</v>
      </c>
      <c r="H380" s="7" t="s">
        <v>5522</v>
      </c>
      <c r="I380" s="7" t="s">
        <v>5523</v>
      </c>
      <c r="J380" s="7" t="s">
        <v>5524</v>
      </c>
      <c r="K380" s="7" t="s">
        <v>5525</v>
      </c>
      <c r="L380" s="7" t="s">
        <v>5526</v>
      </c>
      <c r="M380" s="7" t="s">
        <v>5527</v>
      </c>
    </row>
    <row r="381" spans="1:13" ht="34" x14ac:dyDescent="0.2">
      <c r="A381" t="s">
        <v>3113</v>
      </c>
      <c r="B381" t="s">
        <v>457</v>
      </c>
      <c r="C381" s="36">
        <v>0.6</v>
      </c>
      <c r="D381" t="s">
        <v>762</v>
      </c>
      <c r="E381">
        <v>0</v>
      </c>
      <c r="F381" s="7" t="s">
        <v>265</v>
      </c>
      <c r="G381" s="7" t="s">
        <v>5521</v>
      </c>
      <c r="H381" s="7" t="s">
        <v>5522</v>
      </c>
      <c r="I381" s="7" t="s">
        <v>5523</v>
      </c>
      <c r="J381" s="7" t="s">
        <v>5524</v>
      </c>
      <c r="K381" s="7" t="s">
        <v>5525</v>
      </c>
      <c r="L381" s="7" t="s">
        <v>5526</v>
      </c>
      <c r="M381" s="7" t="s">
        <v>5527</v>
      </c>
    </row>
    <row r="382" spans="1:13" ht="34" x14ac:dyDescent="0.2">
      <c r="A382" t="s">
        <v>3114</v>
      </c>
      <c r="B382" s="36" t="s">
        <v>459</v>
      </c>
      <c r="C382" s="36">
        <v>0.6</v>
      </c>
      <c r="D382" t="s">
        <v>762</v>
      </c>
      <c r="E382">
        <v>0</v>
      </c>
      <c r="F382" s="7" t="s">
        <v>265</v>
      </c>
      <c r="G382" s="7" t="s">
        <v>5521</v>
      </c>
      <c r="H382" s="7" t="s">
        <v>5522</v>
      </c>
      <c r="I382" s="7" t="s">
        <v>5523</v>
      </c>
      <c r="J382" s="7" t="s">
        <v>5524</v>
      </c>
      <c r="K382" s="7" t="s">
        <v>5525</v>
      </c>
      <c r="L382" s="7" t="s">
        <v>5526</v>
      </c>
      <c r="M382" s="7" t="s">
        <v>5527</v>
      </c>
    </row>
    <row r="383" spans="1:13" ht="34" x14ac:dyDescent="0.2">
      <c r="A383" t="s">
        <v>3115</v>
      </c>
      <c r="B383" t="s">
        <v>455</v>
      </c>
      <c r="C383" s="36">
        <v>0.4</v>
      </c>
      <c r="D383" t="s">
        <v>762</v>
      </c>
      <c r="E383">
        <v>0</v>
      </c>
      <c r="F383" s="7" t="s">
        <v>265</v>
      </c>
      <c r="G383" s="7" t="s">
        <v>5521</v>
      </c>
      <c r="H383" s="7" t="s">
        <v>5522</v>
      </c>
      <c r="I383" s="7" t="s">
        <v>5523</v>
      </c>
      <c r="J383" s="7" t="s">
        <v>5524</v>
      </c>
      <c r="K383" s="7" t="s">
        <v>5525</v>
      </c>
      <c r="L383" s="7" t="s">
        <v>5526</v>
      </c>
      <c r="M383" s="7" t="s">
        <v>5527</v>
      </c>
    </row>
    <row r="384" spans="1:13" ht="34" x14ac:dyDescent="0.2">
      <c r="A384" t="s">
        <v>3116</v>
      </c>
      <c r="B384" t="s">
        <v>797</v>
      </c>
      <c r="C384" s="36">
        <v>0.4</v>
      </c>
      <c r="D384" t="s">
        <v>762</v>
      </c>
      <c r="E384">
        <v>0</v>
      </c>
      <c r="F384" s="7" t="s">
        <v>265</v>
      </c>
      <c r="G384" s="7" t="s">
        <v>5521</v>
      </c>
      <c r="H384" s="7" t="s">
        <v>5522</v>
      </c>
      <c r="I384" s="7" t="s">
        <v>5523</v>
      </c>
      <c r="J384" s="7" t="s">
        <v>5524</v>
      </c>
      <c r="K384" s="7" t="s">
        <v>5525</v>
      </c>
      <c r="L384" s="7" t="s">
        <v>5526</v>
      </c>
      <c r="M384" s="7" t="s">
        <v>5527</v>
      </c>
    </row>
    <row r="385" spans="1:13" ht="34" x14ac:dyDescent="0.2">
      <c r="A385" t="s">
        <v>3117</v>
      </c>
      <c r="B385" t="s">
        <v>457</v>
      </c>
      <c r="C385" s="36">
        <v>0.4</v>
      </c>
      <c r="D385" t="s">
        <v>762</v>
      </c>
      <c r="E385">
        <v>0</v>
      </c>
      <c r="F385" s="7" t="s">
        <v>265</v>
      </c>
      <c r="G385" s="7" t="s">
        <v>5521</v>
      </c>
      <c r="H385" s="7" t="s">
        <v>5522</v>
      </c>
      <c r="I385" s="7" t="s">
        <v>5523</v>
      </c>
      <c r="J385" s="7" t="s">
        <v>5524</v>
      </c>
      <c r="K385" s="7" t="s">
        <v>5525</v>
      </c>
      <c r="L385" s="7" t="s">
        <v>5526</v>
      </c>
      <c r="M385" s="7" t="s">
        <v>5527</v>
      </c>
    </row>
    <row r="386" spans="1:13" ht="34" x14ac:dyDescent="0.2">
      <c r="A386" t="s">
        <v>3118</v>
      </c>
      <c r="B386" s="36" t="s">
        <v>459</v>
      </c>
      <c r="C386" s="36">
        <v>0.4</v>
      </c>
      <c r="D386" t="s">
        <v>762</v>
      </c>
      <c r="E386">
        <v>0</v>
      </c>
      <c r="F386" s="7" t="s">
        <v>265</v>
      </c>
      <c r="G386" s="7" t="s">
        <v>5521</v>
      </c>
      <c r="H386" s="7" t="s">
        <v>5522</v>
      </c>
      <c r="I386" s="7" t="s">
        <v>5523</v>
      </c>
      <c r="J386" s="7" t="s">
        <v>5524</v>
      </c>
      <c r="K386" s="7" t="s">
        <v>5525</v>
      </c>
      <c r="L386" s="7" t="s">
        <v>5526</v>
      </c>
      <c r="M386" s="7" t="s">
        <v>5527</v>
      </c>
    </row>
    <row r="387" spans="1:13" ht="34" x14ac:dyDescent="0.2">
      <c r="A387" t="s">
        <v>3119</v>
      </c>
      <c r="B387" t="s">
        <v>455</v>
      </c>
      <c r="C387" s="36">
        <v>0.4</v>
      </c>
      <c r="D387" t="s">
        <v>762</v>
      </c>
      <c r="E387">
        <v>0</v>
      </c>
      <c r="F387" s="7" t="s">
        <v>265</v>
      </c>
      <c r="G387" s="7" t="s">
        <v>5521</v>
      </c>
      <c r="H387" s="7" t="s">
        <v>5522</v>
      </c>
      <c r="I387" s="7" t="s">
        <v>5523</v>
      </c>
      <c r="J387" s="7" t="s">
        <v>5524</v>
      </c>
      <c r="K387" s="7" t="s">
        <v>5525</v>
      </c>
      <c r="L387" s="7" t="s">
        <v>5526</v>
      </c>
      <c r="M387" s="7" t="s">
        <v>5527</v>
      </c>
    </row>
    <row r="388" spans="1:13" ht="34" x14ac:dyDescent="0.2">
      <c r="A388" t="s">
        <v>3120</v>
      </c>
      <c r="B388" t="s">
        <v>797</v>
      </c>
      <c r="C388" s="36">
        <v>0.4</v>
      </c>
      <c r="D388" t="s">
        <v>762</v>
      </c>
      <c r="E388">
        <v>0</v>
      </c>
      <c r="F388" s="7" t="s">
        <v>265</v>
      </c>
      <c r="G388" s="7" t="s">
        <v>5521</v>
      </c>
      <c r="H388" s="7" t="s">
        <v>5522</v>
      </c>
      <c r="I388" s="7" t="s">
        <v>5523</v>
      </c>
      <c r="J388" s="7" t="s">
        <v>5524</v>
      </c>
      <c r="K388" s="7" t="s">
        <v>5525</v>
      </c>
      <c r="L388" s="7" t="s">
        <v>5526</v>
      </c>
      <c r="M388" s="7" t="s">
        <v>5527</v>
      </c>
    </row>
    <row r="389" spans="1:13" ht="34" x14ac:dyDescent="0.2">
      <c r="A389" t="s">
        <v>3121</v>
      </c>
      <c r="B389" t="s">
        <v>457</v>
      </c>
      <c r="C389" s="36">
        <v>0.4</v>
      </c>
      <c r="D389" t="s">
        <v>762</v>
      </c>
      <c r="E389">
        <v>0</v>
      </c>
      <c r="F389" s="7" t="s">
        <v>265</v>
      </c>
      <c r="G389" s="7" t="s">
        <v>5521</v>
      </c>
      <c r="H389" s="7" t="s">
        <v>5522</v>
      </c>
      <c r="I389" s="7" t="s">
        <v>5523</v>
      </c>
      <c r="J389" s="7" t="s">
        <v>5524</v>
      </c>
      <c r="K389" s="7" t="s">
        <v>5525</v>
      </c>
      <c r="L389" s="7" t="s">
        <v>5526</v>
      </c>
      <c r="M389" s="7" t="s">
        <v>5527</v>
      </c>
    </row>
    <row r="390" spans="1:13" ht="34" x14ac:dyDescent="0.2">
      <c r="A390" t="s">
        <v>3122</v>
      </c>
      <c r="B390" s="36" t="s">
        <v>459</v>
      </c>
      <c r="C390" s="36">
        <v>0.4</v>
      </c>
      <c r="D390" t="s">
        <v>762</v>
      </c>
      <c r="E390">
        <v>0</v>
      </c>
      <c r="F390" s="7" t="s">
        <v>265</v>
      </c>
      <c r="G390" s="7" t="s">
        <v>5521</v>
      </c>
      <c r="H390" s="7" t="s">
        <v>5522</v>
      </c>
      <c r="I390" s="7" t="s">
        <v>5523</v>
      </c>
      <c r="J390" s="7" t="s">
        <v>5524</v>
      </c>
      <c r="K390" s="7" t="s">
        <v>5525</v>
      </c>
      <c r="L390" s="7" t="s">
        <v>5526</v>
      </c>
      <c r="M390" s="7" t="s">
        <v>5527</v>
      </c>
    </row>
    <row r="391" spans="1:13" ht="34" x14ac:dyDescent="0.2">
      <c r="A391" t="s">
        <v>3123</v>
      </c>
      <c r="B391" t="s">
        <v>455</v>
      </c>
      <c r="C391" s="36">
        <v>0.4</v>
      </c>
      <c r="D391" t="s">
        <v>762</v>
      </c>
      <c r="E391">
        <v>0</v>
      </c>
      <c r="F391" s="7" t="s">
        <v>265</v>
      </c>
      <c r="G391" s="7" t="s">
        <v>5521</v>
      </c>
      <c r="H391" s="7" t="s">
        <v>5522</v>
      </c>
      <c r="I391" s="7" t="s">
        <v>5523</v>
      </c>
      <c r="J391" s="7" t="s">
        <v>5524</v>
      </c>
      <c r="K391" s="7" t="s">
        <v>5525</v>
      </c>
      <c r="L391" s="7" t="s">
        <v>5526</v>
      </c>
      <c r="M391" s="7" t="s">
        <v>5527</v>
      </c>
    </row>
    <row r="392" spans="1:13" ht="34" x14ac:dyDescent="0.2">
      <c r="A392" t="s">
        <v>3124</v>
      </c>
      <c r="B392" t="s">
        <v>797</v>
      </c>
      <c r="C392" s="36">
        <v>0.4</v>
      </c>
      <c r="D392" t="s">
        <v>762</v>
      </c>
      <c r="E392">
        <v>0</v>
      </c>
      <c r="F392" s="7" t="s">
        <v>265</v>
      </c>
      <c r="G392" s="7" t="s">
        <v>5521</v>
      </c>
      <c r="H392" s="7" t="s">
        <v>5522</v>
      </c>
      <c r="I392" s="7" t="s">
        <v>5523</v>
      </c>
      <c r="J392" s="7" t="s">
        <v>5524</v>
      </c>
      <c r="K392" s="7" t="s">
        <v>5525</v>
      </c>
      <c r="L392" s="7" t="s">
        <v>5526</v>
      </c>
      <c r="M392" s="7" t="s">
        <v>5527</v>
      </c>
    </row>
    <row r="393" spans="1:13" ht="34" x14ac:dyDescent="0.2">
      <c r="A393" t="s">
        <v>3125</v>
      </c>
      <c r="B393" t="s">
        <v>457</v>
      </c>
      <c r="C393" s="36">
        <v>0.4</v>
      </c>
      <c r="D393" t="s">
        <v>762</v>
      </c>
      <c r="E393">
        <v>0</v>
      </c>
      <c r="F393" s="7" t="s">
        <v>265</v>
      </c>
      <c r="G393" s="7" t="s">
        <v>5521</v>
      </c>
      <c r="H393" s="7" t="s">
        <v>5522</v>
      </c>
      <c r="I393" s="7" t="s">
        <v>5523</v>
      </c>
      <c r="J393" s="7" t="s">
        <v>5524</v>
      </c>
      <c r="K393" s="7" t="s">
        <v>5525</v>
      </c>
      <c r="L393" s="7" t="s">
        <v>5526</v>
      </c>
      <c r="M393" s="7" t="s">
        <v>5527</v>
      </c>
    </row>
    <row r="394" spans="1:13" ht="34" x14ac:dyDescent="0.2">
      <c r="A394" t="s">
        <v>3126</v>
      </c>
      <c r="B394" s="36" t="s">
        <v>459</v>
      </c>
      <c r="C394" s="36">
        <v>0.4</v>
      </c>
      <c r="D394" t="s">
        <v>762</v>
      </c>
      <c r="E394">
        <v>0</v>
      </c>
      <c r="F394" s="7" t="s">
        <v>265</v>
      </c>
      <c r="G394" s="7" t="s">
        <v>5521</v>
      </c>
      <c r="H394" s="7" t="s">
        <v>5522</v>
      </c>
      <c r="I394" s="7" t="s">
        <v>5523</v>
      </c>
      <c r="J394" s="7" t="s">
        <v>5524</v>
      </c>
      <c r="K394" s="7" t="s">
        <v>5525</v>
      </c>
      <c r="L394" s="7" t="s">
        <v>5526</v>
      </c>
      <c r="M394" s="7" t="s">
        <v>5527</v>
      </c>
    </row>
    <row r="395" spans="1:13" ht="34" x14ac:dyDescent="0.2">
      <c r="A395" t="s">
        <v>3127</v>
      </c>
      <c r="B395" t="s">
        <v>455</v>
      </c>
      <c r="C395" s="36">
        <v>0.4</v>
      </c>
      <c r="D395" t="s">
        <v>762</v>
      </c>
      <c r="E395">
        <v>0</v>
      </c>
      <c r="F395" s="7" t="s">
        <v>265</v>
      </c>
      <c r="G395" s="7" t="s">
        <v>5521</v>
      </c>
      <c r="H395" s="7" t="s">
        <v>5522</v>
      </c>
      <c r="I395" s="7" t="s">
        <v>5523</v>
      </c>
      <c r="J395" s="7" t="s">
        <v>5524</v>
      </c>
      <c r="K395" s="7" t="s">
        <v>5525</v>
      </c>
      <c r="L395" s="7" t="s">
        <v>5526</v>
      </c>
      <c r="M395" s="7" t="s">
        <v>5527</v>
      </c>
    </row>
    <row r="396" spans="1:13" ht="34" x14ac:dyDescent="0.2">
      <c r="A396" t="s">
        <v>3128</v>
      </c>
      <c r="B396" t="s">
        <v>797</v>
      </c>
      <c r="C396" s="36">
        <v>0.4</v>
      </c>
      <c r="D396" t="s">
        <v>762</v>
      </c>
      <c r="E396">
        <v>0</v>
      </c>
      <c r="F396" s="7" t="s">
        <v>265</v>
      </c>
      <c r="G396" s="7" t="s">
        <v>5521</v>
      </c>
      <c r="H396" s="7" t="s">
        <v>5522</v>
      </c>
      <c r="I396" s="7" t="s">
        <v>5523</v>
      </c>
      <c r="J396" s="7" t="s">
        <v>5524</v>
      </c>
      <c r="K396" s="7" t="s">
        <v>5525</v>
      </c>
      <c r="L396" s="7" t="s">
        <v>5526</v>
      </c>
      <c r="M396" s="7" t="s">
        <v>5527</v>
      </c>
    </row>
    <row r="397" spans="1:13" ht="34" x14ac:dyDescent="0.2">
      <c r="A397" t="s">
        <v>3129</v>
      </c>
      <c r="B397" t="s">
        <v>457</v>
      </c>
      <c r="C397" s="36">
        <v>0.4</v>
      </c>
      <c r="D397" t="s">
        <v>762</v>
      </c>
      <c r="E397">
        <v>0</v>
      </c>
      <c r="F397" s="7" t="s">
        <v>265</v>
      </c>
      <c r="G397" s="7" t="s">
        <v>5521</v>
      </c>
      <c r="H397" s="7" t="s">
        <v>5522</v>
      </c>
      <c r="I397" s="7" t="s">
        <v>5523</v>
      </c>
      <c r="J397" s="7" t="s">
        <v>5524</v>
      </c>
      <c r="K397" s="7" t="s">
        <v>5525</v>
      </c>
      <c r="L397" s="7" t="s">
        <v>5526</v>
      </c>
      <c r="M397" s="7" t="s">
        <v>5527</v>
      </c>
    </row>
    <row r="398" spans="1:13" ht="34" x14ac:dyDescent="0.2">
      <c r="A398" t="s">
        <v>3130</v>
      </c>
      <c r="B398" s="36" t="s">
        <v>459</v>
      </c>
      <c r="C398" s="36">
        <v>0.4</v>
      </c>
      <c r="D398" t="s">
        <v>762</v>
      </c>
      <c r="E398">
        <v>0</v>
      </c>
      <c r="F398" s="7" t="s">
        <v>265</v>
      </c>
      <c r="G398" s="7" t="s">
        <v>5521</v>
      </c>
      <c r="H398" s="7" t="s">
        <v>5522</v>
      </c>
      <c r="I398" s="7" t="s">
        <v>5523</v>
      </c>
      <c r="J398" s="7" t="s">
        <v>5524</v>
      </c>
      <c r="K398" s="7" t="s">
        <v>5525</v>
      </c>
      <c r="L398" s="7" t="s">
        <v>5526</v>
      </c>
      <c r="M398" s="7" t="s">
        <v>5527</v>
      </c>
    </row>
    <row r="399" spans="1:13" ht="34" x14ac:dyDescent="0.2">
      <c r="A399" t="s">
        <v>3131</v>
      </c>
      <c r="B399" t="s">
        <v>455</v>
      </c>
      <c r="C399" s="36">
        <v>0.4</v>
      </c>
      <c r="D399" t="s">
        <v>762</v>
      </c>
      <c r="E399">
        <v>0</v>
      </c>
      <c r="F399" s="7" t="s">
        <v>265</v>
      </c>
      <c r="G399" s="7" t="s">
        <v>5521</v>
      </c>
      <c r="H399" s="7" t="s">
        <v>5522</v>
      </c>
      <c r="I399" s="7" t="s">
        <v>5523</v>
      </c>
      <c r="J399" s="7" t="s">
        <v>5524</v>
      </c>
      <c r="K399" s="7" t="s">
        <v>5525</v>
      </c>
      <c r="L399" s="7" t="s">
        <v>5526</v>
      </c>
      <c r="M399" s="7" t="s">
        <v>5527</v>
      </c>
    </row>
    <row r="400" spans="1:13" ht="34" x14ac:dyDescent="0.2">
      <c r="A400" t="s">
        <v>3132</v>
      </c>
      <c r="B400" t="s">
        <v>797</v>
      </c>
      <c r="C400" s="36">
        <v>0.4</v>
      </c>
      <c r="D400" t="s">
        <v>762</v>
      </c>
      <c r="E400">
        <v>0</v>
      </c>
      <c r="F400" s="7" t="s">
        <v>265</v>
      </c>
      <c r="G400" s="7" t="s">
        <v>5521</v>
      </c>
      <c r="H400" s="7" t="s">
        <v>5522</v>
      </c>
      <c r="I400" s="7" t="s">
        <v>5523</v>
      </c>
      <c r="J400" s="7" t="s">
        <v>5524</v>
      </c>
      <c r="K400" s="7" t="s">
        <v>5525</v>
      </c>
      <c r="L400" s="7" t="s">
        <v>5526</v>
      </c>
      <c r="M400" s="7" t="s">
        <v>5527</v>
      </c>
    </row>
    <row r="401" spans="1:13" ht="34" x14ac:dyDescent="0.2">
      <c r="A401" t="s">
        <v>3133</v>
      </c>
      <c r="B401" t="s">
        <v>457</v>
      </c>
      <c r="C401" s="36">
        <v>0.4</v>
      </c>
      <c r="D401" t="s">
        <v>762</v>
      </c>
      <c r="E401">
        <v>0</v>
      </c>
      <c r="F401" s="7" t="s">
        <v>265</v>
      </c>
      <c r="G401" s="7" t="s">
        <v>5521</v>
      </c>
      <c r="H401" s="7" t="s">
        <v>5522</v>
      </c>
      <c r="I401" s="7" t="s">
        <v>5523</v>
      </c>
      <c r="J401" s="7" t="s">
        <v>5524</v>
      </c>
      <c r="K401" s="7" t="s">
        <v>5525</v>
      </c>
      <c r="L401" s="7" t="s">
        <v>5526</v>
      </c>
      <c r="M401" s="7" t="s">
        <v>5527</v>
      </c>
    </row>
    <row r="402" spans="1:13" ht="34" x14ac:dyDescent="0.2">
      <c r="A402" t="s">
        <v>3134</v>
      </c>
      <c r="B402" s="36" t="s">
        <v>459</v>
      </c>
      <c r="C402" s="36">
        <v>0.4</v>
      </c>
      <c r="D402" t="s">
        <v>762</v>
      </c>
      <c r="E402">
        <v>0</v>
      </c>
      <c r="F402" s="7" t="s">
        <v>265</v>
      </c>
      <c r="G402" s="7" t="s">
        <v>5521</v>
      </c>
      <c r="H402" s="7" t="s">
        <v>5522</v>
      </c>
      <c r="I402" s="7" t="s">
        <v>5523</v>
      </c>
      <c r="J402" s="7" t="s">
        <v>5524</v>
      </c>
      <c r="K402" s="7" t="s">
        <v>5525</v>
      </c>
      <c r="L402" s="7" t="s">
        <v>5526</v>
      </c>
      <c r="M402" s="7" t="s">
        <v>5527</v>
      </c>
    </row>
    <row r="403" spans="1:13" ht="34" x14ac:dyDescent="0.2">
      <c r="A403" t="s">
        <v>3135</v>
      </c>
      <c r="B403" t="s">
        <v>455</v>
      </c>
      <c r="C403">
        <v>0.1</v>
      </c>
      <c r="D403" t="s">
        <v>762</v>
      </c>
      <c r="E403">
        <v>0</v>
      </c>
      <c r="F403" s="7" t="s">
        <v>265</v>
      </c>
      <c r="G403" s="7" t="s">
        <v>5521</v>
      </c>
      <c r="H403" s="7" t="s">
        <v>5522</v>
      </c>
      <c r="I403" s="7" t="s">
        <v>5523</v>
      </c>
      <c r="J403" s="7" t="s">
        <v>5524</v>
      </c>
      <c r="K403" s="7" t="s">
        <v>5525</v>
      </c>
      <c r="L403" s="7" t="s">
        <v>5526</v>
      </c>
      <c r="M403" s="7" t="s">
        <v>5527</v>
      </c>
    </row>
    <row r="404" spans="1:13" ht="34" x14ac:dyDescent="0.2">
      <c r="A404" t="s">
        <v>3136</v>
      </c>
      <c r="B404" t="s">
        <v>797</v>
      </c>
      <c r="C404">
        <v>0.1</v>
      </c>
      <c r="D404" t="s">
        <v>762</v>
      </c>
      <c r="E404">
        <v>0</v>
      </c>
      <c r="F404" s="7" t="s">
        <v>265</v>
      </c>
      <c r="G404" s="7" t="s">
        <v>5521</v>
      </c>
      <c r="H404" s="7" t="s">
        <v>5522</v>
      </c>
      <c r="I404" s="7" t="s">
        <v>5523</v>
      </c>
      <c r="J404" s="7" t="s">
        <v>5524</v>
      </c>
      <c r="K404" s="7" t="s">
        <v>5525</v>
      </c>
      <c r="L404" s="7" t="s">
        <v>5526</v>
      </c>
      <c r="M404" s="7" t="s">
        <v>5527</v>
      </c>
    </row>
    <row r="405" spans="1:13" ht="34" x14ac:dyDescent="0.2">
      <c r="A405" t="s">
        <v>3137</v>
      </c>
      <c r="B405" t="s">
        <v>457</v>
      </c>
      <c r="C405">
        <v>0.1</v>
      </c>
      <c r="D405" t="s">
        <v>762</v>
      </c>
      <c r="E405">
        <v>0</v>
      </c>
      <c r="F405" s="7" t="s">
        <v>265</v>
      </c>
      <c r="G405" s="7" t="s">
        <v>5521</v>
      </c>
      <c r="H405" s="7" t="s">
        <v>5522</v>
      </c>
      <c r="I405" s="7" t="s">
        <v>5523</v>
      </c>
      <c r="J405" s="7" t="s">
        <v>5524</v>
      </c>
      <c r="K405" s="7" t="s">
        <v>5525</v>
      </c>
      <c r="L405" s="7" t="s">
        <v>5526</v>
      </c>
      <c r="M405" s="7" t="s">
        <v>5527</v>
      </c>
    </row>
    <row r="406" spans="1:13" ht="34" x14ac:dyDescent="0.2">
      <c r="A406" t="s">
        <v>3138</v>
      </c>
      <c r="B406" s="36" t="s">
        <v>459</v>
      </c>
      <c r="C406">
        <v>0.1</v>
      </c>
      <c r="D406" t="s">
        <v>762</v>
      </c>
      <c r="E406">
        <v>0</v>
      </c>
      <c r="F406" s="7" t="s">
        <v>265</v>
      </c>
      <c r="G406" s="7" t="s">
        <v>5521</v>
      </c>
      <c r="H406" s="7" t="s">
        <v>5522</v>
      </c>
      <c r="I406" s="7" t="s">
        <v>5523</v>
      </c>
      <c r="J406" s="7" t="s">
        <v>5524</v>
      </c>
      <c r="K406" s="7" t="s">
        <v>5525</v>
      </c>
      <c r="L406" s="7" t="s">
        <v>5526</v>
      </c>
      <c r="M406" s="7" t="s">
        <v>5527</v>
      </c>
    </row>
    <row r="407" spans="1:13" ht="34" x14ac:dyDescent="0.2">
      <c r="A407" t="s">
        <v>3139</v>
      </c>
      <c r="B407" t="s">
        <v>455</v>
      </c>
      <c r="C407">
        <v>0.1</v>
      </c>
      <c r="D407" t="s">
        <v>762</v>
      </c>
      <c r="E407">
        <v>0</v>
      </c>
      <c r="F407" s="7" t="s">
        <v>265</v>
      </c>
      <c r="G407" s="7" t="s">
        <v>5521</v>
      </c>
      <c r="H407" s="7" t="s">
        <v>5522</v>
      </c>
      <c r="I407" s="7" t="s">
        <v>5523</v>
      </c>
      <c r="J407" s="7" t="s">
        <v>5524</v>
      </c>
      <c r="K407" s="7" t="s">
        <v>5525</v>
      </c>
      <c r="L407" s="7" t="s">
        <v>5526</v>
      </c>
      <c r="M407" s="7" t="s">
        <v>5527</v>
      </c>
    </row>
    <row r="408" spans="1:13" ht="34" x14ac:dyDescent="0.2">
      <c r="A408" t="s">
        <v>3140</v>
      </c>
      <c r="B408" t="s">
        <v>797</v>
      </c>
      <c r="C408">
        <v>0.1</v>
      </c>
      <c r="D408" t="s">
        <v>762</v>
      </c>
      <c r="E408">
        <v>0</v>
      </c>
      <c r="F408" s="7" t="s">
        <v>265</v>
      </c>
      <c r="G408" s="7" t="s">
        <v>5521</v>
      </c>
      <c r="H408" s="7" t="s">
        <v>5522</v>
      </c>
      <c r="I408" s="7" t="s">
        <v>5523</v>
      </c>
      <c r="J408" s="7" t="s">
        <v>5524</v>
      </c>
      <c r="K408" s="7" t="s">
        <v>5525</v>
      </c>
      <c r="L408" s="7" t="s">
        <v>5526</v>
      </c>
      <c r="M408" s="7" t="s">
        <v>5527</v>
      </c>
    </row>
    <row r="409" spans="1:13" ht="34" x14ac:dyDescent="0.2">
      <c r="A409" t="s">
        <v>3141</v>
      </c>
      <c r="B409" t="s">
        <v>457</v>
      </c>
      <c r="C409">
        <v>0.1</v>
      </c>
      <c r="D409" t="s">
        <v>762</v>
      </c>
      <c r="E409">
        <v>0</v>
      </c>
      <c r="F409" s="7" t="s">
        <v>265</v>
      </c>
      <c r="G409" s="7" t="s">
        <v>5521</v>
      </c>
      <c r="H409" s="7" t="s">
        <v>5522</v>
      </c>
      <c r="I409" s="7" t="s">
        <v>5523</v>
      </c>
      <c r="J409" s="7" t="s">
        <v>5524</v>
      </c>
      <c r="K409" s="7" t="s">
        <v>5525</v>
      </c>
      <c r="L409" s="7" t="s">
        <v>5526</v>
      </c>
      <c r="M409" s="7" t="s">
        <v>5527</v>
      </c>
    </row>
    <row r="410" spans="1:13" ht="34" x14ac:dyDescent="0.2">
      <c r="A410" t="s">
        <v>3142</v>
      </c>
      <c r="B410" s="36" t="s">
        <v>459</v>
      </c>
      <c r="C410">
        <v>0.1</v>
      </c>
      <c r="D410" t="s">
        <v>762</v>
      </c>
      <c r="E410">
        <v>0</v>
      </c>
      <c r="F410" s="7" t="s">
        <v>265</v>
      </c>
      <c r="G410" s="7" t="s">
        <v>5521</v>
      </c>
      <c r="H410" s="7" t="s">
        <v>5522</v>
      </c>
      <c r="I410" s="7" t="s">
        <v>5523</v>
      </c>
      <c r="J410" s="7" t="s">
        <v>5524</v>
      </c>
      <c r="K410" s="7" t="s">
        <v>5525</v>
      </c>
      <c r="L410" s="7" t="s">
        <v>5526</v>
      </c>
      <c r="M410" s="7" t="s">
        <v>5527</v>
      </c>
    </row>
    <row r="411" spans="1:13" ht="34" x14ac:dyDescent="0.2">
      <c r="A411" t="s">
        <v>3143</v>
      </c>
      <c r="B411" t="s">
        <v>455</v>
      </c>
      <c r="C411">
        <v>0.1</v>
      </c>
      <c r="D411" t="s">
        <v>762</v>
      </c>
      <c r="E411">
        <v>0</v>
      </c>
      <c r="F411" s="7" t="s">
        <v>265</v>
      </c>
      <c r="G411" s="7" t="s">
        <v>5521</v>
      </c>
      <c r="H411" s="7" t="s">
        <v>5522</v>
      </c>
      <c r="I411" s="7" t="s">
        <v>5523</v>
      </c>
      <c r="J411" s="7" t="s">
        <v>5524</v>
      </c>
      <c r="K411" s="7" t="s">
        <v>5525</v>
      </c>
      <c r="L411" s="7" t="s">
        <v>5526</v>
      </c>
      <c r="M411" s="7" t="s">
        <v>5527</v>
      </c>
    </row>
    <row r="412" spans="1:13" ht="34" x14ac:dyDescent="0.2">
      <c r="A412" t="s">
        <v>3144</v>
      </c>
      <c r="B412" t="s">
        <v>797</v>
      </c>
      <c r="C412">
        <v>0.1</v>
      </c>
      <c r="D412" t="s">
        <v>762</v>
      </c>
      <c r="E412">
        <v>0</v>
      </c>
      <c r="F412" s="7" t="s">
        <v>265</v>
      </c>
      <c r="G412" s="7" t="s">
        <v>5521</v>
      </c>
      <c r="H412" s="7" t="s">
        <v>5522</v>
      </c>
      <c r="I412" s="7" t="s">
        <v>5523</v>
      </c>
      <c r="J412" s="7" t="s">
        <v>5524</v>
      </c>
      <c r="K412" s="7" t="s">
        <v>5525</v>
      </c>
      <c r="L412" s="7" t="s">
        <v>5526</v>
      </c>
      <c r="M412" s="7" t="s">
        <v>5527</v>
      </c>
    </row>
    <row r="413" spans="1:13" ht="34" x14ac:dyDescent="0.2">
      <c r="A413" t="s">
        <v>3145</v>
      </c>
      <c r="B413" t="s">
        <v>457</v>
      </c>
      <c r="C413">
        <v>0.1</v>
      </c>
      <c r="D413" t="s">
        <v>762</v>
      </c>
      <c r="E413">
        <v>0</v>
      </c>
      <c r="F413" s="7" t="s">
        <v>265</v>
      </c>
      <c r="G413" s="7" t="s">
        <v>5521</v>
      </c>
      <c r="H413" s="7" t="s">
        <v>5522</v>
      </c>
      <c r="I413" s="7" t="s">
        <v>5523</v>
      </c>
      <c r="J413" s="7" t="s">
        <v>5524</v>
      </c>
      <c r="K413" s="7" t="s">
        <v>5525</v>
      </c>
      <c r="L413" s="7" t="s">
        <v>5526</v>
      </c>
      <c r="M413" s="7" t="s">
        <v>5527</v>
      </c>
    </row>
    <row r="414" spans="1:13" ht="34" x14ac:dyDescent="0.2">
      <c r="A414" t="s">
        <v>3146</v>
      </c>
      <c r="B414" s="36" t="s">
        <v>459</v>
      </c>
      <c r="C414">
        <v>0.1</v>
      </c>
      <c r="D414" t="s">
        <v>762</v>
      </c>
      <c r="E414">
        <v>0</v>
      </c>
      <c r="F414" s="7" t="s">
        <v>265</v>
      </c>
      <c r="G414" s="7" t="s">
        <v>5521</v>
      </c>
      <c r="H414" s="7" t="s">
        <v>5522</v>
      </c>
      <c r="I414" s="7" t="s">
        <v>5523</v>
      </c>
      <c r="J414" s="7" t="s">
        <v>5524</v>
      </c>
      <c r="K414" s="7" t="s">
        <v>5525</v>
      </c>
      <c r="L414" s="7" t="s">
        <v>5526</v>
      </c>
      <c r="M414" s="7" t="s">
        <v>5527</v>
      </c>
    </row>
    <row r="415" spans="1:13" ht="34" x14ac:dyDescent="0.2">
      <c r="A415" t="s">
        <v>3147</v>
      </c>
      <c r="B415" t="s">
        <v>455</v>
      </c>
      <c r="C415">
        <v>0.1</v>
      </c>
      <c r="D415" t="s">
        <v>762</v>
      </c>
      <c r="E415">
        <v>0</v>
      </c>
      <c r="F415" s="7" t="s">
        <v>265</v>
      </c>
      <c r="G415" s="7" t="s">
        <v>5521</v>
      </c>
      <c r="H415" s="7" t="s">
        <v>5522</v>
      </c>
      <c r="I415" s="7" t="s">
        <v>5523</v>
      </c>
      <c r="J415" s="7" t="s">
        <v>5524</v>
      </c>
      <c r="K415" s="7" t="s">
        <v>5525</v>
      </c>
      <c r="L415" s="7" t="s">
        <v>5526</v>
      </c>
      <c r="M415" s="7" t="s">
        <v>5527</v>
      </c>
    </row>
    <row r="416" spans="1:13" ht="34" x14ac:dyDescent="0.2">
      <c r="A416" t="s">
        <v>3148</v>
      </c>
      <c r="B416" t="s">
        <v>797</v>
      </c>
      <c r="C416">
        <v>0.1</v>
      </c>
      <c r="D416" t="s">
        <v>762</v>
      </c>
      <c r="E416">
        <v>0</v>
      </c>
      <c r="F416" s="7" t="s">
        <v>265</v>
      </c>
      <c r="G416" s="7" t="s">
        <v>5521</v>
      </c>
      <c r="H416" s="7" t="s">
        <v>5522</v>
      </c>
      <c r="I416" s="7" t="s">
        <v>5523</v>
      </c>
      <c r="J416" s="7" t="s">
        <v>5524</v>
      </c>
      <c r="K416" s="7" t="s">
        <v>5525</v>
      </c>
      <c r="L416" s="7" t="s">
        <v>5526</v>
      </c>
      <c r="M416" s="7" t="s">
        <v>5527</v>
      </c>
    </row>
    <row r="417" spans="1:13" ht="34" x14ac:dyDescent="0.2">
      <c r="A417" t="s">
        <v>3149</v>
      </c>
      <c r="B417" t="s">
        <v>457</v>
      </c>
      <c r="C417">
        <v>0.1</v>
      </c>
      <c r="D417" t="s">
        <v>762</v>
      </c>
      <c r="E417">
        <v>0</v>
      </c>
      <c r="F417" s="7" t="s">
        <v>265</v>
      </c>
      <c r="G417" s="7" t="s">
        <v>5521</v>
      </c>
      <c r="H417" s="7" t="s">
        <v>5522</v>
      </c>
      <c r="I417" s="7" t="s">
        <v>5523</v>
      </c>
      <c r="J417" s="7" t="s">
        <v>5524</v>
      </c>
      <c r="K417" s="7" t="s">
        <v>5525</v>
      </c>
      <c r="L417" s="7" t="s">
        <v>5526</v>
      </c>
      <c r="M417" s="7" t="s">
        <v>5527</v>
      </c>
    </row>
    <row r="418" spans="1:13" ht="34" x14ac:dyDescent="0.2">
      <c r="A418" t="s">
        <v>3150</v>
      </c>
      <c r="B418" s="36" t="s">
        <v>459</v>
      </c>
      <c r="C418">
        <v>0.1</v>
      </c>
      <c r="D418" t="s">
        <v>762</v>
      </c>
      <c r="E418">
        <v>0</v>
      </c>
      <c r="F418" s="7" t="s">
        <v>265</v>
      </c>
      <c r="G418" s="7" t="s">
        <v>5521</v>
      </c>
      <c r="H418" s="7" t="s">
        <v>5522</v>
      </c>
      <c r="I418" s="7" t="s">
        <v>5523</v>
      </c>
      <c r="J418" s="7" t="s">
        <v>5524</v>
      </c>
      <c r="K418" s="7" t="s">
        <v>5525</v>
      </c>
      <c r="L418" s="7" t="s">
        <v>5526</v>
      </c>
      <c r="M418" s="7" t="s">
        <v>5527</v>
      </c>
    </row>
    <row r="419" spans="1:13" ht="34" x14ac:dyDescent="0.2">
      <c r="A419" t="s">
        <v>3151</v>
      </c>
      <c r="B419" t="s">
        <v>455</v>
      </c>
      <c r="C419">
        <v>0.1</v>
      </c>
      <c r="D419" t="s">
        <v>762</v>
      </c>
      <c r="E419">
        <v>0</v>
      </c>
      <c r="F419" s="7" t="s">
        <v>265</v>
      </c>
      <c r="G419" s="7" t="s">
        <v>5521</v>
      </c>
      <c r="H419" s="7" t="s">
        <v>5522</v>
      </c>
      <c r="I419" s="7" t="s">
        <v>5523</v>
      </c>
      <c r="J419" s="7" t="s">
        <v>5524</v>
      </c>
      <c r="K419" s="7" t="s">
        <v>5525</v>
      </c>
      <c r="L419" s="7" t="s">
        <v>5526</v>
      </c>
      <c r="M419" s="7" t="s">
        <v>5527</v>
      </c>
    </row>
    <row r="420" spans="1:13" ht="34" x14ac:dyDescent="0.2">
      <c r="A420" t="s">
        <v>3152</v>
      </c>
      <c r="B420" t="s">
        <v>797</v>
      </c>
      <c r="C420">
        <v>0.1</v>
      </c>
      <c r="D420" t="s">
        <v>762</v>
      </c>
      <c r="E420">
        <v>0</v>
      </c>
      <c r="F420" s="7" t="s">
        <v>265</v>
      </c>
      <c r="G420" s="7" t="s">
        <v>5521</v>
      </c>
      <c r="H420" s="7" t="s">
        <v>5522</v>
      </c>
      <c r="I420" s="7" t="s">
        <v>5523</v>
      </c>
      <c r="J420" s="7" t="s">
        <v>5524</v>
      </c>
      <c r="K420" s="7" t="s">
        <v>5525</v>
      </c>
      <c r="L420" s="7" t="s">
        <v>5526</v>
      </c>
      <c r="M420" s="7" t="s">
        <v>5527</v>
      </c>
    </row>
    <row r="421" spans="1:13" ht="34" x14ac:dyDescent="0.2">
      <c r="A421" t="s">
        <v>3153</v>
      </c>
      <c r="B421" t="s">
        <v>457</v>
      </c>
      <c r="C421">
        <v>0.1</v>
      </c>
      <c r="D421" t="s">
        <v>762</v>
      </c>
      <c r="E421">
        <v>0</v>
      </c>
      <c r="F421" s="7" t="s">
        <v>265</v>
      </c>
      <c r="G421" s="7" t="s">
        <v>5521</v>
      </c>
      <c r="H421" s="7" t="s">
        <v>5522</v>
      </c>
      <c r="I421" s="7" t="s">
        <v>5523</v>
      </c>
      <c r="J421" s="7" t="s">
        <v>5524</v>
      </c>
      <c r="K421" s="7" t="s">
        <v>5525</v>
      </c>
      <c r="L421" s="7" t="s">
        <v>5526</v>
      </c>
      <c r="M421" s="7" t="s">
        <v>5527</v>
      </c>
    </row>
    <row r="422" spans="1:13" ht="34" x14ac:dyDescent="0.2">
      <c r="A422" t="s">
        <v>3154</v>
      </c>
      <c r="B422" s="36" t="s">
        <v>459</v>
      </c>
      <c r="C422">
        <v>0.1</v>
      </c>
      <c r="D422" t="s">
        <v>762</v>
      </c>
      <c r="E422">
        <v>0</v>
      </c>
      <c r="F422" s="7" t="s">
        <v>265</v>
      </c>
      <c r="G422" s="7" t="s">
        <v>5521</v>
      </c>
      <c r="H422" s="7" t="s">
        <v>5522</v>
      </c>
      <c r="I422" s="7" t="s">
        <v>5523</v>
      </c>
      <c r="J422" s="7" t="s">
        <v>5524</v>
      </c>
      <c r="K422" s="7" t="s">
        <v>5525</v>
      </c>
      <c r="L422" s="7" t="s">
        <v>5526</v>
      </c>
      <c r="M422" s="7" t="s">
        <v>5527</v>
      </c>
    </row>
    <row r="423" spans="1:13" ht="34" x14ac:dyDescent="0.2">
      <c r="A423" t="s">
        <v>3155</v>
      </c>
      <c r="B423" t="s">
        <v>455</v>
      </c>
      <c r="C423" s="36">
        <v>0.6</v>
      </c>
      <c r="D423" t="s">
        <v>762</v>
      </c>
      <c r="E423">
        <v>0</v>
      </c>
      <c r="F423" s="7" t="s">
        <v>265</v>
      </c>
      <c r="G423" s="7" t="s">
        <v>5521</v>
      </c>
      <c r="H423" s="7" t="s">
        <v>5522</v>
      </c>
      <c r="I423" s="7" t="s">
        <v>5523</v>
      </c>
      <c r="J423" s="7" t="s">
        <v>5524</v>
      </c>
      <c r="K423" s="7" t="s">
        <v>5525</v>
      </c>
      <c r="L423" s="7" t="s">
        <v>5526</v>
      </c>
      <c r="M423" s="7" t="s">
        <v>5527</v>
      </c>
    </row>
    <row r="424" spans="1:13" ht="34" x14ac:dyDescent="0.2">
      <c r="A424" t="s">
        <v>3156</v>
      </c>
      <c r="B424" t="s">
        <v>797</v>
      </c>
      <c r="C424" s="36">
        <v>0.6</v>
      </c>
      <c r="D424" t="s">
        <v>762</v>
      </c>
      <c r="E424">
        <v>0</v>
      </c>
      <c r="F424" s="7" t="s">
        <v>265</v>
      </c>
      <c r="G424" s="7" t="s">
        <v>5521</v>
      </c>
      <c r="H424" s="7" t="s">
        <v>5522</v>
      </c>
      <c r="I424" s="7" t="s">
        <v>5523</v>
      </c>
      <c r="J424" s="7" t="s">
        <v>5524</v>
      </c>
      <c r="K424" s="7" t="s">
        <v>5525</v>
      </c>
      <c r="L424" s="7" t="s">
        <v>5526</v>
      </c>
      <c r="M424" s="7" t="s">
        <v>5527</v>
      </c>
    </row>
    <row r="425" spans="1:13" ht="34" x14ac:dyDescent="0.2">
      <c r="A425" t="s">
        <v>3157</v>
      </c>
      <c r="B425" t="s">
        <v>457</v>
      </c>
      <c r="C425" s="36">
        <v>0.6</v>
      </c>
      <c r="D425" t="s">
        <v>762</v>
      </c>
      <c r="E425">
        <v>0</v>
      </c>
      <c r="F425" s="7" t="s">
        <v>265</v>
      </c>
      <c r="G425" s="7" t="s">
        <v>5521</v>
      </c>
      <c r="H425" s="7" t="s">
        <v>5522</v>
      </c>
      <c r="I425" s="7" t="s">
        <v>5523</v>
      </c>
      <c r="J425" s="7" t="s">
        <v>5524</v>
      </c>
      <c r="K425" s="7" t="s">
        <v>5525</v>
      </c>
      <c r="L425" s="7" t="s">
        <v>5526</v>
      </c>
      <c r="M425" s="7" t="s">
        <v>5527</v>
      </c>
    </row>
    <row r="426" spans="1:13" ht="34" x14ac:dyDescent="0.2">
      <c r="A426" t="s">
        <v>3158</v>
      </c>
      <c r="B426" s="36" t="s">
        <v>459</v>
      </c>
      <c r="C426" s="36">
        <v>0.6</v>
      </c>
      <c r="D426" t="s">
        <v>762</v>
      </c>
      <c r="E426">
        <v>0</v>
      </c>
      <c r="F426" s="7" t="s">
        <v>265</v>
      </c>
      <c r="G426" s="7" t="s">
        <v>5521</v>
      </c>
      <c r="H426" s="7" t="s">
        <v>5522</v>
      </c>
      <c r="I426" s="7" t="s">
        <v>5523</v>
      </c>
      <c r="J426" s="7" t="s">
        <v>5524</v>
      </c>
      <c r="K426" s="7" t="s">
        <v>5525</v>
      </c>
      <c r="L426" s="7" t="s">
        <v>5526</v>
      </c>
      <c r="M426" s="7" t="s">
        <v>5527</v>
      </c>
    </row>
    <row r="427" spans="1:13" ht="34" x14ac:dyDescent="0.2">
      <c r="A427" t="s">
        <v>3159</v>
      </c>
      <c r="B427" t="s">
        <v>455</v>
      </c>
      <c r="C427" s="36">
        <v>0.6</v>
      </c>
      <c r="D427" t="s">
        <v>762</v>
      </c>
      <c r="E427">
        <v>0</v>
      </c>
      <c r="F427" s="7" t="s">
        <v>265</v>
      </c>
      <c r="G427" s="7" t="s">
        <v>5521</v>
      </c>
      <c r="H427" s="7" t="s">
        <v>5522</v>
      </c>
      <c r="I427" s="7" t="s">
        <v>5523</v>
      </c>
      <c r="J427" s="7" t="s">
        <v>5524</v>
      </c>
      <c r="K427" s="7" t="s">
        <v>5525</v>
      </c>
      <c r="L427" s="7" t="s">
        <v>5526</v>
      </c>
      <c r="M427" s="7" t="s">
        <v>5527</v>
      </c>
    </row>
    <row r="428" spans="1:13" ht="34" x14ac:dyDescent="0.2">
      <c r="A428" t="s">
        <v>3160</v>
      </c>
      <c r="B428" t="s">
        <v>797</v>
      </c>
      <c r="C428" s="36">
        <v>0.6</v>
      </c>
      <c r="D428" t="s">
        <v>762</v>
      </c>
      <c r="E428">
        <v>0</v>
      </c>
      <c r="F428" s="7" t="s">
        <v>265</v>
      </c>
      <c r="G428" s="7" t="s">
        <v>5521</v>
      </c>
      <c r="H428" s="7" t="s">
        <v>5522</v>
      </c>
      <c r="I428" s="7" t="s">
        <v>5523</v>
      </c>
      <c r="J428" s="7" t="s">
        <v>5524</v>
      </c>
      <c r="K428" s="7" t="s">
        <v>5525</v>
      </c>
      <c r="L428" s="7" t="s">
        <v>5526</v>
      </c>
      <c r="M428" s="7" t="s">
        <v>5527</v>
      </c>
    </row>
    <row r="429" spans="1:13" ht="34" x14ac:dyDescent="0.2">
      <c r="A429" t="s">
        <v>3161</v>
      </c>
      <c r="B429" t="s">
        <v>457</v>
      </c>
      <c r="C429" s="36">
        <v>0.6</v>
      </c>
      <c r="D429" t="s">
        <v>762</v>
      </c>
      <c r="E429">
        <v>0</v>
      </c>
      <c r="F429" s="7" t="s">
        <v>265</v>
      </c>
      <c r="G429" s="7" t="s">
        <v>5521</v>
      </c>
      <c r="H429" s="7" t="s">
        <v>5522</v>
      </c>
      <c r="I429" s="7" t="s">
        <v>5523</v>
      </c>
      <c r="J429" s="7" t="s">
        <v>5524</v>
      </c>
      <c r="K429" s="7" t="s">
        <v>5525</v>
      </c>
      <c r="L429" s="7" t="s">
        <v>5526</v>
      </c>
      <c r="M429" s="7" t="s">
        <v>5527</v>
      </c>
    </row>
    <row r="430" spans="1:13" ht="34" x14ac:dyDescent="0.2">
      <c r="A430" t="s">
        <v>3162</v>
      </c>
      <c r="B430" s="36" t="s">
        <v>459</v>
      </c>
      <c r="C430" s="36">
        <v>0.6</v>
      </c>
      <c r="D430" t="s">
        <v>762</v>
      </c>
      <c r="E430">
        <v>0</v>
      </c>
      <c r="F430" s="7" t="s">
        <v>265</v>
      </c>
      <c r="G430" s="7" t="s">
        <v>5521</v>
      </c>
      <c r="H430" s="7" t="s">
        <v>5522</v>
      </c>
      <c r="I430" s="7" t="s">
        <v>5523</v>
      </c>
      <c r="J430" s="7" t="s">
        <v>5524</v>
      </c>
      <c r="K430" s="7" t="s">
        <v>5525</v>
      </c>
      <c r="L430" s="7" t="s">
        <v>5526</v>
      </c>
      <c r="M430" s="7" t="s">
        <v>5527</v>
      </c>
    </row>
    <row r="431" spans="1:13" ht="34" x14ac:dyDescent="0.2">
      <c r="A431" t="s">
        <v>3163</v>
      </c>
      <c r="B431" t="s">
        <v>455</v>
      </c>
      <c r="C431" s="36">
        <v>0.6</v>
      </c>
      <c r="D431" t="s">
        <v>762</v>
      </c>
      <c r="E431">
        <v>0</v>
      </c>
      <c r="F431" s="7" t="s">
        <v>265</v>
      </c>
      <c r="G431" s="7" t="s">
        <v>5521</v>
      </c>
      <c r="H431" s="7" t="s">
        <v>5522</v>
      </c>
      <c r="I431" s="7" t="s">
        <v>5523</v>
      </c>
      <c r="J431" s="7" t="s">
        <v>5524</v>
      </c>
      <c r="K431" s="7" t="s">
        <v>5525</v>
      </c>
      <c r="L431" s="7" t="s">
        <v>5526</v>
      </c>
      <c r="M431" s="7" t="s">
        <v>5527</v>
      </c>
    </row>
    <row r="432" spans="1:13" ht="34" x14ac:dyDescent="0.2">
      <c r="A432" t="s">
        <v>3164</v>
      </c>
      <c r="B432" t="s">
        <v>797</v>
      </c>
      <c r="C432" s="36">
        <v>0.6</v>
      </c>
      <c r="D432" t="s">
        <v>762</v>
      </c>
      <c r="E432">
        <v>0</v>
      </c>
      <c r="F432" s="7" t="s">
        <v>265</v>
      </c>
      <c r="G432" s="7" t="s">
        <v>5521</v>
      </c>
      <c r="H432" s="7" t="s">
        <v>5522</v>
      </c>
      <c r="I432" s="7" t="s">
        <v>5523</v>
      </c>
      <c r="J432" s="7" t="s">
        <v>5524</v>
      </c>
      <c r="K432" s="7" t="s">
        <v>5525</v>
      </c>
      <c r="L432" s="7" t="s">
        <v>5526</v>
      </c>
      <c r="M432" s="7" t="s">
        <v>5527</v>
      </c>
    </row>
    <row r="433" spans="1:13" ht="34" x14ac:dyDescent="0.2">
      <c r="A433" t="s">
        <v>3165</v>
      </c>
      <c r="B433" t="s">
        <v>457</v>
      </c>
      <c r="C433" s="36">
        <v>0.6</v>
      </c>
      <c r="D433" t="s">
        <v>762</v>
      </c>
      <c r="E433">
        <v>0</v>
      </c>
      <c r="F433" s="7" t="s">
        <v>265</v>
      </c>
      <c r="G433" s="7" t="s">
        <v>5521</v>
      </c>
      <c r="H433" s="7" t="s">
        <v>5522</v>
      </c>
      <c r="I433" s="7" t="s">
        <v>5523</v>
      </c>
      <c r="J433" s="7" t="s">
        <v>5524</v>
      </c>
      <c r="K433" s="7" t="s">
        <v>5525</v>
      </c>
      <c r="L433" s="7" t="s">
        <v>5526</v>
      </c>
      <c r="M433" s="7" t="s">
        <v>5527</v>
      </c>
    </row>
    <row r="434" spans="1:13" ht="34" x14ac:dyDescent="0.2">
      <c r="A434" t="s">
        <v>3166</v>
      </c>
      <c r="B434" s="36" t="s">
        <v>459</v>
      </c>
      <c r="C434" s="36">
        <v>0.6</v>
      </c>
      <c r="D434" t="s">
        <v>762</v>
      </c>
      <c r="E434">
        <v>0</v>
      </c>
      <c r="F434" s="7" t="s">
        <v>265</v>
      </c>
      <c r="G434" s="7" t="s">
        <v>5521</v>
      </c>
      <c r="H434" s="7" t="s">
        <v>5522</v>
      </c>
      <c r="I434" s="7" t="s">
        <v>5523</v>
      </c>
      <c r="J434" s="7" t="s">
        <v>5524</v>
      </c>
      <c r="K434" s="7" t="s">
        <v>5525</v>
      </c>
      <c r="L434" s="7" t="s">
        <v>5526</v>
      </c>
      <c r="M434" s="7" t="s">
        <v>5527</v>
      </c>
    </row>
    <row r="435" spans="1:13" ht="34" x14ac:dyDescent="0.2">
      <c r="A435" t="s">
        <v>3167</v>
      </c>
      <c r="B435" t="s">
        <v>455</v>
      </c>
      <c r="C435" s="36">
        <v>0.6</v>
      </c>
      <c r="D435" t="s">
        <v>762</v>
      </c>
      <c r="E435">
        <v>0</v>
      </c>
      <c r="F435" s="7" t="s">
        <v>265</v>
      </c>
      <c r="G435" s="7" t="s">
        <v>5521</v>
      </c>
      <c r="H435" s="7" t="s">
        <v>5522</v>
      </c>
      <c r="I435" s="7" t="s">
        <v>5523</v>
      </c>
      <c r="J435" s="7" t="s">
        <v>5524</v>
      </c>
      <c r="K435" s="7" t="s">
        <v>5525</v>
      </c>
      <c r="L435" s="7" t="s">
        <v>5526</v>
      </c>
      <c r="M435" s="7" t="s">
        <v>5527</v>
      </c>
    </row>
    <row r="436" spans="1:13" ht="34" x14ac:dyDescent="0.2">
      <c r="A436" t="s">
        <v>3168</v>
      </c>
      <c r="B436" t="s">
        <v>797</v>
      </c>
      <c r="C436" s="36">
        <v>0.6</v>
      </c>
      <c r="D436" t="s">
        <v>762</v>
      </c>
      <c r="E436">
        <v>0</v>
      </c>
      <c r="F436" s="7" t="s">
        <v>265</v>
      </c>
      <c r="G436" s="7" t="s">
        <v>5521</v>
      </c>
      <c r="H436" s="7" t="s">
        <v>5522</v>
      </c>
      <c r="I436" s="7" t="s">
        <v>5523</v>
      </c>
      <c r="J436" s="7" t="s">
        <v>5524</v>
      </c>
      <c r="K436" s="7" t="s">
        <v>5525</v>
      </c>
      <c r="L436" s="7" t="s">
        <v>5526</v>
      </c>
      <c r="M436" s="7" t="s">
        <v>5527</v>
      </c>
    </row>
    <row r="437" spans="1:13" ht="34" x14ac:dyDescent="0.2">
      <c r="A437" t="s">
        <v>3169</v>
      </c>
      <c r="B437" t="s">
        <v>457</v>
      </c>
      <c r="C437" s="36">
        <v>0.6</v>
      </c>
      <c r="D437" t="s">
        <v>762</v>
      </c>
      <c r="E437">
        <v>0</v>
      </c>
      <c r="F437" s="7" t="s">
        <v>265</v>
      </c>
      <c r="G437" s="7" t="s">
        <v>5521</v>
      </c>
      <c r="H437" s="7" t="s">
        <v>5522</v>
      </c>
      <c r="I437" s="7" t="s">
        <v>5523</v>
      </c>
      <c r="J437" s="7" t="s">
        <v>5524</v>
      </c>
      <c r="K437" s="7" t="s">
        <v>5525</v>
      </c>
      <c r="L437" s="7" t="s">
        <v>5526</v>
      </c>
      <c r="M437" s="7" t="s">
        <v>5527</v>
      </c>
    </row>
    <row r="438" spans="1:13" ht="34" x14ac:dyDescent="0.2">
      <c r="A438" t="s">
        <v>3170</v>
      </c>
      <c r="B438" s="36" t="s">
        <v>459</v>
      </c>
      <c r="C438" s="36">
        <v>0.6</v>
      </c>
      <c r="D438" t="s">
        <v>762</v>
      </c>
      <c r="E438">
        <v>0</v>
      </c>
      <c r="F438" s="7" t="s">
        <v>265</v>
      </c>
      <c r="G438" s="7" t="s">
        <v>5521</v>
      </c>
      <c r="H438" s="7" t="s">
        <v>5522</v>
      </c>
      <c r="I438" s="7" t="s">
        <v>5523</v>
      </c>
      <c r="J438" s="7" t="s">
        <v>5524</v>
      </c>
      <c r="K438" s="7" t="s">
        <v>5525</v>
      </c>
      <c r="L438" s="7" t="s">
        <v>5526</v>
      </c>
      <c r="M438" s="7" t="s">
        <v>5527</v>
      </c>
    </row>
    <row r="439" spans="1:13" ht="34" x14ac:dyDescent="0.2">
      <c r="A439" t="s">
        <v>3171</v>
      </c>
      <c r="B439" t="s">
        <v>455</v>
      </c>
      <c r="C439" s="36">
        <v>0.6</v>
      </c>
      <c r="D439" t="s">
        <v>762</v>
      </c>
      <c r="E439">
        <v>0</v>
      </c>
      <c r="F439" s="7" t="s">
        <v>265</v>
      </c>
      <c r="G439" s="7" t="s">
        <v>5521</v>
      </c>
      <c r="H439" s="7" t="s">
        <v>5522</v>
      </c>
      <c r="I439" s="7" t="s">
        <v>5523</v>
      </c>
      <c r="J439" s="7" t="s">
        <v>5524</v>
      </c>
      <c r="K439" s="7" t="s">
        <v>5525</v>
      </c>
      <c r="L439" s="7" t="s">
        <v>5526</v>
      </c>
      <c r="M439" s="7" t="s">
        <v>5527</v>
      </c>
    </row>
    <row r="440" spans="1:13" ht="34" x14ac:dyDescent="0.2">
      <c r="A440" t="s">
        <v>3172</v>
      </c>
      <c r="B440" t="s">
        <v>797</v>
      </c>
      <c r="C440" s="36">
        <v>0.6</v>
      </c>
      <c r="D440" t="s">
        <v>762</v>
      </c>
      <c r="E440">
        <v>0</v>
      </c>
      <c r="F440" s="7" t="s">
        <v>265</v>
      </c>
      <c r="G440" s="7" t="s">
        <v>5521</v>
      </c>
      <c r="H440" s="7" t="s">
        <v>5522</v>
      </c>
      <c r="I440" s="7" t="s">
        <v>5523</v>
      </c>
      <c r="J440" s="7" t="s">
        <v>5524</v>
      </c>
      <c r="K440" s="7" t="s">
        <v>5525</v>
      </c>
      <c r="L440" s="7" t="s">
        <v>5526</v>
      </c>
      <c r="M440" s="7" t="s">
        <v>5527</v>
      </c>
    </row>
    <row r="441" spans="1:13" ht="34" x14ac:dyDescent="0.2">
      <c r="A441" t="s">
        <v>3173</v>
      </c>
      <c r="B441" t="s">
        <v>457</v>
      </c>
      <c r="C441" s="36">
        <v>0.6</v>
      </c>
      <c r="D441" t="s">
        <v>762</v>
      </c>
      <c r="E441">
        <v>0</v>
      </c>
      <c r="F441" s="7" t="s">
        <v>265</v>
      </c>
      <c r="G441" s="7" t="s">
        <v>5521</v>
      </c>
      <c r="H441" s="7" t="s">
        <v>5522</v>
      </c>
      <c r="I441" s="7" t="s">
        <v>5523</v>
      </c>
      <c r="J441" s="7" t="s">
        <v>5524</v>
      </c>
      <c r="K441" s="7" t="s">
        <v>5525</v>
      </c>
      <c r="L441" s="7" t="s">
        <v>5526</v>
      </c>
      <c r="M441" s="7" t="s">
        <v>5527</v>
      </c>
    </row>
    <row r="442" spans="1:13" ht="34" x14ac:dyDescent="0.2">
      <c r="A442" t="s">
        <v>3174</v>
      </c>
      <c r="B442" s="36" t="s">
        <v>459</v>
      </c>
      <c r="C442" s="36">
        <v>0.6</v>
      </c>
      <c r="D442" t="s">
        <v>762</v>
      </c>
      <c r="E442">
        <v>0</v>
      </c>
      <c r="F442" s="7" t="s">
        <v>265</v>
      </c>
      <c r="G442" s="7" t="s">
        <v>5521</v>
      </c>
      <c r="H442" s="7" t="s">
        <v>5522</v>
      </c>
      <c r="I442" s="7" t="s">
        <v>5523</v>
      </c>
      <c r="J442" s="7" t="s">
        <v>5524</v>
      </c>
      <c r="K442" s="7" t="s">
        <v>5525</v>
      </c>
      <c r="L442" s="7" t="s">
        <v>5526</v>
      </c>
      <c r="M442" s="7" t="s">
        <v>5527</v>
      </c>
    </row>
    <row r="443" spans="1:13" ht="34" x14ac:dyDescent="0.2">
      <c r="A443" t="s">
        <v>3175</v>
      </c>
      <c r="B443" t="s">
        <v>455</v>
      </c>
      <c r="C443" s="36">
        <v>0.4</v>
      </c>
      <c r="D443" t="s">
        <v>762</v>
      </c>
      <c r="E443">
        <v>0</v>
      </c>
      <c r="F443" s="7" t="s">
        <v>265</v>
      </c>
      <c r="G443" s="7" t="s">
        <v>5521</v>
      </c>
      <c r="H443" s="7" t="s">
        <v>5522</v>
      </c>
      <c r="I443" s="7" t="s">
        <v>5523</v>
      </c>
      <c r="J443" s="7" t="s">
        <v>5524</v>
      </c>
      <c r="K443" s="7" t="s">
        <v>5525</v>
      </c>
      <c r="L443" s="7" t="s">
        <v>5526</v>
      </c>
      <c r="M443" s="7" t="s">
        <v>5527</v>
      </c>
    </row>
    <row r="444" spans="1:13" ht="34" x14ac:dyDescent="0.2">
      <c r="A444" t="s">
        <v>3176</v>
      </c>
      <c r="B444" t="s">
        <v>797</v>
      </c>
      <c r="C444" s="36">
        <v>0.4</v>
      </c>
      <c r="D444" t="s">
        <v>762</v>
      </c>
      <c r="E444">
        <v>0</v>
      </c>
      <c r="F444" s="7" t="s">
        <v>265</v>
      </c>
      <c r="G444" s="7" t="s">
        <v>5521</v>
      </c>
      <c r="H444" s="7" t="s">
        <v>5522</v>
      </c>
      <c r="I444" s="7" t="s">
        <v>5523</v>
      </c>
      <c r="J444" s="7" t="s">
        <v>5524</v>
      </c>
      <c r="K444" s="7" t="s">
        <v>5525</v>
      </c>
      <c r="L444" s="7" t="s">
        <v>5526</v>
      </c>
      <c r="M444" s="7" t="s">
        <v>5527</v>
      </c>
    </row>
    <row r="445" spans="1:13" ht="34" x14ac:dyDescent="0.2">
      <c r="A445" t="s">
        <v>3177</v>
      </c>
      <c r="B445" t="s">
        <v>457</v>
      </c>
      <c r="C445" s="36">
        <v>0.4</v>
      </c>
      <c r="D445" t="s">
        <v>762</v>
      </c>
      <c r="E445">
        <v>0</v>
      </c>
      <c r="F445" s="7" t="s">
        <v>265</v>
      </c>
      <c r="G445" s="7" t="s">
        <v>5521</v>
      </c>
      <c r="H445" s="7" t="s">
        <v>5522</v>
      </c>
      <c r="I445" s="7" t="s">
        <v>5523</v>
      </c>
      <c r="J445" s="7" t="s">
        <v>5524</v>
      </c>
      <c r="K445" s="7" t="s">
        <v>5525</v>
      </c>
      <c r="L445" s="7" t="s">
        <v>5526</v>
      </c>
      <c r="M445" s="7" t="s">
        <v>5527</v>
      </c>
    </row>
    <row r="446" spans="1:13" ht="34" x14ac:dyDescent="0.2">
      <c r="A446" t="s">
        <v>3178</v>
      </c>
      <c r="B446" s="36" t="s">
        <v>459</v>
      </c>
      <c r="C446" s="36">
        <v>0.4</v>
      </c>
      <c r="D446" t="s">
        <v>762</v>
      </c>
      <c r="E446">
        <v>0</v>
      </c>
      <c r="F446" s="7" t="s">
        <v>265</v>
      </c>
      <c r="G446" s="7" t="s">
        <v>5521</v>
      </c>
      <c r="H446" s="7" t="s">
        <v>5522</v>
      </c>
      <c r="I446" s="7" t="s">
        <v>5523</v>
      </c>
      <c r="J446" s="7" t="s">
        <v>5524</v>
      </c>
      <c r="K446" s="7" t="s">
        <v>5525</v>
      </c>
      <c r="L446" s="7" t="s">
        <v>5526</v>
      </c>
      <c r="M446" s="7" t="s">
        <v>5527</v>
      </c>
    </row>
    <row r="447" spans="1:13" ht="34" x14ac:dyDescent="0.2">
      <c r="A447" t="s">
        <v>3179</v>
      </c>
      <c r="B447" t="s">
        <v>455</v>
      </c>
      <c r="C447" s="36">
        <v>0.4</v>
      </c>
      <c r="D447" t="s">
        <v>762</v>
      </c>
      <c r="E447">
        <v>0</v>
      </c>
      <c r="F447" s="7" t="s">
        <v>265</v>
      </c>
      <c r="G447" s="7" t="s">
        <v>5521</v>
      </c>
      <c r="H447" s="7" t="s">
        <v>5522</v>
      </c>
      <c r="I447" s="7" t="s">
        <v>5523</v>
      </c>
      <c r="J447" s="7" t="s">
        <v>5524</v>
      </c>
      <c r="K447" s="7" t="s">
        <v>5525</v>
      </c>
      <c r="L447" s="7" t="s">
        <v>5526</v>
      </c>
      <c r="M447" s="7" t="s">
        <v>5527</v>
      </c>
    </row>
    <row r="448" spans="1:13" ht="34" x14ac:dyDescent="0.2">
      <c r="A448" t="s">
        <v>3180</v>
      </c>
      <c r="B448" t="s">
        <v>797</v>
      </c>
      <c r="C448" s="36">
        <v>0.4</v>
      </c>
      <c r="D448" t="s">
        <v>762</v>
      </c>
      <c r="E448">
        <v>0</v>
      </c>
      <c r="F448" s="7" t="s">
        <v>265</v>
      </c>
      <c r="G448" s="7" t="s">
        <v>5521</v>
      </c>
      <c r="H448" s="7" t="s">
        <v>5522</v>
      </c>
      <c r="I448" s="7" t="s">
        <v>5523</v>
      </c>
      <c r="J448" s="7" t="s">
        <v>5524</v>
      </c>
      <c r="K448" s="7" t="s">
        <v>5525</v>
      </c>
      <c r="L448" s="7" t="s">
        <v>5526</v>
      </c>
      <c r="M448" s="7" t="s">
        <v>5527</v>
      </c>
    </row>
    <row r="449" spans="1:13" ht="34" x14ac:dyDescent="0.2">
      <c r="A449" t="s">
        <v>3181</v>
      </c>
      <c r="B449" t="s">
        <v>457</v>
      </c>
      <c r="C449" s="36">
        <v>0.4</v>
      </c>
      <c r="D449" t="s">
        <v>762</v>
      </c>
      <c r="E449">
        <v>0</v>
      </c>
      <c r="F449" s="7" t="s">
        <v>265</v>
      </c>
      <c r="G449" s="7" t="s">
        <v>5521</v>
      </c>
      <c r="H449" s="7" t="s">
        <v>5522</v>
      </c>
      <c r="I449" s="7" t="s">
        <v>5523</v>
      </c>
      <c r="J449" s="7" t="s">
        <v>5524</v>
      </c>
      <c r="K449" s="7" t="s">
        <v>5525</v>
      </c>
      <c r="L449" s="7" t="s">
        <v>5526</v>
      </c>
      <c r="M449" s="7" t="s">
        <v>5527</v>
      </c>
    </row>
    <row r="450" spans="1:13" ht="34" x14ac:dyDescent="0.2">
      <c r="A450" t="s">
        <v>3182</v>
      </c>
      <c r="B450" s="36" t="s">
        <v>459</v>
      </c>
      <c r="C450" s="36">
        <v>0.4</v>
      </c>
      <c r="D450" t="s">
        <v>762</v>
      </c>
      <c r="E450">
        <v>0</v>
      </c>
      <c r="F450" s="7" t="s">
        <v>265</v>
      </c>
      <c r="G450" s="7" t="s">
        <v>5521</v>
      </c>
      <c r="H450" s="7" t="s">
        <v>5522</v>
      </c>
      <c r="I450" s="7" t="s">
        <v>5523</v>
      </c>
      <c r="J450" s="7" t="s">
        <v>5524</v>
      </c>
      <c r="K450" s="7" t="s">
        <v>5525</v>
      </c>
      <c r="L450" s="7" t="s">
        <v>5526</v>
      </c>
      <c r="M450" s="7" t="s">
        <v>5527</v>
      </c>
    </row>
    <row r="451" spans="1:13" ht="34" x14ac:dyDescent="0.2">
      <c r="A451" t="s">
        <v>3183</v>
      </c>
      <c r="B451" t="s">
        <v>455</v>
      </c>
      <c r="C451" s="36">
        <v>0.4</v>
      </c>
      <c r="D451" t="s">
        <v>762</v>
      </c>
      <c r="E451">
        <v>0</v>
      </c>
      <c r="F451" s="7" t="s">
        <v>265</v>
      </c>
      <c r="G451" s="7" t="s">
        <v>5521</v>
      </c>
      <c r="H451" s="7" t="s">
        <v>5522</v>
      </c>
      <c r="I451" s="7" t="s">
        <v>5523</v>
      </c>
      <c r="J451" s="7" t="s">
        <v>5524</v>
      </c>
      <c r="K451" s="7" t="s">
        <v>5525</v>
      </c>
      <c r="L451" s="7" t="s">
        <v>5526</v>
      </c>
      <c r="M451" s="7" t="s">
        <v>5527</v>
      </c>
    </row>
    <row r="452" spans="1:13" ht="34" x14ac:dyDescent="0.2">
      <c r="A452" t="s">
        <v>3184</v>
      </c>
      <c r="B452" t="s">
        <v>797</v>
      </c>
      <c r="C452" s="36">
        <v>0.4</v>
      </c>
      <c r="D452" t="s">
        <v>762</v>
      </c>
      <c r="E452">
        <v>0</v>
      </c>
      <c r="F452" s="7" t="s">
        <v>265</v>
      </c>
      <c r="G452" s="7" t="s">
        <v>5521</v>
      </c>
      <c r="H452" s="7" t="s">
        <v>5522</v>
      </c>
      <c r="I452" s="7" t="s">
        <v>5523</v>
      </c>
      <c r="J452" s="7" t="s">
        <v>5524</v>
      </c>
      <c r="K452" s="7" t="s">
        <v>5525</v>
      </c>
      <c r="L452" s="7" t="s">
        <v>5526</v>
      </c>
      <c r="M452" s="7" t="s">
        <v>5527</v>
      </c>
    </row>
    <row r="453" spans="1:13" ht="34" x14ac:dyDescent="0.2">
      <c r="A453" t="s">
        <v>3185</v>
      </c>
      <c r="B453" t="s">
        <v>457</v>
      </c>
      <c r="C453" s="36">
        <v>0.4</v>
      </c>
      <c r="D453" t="s">
        <v>762</v>
      </c>
      <c r="E453">
        <v>0</v>
      </c>
      <c r="F453" s="7" t="s">
        <v>265</v>
      </c>
      <c r="G453" s="7" t="s">
        <v>5521</v>
      </c>
      <c r="H453" s="7" t="s">
        <v>5522</v>
      </c>
      <c r="I453" s="7" t="s">
        <v>5523</v>
      </c>
      <c r="J453" s="7" t="s">
        <v>5524</v>
      </c>
      <c r="K453" s="7" t="s">
        <v>5525</v>
      </c>
      <c r="L453" s="7" t="s">
        <v>5526</v>
      </c>
      <c r="M453" s="7" t="s">
        <v>5527</v>
      </c>
    </row>
    <row r="454" spans="1:13" ht="34" x14ac:dyDescent="0.2">
      <c r="A454" t="s">
        <v>3186</v>
      </c>
      <c r="B454" s="36" t="s">
        <v>459</v>
      </c>
      <c r="C454" s="36">
        <v>0.4</v>
      </c>
      <c r="D454" t="s">
        <v>762</v>
      </c>
      <c r="E454">
        <v>0</v>
      </c>
      <c r="F454" s="7" t="s">
        <v>265</v>
      </c>
      <c r="G454" s="7" t="s">
        <v>5521</v>
      </c>
      <c r="H454" s="7" t="s">
        <v>5522</v>
      </c>
      <c r="I454" s="7" t="s">
        <v>5523</v>
      </c>
      <c r="J454" s="7" t="s">
        <v>5524</v>
      </c>
      <c r="K454" s="7" t="s">
        <v>5525</v>
      </c>
      <c r="L454" s="7" t="s">
        <v>5526</v>
      </c>
      <c r="M454" s="7" t="s">
        <v>5527</v>
      </c>
    </row>
    <row r="455" spans="1:13" ht="34" x14ac:dyDescent="0.2">
      <c r="A455" t="s">
        <v>3187</v>
      </c>
      <c r="B455" t="s">
        <v>455</v>
      </c>
      <c r="C455" s="36">
        <v>0.4</v>
      </c>
      <c r="D455" t="s">
        <v>762</v>
      </c>
      <c r="E455">
        <v>0</v>
      </c>
      <c r="F455" s="7" t="s">
        <v>265</v>
      </c>
      <c r="G455" s="7" t="s">
        <v>5521</v>
      </c>
      <c r="H455" s="7" t="s">
        <v>5522</v>
      </c>
      <c r="I455" s="7" t="s">
        <v>5523</v>
      </c>
      <c r="J455" s="7" t="s">
        <v>5524</v>
      </c>
      <c r="K455" s="7" t="s">
        <v>5525</v>
      </c>
      <c r="L455" s="7" t="s">
        <v>5526</v>
      </c>
      <c r="M455" s="7" t="s">
        <v>5527</v>
      </c>
    </row>
    <row r="456" spans="1:13" ht="34" x14ac:dyDescent="0.2">
      <c r="A456" t="s">
        <v>3188</v>
      </c>
      <c r="B456" t="s">
        <v>797</v>
      </c>
      <c r="C456" s="36">
        <v>0.4</v>
      </c>
      <c r="D456" t="s">
        <v>762</v>
      </c>
      <c r="E456">
        <v>0</v>
      </c>
      <c r="F456" s="7" t="s">
        <v>265</v>
      </c>
      <c r="G456" s="7" t="s">
        <v>5521</v>
      </c>
      <c r="H456" s="7" t="s">
        <v>5522</v>
      </c>
      <c r="I456" s="7" t="s">
        <v>5523</v>
      </c>
      <c r="J456" s="7" t="s">
        <v>5524</v>
      </c>
      <c r="K456" s="7" t="s">
        <v>5525</v>
      </c>
      <c r="L456" s="7" t="s">
        <v>5526</v>
      </c>
      <c r="M456" s="7" t="s">
        <v>5527</v>
      </c>
    </row>
    <row r="457" spans="1:13" ht="34" x14ac:dyDescent="0.2">
      <c r="A457" t="s">
        <v>3189</v>
      </c>
      <c r="B457" t="s">
        <v>457</v>
      </c>
      <c r="C457" s="36">
        <v>0.4</v>
      </c>
      <c r="D457" t="s">
        <v>762</v>
      </c>
      <c r="E457">
        <v>0</v>
      </c>
      <c r="F457" s="7" t="s">
        <v>265</v>
      </c>
      <c r="G457" s="7" t="s">
        <v>5521</v>
      </c>
      <c r="H457" s="7" t="s">
        <v>5522</v>
      </c>
      <c r="I457" s="7" t="s">
        <v>5523</v>
      </c>
      <c r="J457" s="7" t="s">
        <v>5524</v>
      </c>
      <c r="K457" s="7" t="s">
        <v>5525</v>
      </c>
      <c r="L457" s="7" t="s">
        <v>5526</v>
      </c>
      <c r="M457" s="7" t="s">
        <v>5527</v>
      </c>
    </row>
    <row r="458" spans="1:13" ht="34" x14ac:dyDescent="0.2">
      <c r="A458" t="s">
        <v>3190</v>
      </c>
      <c r="B458" s="36" t="s">
        <v>459</v>
      </c>
      <c r="C458" s="36">
        <v>0.4</v>
      </c>
      <c r="D458" t="s">
        <v>762</v>
      </c>
      <c r="E458">
        <v>0</v>
      </c>
      <c r="F458" s="7" t="s">
        <v>265</v>
      </c>
      <c r="G458" s="7" t="s">
        <v>5521</v>
      </c>
      <c r="H458" s="7" t="s">
        <v>5522</v>
      </c>
      <c r="I458" s="7" t="s">
        <v>5523</v>
      </c>
      <c r="J458" s="7" t="s">
        <v>5524</v>
      </c>
      <c r="K458" s="7" t="s">
        <v>5525</v>
      </c>
      <c r="L458" s="7" t="s">
        <v>5526</v>
      </c>
      <c r="M458" s="7" t="s">
        <v>5527</v>
      </c>
    </row>
    <row r="459" spans="1:13" ht="34" x14ac:dyDescent="0.2">
      <c r="A459" t="s">
        <v>3191</v>
      </c>
      <c r="B459" t="s">
        <v>455</v>
      </c>
      <c r="C459" s="36">
        <v>0.4</v>
      </c>
      <c r="D459" t="s">
        <v>762</v>
      </c>
      <c r="E459">
        <v>0</v>
      </c>
      <c r="F459" s="7" t="s">
        <v>265</v>
      </c>
      <c r="G459" s="7" t="s">
        <v>5521</v>
      </c>
      <c r="H459" s="7" t="s">
        <v>5522</v>
      </c>
      <c r="I459" s="7" t="s">
        <v>5523</v>
      </c>
      <c r="J459" s="7" t="s">
        <v>5524</v>
      </c>
      <c r="K459" s="7" t="s">
        <v>5525</v>
      </c>
      <c r="L459" s="7" t="s">
        <v>5526</v>
      </c>
      <c r="M459" s="7" t="s">
        <v>5527</v>
      </c>
    </row>
    <row r="460" spans="1:13" ht="34" x14ac:dyDescent="0.2">
      <c r="A460" t="s">
        <v>3192</v>
      </c>
      <c r="B460" t="s">
        <v>797</v>
      </c>
      <c r="C460" s="36">
        <v>0.4</v>
      </c>
      <c r="D460" t="s">
        <v>762</v>
      </c>
      <c r="E460">
        <v>0</v>
      </c>
      <c r="F460" s="7" t="s">
        <v>265</v>
      </c>
      <c r="G460" s="7" t="s">
        <v>5521</v>
      </c>
      <c r="H460" s="7" t="s">
        <v>5522</v>
      </c>
      <c r="I460" s="7" t="s">
        <v>5523</v>
      </c>
      <c r="J460" s="7" t="s">
        <v>5524</v>
      </c>
      <c r="K460" s="7" t="s">
        <v>5525</v>
      </c>
      <c r="L460" s="7" t="s">
        <v>5526</v>
      </c>
      <c r="M460" s="7" t="s">
        <v>5527</v>
      </c>
    </row>
    <row r="461" spans="1:13" ht="34" x14ac:dyDescent="0.2">
      <c r="A461" t="s">
        <v>3193</v>
      </c>
      <c r="B461" t="s">
        <v>457</v>
      </c>
      <c r="C461" s="36">
        <v>0.4</v>
      </c>
      <c r="D461" t="s">
        <v>762</v>
      </c>
      <c r="E461">
        <v>0</v>
      </c>
      <c r="F461" s="7" t="s">
        <v>265</v>
      </c>
      <c r="G461" s="7" t="s">
        <v>5521</v>
      </c>
      <c r="H461" s="7" t="s">
        <v>5522</v>
      </c>
      <c r="I461" s="7" t="s">
        <v>5523</v>
      </c>
      <c r="J461" s="7" t="s">
        <v>5524</v>
      </c>
      <c r="K461" s="7" t="s">
        <v>5525</v>
      </c>
      <c r="L461" s="7" t="s">
        <v>5526</v>
      </c>
      <c r="M461" s="7" t="s">
        <v>5527</v>
      </c>
    </row>
    <row r="462" spans="1:13" ht="34" x14ac:dyDescent="0.2">
      <c r="A462" t="s">
        <v>3194</v>
      </c>
      <c r="B462" s="36" t="s">
        <v>459</v>
      </c>
      <c r="C462" s="36">
        <v>0.4</v>
      </c>
      <c r="D462" t="s">
        <v>762</v>
      </c>
      <c r="E462">
        <v>0</v>
      </c>
      <c r="F462" s="7" t="s">
        <v>265</v>
      </c>
      <c r="G462" s="7" t="s">
        <v>5521</v>
      </c>
      <c r="H462" s="7" t="s">
        <v>5522</v>
      </c>
      <c r="I462" s="7" t="s">
        <v>5523</v>
      </c>
      <c r="J462" s="7" t="s">
        <v>5524</v>
      </c>
      <c r="K462" s="7" t="s">
        <v>5525</v>
      </c>
      <c r="L462" s="7" t="s">
        <v>5526</v>
      </c>
      <c r="M462" s="7" t="s">
        <v>5527</v>
      </c>
    </row>
    <row r="463" spans="1:13" ht="34" x14ac:dyDescent="0.2">
      <c r="A463" t="s">
        <v>3195</v>
      </c>
      <c r="B463" t="s">
        <v>455</v>
      </c>
      <c r="C463">
        <v>0.1</v>
      </c>
      <c r="D463" t="s">
        <v>762</v>
      </c>
      <c r="E463">
        <v>0</v>
      </c>
      <c r="F463" s="7" t="s">
        <v>265</v>
      </c>
      <c r="G463" s="7" t="s">
        <v>5521</v>
      </c>
      <c r="H463" s="7" t="s">
        <v>5522</v>
      </c>
      <c r="I463" s="7" t="s">
        <v>5523</v>
      </c>
      <c r="J463" s="7" t="s">
        <v>5524</v>
      </c>
      <c r="K463" s="7" t="s">
        <v>5525</v>
      </c>
      <c r="L463" s="7" t="s">
        <v>5526</v>
      </c>
      <c r="M463" s="7" t="s">
        <v>5527</v>
      </c>
    </row>
    <row r="464" spans="1:13" ht="34" x14ac:dyDescent="0.2">
      <c r="A464" t="s">
        <v>3196</v>
      </c>
      <c r="B464" t="s">
        <v>797</v>
      </c>
      <c r="C464">
        <v>0.1</v>
      </c>
      <c r="D464" t="s">
        <v>762</v>
      </c>
      <c r="E464">
        <v>0</v>
      </c>
      <c r="F464" s="7" t="s">
        <v>265</v>
      </c>
      <c r="G464" s="7" t="s">
        <v>5521</v>
      </c>
      <c r="H464" s="7" t="s">
        <v>5522</v>
      </c>
      <c r="I464" s="7" t="s">
        <v>5523</v>
      </c>
      <c r="J464" s="7" t="s">
        <v>5524</v>
      </c>
      <c r="K464" s="7" t="s">
        <v>5525</v>
      </c>
      <c r="L464" s="7" t="s">
        <v>5526</v>
      </c>
      <c r="M464" s="7" t="s">
        <v>5527</v>
      </c>
    </row>
    <row r="465" spans="1:13" ht="34" x14ac:dyDescent="0.2">
      <c r="A465" t="s">
        <v>3197</v>
      </c>
      <c r="B465" t="s">
        <v>457</v>
      </c>
      <c r="C465">
        <v>0.1</v>
      </c>
      <c r="D465" t="s">
        <v>762</v>
      </c>
      <c r="E465">
        <v>0</v>
      </c>
      <c r="F465" s="7" t="s">
        <v>265</v>
      </c>
      <c r="G465" s="7" t="s">
        <v>5521</v>
      </c>
      <c r="H465" s="7" t="s">
        <v>5522</v>
      </c>
      <c r="I465" s="7" t="s">
        <v>5523</v>
      </c>
      <c r="J465" s="7" t="s">
        <v>5524</v>
      </c>
      <c r="K465" s="7" t="s">
        <v>5525</v>
      </c>
      <c r="L465" s="7" t="s">
        <v>5526</v>
      </c>
      <c r="M465" s="7" t="s">
        <v>5527</v>
      </c>
    </row>
    <row r="466" spans="1:13" ht="34" x14ac:dyDescent="0.2">
      <c r="A466" t="s">
        <v>3198</v>
      </c>
      <c r="B466" s="36" t="s">
        <v>459</v>
      </c>
      <c r="C466">
        <v>0.1</v>
      </c>
      <c r="D466" t="s">
        <v>762</v>
      </c>
      <c r="E466">
        <v>0</v>
      </c>
      <c r="F466" s="7" t="s">
        <v>265</v>
      </c>
      <c r="G466" s="7" t="s">
        <v>5521</v>
      </c>
      <c r="H466" s="7" t="s">
        <v>5522</v>
      </c>
      <c r="I466" s="7" t="s">
        <v>5523</v>
      </c>
      <c r="J466" s="7" t="s">
        <v>5524</v>
      </c>
      <c r="K466" s="7" t="s">
        <v>5525</v>
      </c>
      <c r="L466" s="7" t="s">
        <v>5526</v>
      </c>
      <c r="M466" s="7" t="s">
        <v>5527</v>
      </c>
    </row>
    <row r="467" spans="1:13" ht="34" x14ac:dyDescent="0.2">
      <c r="A467" t="s">
        <v>3199</v>
      </c>
      <c r="B467" t="s">
        <v>455</v>
      </c>
      <c r="C467">
        <v>0.1</v>
      </c>
      <c r="D467" t="s">
        <v>762</v>
      </c>
      <c r="E467">
        <v>0</v>
      </c>
      <c r="F467" s="7" t="s">
        <v>265</v>
      </c>
      <c r="G467" s="7" t="s">
        <v>5521</v>
      </c>
      <c r="H467" s="7" t="s">
        <v>5522</v>
      </c>
      <c r="I467" s="7" t="s">
        <v>5523</v>
      </c>
      <c r="J467" s="7" t="s">
        <v>5524</v>
      </c>
      <c r="K467" s="7" t="s">
        <v>5525</v>
      </c>
      <c r="L467" s="7" t="s">
        <v>5526</v>
      </c>
      <c r="M467" s="7" t="s">
        <v>5527</v>
      </c>
    </row>
    <row r="468" spans="1:13" ht="34" x14ac:dyDescent="0.2">
      <c r="A468" t="s">
        <v>3200</v>
      </c>
      <c r="B468" t="s">
        <v>797</v>
      </c>
      <c r="C468">
        <v>0.1</v>
      </c>
      <c r="D468" t="s">
        <v>762</v>
      </c>
      <c r="E468">
        <v>0</v>
      </c>
      <c r="F468" s="7" t="s">
        <v>265</v>
      </c>
      <c r="G468" s="7" t="s">
        <v>5521</v>
      </c>
      <c r="H468" s="7" t="s">
        <v>5522</v>
      </c>
      <c r="I468" s="7" t="s">
        <v>5523</v>
      </c>
      <c r="J468" s="7" t="s">
        <v>5524</v>
      </c>
      <c r="K468" s="7" t="s">
        <v>5525</v>
      </c>
      <c r="L468" s="7" t="s">
        <v>5526</v>
      </c>
      <c r="M468" s="7" t="s">
        <v>5527</v>
      </c>
    </row>
    <row r="469" spans="1:13" ht="34" x14ac:dyDescent="0.2">
      <c r="A469" t="s">
        <v>3201</v>
      </c>
      <c r="B469" t="s">
        <v>457</v>
      </c>
      <c r="C469">
        <v>0.1</v>
      </c>
      <c r="D469" t="s">
        <v>762</v>
      </c>
      <c r="E469">
        <v>0</v>
      </c>
      <c r="F469" s="7" t="s">
        <v>265</v>
      </c>
      <c r="G469" s="7" t="s">
        <v>5521</v>
      </c>
      <c r="H469" s="7" t="s">
        <v>5522</v>
      </c>
      <c r="I469" s="7" t="s">
        <v>5523</v>
      </c>
      <c r="J469" s="7" t="s">
        <v>5524</v>
      </c>
      <c r="K469" s="7" t="s">
        <v>5525</v>
      </c>
      <c r="L469" s="7" t="s">
        <v>5526</v>
      </c>
      <c r="M469" s="7" t="s">
        <v>5527</v>
      </c>
    </row>
    <row r="470" spans="1:13" ht="34" x14ac:dyDescent="0.2">
      <c r="A470" t="s">
        <v>3202</v>
      </c>
      <c r="B470" s="36" t="s">
        <v>459</v>
      </c>
      <c r="C470">
        <v>0.1</v>
      </c>
      <c r="D470" t="s">
        <v>762</v>
      </c>
      <c r="E470">
        <v>0</v>
      </c>
      <c r="F470" s="7" t="s">
        <v>265</v>
      </c>
      <c r="G470" s="7" t="s">
        <v>5521</v>
      </c>
      <c r="H470" s="7" t="s">
        <v>5522</v>
      </c>
      <c r="I470" s="7" t="s">
        <v>5523</v>
      </c>
      <c r="J470" s="7" t="s">
        <v>5524</v>
      </c>
      <c r="K470" s="7" t="s">
        <v>5525</v>
      </c>
      <c r="L470" s="7" t="s">
        <v>5526</v>
      </c>
      <c r="M470" s="7" t="s">
        <v>5527</v>
      </c>
    </row>
    <row r="471" spans="1:13" ht="34" x14ac:dyDescent="0.2">
      <c r="A471" t="s">
        <v>3203</v>
      </c>
      <c r="B471" t="s">
        <v>455</v>
      </c>
      <c r="C471">
        <v>0.1</v>
      </c>
      <c r="D471" t="s">
        <v>762</v>
      </c>
      <c r="E471">
        <v>0</v>
      </c>
      <c r="F471" s="7" t="s">
        <v>265</v>
      </c>
      <c r="G471" s="7" t="s">
        <v>5521</v>
      </c>
      <c r="H471" s="7" t="s">
        <v>5522</v>
      </c>
      <c r="I471" s="7" t="s">
        <v>5523</v>
      </c>
      <c r="J471" s="7" t="s">
        <v>5524</v>
      </c>
      <c r="K471" s="7" t="s">
        <v>5525</v>
      </c>
      <c r="L471" s="7" t="s">
        <v>5526</v>
      </c>
      <c r="M471" s="7" t="s">
        <v>5527</v>
      </c>
    </row>
    <row r="472" spans="1:13" ht="34" x14ac:dyDescent="0.2">
      <c r="A472" t="s">
        <v>3204</v>
      </c>
      <c r="B472" t="s">
        <v>797</v>
      </c>
      <c r="C472">
        <v>0.1</v>
      </c>
      <c r="D472" t="s">
        <v>762</v>
      </c>
      <c r="E472">
        <v>0</v>
      </c>
      <c r="F472" s="7" t="s">
        <v>265</v>
      </c>
      <c r="G472" s="7" t="s">
        <v>5521</v>
      </c>
      <c r="H472" s="7" t="s">
        <v>5522</v>
      </c>
      <c r="I472" s="7" t="s">
        <v>5523</v>
      </c>
      <c r="J472" s="7" t="s">
        <v>5524</v>
      </c>
      <c r="K472" s="7" t="s">
        <v>5525</v>
      </c>
      <c r="L472" s="7" t="s">
        <v>5526</v>
      </c>
      <c r="M472" s="7" t="s">
        <v>5527</v>
      </c>
    </row>
    <row r="473" spans="1:13" ht="34" x14ac:dyDescent="0.2">
      <c r="A473" t="s">
        <v>3205</v>
      </c>
      <c r="B473" t="s">
        <v>457</v>
      </c>
      <c r="C473">
        <v>0.1</v>
      </c>
      <c r="D473" t="s">
        <v>762</v>
      </c>
      <c r="E473">
        <v>0</v>
      </c>
      <c r="F473" s="7" t="s">
        <v>265</v>
      </c>
      <c r="G473" s="7" t="s">
        <v>5521</v>
      </c>
      <c r="H473" s="7" t="s">
        <v>5522</v>
      </c>
      <c r="I473" s="7" t="s">
        <v>5523</v>
      </c>
      <c r="J473" s="7" t="s">
        <v>5524</v>
      </c>
      <c r="K473" s="7" t="s">
        <v>5525</v>
      </c>
      <c r="L473" s="7" t="s">
        <v>5526</v>
      </c>
      <c r="M473" s="7" t="s">
        <v>5527</v>
      </c>
    </row>
    <row r="474" spans="1:13" ht="34" x14ac:dyDescent="0.2">
      <c r="A474" t="s">
        <v>3206</v>
      </c>
      <c r="B474" s="36" t="s">
        <v>459</v>
      </c>
      <c r="C474">
        <v>0.1</v>
      </c>
      <c r="D474" t="s">
        <v>762</v>
      </c>
      <c r="E474">
        <v>0</v>
      </c>
      <c r="F474" s="7" t="s">
        <v>265</v>
      </c>
      <c r="G474" s="7" t="s">
        <v>5521</v>
      </c>
      <c r="H474" s="7" t="s">
        <v>5522</v>
      </c>
      <c r="I474" s="7" t="s">
        <v>5523</v>
      </c>
      <c r="J474" s="7" t="s">
        <v>5524</v>
      </c>
      <c r="K474" s="7" t="s">
        <v>5525</v>
      </c>
      <c r="L474" s="7" t="s">
        <v>5526</v>
      </c>
      <c r="M474" s="7" t="s">
        <v>5527</v>
      </c>
    </row>
    <row r="475" spans="1:13" ht="34" x14ac:dyDescent="0.2">
      <c r="A475" t="s">
        <v>3207</v>
      </c>
      <c r="B475" t="s">
        <v>455</v>
      </c>
      <c r="C475">
        <v>0.1</v>
      </c>
      <c r="D475" t="s">
        <v>762</v>
      </c>
      <c r="E475">
        <v>0</v>
      </c>
      <c r="F475" s="7" t="s">
        <v>265</v>
      </c>
      <c r="G475" s="7" t="s">
        <v>5521</v>
      </c>
      <c r="H475" s="7" t="s">
        <v>5522</v>
      </c>
      <c r="I475" s="7" t="s">
        <v>5523</v>
      </c>
      <c r="J475" s="7" t="s">
        <v>5524</v>
      </c>
      <c r="K475" s="7" t="s">
        <v>5525</v>
      </c>
      <c r="L475" s="7" t="s">
        <v>5526</v>
      </c>
      <c r="M475" s="7" t="s">
        <v>5527</v>
      </c>
    </row>
    <row r="476" spans="1:13" ht="34" x14ac:dyDescent="0.2">
      <c r="A476" t="s">
        <v>3208</v>
      </c>
      <c r="B476" t="s">
        <v>797</v>
      </c>
      <c r="C476">
        <v>0.1</v>
      </c>
      <c r="D476" t="s">
        <v>762</v>
      </c>
      <c r="E476">
        <v>0</v>
      </c>
      <c r="F476" s="7" t="s">
        <v>265</v>
      </c>
      <c r="G476" s="7" t="s">
        <v>5521</v>
      </c>
      <c r="H476" s="7" t="s">
        <v>5522</v>
      </c>
      <c r="I476" s="7" t="s">
        <v>5523</v>
      </c>
      <c r="J476" s="7" t="s">
        <v>5524</v>
      </c>
      <c r="K476" s="7" t="s">
        <v>5525</v>
      </c>
      <c r="L476" s="7" t="s">
        <v>5526</v>
      </c>
      <c r="M476" s="7" t="s">
        <v>5527</v>
      </c>
    </row>
    <row r="477" spans="1:13" ht="34" x14ac:dyDescent="0.2">
      <c r="A477" t="s">
        <v>3209</v>
      </c>
      <c r="B477" t="s">
        <v>457</v>
      </c>
      <c r="C477">
        <v>0.1</v>
      </c>
      <c r="D477" t="s">
        <v>762</v>
      </c>
      <c r="E477">
        <v>0</v>
      </c>
      <c r="F477" s="7" t="s">
        <v>265</v>
      </c>
      <c r="G477" s="7" t="s">
        <v>5521</v>
      </c>
      <c r="H477" s="7" t="s">
        <v>5522</v>
      </c>
      <c r="I477" s="7" t="s">
        <v>5523</v>
      </c>
      <c r="J477" s="7" t="s">
        <v>5524</v>
      </c>
      <c r="K477" s="7" t="s">
        <v>5525</v>
      </c>
      <c r="L477" s="7" t="s">
        <v>5526</v>
      </c>
      <c r="M477" s="7" t="s">
        <v>5527</v>
      </c>
    </row>
    <row r="478" spans="1:13" ht="34" x14ac:dyDescent="0.2">
      <c r="A478" t="s">
        <v>3210</v>
      </c>
      <c r="B478" s="36" t="s">
        <v>459</v>
      </c>
      <c r="C478">
        <v>0.1</v>
      </c>
      <c r="D478" t="s">
        <v>762</v>
      </c>
      <c r="E478">
        <v>0</v>
      </c>
      <c r="F478" s="7" t="s">
        <v>265</v>
      </c>
      <c r="G478" s="7" t="s">
        <v>5521</v>
      </c>
      <c r="H478" s="7" t="s">
        <v>5522</v>
      </c>
      <c r="I478" s="7" t="s">
        <v>5523</v>
      </c>
      <c r="J478" s="7" t="s">
        <v>5524</v>
      </c>
      <c r="K478" s="7" t="s">
        <v>5525</v>
      </c>
      <c r="L478" s="7" t="s">
        <v>5526</v>
      </c>
      <c r="M478" s="7" t="s">
        <v>5527</v>
      </c>
    </row>
    <row r="479" spans="1:13" ht="34" x14ac:dyDescent="0.2">
      <c r="A479" t="s">
        <v>3211</v>
      </c>
      <c r="B479" t="s">
        <v>455</v>
      </c>
      <c r="C479">
        <v>0.1</v>
      </c>
      <c r="D479" t="s">
        <v>762</v>
      </c>
      <c r="E479">
        <v>0</v>
      </c>
      <c r="F479" s="7" t="s">
        <v>265</v>
      </c>
      <c r="G479" s="7" t="s">
        <v>5521</v>
      </c>
      <c r="H479" s="7" t="s">
        <v>5522</v>
      </c>
      <c r="I479" s="7" t="s">
        <v>5523</v>
      </c>
      <c r="J479" s="7" t="s">
        <v>5524</v>
      </c>
      <c r="K479" s="7" t="s">
        <v>5525</v>
      </c>
      <c r="L479" s="7" t="s">
        <v>5526</v>
      </c>
      <c r="M479" s="7" t="s">
        <v>5527</v>
      </c>
    </row>
    <row r="480" spans="1:13" ht="34" x14ac:dyDescent="0.2">
      <c r="A480" t="s">
        <v>3212</v>
      </c>
      <c r="B480" t="s">
        <v>797</v>
      </c>
      <c r="C480">
        <v>0.1</v>
      </c>
      <c r="D480" t="s">
        <v>762</v>
      </c>
      <c r="E480">
        <v>0</v>
      </c>
      <c r="F480" s="7" t="s">
        <v>265</v>
      </c>
      <c r="G480" s="7" t="s">
        <v>5521</v>
      </c>
      <c r="H480" s="7" t="s">
        <v>5522</v>
      </c>
      <c r="I480" s="7" t="s">
        <v>5523</v>
      </c>
      <c r="J480" s="7" t="s">
        <v>5524</v>
      </c>
      <c r="K480" s="7" t="s">
        <v>5525</v>
      </c>
      <c r="L480" s="7" t="s">
        <v>5526</v>
      </c>
      <c r="M480" s="7" t="s">
        <v>5527</v>
      </c>
    </row>
    <row r="481" spans="1:13" ht="34" x14ac:dyDescent="0.2">
      <c r="A481" t="s">
        <v>3213</v>
      </c>
      <c r="B481" t="s">
        <v>457</v>
      </c>
      <c r="C481">
        <v>0.1</v>
      </c>
      <c r="D481" t="s">
        <v>762</v>
      </c>
      <c r="E481">
        <v>0</v>
      </c>
      <c r="F481" s="7" t="s">
        <v>265</v>
      </c>
      <c r="G481" s="7" t="s">
        <v>5521</v>
      </c>
      <c r="H481" s="7" t="s">
        <v>5522</v>
      </c>
      <c r="I481" s="7" t="s">
        <v>5523</v>
      </c>
      <c r="J481" s="7" t="s">
        <v>5524</v>
      </c>
      <c r="K481" s="7" t="s">
        <v>5525</v>
      </c>
      <c r="L481" s="7" t="s">
        <v>5526</v>
      </c>
      <c r="M481" s="7" t="s">
        <v>5527</v>
      </c>
    </row>
    <row r="482" spans="1:13" ht="34" x14ac:dyDescent="0.2">
      <c r="A482" t="s">
        <v>3214</v>
      </c>
      <c r="B482" s="36" t="s">
        <v>459</v>
      </c>
      <c r="C482">
        <v>0.1</v>
      </c>
      <c r="D482" t="s">
        <v>762</v>
      </c>
      <c r="E482">
        <v>0</v>
      </c>
      <c r="F482" s="7" t="s">
        <v>265</v>
      </c>
      <c r="G482" s="7" t="s">
        <v>5521</v>
      </c>
      <c r="H482" s="7" t="s">
        <v>5522</v>
      </c>
      <c r="I482" s="7" t="s">
        <v>5523</v>
      </c>
      <c r="J482" s="7" t="s">
        <v>5524</v>
      </c>
      <c r="K482" s="7" t="s">
        <v>5525</v>
      </c>
      <c r="L482" s="7" t="s">
        <v>5526</v>
      </c>
      <c r="M482" s="7" t="s">
        <v>5527</v>
      </c>
    </row>
    <row r="483" spans="1:13" ht="34" x14ac:dyDescent="0.2">
      <c r="A483" t="s">
        <v>3215</v>
      </c>
      <c r="B483" t="s">
        <v>455</v>
      </c>
      <c r="C483" s="36">
        <v>0.6</v>
      </c>
      <c r="D483" t="s">
        <v>762</v>
      </c>
      <c r="E483">
        <v>0</v>
      </c>
      <c r="F483" s="7" t="s">
        <v>265</v>
      </c>
      <c r="G483" s="7" t="s">
        <v>5521</v>
      </c>
      <c r="H483" s="7" t="s">
        <v>5522</v>
      </c>
      <c r="I483" s="7" t="s">
        <v>5523</v>
      </c>
      <c r="J483" s="7" t="s">
        <v>5524</v>
      </c>
      <c r="K483" s="7" t="s">
        <v>5525</v>
      </c>
      <c r="L483" s="7" t="s">
        <v>5526</v>
      </c>
      <c r="M483" s="7" t="s">
        <v>5527</v>
      </c>
    </row>
    <row r="484" spans="1:13" ht="34" x14ac:dyDescent="0.2">
      <c r="A484" t="s">
        <v>3216</v>
      </c>
      <c r="B484" t="s">
        <v>797</v>
      </c>
      <c r="C484" s="36">
        <v>0.6</v>
      </c>
      <c r="D484" t="s">
        <v>762</v>
      </c>
      <c r="E484">
        <v>0</v>
      </c>
      <c r="F484" s="7" t="s">
        <v>265</v>
      </c>
      <c r="G484" s="7" t="s">
        <v>5521</v>
      </c>
      <c r="H484" s="7" t="s">
        <v>5522</v>
      </c>
      <c r="I484" s="7" t="s">
        <v>5523</v>
      </c>
      <c r="J484" s="7" t="s">
        <v>5524</v>
      </c>
      <c r="K484" s="7" t="s">
        <v>5525</v>
      </c>
      <c r="L484" s="7" t="s">
        <v>5526</v>
      </c>
      <c r="M484" s="7" t="s">
        <v>5527</v>
      </c>
    </row>
    <row r="485" spans="1:13" ht="34" x14ac:dyDescent="0.2">
      <c r="A485" t="s">
        <v>3217</v>
      </c>
      <c r="B485" t="s">
        <v>457</v>
      </c>
      <c r="C485" s="36">
        <v>0.6</v>
      </c>
      <c r="D485" t="s">
        <v>762</v>
      </c>
      <c r="E485">
        <v>0</v>
      </c>
      <c r="F485" s="7" t="s">
        <v>265</v>
      </c>
      <c r="G485" s="7" t="s">
        <v>5521</v>
      </c>
      <c r="H485" s="7" t="s">
        <v>5522</v>
      </c>
      <c r="I485" s="7" t="s">
        <v>5523</v>
      </c>
      <c r="J485" s="7" t="s">
        <v>5524</v>
      </c>
      <c r="K485" s="7" t="s">
        <v>5525</v>
      </c>
      <c r="L485" s="7" t="s">
        <v>5526</v>
      </c>
      <c r="M485" s="7" t="s">
        <v>5527</v>
      </c>
    </row>
    <row r="486" spans="1:13" ht="34" x14ac:dyDescent="0.2">
      <c r="A486" t="s">
        <v>3218</v>
      </c>
      <c r="B486" s="36" t="s">
        <v>459</v>
      </c>
      <c r="C486" s="36">
        <v>0.6</v>
      </c>
      <c r="D486" t="s">
        <v>762</v>
      </c>
      <c r="E486">
        <v>0</v>
      </c>
      <c r="F486" s="7" t="s">
        <v>265</v>
      </c>
      <c r="G486" s="7" t="s">
        <v>5521</v>
      </c>
      <c r="H486" s="7" t="s">
        <v>5522</v>
      </c>
      <c r="I486" s="7" t="s">
        <v>5523</v>
      </c>
      <c r="J486" s="7" t="s">
        <v>5524</v>
      </c>
      <c r="K486" s="7" t="s">
        <v>5525</v>
      </c>
      <c r="L486" s="7" t="s">
        <v>5526</v>
      </c>
      <c r="M486" s="7" t="s">
        <v>5527</v>
      </c>
    </row>
    <row r="487" spans="1:13" ht="34" x14ac:dyDescent="0.2">
      <c r="A487" t="s">
        <v>3219</v>
      </c>
      <c r="B487" t="s">
        <v>455</v>
      </c>
      <c r="C487" s="36">
        <v>0.6</v>
      </c>
      <c r="D487" t="s">
        <v>762</v>
      </c>
      <c r="E487">
        <v>0</v>
      </c>
      <c r="F487" s="7" t="s">
        <v>265</v>
      </c>
      <c r="G487" s="7" t="s">
        <v>5521</v>
      </c>
      <c r="H487" s="7" t="s">
        <v>5522</v>
      </c>
      <c r="I487" s="7" t="s">
        <v>5523</v>
      </c>
      <c r="J487" s="7" t="s">
        <v>5524</v>
      </c>
      <c r="K487" s="7" t="s">
        <v>5525</v>
      </c>
      <c r="L487" s="7" t="s">
        <v>5526</v>
      </c>
      <c r="M487" s="7" t="s">
        <v>5527</v>
      </c>
    </row>
    <row r="488" spans="1:13" ht="34" x14ac:dyDescent="0.2">
      <c r="A488" t="s">
        <v>3220</v>
      </c>
      <c r="B488" t="s">
        <v>797</v>
      </c>
      <c r="C488" s="36">
        <v>0.6</v>
      </c>
      <c r="D488" t="s">
        <v>762</v>
      </c>
      <c r="E488">
        <v>0</v>
      </c>
      <c r="F488" s="7" t="s">
        <v>265</v>
      </c>
      <c r="G488" s="7" t="s">
        <v>5521</v>
      </c>
      <c r="H488" s="7" t="s">
        <v>5522</v>
      </c>
      <c r="I488" s="7" t="s">
        <v>5523</v>
      </c>
      <c r="J488" s="7" t="s">
        <v>5524</v>
      </c>
      <c r="K488" s="7" t="s">
        <v>5525</v>
      </c>
      <c r="L488" s="7" t="s">
        <v>5526</v>
      </c>
      <c r="M488" s="7" t="s">
        <v>5527</v>
      </c>
    </row>
    <row r="489" spans="1:13" ht="34" x14ac:dyDescent="0.2">
      <c r="A489" t="s">
        <v>3221</v>
      </c>
      <c r="B489" t="s">
        <v>457</v>
      </c>
      <c r="C489" s="36">
        <v>0.6</v>
      </c>
      <c r="D489" t="s">
        <v>762</v>
      </c>
      <c r="E489">
        <v>0</v>
      </c>
      <c r="F489" s="7" t="s">
        <v>265</v>
      </c>
      <c r="G489" s="7" t="s">
        <v>5521</v>
      </c>
      <c r="H489" s="7" t="s">
        <v>5522</v>
      </c>
      <c r="I489" s="7" t="s">
        <v>5523</v>
      </c>
      <c r="J489" s="7" t="s">
        <v>5524</v>
      </c>
      <c r="K489" s="7" t="s">
        <v>5525</v>
      </c>
      <c r="L489" s="7" t="s">
        <v>5526</v>
      </c>
      <c r="M489" s="7" t="s">
        <v>5527</v>
      </c>
    </row>
    <row r="490" spans="1:13" ht="34" x14ac:dyDescent="0.2">
      <c r="A490" t="s">
        <v>3222</v>
      </c>
      <c r="B490" s="36" t="s">
        <v>459</v>
      </c>
      <c r="C490" s="36">
        <v>0.6</v>
      </c>
      <c r="D490" t="s">
        <v>762</v>
      </c>
      <c r="E490">
        <v>0</v>
      </c>
      <c r="F490" s="7" t="s">
        <v>265</v>
      </c>
      <c r="G490" s="7" t="s">
        <v>5521</v>
      </c>
      <c r="H490" s="7" t="s">
        <v>5522</v>
      </c>
      <c r="I490" s="7" t="s">
        <v>5523</v>
      </c>
      <c r="J490" s="7" t="s">
        <v>5524</v>
      </c>
      <c r="K490" s="7" t="s">
        <v>5525</v>
      </c>
      <c r="L490" s="7" t="s">
        <v>5526</v>
      </c>
      <c r="M490" s="7" t="s">
        <v>5527</v>
      </c>
    </row>
    <row r="491" spans="1:13" ht="34" x14ac:dyDescent="0.2">
      <c r="A491" t="s">
        <v>3223</v>
      </c>
      <c r="B491" t="s">
        <v>455</v>
      </c>
      <c r="C491" s="36">
        <v>0.6</v>
      </c>
      <c r="D491" t="s">
        <v>762</v>
      </c>
      <c r="E491">
        <v>0</v>
      </c>
      <c r="F491" s="7" t="s">
        <v>265</v>
      </c>
      <c r="G491" s="7" t="s">
        <v>5521</v>
      </c>
      <c r="H491" s="7" t="s">
        <v>5522</v>
      </c>
      <c r="I491" s="7" t="s">
        <v>5523</v>
      </c>
      <c r="J491" s="7" t="s">
        <v>5524</v>
      </c>
      <c r="K491" s="7" t="s">
        <v>5525</v>
      </c>
      <c r="L491" s="7" t="s">
        <v>5526</v>
      </c>
      <c r="M491" s="7" t="s">
        <v>5527</v>
      </c>
    </row>
    <row r="492" spans="1:13" ht="34" x14ac:dyDescent="0.2">
      <c r="A492" t="s">
        <v>3224</v>
      </c>
      <c r="B492" t="s">
        <v>797</v>
      </c>
      <c r="C492" s="36">
        <v>0.6</v>
      </c>
      <c r="D492" t="s">
        <v>762</v>
      </c>
      <c r="E492">
        <v>0</v>
      </c>
      <c r="F492" s="7" t="s">
        <v>265</v>
      </c>
      <c r="G492" s="7" t="s">
        <v>5521</v>
      </c>
      <c r="H492" s="7" t="s">
        <v>5522</v>
      </c>
      <c r="I492" s="7" t="s">
        <v>5523</v>
      </c>
      <c r="J492" s="7" t="s">
        <v>5524</v>
      </c>
      <c r="K492" s="7" t="s">
        <v>5525</v>
      </c>
      <c r="L492" s="7" t="s">
        <v>5526</v>
      </c>
      <c r="M492" s="7" t="s">
        <v>5527</v>
      </c>
    </row>
    <row r="493" spans="1:13" ht="34" x14ac:dyDescent="0.2">
      <c r="A493" t="s">
        <v>3225</v>
      </c>
      <c r="B493" t="s">
        <v>457</v>
      </c>
      <c r="C493" s="36">
        <v>0.6</v>
      </c>
      <c r="D493" t="s">
        <v>762</v>
      </c>
      <c r="E493">
        <v>0</v>
      </c>
      <c r="F493" s="7" t="s">
        <v>265</v>
      </c>
      <c r="G493" s="7" t="s">
        <v>5521</v>
      </c>
      <c r="H493" s="7" t="s">
        <v>5522</v>
      </c>
      <c r="I493" s="7" t="s">
        <v>5523</v>
      </c>
      <c r="J493" s="7" t="s">
        <v>5524</v>
      </c>
      <c r="K493" s="7" t="s">
        <v>5525</v>
      </c>
      <c r="L493" s="7" t="s">
        <v>5526</v>
      </c>
      <c r="M493" s="7" t="s">
        <v>5527</v>
      </c>
    </row>
    <row r="494" spans="1:13" ht="34" x14ac:dyDescent="0.2">
      <c r="A494" t="s">
        <v>3226</v>
      </c>
      <c r="B494" s="36" t="s">
        <v>459</v>
      </c>
      <c r="C494" s="36">
        <v>0.6</v>
      </c>
      <c r="D494" t="s">
        <v>762</v>
      </c>
      <c r="E494">
        <v>0</v>
      </c>
      <c r="F494" s="7" t="s">
        <v>265</v>
      </c>
      <c r="G494" s="7" t="s">
        <v>5521</v>
      </c>
      <c r="H494" s="7" t="s">
        <v>5522</v>
      </c>
      <c r="I494" s="7" t="s">
        <v>5523</v>
      </c>
      <c r="J494" s="7" t="s">
        <v>5524</v>
      </c>
      <c r="K494" s="7" t="s">
        <v>5525</v>
      </c>
      <c r="L494" s="7" t="s">
        <v>5526</v>
      </c>
      <c r="M494" s="7" t="s">
        <v>5527</v>
      </c>
    </row>
    <row r="495" spans="1:13" ht="34" x14ac:dyDescent="0.2">
      <c r="A495" t="s">
        <v>3227</v>
      </c>
      <c r="B495" t="s">
        <v>455</v>
      </c>
      <c r="C495" s="36">
        <v>0.6</v>
      </c>
      <c r="D495" t="s">
        <v>762</v>
      </c>
      <c r="E495">
        <v>0</v>
      </c>
      <c r="F495" s="7" t="s">
        <v>265</v>
      </c>
      <c r="G495" s="7" t="s">
        <v>5521</v>
      </c>
      <c r="H495" s="7" t="s">
        <v>5522</v>
      </c>
      <c r="I495" s="7" t="s">
        <v>5523</v>
      </c>
      <c r="J495" s="7" t="s">
        <v>5524</v>
      </c>
      <c r="K495" s="7" t="s">
        <v>5525</v>
      </c>
      <c r="L495" s="7" t="s">
        <v>5526</v>
      </c>
      <c r="M495" s="7" t="s">
        <v>5527</v>
      </c>
    </row>
    <row r="496" spans="1:13" ht="34" x14ac:dyDescent="0.2">
      <c r="A496" t="s">
        <v>3228</v>
      </c>
      <c r="B496" t="s">
        <v>797</v>
      </c>
      <c r="C496" s="36">
        <v>0.6</v>
      </c>
      <c r="D496" t="s">
        <v>762</v>
      </c>
      <c r="E496">
        <v>0</v>
      </c>
      <c r="F496" s="7" t="s">
        <v>265</v>
      </c>
      <c r="G496" s="7" t="s">
        <v>5521</v>
      </c>
      <c r="H496" s="7" t="s">
        <v>5522</v>
      </c>
      <c r="I496" s="7" t="s">
        <v>5523</v>
      </c>
      <c r="J496" s="7" t="s">
        <v>5524</v>
      </c>
      <c r="K496" s="7" t="s">
        <v>5525</v>
      </c>
      <c r="L496" s="7" t="s">
        <v>5526</v>
      </c>
      <c r="M496" s="7" t="s">
        <v>5527</v>
      </c>
    </row>
    <row r="497" spans="1:13" ht="34" x14ac:dyDescent="0.2">
      <c r="A497" t="s">
        <v>3229</v>
      </c>
      <c r="B497" t="s">
        <v>457</v>
      </c>
      <c r="C497" s="36">
        <v>0.6</v>
      </c>
      <c r="D497" t="s">
        <v>762</v>
      </c>
      <c r="E497">
        <v>0</v>
      </c>
      <c r="F497" s="7" t="s">
        <v>265</v>
      </c>
      <c r="G497" s="7" t="s">
        <v>5521</v>
      </c>
      <c r="H497" s="7" t="s">
        <v>5522</v>
      </c>
      <c r="I497" s="7" t="s">
        <v>5523</v>
      </c>
      <c r="J497" s="7" t="s">
        <v>5524</v>
      </c>
      <c r="K497" s="7" t="s">
        <v>5525</v>
      </c>
      <c r="L497" s="7" t="s">
        <v>5526</v>
      </c>
      <c r="M497" s="7" t="s">
        <v>5527</v>
      </c>
    </row>
    <row r="498" spans="1:13" ht="34" x14ac:dyDescent="0.2">
      <c r="A498" t="s">
        <v>3230</v>
      </c>
      <c r="B498" s="36" t="s">
        <v>459</v>
      </c>
      <c r="C498" s="36">
        <v>0.6</v>
      </c>
      <c r="D498" t="s">
        <v>762</v>
      </c>
      <c r="E498">
        <v>0</v>
      </c>
      <c r="F498" s="7" t="s">
        <v>265</v>
      </c>
      <c r="G498" s="7" t="s">
        <v>5521</v>
      </c>
      <c r="H498" s="7" t="s">
        <v>5522</v>
      </c>
      <c r="I498" s="7" t="s">
        <v>5523</v>
      </c>
      <c r="J498" s="7" t="s">
        <v>5524</v>
      </c>
      <c r="K498" s="7" t="s">
        <v>5525</v>
      </c>
      <c r="L498" s="7" t="s">
        <v>5526</v>
      </c>
      <c r="M498" s="7" t="s">
        <v>5527</v>
      </c>
    </row>
    <row r="499" spans="1:13" ht="34" x14ac:dyDescent="0.2">
      <c r="A499" t="s">
        <v>3231</v>
      </c>
      <c r="B499" t="s">
        <v>455</v>
      </c>
      <c r="C499" s="36">
        <v>0.6</v>
      </c>
      <c r="D499" t="s">
        <v>762</v>
      </c>
      <c r="E499">
        <v>0</v>
      </c>
      <c r="F499" s="7" t="s">
        <v>265</v>
      </c>
      <c r="G499" s="7" t="s">
        <v>5521</v>
      </c>
      <c r="H499" s="7" t="s">
        <v>5522</v>
      </c>
      <c r="I499" s="7" t="s">
        <v>5523</v>
      </c>
      <c r="J499" s="7" t="s">
        <v>5524</v>
      </c>
      <c r="K499" s="7" t="s">
        <v>5525</v>
      </c>
      <c r="L499" s="7" t="s">
        <v>5526</v>
      </c>
      <c r="M499" s="7" t="s">
        <v>5527</v>
      </c>
    </row>
    <row r="500" spans="1:13" ht="34" x14ac:dyDescent="0.2">
      <c r="A500" t="s">
        <v>3232</v>
      </c>
      <c r="B500" t="s">
        <v>797</v>
      </c>
      <c r="C500" s="36">
        <v>0.6</v>
      </c>
      <c r="D500" t="s">
        <v>762</v>
      </c>
      <c r="E500">
        <v>0</v>
      </c>
      <c r="F500" s="7" t="s">
        <v>265</v>
      </c>
      <c r="G500" s="7" t="s">
        <v>5521</v>
      </c>
      <c r="H500" s="7" t="s">
        <v>5522</v>
      </c>
      <c r="I500" s="7" t="s">
        <v>5523</v>
      </c>
      <c r="J500" s="7" t="s">
        <v>5524</v>
      </c>
      <c r="K500" s="7" t="s">
        <v>5525</v>
      </c>
      <c r="L500" s="7" t="s">
        <v>5526</v>
      </c>
      <c r="M500" s="7" t="s">
        <v>5527</v>
      </c>
    </row>
    <row r="501" spans="1:13" ht="34" x14ac:dyDescent="0.2">
      <c r="A501" t="s">
        <v>3233</v>
      </c>
      <c r="B501" t="s">
        <v>457</v>
      </c>
      <c r="C501" s="36">
        <v>0.6</v>
      </c>
      <c r="D501" t="s">
        <v>762</v>
      </c>
      <c r="E501">
        <v>0</v>
      </c>
      <c r="F501" s="7" t="s">
        <v>265</v>
      </c>
      <c r="G501" s="7" t="s">
        <v>5521</v>
      </c>
      <c r="H501" s="7" t="s">
        <v>5522</v>
      </c>
      <c r="I501" s="7" t="s">
        <v>5523</v>
      </c>
      <c r="J501" s="7" t="s">
        <v>5524</v>
      </c>
      <c r="K501" s="7" t="s">
        <v>5525</v>
      </c>
      <c r="L501" s="7" t="s">
        <v>5526</v>
      </c>
      <c r="M501" s="7" t="s">
        <v>5527</v>
      </c>
    </row>
    <row r="502" spans="1:13" ht="34" x14ac:dyDescent="0.2">
      <c r="A502" t="s">
        <v>3234</v>
      </c>
      <c r="B502" s="36" t="s">
        <v>459</v>
      </c>
      <c r="C502" s="36">
        <v>0.6</v>
      </c>
      <c r="D502" t="s">
        <v>762</v>
      </c>
      <c r="E502">
        <v>0</v>
      </c>
      <c r="F502" s="7" t="s">
        <v>265</v>
      </c>
      <c r="G502" s="7" t="s">
        <v>5521</v>
      </c>
      <c r="H502" s="7" t="s">
        <v>5522</v>
      </c>
      <c r="I502" s="7" t="s">
        <v>5523</v>
      </c>
      <c r="J502" s="7" t="s">
        <v>5524</v>
      </c>
      <c r="K502" s="7" t="s">
        <v>5525</v>
      </c>
      <c r="L502" s="7" t="s">
        <v>5526</v>
      </c>
      <c r="M502" s="7" t="s">
        <v>5527</v>
      </c>
    </row>
    <row r="503" spans="1:13" ht="34" x14ac:dyDescent="0.2">
      <c r="A503" t="s">
        <v>3235</v>
      </c>
      <c r="B503" t="s">
        <v>455</v>
      </c>
      <c r="C503" s="36">
        <v>0.4</v>
      </c>
      <c r="D503" t="s">
        <v>762</v>
      </c>
      <c r="E503">
        <v>0</v>
      </c>
      <c r="F503" s="7" t="s">
        <v>265</v>
      </c>
      <c r="G503" s="7" t="s">
        <v>5521</v>
      </c>
      <c r="H503" s="7" t="s">
        <v>5522</v>
      </c>
      <c r="I503" s="7" t="s">
        <v>5523</v>
      </c>
      <c r="J503" s="7" t="s">
        <v>5524</v>
      </c>
      <c r="K503" s="7" t="s">
        <v>5525</v>
      </c>
      <c r="L503" s="7" t="s">
        <v>5526</v>
      </c>
      <c r="M503" s="7" t="s">
        <v>5527</v>
      </c>
    </row>
    <row r="504" spans="1:13" ht="34" x14ac:dyDescent="0.2">
      <c r="A504" t="s">
        <v>3236</v>
      </c>
      <c r="B504" t="s">
        <v>797</v>
      </c>
      <c r="C504" s="36">
        <v>0.4</v>
      </c>
      <c r="D504" t="s">
        <v>762</v>
      </c>
      <c r="E504">
        <v>0</v>
      </c>
      <c r="F504" s="7" t="s">
        <v>265</v>
      </c>
      <c r="G504" s="7" t="s">
        <v>5521</v>
      </c>
      <c r="H504" s="7" t="s">
        <v>5522</v>
      </c>
      <c r="I504" s="7" t="s">
        <v>5523</v>
      </c>
      <c r="J504" s="7" t="s">
        <v>5524</v>
      </c>
      <c r="K504" s="7" t="s">
        <v>5525</v>
      </c>
      <c r="L504" s="7" t="s">
        <v>5526</v>
      </c>
      <c r="M504" s="7" t="s">
        <v>5527</v>
      </c>
    </row>
    <row r="505" spans="1:13" ht="34" x14ac:dyDescent="0.2">
      <c r="A505" t="s">
        <v>3237</v>
      </c>
      <c r="B505" t="s">
        <v>457</v>
      </c>
      <c r="C505" s="36">
        <v>0.4</v>
      </c>
      <c r="D505" t="s">
        <v>762</v>
      </c>
      <c r="E505">
        <v>0</v>
      </c>
      <c r="F505" s="7" t="s">
        <v>265</v>
      </c>
      <c r="G505" s="7" t="s">
        <v>5521</v>
      </c>
      <c r="H505" s="7" t="s">
        <v>5522</v>
      </c>
      <c r="I505" s="7" t="s">
        <v>5523</v>
      </c>
      <c r="J505" s="7" t="s">
        <v>5524</v>
      </c>
      <c r="K505" s="7" t="s">
        <v>5525</v>
      </c>
      <c r="L505" s="7" t="s">
        <v>5526</v>
      </c>
      <c r="M505" s="7" t="s">
        <v>5527</v>
      </c>
    </row>
    <row r="506" spans="1:13" ht="34" x14ac:dyDescent="0.2">
      <c r="A506" t="s">
        <v>3238</v>
      </c>
      <c r="B506" s="36" t="s">
        <v>459</v>
      </c>
      <c r="C506" s="36">
        <v>0.4</v>
      </c>
      <c r="D506" t="s">
        <v>762</v>
      </c>
      <c r="E506">
        <v>0</v>
      </c>
      <c r="F506" s="7" t="s">
        <v>265</v>
      </c>
      <c r="G506" s="7" t="s">
        <v>5521</v>
      </c>
      <c r="H506" s="7" t="s">
        <v>5522</v>
      </c>
      <c r="I506" s="7" t="s">
        <v>5523</v>
      </c>
      <c r="J506" s="7" t="s">
        <v>5524</v>
      </c>
      <c r="K506" s="7" t="s">
        <v>5525</v>
      </c>
      <c r="L506" s="7" t="s">
        <v>5526</v>
      </c>
      <c r="M506" s="7" t="s">
        <v>5527</v>
      </c>
    </row>
    <row r="507" spans="1:13" ht="34" x14ac:dyDescent="0.2">
      <c r="A507" t="s">
        <v>3239</v>
      </c>
      <c r="B507" t="s">
        <v>455</v>
      </c>
      <c r="C507" s="36">
        <v>0.4</v>
      </c>
      <c r="D507" t="s">
        <v>762</v>
      </c>
      <c r="E507">
        <v>0</v>
      </c>
      <c r="F507" s="7" t="s">
        <v>265</v>
      </c>
      <c r="G507" s="7" t="s">
        <v>5521</v>
      </c>
      <c r="H507" s="7" t="s">
        <v>5522</v>
      </c>
      <c r="I507" s="7" t="s">
        <v>5523</v>
      </c>
      <c r="J507" s="7" t="s">
        <v>5524</v>
      </c>
      <c r="K507" s="7" t="s">
        <v>5525</v>
      </c>
      <c r="L507" s="7" t="s">
        <v>5526</v>
      </c>
      <c r="M507" s="7" t="s">
        <v>5527</v>
      </c>
    </row>
    <row r="508" spans="1:13" ht="34" x14ac:dyDescent="0.2">
      <c r="A508" t="s">
        <v>3240</v>
      </c>
      <c r="B508" t="s">
        <v>797</v>
      </c>
      <c r="C508" s="36">
        <v>0.4</v>
      </c>
      <c r="D508" t="s">
        <v>762</v>
      </c>
      <c r="E508">
        <v>0</v>
      </c>
      <c r="F508" s="7" t="s">
        <v>265</v>
      </c>
      <c r="G508" s="7" t="s">
        <v>5521</v>
      </c>
      <c r="H508" s="7" t="s">
        <v>5522</v>
      </c>
      <c r="I508" s="7" t="s">
        <v>5523</v>
      </c>
      <c r="J508" s="7" t="s">
        <v>5524</v>
      </c>
      <c r="K508" s="7" t="s">
        <v>5525</v>
      </c>
      <c r="L508" s="7" t="s">
        <v>5526</v>
      </c>
      <c r="M508" s="7" t="s">
        <v>5527</v>
      </c>
    </row>
    <row r="509" spans="1:13" ht="34" x14ac:dyDescent="0.2">
      <c r="A509" t="s">
        <v>3241</v>
      </c>
      <c r="B509" t="s">
        <v>457</v>
      </c>
      <c r="C509" s="36">
        <v>0.4</v>
      </c>
      <c r="D509" t="s">
        <v>762</v>
      </c>
      <c r="E509">
        <v>0</v>
      </c>
      <c r="F509" s="7" t="s">
        <v>265</v>
      </c>
      <c r="G509" s="7" t="s">
        <v>5521</v>
      </c>
      <c r="H509" s="7" t="s">
        <v>5522</v>
      </c>
      <c r="I509" s="7" t="s">
        <v>5523</v>
      </c>
      <c r="J509" s="7" t="s">
        <v>5524</v>
      </c>
      <c r="K509" s="7" t="s">
        <v>5525</v>
      </c>
      <c r="L509" s="7" t="s">
        <v>5526</v>
      </c>
      <c r="M509" s="7" t="s">
        <v>5527</v>
      </c>
    </row>
    <row r="510" spans="1:13" ht="34" x14ac:dyDescent="0.2">
      <c r="A510" t="s">
        <v>3242</v>
      </c>
      <c r="B510" s="36" t="s">
        <v>459</v>
      </c>
      <c r="C510" s="36">
        <v>0.4</v>
      </c>
      <c r="D510" t="s">
        <v>762</v>
      </c>
      <c r="E510">
        <v>0</v>
      </c>
      <c r="F510" s="7" t="s">
        <v>265</v>
      </c>
      <c r="G510" s="7" t="s">
        <v>5521</v>
      </c>
      <c r="H510" s="7" t="s">
        <v>5522</v>
      </c>
      <c r="I510" s="7" t="s">
        <v>5523</v>
      </c>
      <c r="J510" s="7" t="s">
        <v>5524</v>
      </c>
      <c r="K510" s="7" t="s">
        <v>5525</v>
      </c>
      <c r="L510" s="7" t="s">
        <v>5526</v>
      </c>
      <c r="M510" s="7" t="s">
        <v>5527</v>
      </c>
    </row>
    <row r="511" spans="1:13" ht="34" x14ac:dyDescent="0.2">
      <c r="A511" t="s">
        <v>3243</v>
      </c>
      <c r="B511" t="s">
        <v>455</v>
      </c>
      <c r="C511" s="36">
        <v>0.4</v>
      </c>
      <c r="D511" t="s">
        <v>762</v>
      </c>
      <c r="E511">
        <v>0</v>
      </c>
      <c r="F511" s="7" t="s">
        <v>265</v>
      </c>
      <c r="G511" s="7" t="s">
        <v>5521</v>
      </c>
      <c r="H511" s="7" t="s">
        <v>5522</v>
      </c>
      <c r="I511" s="7" t="s">
        <v>5523</v>
      </c>
      <c r="J511" s="7" t="s">
        <v>5524</v>
      </c>
      <c r="K511" s="7" t="s">
        <v>5525</v>
      </c>
      <c r="L511" s="7" t="s">
        <v>5526</v>
      </c>
      <c r="M511" s="7" t="s">
        <v>5527</v>
      </c>
    </row>
    <row r="512" spans="1:13" ht="34" x14ac:dyDescent="0.2">
      <c r="A512" t="s">
        <v>3244</v>
      </c>
      <c r="B512" t="s">
        <v>797</v>
      </c>
      <c r="C512" s="36">
        <v>0.4</v>
      </c>
      <c r="D512" t="s">
        <v>762</v>
      </c>
      <c r="E512">
        <v>0</v>
      </c>
      <c r="F512" s="7" t="s">
        <v>265</v>
      </c>
      <c r="G512" s="7" t="s">
        <v>5521</v>
      </c>
      <c r="H512" s="7" t="s">
        <v>5522</v>
      </c>
      <c r="I512" s="7" t="s">
        <v>5523</v>
      </c>
      <c r="J512" s="7" t="s">
        <v>5524</v>
      </c>
      <c r="K512" s="7" t="s">
        <v>5525</v>
      </c>
      <c r="L512" s="7" t="s">
        <v>5526</v>
      </c>
      <c r="M512" s="7" t="s">
        <v>5527</v>
      </c>
    </row>
    <row r="513" spans="1:13" ht="34" x14ac:dyDescent="0.2">
      <c r="A513" t="s">
        <v>3245</v>
      </c>
      <c r="B513" t="s">
        <v>457</v>
      </c>
      <c r="C513" s="36">
        <v>0.4</v>
      </c>
      <c r="D513" t="s">
        <v>762</v>
      </c>
      <c r="E513">
        <v>0</v>
      </c>
      <c r="F513" s="7" t="s">
        <v>265</v>
      </c>
      <c r="G513" s="7" t="s">
        <v>5521</v>
      </c>
      <c r="H513" s="7" t="s">
        <v>5522</v>
      </c>
      <c r="I513" s="7" t="s">
        <v>5523</v>
      </c>
      <c r="J513" s="7" t="s">
        <v>5524</v>
      </c>
      <c r="K513" s="7" t="s">
        <v>5525</v>
      </c>
      <c r="L513" s="7" t="s">
        <v>5526</v>
      </c>
      <c r="M513" s="7" t="s">
        <v>5527</v>
      </c>
    </row>
    <row r="514" spans="1:13" ht="34" x14ac:dyDescent="0.2">
      <c r="A514" t="s">
        <v>3246</v>
      </c>
      <c r="B514" s="36" t="s">
        <v>459</v>
      </c>
      <c r="C514" s="36">
        <v>0.4</v>
      </c>
      <c r="D514" t="s">
        <v>762</v>
      </c>
      <c r="E514">
        <v>0</v>
      </c>
      <c r="F514" s="7" t="s">
        <v>265</v>
      </c>
      <c r="G514" s="7" t="s">
        <v>5521</v>
      </c>
      <c r="H514" s="7" t="s">
        <v>5522</v>
      </c>
      <c r="I514" s="7" t="s">
        <v>5523</v>
      </c>
      <c r="J514" s="7" t="s">
        <v>5524</v>
      </c>
      <c r="K514" s="7" t="s">
        <v>5525</v>
      </c>
      <c r="L514" s="7" t="s">
        <v>5526</v>
      </c>
      <c r="M514" s="7" t="s">
        <v>5527</v>
      </c>
    </row>
    <row r="515" spans="1:13" ht="34" x14ac:dyDescent="0.2">
      <c r="A515" t="s">
        <v>3247</v>
      </c>
      <c r="B515" t="s">
        <v>455</v>
      </c>
      <c r="C515" s="36">
        <v>0.4</v>
      </c>
      <c r="D515" t="s">
        <v>762</v>
      </c>
      <c r="E515">
        <v>0</v>
      </c>
      <c r="F515" s="7" t="s">
        <v>265</v>
      </c>
      <c r="G515" s="7" t="s">
        <v>5521</v>
      </c>
      <c r="H515" s="7" t="s">
        <v>5522</v>
      </c>
      <c r="I515" s="7" t="s">
        <v>5523</v>
      </c>
      <c r="J515" s="7" t="s">
        <v>5524</v>
      </c>
      <c r="K515" s="7" t="s">
        <v>5525</v>
      </c>
      <c r="L515" s="7" t="s">
        <v>5526</v>
      </c>
      <c r="M515" s="7" t="s">
        <v>5527</v>
      </c>
    </row>
    <row r="516" spans="1:13" ht="34" x14ac:dyDescent="0.2">
      <c r="A516" t="s">
        <v>3248</v>
      </c>
      <c r="B516" t="s">
        <v>797</v>
      </c>
      <c r="C516" s="36">
        <v>0.4</v>
      </c>
      <c r="D516" t="s">
        <v>762</v>
      </c>
      <c r="E516">
        <v>0</v>
      </c>
      <c r="F516" s="7" t="s">
        <v>265</v>
      </c>
      <c r="G516" s="7" t="s">
        <v>5521</v>
      </c>
      <c r="H516" s="7" t="s">
        <v>5522</v>
      </c>
      <c r="I516" s="7" t="s">
        <v>5523</v>
      </c>
      <c r="J516" s="7" t="s">
        <v>5524</v>
      </c>
      <c r="K516" s="7" t="s">
        <v>5525</v>
      </c>
      <c r="L516" s="7" t="s">
        <v>5526</v>
      </c>
      <c r="M516" s="7" t="s">
        <v>5527</v>
      </c>
    </row>
    <row r="517" spans="1:13" ht="34" x14ac:dyDescent="0.2">
      <c r="A517" t="s">
        <v>3249</v>
      </c>
      <c r="B517" t="s">
        <v>457</v>
      </c>
      <c r="C517" s="36">
        <v>0.4</v>
      </c>
      <c r="D517" t="s">
        <v>762</v>
      </c>
      <c r="E517">
        <v>0</v>
      </c>
      <c r="F517" s="7" t="s">
        <v>265</v>
      </c>
      <c r="G517" s="7" t="s">
        <v>5521</v>
      </c>
      <c r="H517" s="7" t="s">
        <v>5522</v>
      </c>
      <c r="I517" s="7" t="s">
        <v>5523</v>
      </c>
      <c r="J517" s="7" t="s">
        <v>5524</v>
      </c>
      <c r="K517" s="7" t="s">
        <v>5525</v>
      </c>
      <c r="L517" s="7" t="s">
        <v>5526</v>
      </c>
      <c r="M517" s="7" t="s">
        <v>5527</v>
      </c>
    </row>
    <row r="518" spans="1:13" ht="34" x14ac:dyDescent="0.2">
      <c r="A518" t="s">
        <v>3250</v>
      </c>
      <c r="B518" s="36" t="s">
        <v>459</v>
      </c>
      <c r="C518" s="36">
        <v>0.4</v>
      </c>
      <c r="D518" t="s">
        <v>762</v>
      </c>
      <c r="E518">
        <v>0</v>
      </c>
      <c r="F518" s="7" t="s">
        <v>265</v>
      </c>
      <c r="G518" s="7" t="s">
        <v>5521</v>
      </c>
      <c r="H518" s="7" t="s">
        <v>5522</v>
      </c>
      <c r="I518" s="7" t="s">
        <v>5523</v>
      </c>
      <c r="J518" s="7" t="s">
        <v>5524</v>
      </c>
      <c r="K518" s="7" t="s">
        <v>5525</v>
      </c>
      <c r="L518" s="7" t="s">
        <v>5526</v>
      </c>
      <c r="M518" s="7" t="s">
        <v>5527</v>
      </c>
    </row>
    <row r="519" spans="1:13" ht="34" x14ac:dyDescent="0.2">
      <c r="A519" t="s">
        <v>3251</v>
      </c>
      <c r="B519" t="s">
        <v>455</v>
      </c>
      <c r="C519" s="36">
        <v>0.4</v>
      </c>
      <c r="D519" t="s">
        <v>762</v>
      </c>
      <c r="E519">
        <v>0</v>
      </c>
      <c r="F519" s="7" t="s">
        <v>265</v>
      </c>
      <c r="G519" s="7" t="s">
        <v>5521</v>
      </c>
      <c r="H519" s="7" t="s">
        <v>5522</v>
      </c>
      <c r="I519" s="7" t="s">
        <v>5523</v>
      </c>
      <c r="J519" s="7" t="s">
        <v>5524</v>
      </c>
      <c r="K519" s="7" t="s">
        <v>5525</v>
      </c>
      <c r="L519" s="7" t="s">
        <v>5526</v>
      </c>
      <c r="M519" s="7" t="s">
        <v>5527</v>
      </c>
    </row>
    <row r="520" spans="1:13" ht="34" x14ac:dyDescent="0.2">
      <c r="A520" t="s">
        <v>3252</v>
      </c>
      <c r="B520" t="s">
        <v>797</v>
      </c>
      <c r="C520" s="36">
        <v>0.4</v>
      </c>
      <c r="D520" t="s">
        <v>762</v>
      </c>
      <c r="E520">
        <v>0</v>
      </c>
      <c r="F520" s="7" t="s">
        <v>265</v>
      </c>
      <c r="G520" s="7" t="s">
        <v>5521</v>
      </c>
      <c r="H520" s="7" t="s">
        <v>5522</v>
      </c>
      <c r="I520" s="7" t="s">
        <v>5523</v>
      </c>
      <c r="J520" s="7" t="s">
        <v>5524</v>
      </c>
      <c r="K520" s="7" t="s">
        <v>5525</v>
      </c>
      <c r="L520" s="7" t="s">
        <v>5526</v>
      </c>
      <c r="M520" s="7" t="s">
        <v>5527</v>
      </c>
    </row>
    <row r="521" spans="1:13" ht="34" x14ac:dyDescent="0.2">
      <c r="A521" t="s">
        <v>3253</v>
      </c>
      <c r="B521" t="s">
        <v>457</v>
      </c>
      <c r="C521" s="36">
        <v>0.4</v>
      </c>
      <c r="D521" t="s">
        <v>762</v>
      </c>
      <c r="E521">
        <v>0</v>
      </c>
      <c r="F521" s="7" t="s">
        <v>265</v>
      </c>
      <c r="G521" s="7" t="s">
        <v>5521</v>
      </c>
      <c r="H521" s="7" t="s">
        <v>5522</v>
      </c>
      <c r="I521" s="7" t="s">
        <v>5523</v>
      </c>
      <c r="J521" s="7" t="s">
        <v>5524</v>
      </c>
      <c r="K521" s="7" t="s">
        <v>5525</v>
      </c>
      <c r="L521" s="7" t="s">
        <v>5526</v>
      </c>
      <c r="M521" s="7" t="s">
        <v>5527</v>
      </c>
    </row>
    <row r="522" spans="1:13" ht="34" x14ac:dyDescent="0.2">
      <c r="A522" t="s">
        <v>3254</v>
      </c>
      <c r="B522" s="36" t="s">
        <v>459</v>
      </c>
      <c r="C522" s="36">
        <v>0.4</v>
      </c>
      <c r="D522" t="s">
        <v>762</v>
      </c>
      <c r="E522">
        <v>0</v>
      </c>
      <c r="F522" s="7" t="s">
        <v>265</v>
      </c>
      <c r="G522" s="7" t="s">
        <v>5521</v>
      </c>
      <c r="H522" s="7" t="s">
        <v>5522</v>
      </c>
      <c r="I522" s="7" t="s">
        <v>5523</v>
      </c>
      <c r="J522" s="7" t="s">
        <v>5524</v>
      </c>
      <c r="K522" s="7" t="s">
        <v>5525</v>
      </c>
      <c r="L522" s="7" t="s">
        <v>5526</v>
      </c>
      <c r="M522" s="7" t="s">
        <v>5527</v>
      </c>
    </row>
    <row r="523" spans="1:13" ht="34" x14ac:dyDescent="0.2">
      <c r="A523" t="s">
        <v>3255</v>
      </c>
      <c r="B523" t="s">
        <v>455</v>
      </c>
      <c r="C523">
        <v>0.1</v>
      </c>
      <c r="D523" t="s">
        <v>762</v>
      </c>
      <c r="E523">
        <v>0</v>
      </c>
      <c r="F523" s="7" t="s">
        <v>265</v>
      </c>
      <c r="G523" s="7" t="s">
        <v>5521</v>
      </c>
      <c r="H523" s="7" t="s">
        <v>5522</v>
      </c>
      <c r="I523" s="7" t="s">
        <v>5523</v>
      </c>
      <c r="J523" s="7" t="s">
        <v>5524</v>
      </c>
      <c r="K523" s="7" t="s">
        <v>5525</v>
      </c>
      <c r="L523" s="7" t="s">
        <v>5526</v>
      </c>
      <c r="M523" s="7" t="s">
        <v>5527</v>
      </c>
    </row>
    <row r="524" spans="1:13" ht="34" x14ac:dyDescent="0.2">
      <c r="A524" t="s">
        <v>3256</v>
      </c>
      <c r="B524" t="s">
        <v>797</v>
      </c>
      <c r="C524">
        <v>0.1</v>
      </c>
      <c r="D524" t="s">
        <v>762</v>
      </c>
      <c r="E524">
        <v>0</v>
      </c>
      <c r="F524" s="7" t="s">
        <v>265</v>
      </c>
      <c r="G524" s="7" t="s">
        <v>5521</v>
      </c>
      <c r="H524" s="7" t="s">
        <v>5522</v>
      </c>
      <c r="I524" s="7" t="s">
        <v>5523</v>
      </c>
      <c r="J524" s="7" t="s">
        <v>5524</v>
      </c>
      <c r="K524" s="7" t="s">
        <v>5525</v>
      </c>
      <c r="L524" s="7" t="s">
        <v>5526</v>
      </c>
      <c r="M524" s="7" t="s">
        <v>5527</v>
      </c>
    </row>
    <row r="525" spans="1:13" ht="34" x14ac:dyDescent="0.2">
      <c r="A525" t="s">
        <v>3257</v>
      </c>
      <c r="B525" t="s">
        <v>457</v>
      </c>
      <c r="C525">
        <v>0.1</v>
      </c>
      <c r="D525" t="s">
        <v>762</v>
      </c>
      <c r="E525">
        <v>0</v>
      </c>
      <c r="F525" s="7" t="s">
        <v>265</v>
      </c>
      <c r="G525" s="7" t="s">
        <v>5521</v>
      </c>
      <c r="H525" s="7" t="s">
        <v>5522</v>
      </c>
      <c r="I525" s="7" t="s">
        <v>5523</v>
      </c>
      <c r="J525" s="7" t="s">
        <v>5524</v>
      </c>
      <c r="K525" s="7" t="s">
        <v>5525</v>
      </c>
      <c r="L525" s="7" t="s">
        <v>5526</v>
      </c>
      <c r="M525" s="7" t="s">
        <v>5527</v>
      </c>
    </row>
    <row r="526" spans="1:13" ht="34" x14ac:dyDescent="0.2">
      <c r="A526" t="s">
        <v>3258</v>
      </c>
      <c r="B526" s="36" t="s">
        <v>459</v>
      </c>
      <c r="C526">
        <v>0.1</v>
      </c>
      <c r="D526" t="s">
        <v>762</v>
      </c>
      <c r="E526">
        <v>0</v>
      </c>
      <c r="F526" s="7" t="s">
        <v>265</v>
      </c>
      <c r="G526" s="7" t="s">
        <v>5521</v>
      </c>
      <c r="H526" s="7" t="s">
        <v>5522</v>
      </c>
      <c r="I526" s="7" t="s">
        <v>5523</v>
      </c>
      <c r="J526" s="7" t="s">
        <v>5524</v>
      </c>
      <c r="K526" s="7" t="s">
        <v>5525</v>
      </c>
      <c r="L526" s="7" t="s">
        <v>5526</v>
      </c>
      <c r="M526" s="7" t="s">
        <v>5527</v>
      </c>
    </row>
    <row r="527" spans="1:13" ht="34" x14ac:dyDescent="0.2">
      <c r="A527" t="s">
        <v>3259</v>
      </c>
      <c r="B527" t="s">
        <v>455</v>
      </c>
      <c r="C527">
        <v>0.1</v>
      </c>
      <c r="D527" t="s">
        <v>762</v>
      </c>
      <c r="E527">
        <v>0</v>
      </c>
      <c r="F527" s="7" t="s">
        <v>265</v>
      </c>
      <c r="G527" s="7" t="s">
        <v>5521</v>
      </c>
      <c r="H527" s="7" t="s">
        <v>5522</v>
      </c>
      <c r="I527" s="7" t="s">
        <v>5523</v>
      </c>
      <c r="J527" s="7" t="s">
        <v>5524</v>
      </c>
      <c r="K527" s="7" t="s">
        <v>5525</v>
      </c>
      <c r="L527" s="7" t="s">
        <v>5526</v>
      </c>
      <c r="M527" s="7" t="s">
        <v>5527</v>
      </c>
    </row>
    <row r="528" spans="1:13" ht="34" x14ac:dyDescent="0.2">
      <c r="A528" t="s">
        <v>3260</v>
      </c>
      <c r="B528" t="s">
        <v>797</v>
      </c>
      <c r="C528">
        <v>0.1</v>
      </c>
      <c r="D528" t="s">
        <v>762</v>
      </c>
      <c r="E528">
        <v>0</v>
      </c>
      <c r="F528" s="7" t="s">
        <v>265</v>
      </c>
      <c r="G528" s="7" t="s">
        <v>5521</v>
      </c>
      <c r="H528" s="7" t="s">
        <v>5522</v>
      </c>
      <c r="I528" s="7" t="s">
        <v>5523</v>
      </c>
      <c r="J528" s="7" t="s">
        <v>5524</v>
      </c>
      <c r="K528" s="7" t="s">
        <v>5525</v>
      </c>
      <c r="L528" s="7" t="s">
        <v>5526</v>
      </c>
      <c r="M528" s="7" t="s">
        <v>5527</v>
      </c>
    </row>
    <row r="529" spans="1:13" ht="34" x14ac:dyDescent="0.2">
      <c r="A529" t="s">
        <v>3261</v>
      </c>
      <c r="B529" t="s">
        <v>457</v>
      </c>
      <c r="C529">
        <v>0.1</v>
      </c>
      <c r="D529" t="s">
        <v>762</v>
      </c>
      <c r="E529">
        <v>0</v>
      </c>
      <c r="F529" s="7" t="s">
        <v>265</v>
      </c>
      <c r="G529" s="7" t="s">
        <v>5521</v>
      </c>
      <c r="H529" s="7" t="s">
        <v>5522</v>
      </c>
      <c r="I529" s="7" t="s">
        <v>5523</v>
      </c>
      <c r="J529" s="7" t="s">
        <v>5524</v>
      </c>
      <c r="K529" s="7" t="s">
        <v>5525</v>
      </c>
      <c r="L529" s="7" t="s">
        <v>5526</v>
      </c>
      <c r="M529" s="7" t="s">
        <v>5527</v>
      </c>
    </row>
    <row r="530" spans="1:13" ht="34" x14ac:dyDescent="0.2">
      <c r="A530" t="s">
        <v>3262</v>
      </c>
      <c r="B530" s="36" t="s">
        <v>459</v>
      </c>
      <c r="C530">
        <v>0.1</v>
      </c>
      <c r="D530" t="s">
        <v>762</v>
      </c>
      <c r="E530">
        <v>0</v>
      </c>
      <c r="F530" s="7" t="s">
        <v>265</v>
      </c>
      <c r="G530" s="7" t="s">
        <v>5521</v>
      </c>
      <c r="H530" s="7" t="s">
        <v>5522</v>
      </c>
      <c r="I530" s="7" t="s">
        <v>5523</v>
      </c>
      <c r="J530" s="7" t="s">
        <v>5524</v>
      </c>
      <c r="K530" s="7" t="s">
        <v>5525</v>
      </c>
      <c r="L530" s="7" t="s">
        <v>5526</v>
      </c>
      <c r="M530" s="7" t="s">
        <v>5527</v>
      </c>
    </row>
    <row r="531" spans="1:13" ht="34" x14ac:dyDescent="0.2">
      <c r="A531" t="s">
        <v>3263</v>
      </c>
      <c r="B531" t="s">
        <v>455</v>
      </c>
      <c r="C531">
        <v>0.1</v>
      </c>
      <c r="D531" t="s">
        <v>762</v>
      </c>
      <c r="E531">
        <v>0</v>
      </c>
      <c r="F531" s="7" t="s">
        <v>265</v>
      </c>
      <c r="G531" s="7" t="s">
        <v>5521</v>
      </c>
      <c r="H531" s="7" t="s">
        <v>5522</v>
      </c>
      <c r="I531" s="7" t="s">
        <v>5523</v>
      </c>
      <c r="J531" s="7" t="s">
        <v>5524</v>
      </c>
      <c r="K531" s="7" t="s">
        <v>5525</v>
      </c>
      <c r="L531" s="7" t="s">
        <v>5526</v>
      </c>
      <c r="M531" s="7" t="s">
        <v>5527</v>
      </c>
    </row>
    <row r="532" spans="1:13" ht="34" x14ac:dyDescent="0.2">
      <c r="A532" t="s">
        <v>3264</v>
      </c>
      <c r="B532" t="s">
        <v>797</v>
      </c>
      <c r="C532">
        <v>0.1</v>
      </c>
      <c r="D532" t="s">
        <v>762</v>
      </c>
      <c r="E532">
        <v>0</v>
      </c>
      <c r="F532" s="7" t="s">
        <v>265</v>
      </c>
      <c r="G532" s="7" t="s">
        <v>5521</v>
      </c>
      <c r="H532" s="7" t="s">
        <v>5522</v>
      </c>
      <c r="I532" s="7" t="s">
        <v>5523</v>
      </c>
      <c r="J532" s="7" t="s">
        <v>5524</v>
      </c>
      <c r="K532" s="7" t="s">
        <v>5525</v>
      </c>
      <c r="L532" s="7" t="s">
        <v>5526</v>
      </c>
      <c r="M532" s="7" t="s">
        <v>5527</v>
      </c>
    </row>
    <row r="533" spans="1:13" ht="34" x14ac:dyDescent="0.2">
      <c r="A533" t="s">
        <v>3265</v>
      </c>
      <c r="B533" t="s">
        <v>457</v>
      </c>
      <c r="C533">
        <v>0.1</v>
      </c>
      <c r="D533" t="s">
        <v>762</v>
      </c>
      <c r="E533">
        <v>0</v>
      </c>
      <c r="F533" s="7" t="s">
        <v>265</v>
      </c>
      <c r="G533" s="7" t="s">
        <v>5521</v>
      </c>
      <c r="H533" s="7" t="s">
        <v>5522</v>
      </c>
      <c r="I533" s="7" t="s">
        <v>5523</v>
      </c>
      <c r="J533" s="7" t="s">
        <v>5524</v>
      </c>
      <c r="K533" s="7" t="s">
        <v>5525</v>
      </c>
      <c r="L533" s="7" t="s">
        <v>5526</v>
      </c>
      <c r="M533" s="7" t="s">
        <v>5527</v>
      </c>
    </row>
    <row r="534" spans="1:13" ht="34" x14ac:dyDescent="0.2">
      <c r="A534" t="s">
        <v>3266</v>
      </c>
      <c r="B534" s="36" t="s">
        <v>459</v>
      </c>
      <c r="C534">
        <v>0.1</v>
      </c>
      <c r="D534" t="s">
        <v>762</v>
      </c>
      <c r="E534">
        <v>0</v>
      </c>
      <c r="F534" s="7" t="s">
        <v>265</v>
      </c>
      <c r="G534" s="7" t="s">
        <v>5521</v>
      </c>
      <c r="H534" s="7" t="s">
        <v>5522</v>
      </c>
      <c r="I534" s="7" t="s">
        <v>5523</v>
      </c>
      <c r="J534" s="7" t="s">
        <v>5524</v>
      </c>
      <c r="K534" s="7" t="s">
        <v>5525</v>
      </c>
      <c r="L534" s="7" t="s">
        <v>5526</v>
      </c>
      <c r="M534" s="7" t="s">
        <v>5527</v>
      </c>
    </row>
    <row r="535" spans="1:13" ht="34" x14ac:dyDescent="0.2">
      <c r="A535" t="s">
        <v>3267</v>
      </c>
      <c r="B535" t="s">
        <v>455</v>
      </c>
      <c r="C535">
        <v>0.1</v>
      </c>
      <c r="D535" t="s">
        <v>762</v>
      </c>
      <c r="E535">
        <v>0</v>
      </c>
      <c r="F535" s="7" t="s">
        <v>265</v>
      </c>
      <c r="G535" s="7" t="s">
        <v>5521</v>
      </c>
      <c r="H535" s="7" t="s">
        <v>5522</v>
      </c>
      <c r="I535" s="7" t="s">
        <v>5523</v>
      </c>
      <c r="J535" s="7" t="s">
        <v>5524</v>
      </c>
      <c r="K535" s="7" t="s">
        <v>5525</v>
      </c>
      <c r="L535" s="7" t="s">
        <v>5526</v>
      </c>
      <c r="M535" s="7" t="s">
        <v>5527</v>
      </c>
    </row>
    <row r="536" spans="1:13" ht="34" x14ac:dyDescent="0.2">
      <c r="A536" t="s">
        <v>3268</v>
      </c>
      <c r="B536" t="s">
        <v>797</v>
      </c>
      <c r="C536">
        <v>0.1</v>
      </c>
      <c r="D536" t="s">
        <v>762</v>
      </c>
      <c r="E536">
        <v>0</v>
      </c>
      <c r="F536" s="7" t="s">
        <v>265</v>
      </c>
      <c r="G536" s="7" t="s">
        <v>5521</v>
      </c>
      <c r="H536" s="7" t="s">
        <v>5522</v>
      </c>
      <c r="I536" s="7" t="s">
        <v>5523</v>
      </c>
      <c r="J536" s="7" t="s">
        <v>5524</v>
      </c>
      <c r="K536" s="7" t="s">
        <v>5525</v>
      </c>
      <c r="L536" s="7" t="s">
        <v>5526</v>
      </c>
      <c r="M536" s="7" t="s">
        <v>5527</v>
      </c>
    </row>
    <row r="537" spans="1:13" ht="34" x14ac:dyDescent="0.2">
      <c r="A537" t="s">
        <v>3269</v>
      </c>
      <c r="B537" t="s">
        <v>457</v>
      </c>
      <c r="C537">
        <v>0.1</v>
      </c>
      <c r="D537" t="s">
        <v>762</v>
      </c>
      <c r="E537">
        <v>0</v>
      </c>
      <c r="F537" s="7" t="s">
        <v>265</v>
      </c>
      <c r="G537" s="7" t="s">
        <v>5521</v>
      </c>
      <c r="H537" s="7" t="s">
        <v>5522</v>
      </c>
      <c r="I537" s="7" t="s">
        <v>5523</v>
      </c>
      <c r="J537" s="7" t="s">
        <v>5524</v>
      </c>
      <c r="K537" s="7" t="s">
        <v>5525</v>
      </c>
      <c r="L537" s="7" t="s">
        <v>5526</v>
      </c>
      <c r="M537" s="7" t="s">
        <v>5527</v>
      </c>
    </row>
    <row r="538" spans="1:13" ht="34" x14ac:dyDescent="0.2">
      <c r="A538" t="s">
        <v>3270</v>
      </c>
      <c r="B538" s="36" t="s">
        <v>459</v>
      </c>
      <c r="C538">
        <v>0.1</v>
      </c>
      <c r="D538" t="s">
        <v>762</v>
      </c>
      <c r="E538">
        <v>0</v>
      </c>
      <c r="F538" s="7" t="s">
        <v>265</v>
      </c>
      <c r="G538" s="7" t="s">
        <v>5521</v>
      </c>
      <c r="H538" s="7" t="s">
        <v>5522</v>
      </c>
      <c r="I538" s="7" t="s">
        <v>5523</v>
      </c>
      <c r="J538" s="7" t="s">
        <v>5524</v>
      </c>
      <c r="K538" s="7" t="s">
        <v>5525</v>
      </c>
      <c r="L538" s="7" t="s">
        <v>5526</v>
      </c>
      <c r="M538" s="7" t="s">
        <v>5527</v>
      </c>
    </row>
    <row r="539" spans="1:13" ht="34" x14ac:dyDescent="0.2">
      <c r="A539" t="s">
        <v>3271</v>
      </c>
      <c r="B539" t="s">
        <v>455</v>
      </c>
      <c r="C539">
        <v>0.1</v>
      </c>
      <c r="D539" t="s">
        <v>762</v>
      </c>
      <c r="E539">
        <v>0</v>
      </c>
      <c r="F539" s="7" t="s">
        <v>265</v>
      </c>
      <c r="G539" s="7" t="s">
        <v>5521</v>
      </c>
      <c r="H539" s="7" t="s">
        <v>5522</v>
      </c>
      <c r="I539" s="7" t="s">
        <v>5523</v>
      </c>
      <c r="J539" s="7" t="s">
        <v>5524</v>
      </c>
      <c r="K539" s="7" t="s">
        <v>5525</v>
      </c>
      <c r="L539" s="7" t="s">
        <v>5526</v>
      </c>
      <c r="M539" s="7" t="s">
        <v>5527</v>
      </c>
    </row>
    <row r="540" spans="1:13" ht="34" x14ac:dyDescent="0.2">
      <c r="A540" t="s">
        <v>3272</v>
      </c>
      <c r="B540" t="s">
        <v>797</v>
      </c>
      <c r="C540">
        <v>0.1</v>
      </c>
      <c r="D540" t="s">
        <v>762</v>
      </c>
      <c r="E540">
        <v>0</v>
      </c>
      <c r="F540" s="7" t="s">
        <v>265</v>
      </c>
      <c r="G540" s="7" t="s">
        <v>5521</v>
      </c>
      <c r="H540" s="7" t="s">
        <v>5522</v>
      </c>
      <c r="I540" s="7" t="s">
        <v>5523</v>
      </c>
      <c r="J540" s="7" t="s">
        <v>5524</v>
      </c>
      <c r="K540" s="7" t="s">
        <v>5525</v>
      </c>
      <c r="L540" s="7" t="s">
        <v>5526</v>
      </c>
      <c r="M540" s="7" t="s">
        <v>5527</v>
      </c>
    </row>
    <row r="541" spans="1:13" ht="34" x14ac:dyDescent="0.2">
      <c r="A541" t="s">
        <v>3273</v>
      </c>
      <c r="B541" t="s">
        <v>457</v>
      </c>
      <c r="C541">
        <v>0.1</v>
      </c>
      <c r="D541" t="s">
        <v>762</v>
      </c>
      <c r="E541">
        <v>0</v>
      </c>
      <c r="F541" s="7" t="s">
        <v>265</v>
      </c>
      <c r="G541" s="7" t="s">
        <v>5521</v>
      </c>
      <c r="H541" s="7" t="s">
        <v>5522</v>
      </c>
      <c r="I541" s="7" t="s">
        <v>5523</v>
      </c>
      <c r="J541" s="7" t="s">
        <v>5524</v>
      </c>
      <c r="K541" s="7" t="s">
        <v>5525</v>
      </c>
      <c r="L541" s="7" t="s">
        <v>5526</v>
      </c>
      <c r="M541" s="7" t="s">
        <v>5527</v>
      </c>
    </row>
    <row r="542" spans="1:13" ht="34" x14ac:dyDescent="0.2">
      <c r="A542" t="s">
        <v>3274</v>
      </c>
      <c r="B542" s="36" t="s">
        <v>459</v>
      </c>
      <c r="C542">
        <v>0.1</v>
      </c>
      <c r="D542" t="s">
        <v>762</v>
      </c>
      <c r="E542">
        <v>0</v>
      </c>
      <c r="F542" s="7" t="s">
        <v>265</v>
      </c>
      <c r="G542" s="7" t="s">
        <v>5521</v>
      </c>
      <c r="H542" s="7" t="s">
        <v>5522</v>
      </c>
      <c r="I542" s="7" t="s">
        <v>5523</v>
      </c>
      <c r="J542" s="7" t="s">
        <v>5524</v>
      </c>
      <c r="K542" s="7" t="s">
        <v>5525</v>
      </c>
      <c r="L542" s="7" t="s">
        <v>5526</v>
      </c>
      <c r="M542" s="7" t="s">
        <v>5527</v>
      </c>
    </row>
    <row r="543" spans="1:13" ht="34" x14ac:dyDescent="0.2">
      <c r="A543" t="s">
        <v>3275</v>
      </c>
      <c r="B543" t="s">
        <v>455</v>
      </c>
      <c r="C543" s="36">
        <v>0.6</v>
      </c>
      <c r="D543" t="s">
        <v>762</v>
      </c>
      <c r="E543">
        <v>0</v>
      </c>
      <c r="F543" s="7" t="s">
        <v>265</v>
      </c>
      <c r="G543" s="7" t="s">
        <v>5521</v>
      </c>
      <c r="H543" s="7" t="s">
        <v>5522</v>
      </c>
      <c r="I543" s="7" t="s">
        <v>5523</v>
      </c>
      <c r="J543" s="7" t="s">
        <v>5524</v>
      </c>
      <c r="K543" s="7" t="s">
        <v>5525</v>
      </c>
      <c r="L543" s="7" t="s">
        <v>5526</v>
      </c>
      <c r="M543" s="7" t="s">
        <v>5527</v>
      </c>
    </row>
    <row r="544" spans="1:13" ht="34" x14ac:dyDescent="0.2">
      <c r="A544" t="s">
        <v>3276</v>
      </c>
      <c r="B544" t="s">
        <v>797</v>
      </c>
      <c r="C544" s="36">
        <v>0.6</v>
      </c>
      <c r="D544" t="s">
        <v>762</v>
      </c>
      <c r="E544">
        <v>0</v>
      </c>
      <c r="F544" s="7" t="s">
        <v>265</v>
      </c>
      <c r="G544" s="7" t="s">
        <v>5521</v>
      </c>
      <c r="H544" s="7" t="s">
        <v>5522</v>
      </c>
      <c r="I544" s="7" t="s">
        <v>5523</v>
      </c>
      <c r="J544" s="7" t="s">
        <v>5524</v>
      </c>
      <c r="K544" s="7" t="s">
        <v>5525</v>
      </c>
      <c r="L544" s="7" t="s">
        <v>5526</v>
      </c>
      <c r="M544" s="7" t="s">
        <v>5527</v>
      </c>
    </row>
    <row r="545" spans="1:13" ht="34" x14ac:dyDescent="0.2">
      <c r="A545" t="s">
        <v>3277</v>
      </c>
      <c r="B545" t="s">
        <v>457</v>
      </c>
      <c r="C545" s="36">
        <v>0.6</v>
      </c>
      <c r="D545" t="s">
        <v>762</v>
      </c>
      <c r="E545">
        <v>0</v>
      </c>
      <c r="F545" s="7" t="s">
        <v>265</v>
      </c>
      <c r="G545" s="7" t="s">
        <v>5521</v>
      </c>
      <c r="H545" s="7" t="s">
        <v>5522</v>
      </c>
      <c r="I545" s="7" t="s">
        <v>5523</v>
      </c>
      <c r="J545" s="7" t="s">
        <v>5524</v>
      </c>
      <c r="K545" s="7" t="s">
        <v>5525</v>
      </c>
      <c r="L545" s="7" t="s">
        <v>5526</v>
      </c>
      <c r="M545" s="7" t="s">
        <v>5527</v>
      </c>
    </row>
    <row r="546" spans="1:13" ht="34" x14ac:dyDescent="0.2">
      <c r="A546" t="s">
        <v>3278</v>
      </c>
      <c r="B546" s="36" t="s">
        <v>459</v>
      </c>
      <c r="C546" s="36">
        <v>0.6</v>
      </c>
      <c r="D546" t="s">
        <v>762</v>
      </c>
      <c r="E546">
        <v>0</v>
      </c>
      <c r="F546" s="7" t="s">
        <v>265</v>
      </c>
      <c r="G546" s="7" t="s">
        <v>5521</v>
      </c>
      <c r="H546" s="7" t="s">
        <v>5522</v>
      </c>
      <c r="I546" s="7" t="s">
        <v>5523</v>
      </c>
      <c r="J546" s="7" t="s">
        <v>5524</v>
      </c>
      <c r="K546" s="7" t="s">
        <v>5525</v>
      </c>
      <c r="L546" s="7" t="s">
        <v>5526</v>
      </c>
      <c r="M546" s="7" t="s">
        <v>5527</v>
      </c>
    </row>
    <row r="547" spans="1:13" ht="34" x14ac:dyDescent="0.2">
      <c r="A547" t="s">
        <v>3279</v>
      </c>
      <c r="B547" t="s">
        <v>455</v>
      </c>
      <c r="C547" s="36">
        <v>0.6</v>
      </c>
      <c r="D547" t="s">
        <v>762</v>
      </c>
      <c r="E547">
        <v>0</v>
      </c>
      <c r="F547" s="7" t="s">
        <v>265</v>
      </c>
      <c r="G547" s="7" t="s">
        <v>5521</v>
      </c>
      <c r="H547" s="7" t="s">
        <v>5522</v>
      </c>
      <c r="I547" s="7" t="s">
        <v>5523</v>
      </c>
      <c r="J547" s="7" t="s">
        <v>5524</v>
      </c>
      <c r="K547" s="7" t="s">
        <v>5525</v>
      </c>
      <c r="L547" s="7" t="s">
        <v>5526</v>
      </c>
      <c r="M547" s="7" t="s">
        <v>5527</v>
      </c>
    </row>
    <row r="548" spans="1:13" ht="34" x14ac:dyDescent="0.2">
      <c r="A548" t="s">
        <v>3280</v>
      </c>
      <c r="B548" t="s">
        <v>797</v>
      </c>
      <c r="C548" s="36">
        <v>0.6</v>
      </c>
      <c r="D548" t="s">
        <v>762</v>
      </c>
      <c r="E548">
        <v>0</v>
      </c>
      <c r="F548" s="7" t="s">
        <v>265</v>
      </c>
      <c r="G548" s="7" t="s">
        <v>5521</v>
      </c>
      <c r="H548" s="7" t="s">
        <v>5522</v>
      </c>
      <c r="I548" s="7" t="s">
        <v>5523</v>
      </c>
      <c r="J548" s="7" t="s">
        <v>5524</v>
      </c>
      <c r="K548" s="7" t="s">
        <v>5525</v>
      </c>
      <c r="L548" s="7" t="s">
        <v>5526</v>
      </c>
      <c r="M548" s="7" t="s">
        <v>5527</v>
      </c>
    </row>
    <row r="549" spans="1:13" ht="34" x14ac:dyDescent="0.2">
      <c r="A549" t="s">
        <v>3281</v>
      </c>
      <c r="B549" t="s">
        <v>457</v>
      </c>
      <c r="C549" s="36">
        <v>0.6</v>
      </c>
      <c r="D549" t="s">
        <v>762</v>
      </c>
      <c r="E549">
        <v>0</v>
      </c>
      <c r="F549" s="7" t="s">
        <v>265</v>
      </c>
      <c r="G549" s="7" t="s">
        <v>5521</v>
      </c>
      <c r="H549" s="7" t="s">
        <v>5522</v>
      </c>
      <c r="I549" s="7" t="s">
        <v>5523</v>
      </c>
      <c r="J549" s="7" t="s">
        <v>5524</v>
      </c>
      <c r="K549" s="7" t="s">
        <v>5525</v>
      </c>
      <c r="L549" s="7" t="s">
        <v>5526</v>
      </c>
      <c r="M549" s="7" t="s">
        <v>5527</v>
      </c>
    </row>
    <row r="550" spans="1:13" ht="34" x14ac:dyDescent="0.2">
      <c r="A550" t="s">
        <v>3282</v>
      </c>
      <c r="B550" s="36" t="s">
        <v>459</v>
      </c>
      <c r="C550" s="36">
        <v>0.6</v>
      </c>
      <c r="D550" t="s">
        <v>762</v>
      </c>
      <c r="E550">
        <v>0</v>
      </c>
      <c r="F550" s="7" t="s">
        <v>265</v>
      </c>
      <c r="G550" s="7" t="s">
        <v>5521</v>
      </c>
      <c r="H550" s="7" t="s">
        <v>5522</v>
      </c>
      <c r="I550" s="7" t="s">
        <v>5523</v>
      </c>
      <c r="J550" s="7" t="s">
        <v>5524</v>
      </c>
      <c r="K550" s="7" t="s">
        <v>5525</v>
      </c>
      <c r="L550" s="7" t="s">
        <v>5526</v>
      </c>
      <c r="M550" s="7" t="s">
        <v>5527</v>
      </c>
    </row>
    <row r="551" spans="1:13" ht="34" x14ac:dyDescent="0.2">
      <c r="A551" t="s">
        <v>3283</v>
      </c>
      <c r="B551" t="s">
        <v>455</v>
      </c>
      <c r="C551" s="36">
        <v>0.6</v>
      </c>
      <c r="D551" t="s">
        <v>762</v>
      </c>
      <c r="E551">
        <v>0</v>
      </c>
      <c r="F551" s="7" t="s">
        <v>265</v>
      </c>
      <c r="G551" s="7" t="s">
        <v>5521</v>
      </c>
      <c r="H551" s="7" t="s">
        <v>5522</v>
      </c>
      <c r="I551" s="7" t="s">
        <v>5523</v>
      </c>
      <c r="J551" s="7" t="s">
        <v>5524</v>
      </c>
      <c r="K551" s="7" t="s">
        <v>5525</v>
      </c>
      <c r="L551" s="7" t="s">
        <v>5526</v>
      </c>
      <c r="M551" s="7" t="s">
        <v>5527</v>
      </c>
    </row>
    <row r="552" spans="1:13" ht="34" x14ac:dyDescent="0.2">
      <c r="A552" t="s">
        <v>3284</v>
      </c>
      <c r="B552" t="s">
        <v>797</v>
      </c>
      <c r="C552" s="36">
        <v>0.6</v>
      </c>
      <c r="D552" t="s">
        <v>762</v>
      </c>
      <c r="E552">
        <v>0</v>
      </c>
      <c r="F552" s="7" t="s">
        <v>265</v>
      </c>
      <c r="G552" s="7" t="s">
        <v>5521</v>
      </c>
      <c r="H552" s="7" t="s">
        <v>5522</v>
      </c>
      <c r="I552" s="7" t="s">
        <v>5523</v>
      </c>
      <c r="J552" s="7" t="s">
        <v>5524</v>
      </c>
      <c r="K552" s="7" t="s">
        <v>5525</v>
      </c>
      <c r="L552" s="7" t="s">
        <v>5526</v>
      </c>
      <c r="M552" s="7" t="s">
        <v>5527</v>
      </c>
    </row>
    <row r="553" spans="1:13" ht="34" x14ac:dyDescent="0.2">
      <c r="A553" t="s">
        <v>3285</v>
      </c>
      <c r="B553" t="s">
        <v>457</v>
      </c>
      <c r="C553" s="36">
        <v>0.6</v>
      </c>
      <c r="D553" t="s">
        <v>762</v>
      </c>
      <c r="E553">
        <v>0</v>
      </c>
      <c r="F553" s="7" t="s">
        <v>265</v>
      </c>
      <c r="G553" s="7" t="s">
        <v>5521</v>
      </c>
      <c r="H553" s="7" t="s">
        <v>5522</v>
      </c>
      <c r="I553" s="7" t="s">
        <v>5523</v>
      </c>
      <c r="J553" s="7" t="s">
        <v>5524</v>
      </c>
      <c r="K553" s="7" t="s">
        <v>5525</v>
      </c>
      <c r="L553" s="7" t="s">
        <v>5526</v>
      </c>
      <c r="M553" s="7" t="s">
        <v>5527</v>
      </c>
    </row>
    <row r="554" spans="1:13" ht="34" x14ac:dyDescent="0.2">
      <c r="A554" t="s">
        <v>3286</v>
      </c>
      <c r="B554" s="36" t="s">
        <v>459</v>
      </c>
      <c r="C554" s="36">
        <v>0.6</v>
      </c>
      <c r="D554" t="s">
        <v>762</v>
      </c>
      <c r="E554">
        <v>0</v>
      </c>
      <c r="F554" s="7" t="s">
        <v>265</v>
      </c>
      <c r="G554" s="7" t="s">
        <v>5521</v>
      </c>
      <c r="H554" s="7" t="s">
        <v>5522</v>
      </c>
      <c r="I554" s="7" t="s">
        <v>5523</v>
      </c>
      <c r="J554" s="7" t="s">
        <v>5524</v>
      </c>
      <c r="K554" s="7" t="s">
        <v>5525</v>
      </c>
      <c r="L554" s="7" t="s">
        <v>5526</v>
      </c>
      <c r="M554" s="7" t="s">
        <v>5527</v>
      </c>
    </row>
    <row r="555" spans="1:13" ht="34" x14ac:dyDescent="0.2">
      <c r="A555" t="s">
        <v>3287</v>
      </c>
      <c r="B555" t="s">
        <v>455</v>
      </c>
      <c r="C555" s="36">
        <v>0.6</v>
      </c>
      <c r="D555" t="s">
        <v>762</v>
      </c>
      <c r="E555">
        <v>0</v>
      </c>
      <c r="F555" s="7" t="s">
        <v>265</v>
      </c>
      <c r="G555" s="7" t="s">
        <v>5521</v>
      </c>
      <c r="H555" s="7" t="s">
        <v>5522</v>
      </c>
      <c r="I555" s="7" t="s">
        <v>5523</v>
      </c>
      <c r="J555" s="7" t="s">
        <v>5524</v>
      </c>
      <c r="K555" s="7" t="s">
        <v>5525</v>
      </c>
      <c r="L555" s="7" t="s">
        <v>5526</v>
      </c>
      <c r="M555" s="7" t="s">
        <v>5527</v>
      </c>
    </row>
    <row r="556" spans="1:13" ht="34" x14ac:dyDescent="0.2">
      <c r="A556" t="s">
        <v>3288</v>
      </c>
      <c r="B556" t="s">
        <v>797</v>
      </c>
      <c r="C556" s="36">
        <v>0.6</v>
      </c>
      <c r="D556" t="s">
        <v>762</v>
      </c>
      <c r="E556">
        <v>0</v>
      </c>
      <c r="F556" s="7" t="s">
        <v>265</v>
      </c>
      <c r="G556" s="7" t="s">
        <v>5521</v>
      </c>
      <c r="H556" s="7" t="s">
        <v>5522</v>
      </c>
      <c r="I556" s="7" t="s">
        <v>5523</v>
      </c>
      <c r="J556" s="7" t="s">
        <v>5524</v>
      </c>
      <c r="K556" s="7" t="s">
        <v>5525</v>
      </c>
      <c r="L556" s="7" t="s">
        <v>5526</v>
      </c>
      <c r="M556" s="7" t="s">
        <v>5527</v>
      </c>
    </row>
    <row r="557" spans="1:13" ht="34" x14ac:dyDescent="0.2">
      <c r="A557" t="s">
        <v>3289</v>
      </c>
      <c r="B557" t="s">
        <v>457</v>
      </c>
      <c r="C557" s="36">
        <v>0.6</v>
      </c>
      <c r="D557" t="s">
        <v>762</v>
      </c>
      <c r="E557">
        <v>0</v>
      </c>
      <c r="F557" s="7" t="s">
        <v>265</v>
      </c>
      <c r="G557" s="7" t="s">
        <v>5521</v>
      </c>
      <c r="H557" s="7" t="s">
        <v>5522</v>
      </c>
      <c r="I557" s="7" t="s">
        <v>5523</v>
      </c>
      <c r="J557" s="7" t="s">
        <v>5524</v>
      </c>
      <c r="K557" s="7" t="s">
        <v>5525</v>
      </c>
      <c r="L557" s="7" t="s">
        <v>5526</v>
      </c>
      <c r="M557" s="7" t="s">
        <v>5527</v>
      </c>
    </row>
    <row r="558" spans="1:13" ht="34" x14ac:dyDescent="0.2">
      <c r="A558" t="s">
        <v>3290</v>
      </c>
      <c r="B558" s="36" t="s">
        <v>459</v>
      </c>
      <c r="C558" s="36">
        <v>0.6</v>
      </c>
      <c r="D558" t="s">
        <v>762</v>
      </c>
      <c r="E558">
        <v>0</v>
      </c>
      <c r="F558" s="7" t="s">
        <v>265</v>
      </c>
      <c r="G558" s="7" t="s">
        <v>5521</v>
      </c>
      <c r="H558" s="7" t="s">
        <v>5522</v>
      </c>
      <c r="I558" s="7" t="s">
        <v>5523</v>
      </c>
      <c r="J558" s="7" t="s">
        <v>5524</v>
      </c>
      <c r="K558" s="7" t="s">
        <v>5525</v>
      </c>
      <c r="L558" s="7" t="s">
        <v>5526</v>
      </c>
      <c r="M558" s="7" t="s">
        <v>5527</v>
      </c>
    </row>
    <row r="559" spans="1:13" ht="34" x14ac:dyDescent="0.2">
      <c r="A559" t="s">
        <v>3291</v>
      </c>
      <c r="B559" t="s">
        <v>455</v>
      </c>
      <c r="C559" s="36">
        <v>0.6</v>
      </c>
      <c r="D559" t="s">
        <v>762</v>
      </c>
      <c r="E559">
        <v>0</v>
      </c>
      <c r="F559" s="7" t="s">
        <v>265</v>
      </c>
      <c r="G559" s="7" t="s">
        <v>5521</v>
      </c>
      <c r="H559" s="7" t="s">
        <v>5522</v>
      </c>
      <c r="I559" s="7" t="s">
        <v>5523</v>
      </c>
      <c r="J559" s="7" t="s">
        <v>5524</v>
      </c>
      <c r="K559" s="7" t="s">
        <v>5525</v>
      </c>
      <c r="L559" s="7" t="s">
        <v>5526</v>
      </c>
      <c r="M559" s="7" t="s">
        <v>5527</v>
      </c>
    </row>
    <row r="560" spans="1:13" ht="34" x14ac:dyDescent="0.2">
      <c r="A560" t="s">
        <v>3292</v>
      </c>
      <c r="B560" t="s">
        <v>797</v>
      </c>
      <c r="C560" s="36">
        <v>0.6</v>
      </c>
      <c r="D560" t="s">
        <v>762</v>
      </c>
      <c r="E560">
        <v>0</v>
      </c>
      <c r="F560" s="7" t="s">
        <v>265</v>
      </c>
      <c r="G560" s="7" t="s">
        <v>5521</v>
      </c>
      <c r="H560" s="7" t="s">
        <v>5522</v>
      </c>
      <c r="I560" s="7" t="s">
        <v>5523</v>
      </c>
      <c r="J560" s="7" t="s">
        <v>5524</v>
      </c>
      <c r="K560" s="7" t="s">
        <v>5525</v>
      </c>
      <c r="L560" s="7" t="s">
        <v>5526</v>
      </c>
      <c r="M560" s="7" t="s">
        <v>5527</v>
      </c>
    </row>
    <row r="561" spans="1:13" ht="34" x14ac:dyDescent="0.2">
      <c r="A561" t="s">
        <v>3293</v>
      </c>
      <c r="B561" t="s">
        <v>457</v>
      </c>
      <c r="C561" s="36">
        <v>0.6</v>
      </c>
      <c r="D561" t="s">
        <v>762</v>
      </c>
      <c r="E561">
        <v>0</v>
      </c>
      <c r="F561" s="7" t="s">
        <v>265</v>
      </c>
      <c r="G561" s="7" t="s">
        <v>5521</v>
      </c>
      <c r="H561" s="7" t="s">
        <v>5522</v>
      </c>
      <c r="I561" s="7" t="s">
        <v>5523</v>
      </c>
      <c r="J561" s="7" t="s">
        <v>5524</v>
      </c>
      <c r="K561" s="7" t="s">
        <v>5525</v>
      </c>
      <c r="L561" s="7" t="s">
        <v>5526</v>
      </c>
      <c r="M561" s="7" t="s">
        <v>5527</v>
      </c>
    </row>
    <row r="562" spans="1:13" ht="34" x14ac:dyDescent="0.2">
      <c r="A562" t="s">
        <v>3294</v>
      </c>
      <c r="B562" s="36" t="s">
        <v>459</v>
      </c>
      <c r="C562" s="36">
        <v>0.6</v>
      </c>
      <c r="D562" t="s">
        <v>762</v>
      </c>
      <c r="E562">
        <v>0</v>
      </c>
      <c r="F562" s="7" t="s">
        <v>265</v>
      </c>
      <c r="G562" s="7" t="s">
        <v>5521</v>
      </c>
      <c r="H562" s="7" t="s">
        <v>5522</v>
      </c>
      <c r="I562" s="7" t="s">
        <v>5523</v>
      </c>
      <c r="J562" s="7" t="s">
        <v>5524</v>
      </c>
      <c r="K562" s="7" t="s">
        <v>5525</v>
      </c>
      <c r="L562" s="7" t="s">
        <v>5526</v>
      </c>
      <c r="M562" s="7" t="s">
        <v>5527</v>
      </c>
    </row>
    <row r="563" spans="1:13" ht="34" x14ac:dyDescent="0.2">
      <c r="A563" t="s">
        <v>3295</v>
      </c>
      <c r="B563" t="s">
        <v>455</v>
      </c>
      <c r="C563" s="36">
        <v>0.4</v>
      </c>
      <c r="D563" t="s">
        <v>762</v>
      </c>
      <c r="E563">
        <v>0</v>
      </c>
      <c r="F563" s="7" t="s">
        <v>265</v>
      </c>
      <c r="G563" s="7" t="s">
        <v>5521</v>
      </c>
      <c r="H563" s="7" t="s">
        <v>5522</v>
      </c>
      <c r="I563" s="7" t="s">
        <v>5523</v>
      </c>
      <c r="J563" s="7" t="s">
        <v>5524</v>
      </c>
      <c r="K563" s="7" t="s">
        <v>5525</v>
      </c>
      <c r="L563" s="7" t="s">
        <v>5526</v>
      </c>
      <c r="M563" s="7" t="s">
        <v>5527</v>
      </c>
    </row>
    <row r="564" spans="1:13" ht="34" x14ac:dyDescent="0.2">
      <c r="A564" t="s">
        <v>3296</v>
      </c>
      <c r="B564" t="s">
        <v>797</v>
      </c>
      <c r="C564" s="36">
        <v>0.4</v>
      </c>
      <c r="D564" t="s">
        <v>762</v>
      </c>
      <c r="E564">
        <v>0</v>
      </c>
      <c r="F564" s="7" t="s">
        <v>265</v>
      </c>
      <c r="G564" s="7" t="s">
        <v>5521</v>
      </c>
      <c r="H564" s="7" t="s">
        <v>5522</v>
      </c>
      <c r="I564" s="7" t="s">
        <v>5523</v>
      </c>
      <c r="J564" s="7" t="s">
        <v>5524</v>
      </c>
      <c r="K564" s="7" t="s">
        <v>5525</v>
      </c>
      <c r="L564" s="7" t="s">
        <v>5526</v>
      </c>
      <c r="M564" s="7" t="s">
        <v>5527</v>
      </c>
    </row>
    <row r="565" spans="1:13" ht="34" x14ac:dyDescent="0.2">
      <c r="A565" t="s">
        <v>3297</v>
      </c>
      <c r="B565" t="s">
        <v>457</v>
      </c>
      <c r="C565" s="36">
        <v>0.4</v>
      </c>
      <c r="D565" t="s">
        <v>762</v>
      </c>
      <c r="E565">
        <v>0</v>
      </c>
      <c r="F565" s="7" t="s">
        <v>265</v>
      </c>
      <c r="G565" s="7" t="s">
        <v>5521</v>
      </c>
      <c r="H565" s="7" t="s">
        <v>5522</v>
      </c>
      <c r="I565" s="7" t="s">
        <v>5523</v>
      </c>
      <c r="J565" s="7" t="s">
        <v>5524</v>
      </c>
      <c r="K565" s="7" t="s">
        <v>5525</v>
      </c>
      <c r="L565" s="7" t="s">
        <v>5526</v>
      </c>
      <c r="M565" s="7" t="s">
        <v>5527</v>
      </c>
    </row>
    <row r="566" spans="1:13" ht="34" x14ac:dyDescent="0.2">
      <c r="A566" t="s">
        <v>3298</v>
      </c>
      <c r="B566" s="36" t="s">
        <v>459</v>
      </c>
      <c r="C566" s="36">
        <v>0.4</v>
      </c>
      <c r="D566" t="s">
        <v>762</v>
      </c>
      <c r="E566">
        <v>0</v>
      </c>
      <c r="F566" s="7" t="s">
        <v>265</v>
      </c>
      <c r="G566" s="7" t="s">
        <v>5521</v>
      </c>
      <c r="H566" s="7" t="s">
        <v>5522</v>
      </c>
      <c r="I566" s="7" t="s">
        <v>5523</v>
      </c>
      <c r="J566" s="7" t="s">
        <v>5524</v>
      </c>
      <c r="K566" s="7" t="s">
        <v>5525</v>
      </c>
      <c r="L566" s="7" t="s">
        <v>5526</v>
      </c>
      <c r="M566" s="7" t="s">
        <v>5527</v>
      </c>
    </row>
    <row r="567" spans="1:13" ht="34" x14ac:dyDescent="0.2">
      <c r="A567" t="s">
        <v>3299</v>
      </c>
      <c r="B567" t="s">
        <v>455</v>
      </c>
      <c r="C567" s="36">
        <v>0.4</v>
      </c>
      <c r="D567" t="s">
        <v>762</v>
      </c>
      <c r="E567">
        <v>0</v>
      </c>
      <c r="F567" s="7" t="s">
        <v>265</v>
      </c>
      <c r="G567" s="7" t="s">
        <v>5521</v>
      </c>
      <c r="H567" s="7" t="s">
        <v>5522</v>
      </c>
      <c r="I567" s="7" t="s">
        <v>5523</v>
      </c>
      <c r="J567" s="7" t="s">
        <v>5524</v>
      </c>
      <c r="K567" s="7" t="s">
        <v>5525</v>
      </c>
      <c r="L567" s="7" t="s">
        <v>5526</v>
      </c>
      <c r="M567" s="7" t="s">
        <v>5527</v>
      </c>
    </row>
    <row r="568" spans="1:13" ht="34" x14ac:dyDescent="0.2">
      <c r="A568" t="s">
        <v>3300</v>
      </c>
      <c r="B568" t="s">
        <v>797</v>
      </c>
      <c r="C568" s="36">
        <v>0.4</v>
      </c>
      <c r="D568" t="s">
        <v>762</v>
      </c>
      <c r="E568">
        <v>0</v>
      </c>
      <c r="F568" s="7" t="s">
        <v>265</v>
      </c>
      <c r="G568" s="7" t="s">
        <v>5521</v>
      </c>
      <c r="H568" s="7" t="s">
        <v>5522</v>
      </c>
      <c r="I568" s="7" t="s">
        <v>5523</v>
      </c>
      <c r="J568" s="7" t="s">
        <v>5524</v>
      </c>
      <c r="K568" s="7" t="s">
        <v>5525</v>
      </c>
      <c r="L568" s="7" t="s">
        <v>5526</v>
      </c>
      <c r="M568" s="7" t="s">
        <v>5527</v>
      </c>
    </row>
    <row r="569" spans="1:13" ht="34" x14ac:dyDescent="0.2">
      <c r="A569" t="s">
        <v>3301</v>
      </c>
      <c r="B569" t="s">
        <v>457</v>
      </c>
      <c r="C569" s="36">
        <v>0.4</v>
      </c>
      <c r="D569" t="s">
        <v>762</v>
      </c>
      <c r="E569">
        <v>0</v>
      </c>
      <c r="F569" s="7" t="s">
        <v>265</v>
      </c>
      <c r="G569" s="7" t="s">
        <v>5521</v>
      </c>
      <c r="H569" s="7" t="s">
        <v>5522</v>
      </c>
      <c r="I569" s="7" t="s">
        <v>5523</v>
      </c>
      <c r="J569" s="7" t="s">
        <v>5524</v>
      </c>
      <c r="K569" s="7" t="s">
        <v>5525</v>
      </c>
      <c r="L569" s="7" t="s">
        <v>5526</v>
      </c>
      <c r="M569" s="7" t="s">
        <v>5527</v>
      </c>
    </row>
    <row r="570" spans="1:13" ht="34" x14ac:dyDescent="0.2">
      <c r="A570" t="s">
        <v>3302</v>
      </c>
      <c r="B570" s="36" t="s">
        <v>459</v>
      </c>
      <c r="C570" s="36">
        <v>0.4</v>
      </c>
      <c r="D570" t="s">
        <v>762</v>
      </c>
      <c r="E570">
        <v>0</v>
      </c>
      <c r="F570" s="7" t="s">
        <v>265</v>
      </c>
      <c r="G570" s="7" t="s">
        <v>5521</v>
      </c>
      <c r="H570" s="7" t="s">
        <v>5522</v>
      </c>
      <c r="I570" s="7" t="s">
        <v>5523</v>
      </c>
      <c r="J570" s="7" t="s">
        <v>5524</v>
      </c>
      <c r="K570" s="7" t="s">
        <v>5525</v>
      </c>
      <c r="L570" s="7" t="s">
        <v>5526</v>
      </c>
      <c r="M570" s="7" t="s">
        <v>5527</v>
      </c>
    </row>
    <row r="571" spans="1:13" ht="34" x14ac:dyDescent="0.2">
      <c r="A571" t="s">
        <v>3303</v>
      </c>
      <c r="B571" t="s">
        <v>455</v>
      </c>
      <c r="C571" s="36">
        <v>0.4</v>
      </c>
      <c r="D571" t="s">
        <v>762</v>
      </c>
      <c r="E571">
        <v>0</v>
      </c>
      <c r="F571" s="7" t="s">
        <v>265</v>
      </c>
      <c r="G571" s="7" t="s">
        <v>5521</v>
      </c>
      <c r="H571" s="7" t="s">
        <v>5522</v>
      </c>
      <c r="I571" s="7" t="s">
        <v>5523</v>
      </c>
      <c r="J571" s="7" t="s">
        <v>5524</v>
      </c>
      <c r="K571" s="7" t="s">
        <v>5525</v>
      </c>
      <c r="L571" s="7" t="s">
        <v>5526</v>
      </c>
      <c r="M571" s="7" t="s">
        <v>5527</v>
      </c>
    </row>
    <row r="572" spans="1:13" ht="34" x14ac:dyDescent="0.2">
      <c r="A572" t="s">
        <v>3304</v>
      </c>
      <c r="B572" t="s">
        <v>797</v>
      </c>
      <c r="C572" s="36">
        <v>0.4</v>
      </c>
      <c r="D572" t="s">
        <v>762</v>
      </c>
      <c r="E572">
        <v>0</v>
      </c>
      <c r="F572" s="7" t="s">
        <v>265</v>
      </c>
      <c r="G572" s="7" t="s">
        <v>5521</v>
      </c>
      <c r="H572" s="7" t="s">
        <v>5522</v>
      </c>
      <c r="I572" s="7" t="s">
        <v>5523</v>
      </c>
      <c r="J572" s="7" t="s">
        <v>5524</v>
      </c>
      <c r="K572" s="7" t="s">
        <v>5525</v>
      </c>
      <c r="L572" s="7" t="s">
        <v>5526</v>
      </c>
      <c r="M572" s="7" t="s">
        <v>5527</v>
      </c>
    </row>
    <row r="573" spans="1:13" ht="34" x14ac:dyDescent="0.2">
      <c r="A573" t="s">
        <v>3305</v>
      </c>
      <c r="B573" t="s">
        <v>457</v>
      </c>
      <c r="C573" s="36">
        <v>0.4</v>
      </c>
      <c r="D573" t="s">
        <v>762</v>
      </c>
      <c r="E573">
        <v>0</v>
      </c>
      <c r="F573" s="7" t="s">
        <v>265</v>
      </c>
      <c r="G573" s="7" t="s">
        <v>5521</v>
      </c>
      <c r="H573" s="7" t="s">
        <v>5522</v>
      </c>
      <c r="I573" s="7" t="s">
        <v>5523</v>
      </c>
      <c r="J573" s="7" t="s">
        <v>5524</v>
      </c>
      <c r="K573" s="7" t="s">
        <v>5525</v>
      </c>
      <c r="L573" s="7" t="s">
        <v>5526</v>
      </c>
      <c r="M573" s="7" t="s">
        <v>5527</v>
      </c>
    </row>
    <row r="574" spans="1:13" ht="34" x14ac:dyDescent="0.2">
      <c r="A574" t="s">
        <v>3306</v>
      </c>
      <c r="B574" s="36" t="s">
        <v>459</v>
      </c>
      <c r="C574" s="36">
        <v>0.4</v>
      </c>
      <c r="D574" t="s">
        <v>762</v>
      </c>
      <c r="E574">
        <v>0</v>
      </c>
      <c r="F574" s="7" t="s">
        <v>265</v>
      </c>
      <c r="G574" s="7" t="s">
        <v>5521</v>
      </c>
      <c r="H574" s="7" t="s">
        <v>5522</v>
      </c>
      <c r="I574" s="7" t="s">
        <v>5523</v>
      </c>
      <c r="J574" s="7" t="s">
        <v>5524</v>
      </c>
      <c r="K574" s="7" t="s">
        <v>5525</v>
      </c>
      <c r="L574" s="7" t="s">
        <v>5526</v>
      </c>
      <c r="M574" s="7" t="s">
        <v>5527</v>
      </c>
    </row>
    <row r="575" spans="1:13" ht="34" x14ac:dyDescent="0.2">
      <c r="A575" t="s">
        <v>3307</v>
      </c>
      <c r="B575" t="s">
        <v>455</v>
      </c>
      <c r="C575" s="36">
        <v>0.4</v>
      </c>
      <c r="D575" t="s">
        <v>762</v>
      </c>
      <c r="E575">
        <v>0</v>
      </c>
      <c r="F575" s="7" t="s">
        <v>265</v>
      </c>
      <c r="G575" s="7" t="s">
        <v>5521</v>
      </c>
      <c r="H575" s="7" t="s">
        <v>5522</v>
      </c>
      <c r="I575" s="7" t="s">
        <v>5523</v>
      </c>
      <c r="J575" s="7" t="s">
        <v>5524</v>
      </c>
      <c r="K575" s="7" t="s">
        <v>5525</v>
      </c>
      <c r="L575" s="7" t="s">
        <v>5526</v>
      </c>
      <c r="M575" s="7" t="s">
        <v>5527</v>
      </c>
    </row>
    <row r="576" spans="1:13" ht="34" x14ac:dyDescent="0.2">
      <c r="A576" t="s">
        <v>3308</v>
      </c>
      <c r="B576" t="s">
        <v>797</v>
      </c>
      <c r="C576" s="36">
        <v>0.4</v>
      </c>
      <c r="D576" t="s">
        <v>762</v>
      </c>
      <c r="E576">
        <v>0</v>
      </c>
      <c r="F576" s="7" t="s">
        <v>265</v>
      </c>
      <c r="G576" s="7" t="s">
        <v>5521</v>
      </c>
      <c r="H576" s="7" t="s">
        <v>5522</v>
      </c>
      <c r="I576" s="7" t="s">
        <v>5523</v>
      </c>
      <c r="J576" s="7" t="s">
        <v>5524</v>
      </c>
      <c r="K576" s="7" t="s">
        <v>5525</v>
      </c>
      <c r="L576" s="7" t="s">
        <v>5526</v>
      </c>
      <c r="M576" s="7" t="s">
        <v>5527</v>
      </c>
    </row>
    <row r="577" spans="1:13" ht="34" x14ac:dyDescent="0.2">
      <c r="A577" t="s">
        <v>3309</v>
      </c>
      <c r="B577" t="s">
        <v>457</v>
      </c>
      <c r="C577" s="36">
        <v>0.4</v>
      </c>
      <c r="D577" t="s">
        <v>762</v>
      </c>
      <c r="E577">
        <v>0</v>
      </c>
      <c r="F577" s="7" t="s">
        <v>265</v>
      </c>
      <c r="G577" s="7" t="s">
        <v>5521</v>
      </c>
      <c r="H577" s="7" t="s">
        <v>5522</v>
      </c>
      <c r="I577" s="7" t="s">
        <v>5523</v>
      </c>
      <c r="J577" s="7" t="s">
        <v>5524</v>
      </c>
      <c r="K577" s="7" t="s">
        <v>5525</v>
      </c>
      <c r="L577" s="7" t="s">
        <v>5526</v>
      </c>
      <c r="M577" s="7" t="s">
        <v>5527</v>
      </c>
    </row>
    <row r="578" spans="1:13" ht="34" x14ac:dyDescent="0.2">
      <c r="A578" t="s">
        <v>3310</v>
      </c>
      <c r="B578" s="36" t="s">
        <v>459</v>
      </c>
      <c r="C578" s="36">
        <v>0.4</v>
      </c>
      <c r="D578" t="s">
        <v>762</v>
      </c>
      <c r="E578">
        <v>0</v>
      </c>
      <c r="F578" s="7" t="s">
        <v>265</v>
      </c>
      <c r="G578" s="7" t="s">
        <v>5521</v>
      </c>
      <c r="H578" s="7" t="s">
        <v>5522</v>
      </c>
      <c r="I578" s="7" t="s">
        <v>5523</v>
      </c>
      <c r="J578" s="7" t="s">
        <v>5524</v>
      </c>
      <c r="K578" s="7" t="s">
        <v>5525</v>
      </c>
      <c r="L578" s="7" t="s">
        <v>5526</v>
      </c>
      <c r="M578" s="7" t="s">
        <v>5527</v>
      </c>
    </row>
    <row r="579" spans="1:13" ht="34" x14ac:dyDescent="0.2">
      <c r="A579" t="s">
        <v>3311</v>
      </c>
      <c r="B579" t="s">
        <v>455</v>
      </c>
      <c r="C579" s="36">
        <v>0.4</v>
      </c>
      <c r="D579" t="s">
        <v>762</v>
      </c>
      <c r="E579">
        <v>0</v>
      </c>
      <c r="F579" s="7" t="s">
        <v>265</v>
      </c>
      <c r="G579" s="7" t="s">
        <v>5521</v>
      </c>
      <c r="H579" s="7" t="s">
        <v>5522</v>
      </c>
      <c r="I579" s="7" t="s">
        <v>5523</v>
      </c>
      <c r="J579" s="7" t="s">
        <v>5524</v>
      </c>
      <c r="K579" s="7" t="s">
        <v>5525</v>
      </c>
      <c r="L579" s="7" t="s">
        <v>5526</v>
      </c>
      <c r="M579" s="7" t="s">
        <v>5527</v>
      </c>
    </row>
    <row r="580" spans="1:13" ht="34" x14ac:dyDescent="0.2">
      <c r="A580" t="s">
        <v>3312</v>
      </c>
      <c r="B580" t="s">
        <v>797</v>
      </c>
      <c r="C580" s="36">
        <v>0.4</v>
      </c>
      <c r="D580" t="s">
        <v>762</v>
      </c>
      <c r="E580">
        <v>0</v>
      </c>
      <c r="F580" s="7" t="s">
        <v>265</v>
      </c>
      <c r="G580" s="7" t="s">
        <v>5521</v>
      </c>
      <c r="H580" s="7" t="s">
        <v>5522</v>
      </c>
      <c r="I580" s="7" t="s">
        <v>5523</v>
      </c>
      <c r="J580" s="7" t="s">
        <v>5524</v>
      </c>
      <c r="K580" s="7" t="s">
        <v>5525</v>
      </c>
      <c r="L580" s="7" t="s">
        <v>5526</v>
      </c>
      <c r="M580" s="7" t="s">
        <v>5527</v>
      </c>
    </row>
    <row r="581" spans="1:13" ht="34" x14ac:dyDescent="0.2">
      <c r="A581" t="s">
        <v>3313</v>
      </c>
      <c r="B581" t="s">
        <v>457</v>
      </c>
      <c r="C581" s="36">
        <v>0.4</v>
      </c>
      <c r="D581" t="s">
        <v>762</v>
      </c>
      <c r="E581">
        <v>0</v>
      </c>
      <c r="F581" s="7" t="s">
        <v>265</v>
      </c>
      <c r="G581" s="7" t="s">
        <v>5521</v>
      </c>
      <c r="H581" s="7" t="s">
        <v>5522</v>
      </c>
      <c r="I581" s="7" t="s">
        <v>5523</v>
      </c>
      <c r="J581" s="7" t="s">
        <v>5524</v>
      </c>
      <c r="K581" s="7" t="s">
        <v>5525</v>
      </c>
      <c r="L581" s="7" t="s">
        <v>5526</v>
      </c>
      <c r="M581" s="7" t="s">
        <v>5527</v>
      </c>
    </row>
    <row r="582" spans="1:13" ht="34" x14ac:dyDescent="0.2">
      <c r="A582" t="s">
        <v>3314</v>
      </c>
      <c r="B582" s="36" t="s">
        <v>459</v>
      </c>
      <c r="C582" s="36">
        <v>0.4</v>
      </c>
      <c r="D582" t="s">
        <v>762</v>
      </c>
      <c r="E582">
        <v>0</v>
      </c>
      <c r="F582" s="7" t="s">
        <v>265</v>
      </c>
      <c r="G582" s="7" t="s">
        <v>5521</v>
      </c>
      <c r="H582" s="7" t="s">
        <v>5522</v>
      </c>
      <c r="I582" s="7" t="s">
        <v>5523</v>
      </c>
      <c r="J582" s="7" t="s">
        <v>5524</v>
      </c>
      <c r="K582" s="7" t="s">
        <v>5525</v>
      </c>
      <c r="L582" s="7" t="s">
        <v>5526</v>
      </c>
      <c r="M582" s="7" t="s">
        <v>5527</v>
      </c>
    </row>
    <row r="583" spans="1:13" ht="34" x14ac:dyDescent="0.2">
      <c r="A583" t="s">
        <v>3315</v>
      </c>
      <c r="B583" t="s">
        <v>455</v>
      </c>
      <c r="C583">
        <v>0.1</v>
      </c>
      <c r="D583" t="s">
        <v>762</v>
      </c>
      <c r="E583">
        <v>0</v>
      </c>
      <c r="F583" s="7" t="s">
        <v>265</v>
      </c>
      <c r="G583" s="7" t="s">
        <v>5521</v>
      </c>
      <c r="H583" s="7" t="s">
        <v>5522</v>
      </c>
      <c r="I583" s="7" t="s">
        <v>5523</v>
      </c>
      <c r="J583" s="7" t="s">
        <v>5524</v>
      </c>
      <c r="K583" s="7" t="s">
        <v>5525</v>
      </c>
      <c r="L583" s="7" t="s">
        <v>5526</v>
      </c>
      <c r="M583" s="7" t="s">
        <v>5527</v>
      </c>
    </row>
    <row r="584" spans="1:13" ht="34" x14ac:dyDescent="0.2">
      <c r="A584" t="s">
        <v>3316</v>
      </c>
      <c r="B584" t="s">
        <v>797</v>
      </c>
      <c r="C584">
        <v>0.1</v>
      </c>
      <c r="D584" t="s">
        <v>762</v>
      </c>
      <c r="E584">
        <v>0</v>
      </c>
      <c r="F584" s="7" t="s">
        <v>265</v>
      </c>
      <c r="G584" s="7" t="s">
        <v>5521</v>
      </c>
      <c r="H584" s="7" t="s">
        <v>5522</v>
      </c>
      <c r="I584" s="7" t="s">
        <v>5523</v>
      </c>
      <c r="J584" s="7" t="s">
        <v>5524</v>
      </c>
      <c r="K584" s="7" t="s">
        <v>5525</v>
      </c>
      <c r="L584" s="7" t="s">
        <v>5526</v>
      </c>
      <c r="M584" s="7" t="s">
        <v>5527</v>
      </c>
    </row>
    <row r="585" spans="1:13" ht="34" x14ac:dyDescent="0.2">
      <c r="A585" t="s">
        <v>3317</v>
      </c>
      <c r="B585" t="s">
        <v>457</v>
      </c>
      <c r="C585">
        <v>0.1</v>
      </c>
      <c r="D585" t="s">
        <v>762</v>
      </c>
      <c r="E585">
        <v>0</v>
      </c>
      <c r="F585" s="7" t="s">
        <v>265</v>
      </c>
      <c r="G585" s="7" t="s">
        <v>5521</v>
      </c>
      <c r="H585" s="7" t="s">
        <v>5522</v>
      </c>
      <c r="I585" s="7" t="s">
        <v>5523</v>
      </c>
      <c r="J585" s="7" t="s">
        <v>5524</v>
      </c>
      <c r="K585" s="7" t="s">
        <v>5525</v>
      </c>
      <c r="L585" s="7" t="s">
        <v>5526</v>
      </c>
      <c r="M585" s="7" t="s">
        <v>5527</v>
      </c>
    </row>
    <row r="586" spans="1:13" ht="34" x14ac:dyDescent="0.2">
      <c r="A586" t="s">
        <v>3318</v>
      </c>
      <c r="B586" s="36" t="s">
        <v>459</v>
      </c>
      <c r="C586">
        <v>0.1</v>
      </c>
      <c r="D586" t="s">
        <v>762</v>
      </c>
      <c r="E586">
        <v>0</v>
      </c>
      <c r="F586" s="7" t="s">
        <v>265</v>
      </c>
      <c r="G586" s="7" t="s">
        <v>5521</v>
      </c>
      <c r="H586" s="7" t="s">
        <v>5522</v>
      </c>
      <c r="I586" s="7" t="s">
        <v>5523</v>
      </c>
      <c r="J586" s="7" t="s">
        <v>5524</v>
      </c>
      <c r="K586" s="7" t="s">
        <v>5525</v>
      </c>
      <c r="L586" s="7" t="s">
        <v>5526</v>
      </c>
      <c r="M586" s="7" t="s">
        <v>5527</v>
      </c>
    </row>
    <row r="587" spans="1:13" ht="34" x14ac:dyDescent="0.2">
      <c r="A587" t="s">
        <v>3319</v>
      </c>
      <c r="B587" t="s">
        <v>455</v>
      </c>
      <c r="C587">
        <v>0.1</v>
      </c>
      <c r="D587" t="s">
        <v>762</v>
      </c>
      <c r="E587">
        <v>0</v>
      </c>
      <c r="F587" s="7" t="s">
        <v>265</v>
      </c>
      <c r="G587" s="7" t="s">
        <v>5521</v>
      </c>
      <c r="H587" s="7" t="s">
        <v>5522</v>
      </c>
      <c r="I587" s="7" t="s">
        <v>5523</v>
      </c>
      <c r="J587" s="7" t="s">
        <v>5524</v>
      </c>
      <c r="K587" s="7" t="s">
        <v>5525</v>
      </c>
      <c r="L587" s="7" t="s">
        <v>5526</v>
      </c>
      <c r="M587" s="7" t="s">
        <v>5527</v>
      </c>
    </row>
    <row r="588" spans="1:13" ht="34" x14ac:dyDescent="0.2">
      <c r="A588" t="s">
        <v>3320</v>
      </c>
      <c r="B588" t="s">
        <v>797</v>
      </c>
      <c r="C588">
        <v>0.1</v>
      </c>
      <c r="D588" t="s">
        <v>762</v>
      </c>
      <c r="E588">
        <v>0</v>
      </c>
      <c r="F588" s="7" t="s">
        <v>265</v>
      </c>
      <c r="G588" s="7" t="s">
        <v>5521</v>
      </c>
      <c r="H588" s="7" t="s">
        <v>5522</v>
      </c>
      <c r="I588" s="7" t="s">
        <v>5523</v>
      </c>
      <c r="J588" s="7" t="s">
        <v>5524</v>
      </c>
      <c r="K588" s="7" t="s">
        <v>5525</v>
      </c>
      <c r="L588" s="7" t="s">
        <v>5526</v>
      </c>
      <c r="M588" s="7" t="s">
        <v>5527</v>
      </c>
    </row>
    <row r="589" spans="1:13" ht="34" x14ac:dyDescent="0.2">
      <c r="A589" t="s">
        <v>3321</v>
      </c>
      <c r="B589" t="s">
        <v>457</v>
      </c>
      <c r="C589">
        <v>0.1</v>
      </c>
      <c r="D589" t="s">
        <v>762</v>
      </c>
      <c r="E589">
        <v>0</v>
      </c>
      <c r="F589" s="7" t="s">
        <v>265</v>
      </c>
      <c r="G589" s="7" t="s">
        <v>5521</v>
      </c>
      <c r="H589" s="7" t="s">
        <v>5522</v>
      </c>
      <c r="I589" s="7" t="s">
        <v>5523</v>
      </c>
      <c r="J589" s="7" t="s">
        <v>5524</v>
      </c>
      <c r="K589" s="7" t="s">
        <v>5525</v>
      </c>
      <c r="L589" s="7" t="s">
        <v>5526</v>
      </c>
      <c r="M589" s="7" t="s">
        <v>5527</v>
      </c>
    </row>
    <row r="590" spans="1:13" ht="34" x14ac:dyDescent="0.2">
      <c r="A590" t="s">
        <v>3322</v>
      </c>
      <c r="B590" s="36" t="s">
        <v>459</v>
      </c>
      <c r="C590">
        <v>0.1</v>
      </c>
      <c r="D590" t="s">
        <v>762</v>
      </c>
      <c r="E590">
        <v>0</v>
      </c>
      <c r="F590" s="7" t="s">
        <v>265</v>
      </c>
      <c r="G590" s="7" t="s">
        <v>5521</v>
      </c>
      <c r="H590" s="7" t="s">
        <v>5522</v>
      </c>
      <c r="I590" s="7" t="s">
        <v>5523</v>
      </c>
      <c r="J590" s="7" t="s">
        <v>5524</v>
      </c>
      <c r="K590" s="7" t="s">
        <v>5525</v>
      </c>
      <c r="L590" s="7" t="s">
        <v>5526</v>
      </c>
      <c r="M590" s="7" t="s">
        <v>5527</v>
      </c>
    </row>
    <row r="591" spans="1:13" ht="34" x14ac:dyDescent="0.2">
      <c r="A591" t="s">
        <v>3323</v>
      </c>
      <c r="B591" t="s">
        <v>455</v>
      </c>
      <c r="C591">
        <v>0.1</v>
      </c>
      <c r="D591" t="s">
        <v>762</v>
      </c>
      <c r="E591">
        <v>0</v>
      </c>
      <c r="F591" s="7" t="s">
        <v>265</v>
      </c>
      <c r="G591" s="7" t="s">
        <v>5521</v>
      </c>
      <c r="H591" s="7" t="s">
        <v>5522</v>
      </c>
      <c r="I591" s="7" t="s">
        <v>5523</v>
      </c>
      <c r="J591" s="7" t="s">
        <v>5524</v>
      </c>
      <c r="K591" s="7" t="s">
        <v>5525</v>
      </c>
      <c r="L591" s="7" t="s">
        <v>5526</v>
      </c>
      <c r="M591" s="7" t="s">
        <v>5527</v>
      </c>
    </row>
    <row r="592" spans="1:13" ht="34" x14ac:dyDescent="0.2">
      <c r="A592" t="s">
        <v>3324</v>
      </c>
      <c r="B592" t="s">
        <v>797</v>
      </c>
      <c r="C592">
        <v>0.1</v>
      </c>
      <c r="D592" t="s">
        <v>762</v>
      </c>
      <c r="E592">
        <v>0</v>
      </c>
      <c r="F592" s="7" t="s">
        <v>265</v>
      </c>
      <c r="G592" s="7" t="s">
        <v>5521</v>
      </c>
      <c r="H592" s="7" t="s">
        <v>5522</v>
      </c>
      <c r="I592" s="7" t="s">
        <v>5523</v>
      </c>
      <c r="J592" s="7" t="s">
        <v>5524</v>
      </c>
      <c r="K592" s="7" t="s">
        <v>5525</v>
      </c>
      <c r="L592" s="7" t="s">
        <v>5526</v>
      </c>
      <c r="M592" s="7" t="s">
        <v>5527</v>
      </c>
    </row>
    <row r="593" spans="1:13" ht="34" x14ac:dyDescent="0.2">
      <c r="A593" t="s">
        <v>3325</v>
      </c>
      <c r="B593" t="s">
        <v>457</v>
      </c>
      <c r="C593">
        <v>0.1</v>
      </c>
      <c r="D593" t="s">
        <v>762</v>
      </c>
      <c r="E593">
        <v>0</v>
      </c>
      <c r="F593" s="7" t="s">
        <v>265</v>
      </c>
      <c r="G593" s="7" t="s">
        <v>5521</v>
      </c>
      <c r="H593" s="7" t="s">
        <v>5522</v>
      </c>
      <c r="I593" s="7" t="s">
        <v>5523</v>
      </c>
      <c r="J593" s="7" t="s">
        <v>5524</v>
      </c>
      <c r="K593" s="7" t="s">
        <v>5525</v>
      </c>
      <c r="L593" s="7" t="s">
        <v>5526</v>
      </c>
      <c r="M593" s="7" t="s">
        <v>5527</v>
      </c>
    </row>
    <row r="594" spans="1:13" ht="34" x14ac:dyDescent="0.2">
      <c r="A594" t="s">
        <v>3326</v>
      </c>
      <c r="B594" s="36" t="s">
        <v>459</v>
      </c>
      <c r="C594">
        <v>0.1</v>
      </c>
      <c r="D594" t="s">
        <v>762</v>
      </c>
      <c r="E594">
        <v>0</v>
      </c>
      <c r="F594" s="7" t="s">
        <v>265</v>
      </c>
      <c r="G594" s="7" t="s">
        <v>5521</v>
      </c>
      <c r="H594" s="7" t="s">
        <v>5522</v>
      </c>
      <c r="I594" s="7" t="s">
        <v>5523</v>
      </c>
      <c r="J594" s="7" t="s">
        <v>5524</v>
      </c>
      <c r="K594" s="7" t="s">
        <v>5525</v>
      </c>
      <c r="L594" s="7" t="s">
        <v>5526</v>
      </c>
      <c r="M594" s="7" t="s">
        <v>5527</v>
      </c>
    </row>
    <row r="595" spans="1:13" ht="34" x14ac:dyDescent="0.2">
      <c r="A595" t="s">
        <v>3327</v>
      </c>
      <c r="B595" t="s">
        <v>455</v>
      </c>
      <c r="C595">
        <v>0.1</v>
      </c>
      <c r="D595" t="s">
        <v>762</v>
      </c>
      <c r="E595">
        <v>0</v>
      </c>
      <c r="F595" s="7" t="s">
        <v>265</v>
      </c>
      <c r="G595" s="7" t="s">
        <v>5521</v>
      </c>
      <c r="H595" s="7" t="s">
        <v>5522</v>
      </c>
      <c r="I595" s="7" t="s">
        <v>5523</v>
      </c>
      <c r="J595" s="7" t="s">
        <v>5524</v>
      </c>
      <c r="K595" s="7" t="s">
        <v>5525</v>
      </c>
      <c r="L595" s="7" t="s">
        <v>5526</v>
      </c>
      <c r="M595" s="7" t="s">
        <v>5527</v>
      </c>
    </row>
    <row r="596" spans="1:13" ht="34" x14ac:dyDescent="0.2">
      <c r="A596" t="s">
        <v>3328</v>
      </c>
      <c r="B596" t="s">
        <v>797</v>
      </c>
      <c r="C596">
        <v>0.1</v>
      </c>
      <c r="D596" t="s">
        <v>762</v>
      </c>
      <c r="E596">
        <v>0</v>
      </c>
      <c r="F596" s="7" t="s">
        <v>265</v>
      </c>
      <c r="G596" s="7" t="s">
        <v>5521</v>
      </c>
      <c r="H596" s="7" t="s">
        <v>5522</v>
      </c>
      <c r="I596" s="7" t="s">
        <v>5523</v>
      </c>
      <c r="J596" s="7" t="s">
        <v>5524</v>
      </c>
      <c r="K596" s="7" t="s">
        <v>5525</v>
      </c>
      <c r="L596" s="7" t="s">
        <v>5526</v>
      </c>
      <c r="M596" s="7" t="s">
        <v>5527</v>
      </c>
    </row>
    <row r="597" spans="1:13" ht="34" x14ac:dyDescent="0.2">
      <c r="A597" t="s">
        <v>3329</v>
      </c>
      <c r="B597" t="s">
        <v>457</v>
      </c>
      <c r="C597">
        <v>0.1</v>
      </c>
      <c r="D597" t="s">
        <v>762</v>
      </c>
      <c r="E597">
        <v>0</v>
      </c>
      <c r="F597" s="7" t="s">
        <v>265</v>
      </c>
      <c r="G597" s="7" t="s">
        <v>5521</v>
      </c>
      <c r="H597" s="7" t="s">
        <v>5522</v>
      </c>
      <c r="I597" s="7" t="s">
        <v>5523</v>
      </c>
      <c r="J597" s="7" t="s">
        <v>5524</v>
      </c>
      <c r="K597" s="7" t="s">
        <v>5525</v>
      </c>
      <c r="L597" s="7" t="s">
        <v>5526</v>
      </c>
      <c r="M597" s="7" t="s">
        <v>5527</v>
      </c>
    </row>
    <row r="598" spans="1:13" ht="34" x14ac:dyDescent="0.2">
      <c r="A598" t="s">
        <v>3330</v>
      </c>
      <c r="B598" s="36" t="s">
        <v>459</v>
      </c>
      <c r="C598">
        <v>0.1</v>
      </c>
      <c r="D598" t="s">
        <v>762</v>
      </c>
      <c r="E598">
        <v>0</v>
      </c>
      <c r="F598" s="7" t="s">
        <v>265</v>
      </c>
      <c r="G598" s="7" t="s">
        <v>5521</v>
      </c>
      <c r="H598" s="7" t="s">
        <v>5522</v>
      </c>
      <c r="I598" s="7" t="s">
        <v>5523</v>
      </c>
      <c r="J598" s="7" t="s">
        <v>5524</v>
      </c>
      <c r="K598" s="7" t="s">
        <v>5525</v>
      </c>
      <c r="L598" s="7" t="s">
        <v>5526</v>
      </c>
      <c r="M598" s="7" t="s">
        <v>5527</v>
      </c>
    </row>
    <row r="599" spans="1:13" ht="34" x14ac:dyDescent="0.2">
      <c r="A599" t="s">
        <v>3331</v>
      </c>
      <c r="B599" t="s">
        <v>455</v>
      </c>
      <c r="C599">
        <v>0.1</v>
      </c>
      <c r="D599" t="s">
        <v>762</v>
      </c>
      <c r="E599">
        <v>0</v>
      </c>
      <c r="F599" s="7" t="s">
        <v>265</v>
      </c>
      <c r="G599" s="7" t="s">
        <v>5521</v>
      </c>
      <c r="H599" s="7" t="s">
        <v>5522</v>
      </c>
      <c r="I599" s="7" t="s">
        <v>5523</v>
      </c>
      <c r="J599" s="7" t="s">
        <v>5524</v>
      </c>
      <c r="K599" s="7" t="s">
        <v>5525</v>
      </c>
      <c r="L599" s="7" t="s">
        <v>5526</v>
      </c>
      <c r="M599" s="7" t="s">
        <v>5527</v>
      </c>
    </row>
    <row r="600" spans="1:13" ht="34" x14ac:dyDescent="0.2">
      <c r="A600" t="s">
        <v>3332</v>
      </c>
      <c r="B600" t="s">
        <v>797</v>
      </c>
      <c r="C600">
        <v>0.1</v>
      </c>
      <c r="D600" t="s">
        <v>762</v>
      </c>
      <c r="E600">
        <v>0</v>
      </c>
      <c r="F600" s="7" t="s">
        <v>265</v>
      </c>
      <c r="G600" s="7" t="s">
        <v>5521</v>
      </c>
      <c r="H600" s="7" t="s">
        <v>5522</v>
      </c>
      <c r="I600" s="7" t="s">
        <v>5523</v>
      </c>
      <c r="J600" s="7" t="s">
        <v>5524</v>
      </c>
      <c r="K600" s="7" t="s">
        <v>5525</v>
      </c>
      <c r="L600" s="7" t="s">
        <v>5526</v>
      </c>
      <c r="M600" s="7" t="s">
        <v>5527</v>
      </c>
    </row>
    <row r="601" spans="1:13" ht="34" x14ac:dyDescent="0.2">
      <c r="A601" t="s">
        <v>3333</v>
      </c>
      <c r="B601" t="s">
        <v>457</v>
      </c>
      <c r="C601">
        <v>0.1</v>
      </c>
      <c r="D601" t="s">
        <v>762</v>
      </c>
      <c r="E601">
        <v>0</v>
      </c>
      <c r="F601" s="7" t="s">
        <v>265</v>
      </c>
      <c r="G601" s="7" t="s">
        <v>5521</v>
      </c>
      <c r="H601" s="7" t="s">
        <v>5522</v>
      </c>
      <c r="I601" s="7" t="s">
        <v>5523</v>
      </c>
      <c r="J601" s="7" t="s">
        <v>5524</v>
      </c>
      <c r="K601" s="7" t="s">
        <v>5525</v>
      </c>
      <c r="L601" s="7" t="s">
        <v>5526</v>
      </c>
      <c r="M601" s="7" t="s">
        <v>5527</v>
      </c>
    </row>
    <row r="602" spans="1:13" ht="34" x14ac:dyDescent="0.2">
      <c r="A602" t="s">
        <v>3334</v>
      </c>
      <c r="B602" s="36" t="s">
        <v>459</v>
      </c>
      <c r="C602">
        <v>0.1</v>
      </c>
      <c r="D602" t="s">
        <v>762</v>
      </c>
      <c r="E602">
        <v>0</v>
      </c>
      <c r="F602" s="7" t="s">
        <v>265</v>
      </c>
      <c r="G602" s="7" t="s">
        <v>5521</v>
      </c>
      <c r="H602" s="7" t="s">
        <v>5522</v>
      </c>
      <c r="I602" s="7" t="s">
        <v>5523</v>
      </c>
      <c r="J602" s="7" t="s">
        <v>5524</v>
      </c>
      <c r="K602" s="7" t="s">
        <v>5525</v>
      </c>
      <c r="L602" s="7" t="s">
        <v>5526</v>
      </c>
      <c r="M602" s="7" t="s">
        <v>5527</v>
      </c>
    </row>
    <row r="603" spans="1:13" ht="34" x14ac:dyDescent="0.2">
      <c r="A603" t="s">
        <v>3335</v>
      </c>
      <c r="B603" t="s">
        <v>455</v>
      </c>
      <c r="C603" s="36">
        <v>0.6</v>
      </c>
      <c r="D603" t="s">
        <v>762</v>
      </c>
      <c r="E603">
        <v>0</v>
      </c>
      <c r="F603" s="7" t="s">
        <v>265</v>
      </c>
      <c r="G603" s="7" t="s">
        <v>5521</v>
      </c>
      <c r="H603" s="7" t="s">
        <v>5522</v>
      </c>
      <c r="I603" s="7" t="s">
        <v>5523</v>
      </c>
      <c r="J603" s="7" t="s">
        <v>5524</v>
      </c>
      <c r="K603" s="7" t="s">
        <v>5525</v>
      </c>
      <c r="L603" s="7" t="s">
        <v>5526</v>
      </c>
      <c r="M603" s="7" t="s">
        <v>5527</v>
      </c>
    </row>
    <row r="604" spans="1:13" ht="34" x14ac:dyDescent="0.2">
      <c r="A604" t="s">
        <v>3336</v>
      </c>
      <c r="B604" t="s">
        <v>797</v>
      </c>
      <c r="C604" s="36">
        <v>0.6</v>
      </c>
      <c r="D604" t="s">
        <v>762</v>
      </c>
      <c r="E604">
        <v>0</v>
      </c>
      <c r="F604" s="7" t="s">
        <v>265</v>
      </c>
      <c r="G604" s="7" t="s">
        <v>5521</v>
      </c>
      <c r="H604" s="7" t="s">
        <v>5522</v>
      </c>
      <c r="I604" s="7" t="s">
        <v>5523</v>
      </c>
      <c r="J604" s="7" t="s">
        <v>5524</v>
      </c>
      <c r="K604" s="7" t="s">
        <v>5525</v>
      </c>
      <c r="L604" s="7" t="s">
        <v>5526</v>
      </c>
      <c r="M604" s="7" t="s">
        <v>5527</v>
      </c>
    </row>
    <row r="605" spans="1:13" ht="34" x14ac:dyDescent="0.2">
      <c r="A605" t="s">
        <v>3337</v>
      </c>
      <c r="B605" t="s">
        <v>457</v>
      </c>
      <c r="C605" s="36">
        <v>0.6</v>
      </c>
      <c r="D605" t="s">
        <v>762</v>
      </c>
      <c r="E605">
        <v>0</v>
      </c>
      <c r="F605" s="7" t="s">
        <v>265</v>
      </c>
      <c r="G605" s="7" t="s">
        <v>5521</v>
      </c>
      <c r="H605" s="7" t="s">
        <v>5522</v>
      </c>
      <c r="I605" s="7" t="s">
        <v>5523</v>
      </c>
      <c r="J605" s="7" t="s">
        <v>5524</v>
      </c>
      <c r="K605" s="7" t="s">
        <v>5525</v>
      </c>
      <c r="L605" s="7" t="s">
        <v>5526</v>
      </c>
      <c r="M605" s="7" t="s">
        <v>5527</v>
      </c>
    </row>
    <row r="606" spans="1:13" ht="34" x14ac:dyDescent="0.2">
      <c r="A606" t="s">
        <v>3338</v>
      </c>
      <c r="B606" s="36" t="s">
        <v>459</v>
      </c>
      <c r="C606" s="36">
        <v>0.6</v>
      </c>
      <c r="D606" t="s">
        <v>762</v>
      </c>
      <c r="E606">
        <v>0</v>
      </c>
      <c r="F606" s="7" t="s">
        <v>265</v>
      </c>
      <c r="G606" s="7" t="s">
        <v>5521</v>
      </c>
      <c r="H606" s="7" t="s">
        <v>5522</v>
      </c>
      <c r="I606" s="7" t="s">
        <v>5523</v>
      </c>
      <c r="J606" s="7" t="s">
        <v>5524</v>
      </c>
      <c r="K606" s="7" t="s">
        <v>5525</v>
      </c>
      <c r="L606" s="7" t="s">
        <v>5526</v>
      </c>
      <c r="M606" s="7" t="s">
        <v>5527</v>
      </c>
    </row>
    <row r="607" spans="1:13" ht="34" x14ac:dyDescent="0.2">
      <c r="A607" t="s">
        <v>3339</v>
      </c>
      <c r="B607" t="s">
        <v>455</v>
      </c>
      <c r="C607" s="36">
        <v>0.6</v>
      </c>
      <c r="D607" t="s">
        <v>762</v>
      </c>
      <c r="E607">
        <v>0</v>
      </c>
      <c r="F607" s="7" t="s">
        <v>265</v>
      </c>
      <c r="G607" s="7" t="s">
        <v>5521</v>
      </c>
      <c r="H607" s="7" t="s">
        <v>5522</v>
      </c>
      <c r="I607" s="7" t="s">
        <v>5523</v>
      </c>
      <c r="J607" s="7" t="s">
        <v>5524</v>
      </c>
      <c r="K607" s="7" t="s">
        <v>5525</v>
      </c>
      <c r="L607" s="7" t="s">
        <v>5526</v>
      </c>
      <c r="M607" s="7" t="s">
        <v>5527</v>
      </c>
    </row>
    <row r="608" spans="1:13" ht="34" x14ac:dyDescent="0.2">
      <c r="A608" t="s">
        <v>3340</v>
      </c>
      <c r="B608" t="s">
        <v>797</v>
      </c>
      <c r="C608" s="36">
        <v>0.6</v>
      </c>
      <c r="D608" t="s">
        <v>762</v>
      </c>
      <c r="E608">
        <v>0</v>
      </c>
      <c r="F608" s="7" t="s">
        <v>265</v>
      </c>
      <c r="G608" s="7" t="s">
        <v>5521</v>
      </c>
      <c r="H608" s="7" t="s">
        <v>5522</v>
      </c>
      <c r="I608" s="7" t="s">
        <v>5523</v>
      </c>
      <c r="J608" s="7" t="s">
        <v>5524</v>
      </c>
      <c r="K608" s="7" t="s">
        <v>5525</v>
      </c>
      <c r="L608" s="7" t="s">
        <v>5526</v>
      </c>
      <c r="M608" s="7" t="s">
        <v>5527</v>
      </c>
    </row>
    <row r="609" spans="1:13" ht="34" x14ac:dyDescent="0.2">
      <c r="A609" t="s">
        <v>3341</v>
      </c>
      <c r="B609" t="s">
        <v>457</v>
      </c>
      <c r="C609" s="36">
        <v>0.6</v>
      </c>
      <c r="D609" t="s">
        <v>762</v>
      </c>
      <c r="E609">
        <v>0</v>
      </c>
      <c r="F609" s="7" t="s">
        <v>265</v>
      </c>
      <c r="G609" s="7" t="s">
        <v>5521</v>
      </c>
      <c r="H609" s="7" t="s">
        <v>5522</v>
      </c>
      <c r="I609" s="7" t="s">
        <v>5523</v>
      </c>
      <c r="J609" s="7" t="s">
        <v>5524</v>
      </c>
      <c r="K609" s="7" t="s">
        <v>5525</v>
      </c>
      <c r="L609" s="7" t="s">
        <v>5526</v>
      </c>
      <c r="M609" s="7" t="s">
        <v>5527</v>
      </c>
    </row>
    <row r="610" spans="1:13" ht="34" x14ac:dyDescent="0.2">
      <c r="A610" t="s">
        <v>3342</v>
      </c>
      <c r="B610" s="36" t="s">
        <v>459</v>
      </c>
      <c r="C610" s="36">
        <v>0.6</v>
      </c>
      <c r="D610" t="s">
        <v>762</v>
      </c>
      <c r="E610">
        <v>0</v>
      </c>
      <c r="F610" s="7" t="s">
        <v>265</v>
      </c>
      <c r="G610" s="7" t="s">
        <v>5521</v>
      </c>
      <c r="H610" s="7" t="s">
        <v>5522</v>
      </c>
      <c r="I610" s="7" t="s">
        <v>5523</v>
      </c>
      <c r="J610" s="7" t="s">
        <v>5524</v>
      </c>
      <c r="K610" s="7" t="s">
        <v>5525</v>
      </c>
      <c r="L610" s="7" t="s">
        <v>5526</v>
      </c>
      <c r="M610" s="7" t="s">
        <v>5527</v>
      </c>
    </row>
    <row r="611" spans="1:13" ht="34" x14ac:dyDescent="0.2">
      <c r="A611" t="s">
        <v>3343</v>
      </c>
      <c r="B611" t="s">
        <v>455</v>
      </c>
      <c r="C611" s="36">
        <v>0.6</v>
      </c>
      <c r="D611" t="s">
        <v>762</v>
      </c>
      <c r="E611">
        <v>0</v>
      </c>
      <c r="F611" s="7" t="s">
        <v>265</v>
      </c>
      <c r="G611" s="7" t="s">
        <v>5521</v>
      </c>
      <c r="H611" s="7" t="s">
        <v>5522</v>
      </c>
      <c r="I611" s="7" t="s">
        <v>5523</v>
      </c>
      <c r="J611" s="7" t="s">
        <v>5524</v>
      </c>
      <c r="K611" s="7" t="s">
        <v>5525</v>
      </c>
      <c r="L611" s="7" t="s">
        <v>5526</v>
      </c>
      <c r="M611" s="7" t="s">
        <v>5527</v>
      </c>
    </row>
    <row r="612" spans="1:13" ht="34" x14ac:dyDescent="0.2">
      <c r="A612" t="s">
        <v>3344</v>
      </c>
      <c r="B612" t="s">
        <v>797</v>
      </c>
      <c r="C612" s="36">
        <v>0.6</v>
      </c>
      <c r="D612" t="s">
        <v>762</v>
      </c>
      <c r="E612">
        <v>0</v>
      </c>
      <c r="F612" s="7" t="s">
        <v>265</v>
      </c>
      <c r="G612" s="7" t="s">
        <v>5521</v>
      </c>
      <c r="H612" s="7" t="s">
        <v>5522</v>
      </c>
      <c r="I612" s="7" t="s">
        <v>5523</v>
      </c>
      <c r="J612" s="7" t="s">
        <v>5524</v>
      </c>
      <c r="K612" s="7" t="s">
        <v>5525</v>
      </c>
      <c r="L612" s="7" t="s">
        <v>5526</v>
      </c>
      <c r="M612" s="7" t="s">
        <v>5527</v>
      </c>
    </row>
    <row r="613" spans="1:13" ht="34" x14ac:dyDescent="0.2">
      <c r="A613" t="s">
        <v>3345</v>
      </c>
      <c r="B613" t="s">
        <v>457</v>
      </c>
      <c r="C613" s="36">
        <v>0.6</v>
      </c>
      <c r="D613" t="s">
        <v>762</v>
      </c>
      <c r="E613">
        <v>0</v>
      </c>
      <c r="F613" s="7" t="s">
        <v>265</v>
      </c>
      <c r="G613" s="7" t="s">
        <v>5521</v>
      </c>
      <c r="H613" s="7" t="s">
        <v>5522</v>
      </c>
      <c r="I613" s="7" t="s">
        <v>5523</v>
      </c>
      <c r="J613" s="7" t="s">
        <v>5524</v>
      </c>
      <c r="K613" s="7" t="s">
        <v>5525</v>
      </c>
      <c r="L613" s="7" t="s">
        <v>5526</v>
      </c>
      <c r="M613" s="7" t="s">
        <v>5527</v>
      </c>
    </row>
    <row r="614" spans="1:13" ht="34" x14ac:dyDescent="0.2">
      <c r="A614" t="s">
        <v>3346</v>
      </c>
      <c r="B614" s="36" t="s">
        <v>459</v>
      </c>
      <c r="C614" s="36">
        <v>0.6</v>
      </c>
      <c r="D614" t="s">
        <v>762</v>
      </c>
      <c r="E614">
        <v>0</v>
      </c>
      <c r="F614" s="7" t="s">
        <v>265</v>
      </c>
      <c r="G614" s="7" t="s">
        <v>5521</v>
      </c>
      <c r="H614" s="7" t="s">
        <v>5522</v>
      </c>
      <c r="I614" s="7" t="s">
        <v>5523</v>
      </c>
      <c r="J614" s="7" t="s">
        <v>5524</v>
      </c>
      <c r="K614" s="7" t="s">
        <v>5525</v>
      </c>
      <c r="L614" s="7" t="s">
        <v>5526</v>
      </c>
      <c r="M614" s="7" t="s">
        <v>5527</v>
      </c>
    </row>
    <row r="615" spans="1:13" ht="34" x14ac:dyDescent="0.2">
      <c r="A615" t="s">
        <v>3347</v>
      </c>
      <c r="B615" t="s">
        <v>455</v>
      </c>
      <c r="C615" s="36">
        <v>0.6</v>
      </c>
      <c r="D615" t="s">
        <v>762</v>
      </c>
      <c r="E615">
        <v>0</v>
      </c>
      <c r="F615" s="7" t="s">
        <v>265</v>
      </c>
      <c r="G615" s="7" t="s">
        <v>5521</v>
      </c>
      <c r="H615" s="7" t="s">
        <v>5522</v>
      </c>
      <c r="I615" s="7" t="s">
        <v>5523</v>
      </c>
      <c r="J615" s="7" t="s">
        <v>5524</v>
      </c>
      <c r="K615" s="7" t="s">
        <v>5525</v>
      </c>
      <c r="L615" s="7" t="s">
        <v>5526</v>
      </c>
      <c r="M615" s="7" t="s">
        <v>5527</v>
      </c>
    </row>
    <row r="616" spans="1:13" ht="34" x14ac:dyDescent="0.2">
      <c r="A616" t="s">
        <v>3348</v>
      </c>
      <c r="B616" t="s">
        <v>797</v>
      </c>
      <c r="C616" s="36">
        <v>0.6</v>
      </c>
      <c r="D616" t="s">
        <v>762</v>
      </c>
      <c r="E616">
        <v>0</v>
      </c>
      <c r="F616" s="7" t="s">
        <v>265</v>
      </c>
      <c r="G616" s="7" t="s">
        <v>5521</v>
      </c>
      <c r="H616" s="7" t="s">
        <v>5522</v>
      </c>
      <c r="I616" s="7" t="s">
        <v>5523</v>
      </c>
      <c r="J616" s="7" t="s">
        <v>5524</v>
      </c>
      <c r="K616" s="7" t="s">
        <v>5525</v>
      </c>
      <c r="L616" s="7" t="s">
        <v>5526</v>
      </c>
      <c r="M616" s="7" t="s">
        <v>5527</v>
      </c>
    </row>
    <row r="617" spans="1:13" ht="34" x14ac:dyDescent="0.2">
      <c r="A617" t="s">
        <v>3349</v>
      </c>
      <c r="B617" t="s">
        <v>457</v>
      </c>
      <c r="C617" s="36">
        <v>0.6</v>
      </c>
      <c r="D617" t="s">
        <v>762</v>
      </c>
      <c r="E617">
        <v>0</v>
      </c>
      <c r="F617" s="7" t="s">
        <v>265</v>
      </c>
      <c r="G617" s="7" t="s">
        <v>5521</v>
      </c>
      <c r="H617" s="7" t="s">
        <v>5522</v>
      </c>
      <c r="I617" s="7" t="s">
        <v>5523</v>
      </c>
      <c r="J617" s="7" t="s">
        <v>5524</v>
      </c>
      <c r="K617" s="7" t="s">
        <v>5525</v>
      </c>
      <c r="L617" s="7" t="s">
        <v>5526</v>
      </c>
      <c r="M617" s="7" t="s">
        <v>5527</v>
      </c>
    </row>
    <row r="618" spans="1:13" ht="34" x14ac:dyDescent="0.2">
      <c r="A618" t="s">
        <v>3350</v>
      </c>
      <c r="B618" s="36" t="s">
        <v>459</v>
      </c>
      <c r="C618" s="36">
        <v>0.6</v>
      </c>
      <c r="D618" t="s">
        <v>762</v>
      </c>
      <c r="E618">
        <v>0</v>
      </c>
      <c r="F618" s="7" t="s">
        <v>265</v>
      </c>
      <c r="G618" s="7" t="s">
        <v>5521</v>
      </c>
      <c r="H618" s="7" t="s">
        <v>5522</v>
      </c>
      <c r="I618" s="7" t="s">
        <v>5523</v>
      </c>
      <c r="J618" s="7" t="s">
        <v>5524</v>
      </c>
      <c r="K618" s="7" t="s">
        <v>5525</v>
      </c>
      <c r="L618" s="7" t="s">
        <v>5526</v>
      </c>
      <c r="M618" s="7" t="s">
        <v>5527</v>
      </c>
    </row>
    <row r="619" spans="1:13" ht="34" x14ac:dyDescent="0.2">
      <c r="A619" t="s">
        <v>3351</v>
      </c>
      <c r="B619" t="s">
        <v>455</v>
      </c>
      <c r="C619" s="36">
        <v>0.6</v>
      </c>
      <c r="D619" t="s">
        <v>762</v>
      </c>
      <c r="E619">
        <v>0</v>
      </c>
      <c r="F619" s="7" t="s">
        <v>265</v>
      </c>
      <c r="G619" s="7" t="s">
        <v>5521</v>
      </c>
      <c r="H619" s="7" t="s">
        <v>5522</v>
      </c>
      <c r="I619" s="7" t="s">
        <v>5523</v>
      </c>
      <c r="J619" s="7" t="s">
        <v>5524</v>
      </c>
      <c r="K619" s="7" t="s">
        <v>5525</v>
      </c>
      <c r="L619" s="7" t="s">
        <v>5526</v>
      </c>
      <c r="M619" s="7" t="s">
        <v>5527</v>
      </c>
    </row>
    <row r="620" spans="1:13" ht="34" x14ac:dyDescent="0.2">
      <c r="A620" t="s">
        <v>3352</v>
      </c>
      <c r="B620" t="s">
        <v>797</v>
      </c>
      <c r="C620" s="36">
        <v>0.6</v>
      </c>
      <c r="D620" t="s">
        <v>762</v>
      </c>
      <c r="E620">
        <v>0</v>
      </c>
      <c r="F620" s="7" t="s">
        <v>265</v>
      </c>
      <c r="G620" s="7" t="s">
        <v>5521</v>
      </c>
      <c r="H620" s="7" t="s">
        <v>5522</v>
      </c>
      <c r="I620" s="7" t="s">
        <v>5523</v>
      </c>
      <c r="J620" s="7" t="s">
        <v>5524</v>
      </c>
      <c r="K620" s="7" t="s">
        <v>5525</v>
      </c>
      <c r="L620" s="7" t="s">
        <v>5526</v>
      </c>
      <c r="M620" s="7" t="s">
        <v>5527</v>
      </c>
    </row>
    <row r="621" spans="1:13" ht="34" x14ac:dyDescent="0.2">
      <c r="A621" t="s">
        <v>3353</v>
      </c>
      <c r="B621" t="s">
        <v>457</v>
      </c>
      <c r="C621" s="36">
        <v>0.6</v>
      </c>
      <c r="D621" t="s">
        <v>762</v>
      </c>
      <c r="E621">
        <v>0</v>
      </c>
      <c r="F621" s="7" t="s">
        <v>265</v>
      </c>
      <c r="G621" s="7" t="s">
        <v>5521</v>
      </c>
      <c r="H621" s="7" t="s">
        <v>5522</v>
      </c>
      <c r="I621" s="7" t="s">
        <v>5523</v>
      </c>
      <c r="J621" s="7" t="s">
        <v>5524</v>
      </c>
      <c r="K621" s="7" t="s">
        <v>5525</v>
      </c>
      <c r="L621" s="7" t="s">
        <v>5526</v>
      </c>
      <c r="M621" s="7" t="s">
        <v>5527</v>
      </c>
    </row>
    <row r="622" spans="1:13" ht="34" x14ac:dyDescent="0.2">
      <c r="A622" t="s">
        <v>3354</v>
      </c>
      <c r="B622" s="36" t="s">
        <v>459</v>
      </c>
      <c r="C622" s="36">
        <v>0.6</v>
      </c>
      <c r="D622" t="s">
        <v>762</v>
      </c>
      <c r="E622">
        <v>0</v>
      </c>
      <c r="F622" s="7" t="s">
        <v>265</v>
      </c>
      <c r="G622" s="7" t="s">
        <v>5521</v>
      </c>
      <c r="H622" s="7" t="s">
        <v>5522</v>
      </c>
      <c r="I622" s="7" t="s">
        <v>5523</v>
      </c>
      <c r="J622" s="7" t="s">
        <v>5524</v>
      </c>
      <c r="K622" s="7" t="s">
        <v>5525</v>
      </c>
      <c r="L622" s="7" t="s">
        <v>5526</v>
      </c>
      <c r="M622" s="7" t="s">
        <v>5527</v>
      </c>
    </row>
    <row r="623" spans="1:13" ht="34" x14ac:dyDescent="0.2">
      <c r="A623" t="s">
        <v>3355</v>
      </c>
      <c r="B623" t="s">
        <v>455</v>
      </c>
      <c r="C623" s="36">
        <v>0.4</v>
      </c>
      <c r="D623" t="s">
        <v>762</v>
      </c>
      <c r="E623">
        <v>0</v>
      </c>
      <c r="F623" s="7" t="s">
        <v>265</v>
      </c>
      <c r="G623" s="7" t="s">
        <v>5521</v>
      </c>
      <c r="H623" s="7" t="s">
        <v>5522</v>
      </c>
      <c r="I623" s="7" t="s">
        <v>5523</v>
      </c>
      <c r="J623" s="7" t="s">
        <v>5524</v>
      </c>
      <c r="K623" s="7" t="s">
        <v>5525</v>
      </c>
      <c r="L623" s="7" t="s">
        <v>5526</v>
      </c>
      <c r="M623" s="7" t="s">
        <v>5527</v>
      </c>
    </row>
    <row r="624" spans="1:13" ht="34" x14ac:dyDescent="0.2">
      <c r="A624" t="s">
        <v>3356</v>
      </c>
      <c r="B624" t="s">
        <v>797</v>
      </c>
      <c r="C624" s="36">
        <v>0.4</v>
      </c>
      <c r="D624" t="s">
        <v>762</v>
      </c>
      <c r="E624">
        <v>0</v>
      </c>
      <c r="F624" s="7" t="s">
        <v>265</v>
      </c>
      <c r="G624" s="7" t="s">
        <v>5521</v>
      </c>
      <c r="H624" s="7" t="s">
        <v>5522</v>
      </c>
      <c r="I624" s="7" t="s">
        <v>5523</v>
      </c>
      <c r="J624" s="7" t="s">
        <v>5524</v>
      </c>
      <c r="K624" s="7" t="s">
        <v>5525</v>
      </c>
      <c r="L624" s="7" t="s">
        <v>5526</v>
      </c>
      <c r="M624" s="7" t="s">
        <v>5527</v>
      </c>
    </row>
    <row r="625" spans="1:13" ht="34" x14ac:dyDescent="0.2">
      <c r="A625" t="s">
        <v>3357</v>
      </c>
      <c r="B625" t="s">
        <v>457</v>
      </c>
      <c r="C625" s="36">
        <v>0.4</v>
      </c>
      <c r="D625" t="s">
        <v>762</v>
      </c>
      <c r="E625">
        <v>0</v>
      </c>
      <c r="F625" s="7" t="s">
        <v>265</v>
      </c>
      <c r="G625" s="7" t="s">
        <v>5521</v>
      </c>
      <c r="H625" s="7" t="s">
        <v>5522</v>
      </c>
      <c r="I625" s="7" t="s">
        <v>5523</v>
      </c>
      <c r="J625" s="7" t="s">
        <v>5524</v>
      </c>
      <c r="K625" s="7" t="s">
        <v>5525</v>
      </c>
      <c r="L625" s="7" t="s">
        <v>5526</v>
      </c>
      <c r="M625" s="7" t="s">
        <v>5527</v>
      </c>
    </row>
    <row r="626" spans="1:13" ht="34" x14ac:dyDescent="0.2">
      <c r="A626" t="s">
        <v>3358</v>
      </c>
      <c r="B626" s="36" t="s">
        <v>459</v>
      </c>
      <c r="C626" s="36">
        <v>0.4</v>
      </c>
      <c r="D626" t="s">
        <v>762</v>
      </c>
      <c r="E626">
        <v>0</v>
      </c>
      <c r="F626" s="7" t="s">
        <v>265</v>
      </c>
      <c r="G626" s="7" t="s">
        <v>5521</v>
      </c>
      <c r="H626" s="7" t="s">
        <v>5522</v>
      </c>
      <c r="I626" s="7" t="s">
        <v>5523</v>
      </c>
      <c r="J626" s="7" t="s">
        <v>5524</v>
      </c>
      <c r="K626" s="7" t="s">
        <v>5525</v>
      </c>
      <c r="L626" s="7" t="s">
        <v>5526</v>
      </c>
      <c r="M626" s="7" t="s">
        <v>5527</v>
      </c>
    </row>
    <row r="627" spans="1:13" ht="34" x14ac:dyDescent="0.2">
      <c r="A627" t="s">
        <v>3359</v>
      </c>
      <c r="B627" t="s">
        <v>455</v>
      </c>
      <c r="C627" s="36">
        <v>0.4</v>
      </c>
      <c r="D627" t="s">
        <v>762</v>
      </c>
      <c r="E627">
        <v>0</v>
      </c>
      <c r="F627" s="7" t="s">
        <v>265</v>
      </c>
      <c r="G627" s="7" t="s">
        <v>5521</v>
      </c>
      <c r="H627" s="7" t="s">
        <v>5522</v>
      </c>
      <c r="I627" s="7" t="s">
        <v>5523</v>
      </c>
      <c r="J627" s="7" t="s">
        <v>5524</v>
      </c>
      <c r="K627" s="7" t="s">
        <v>5525</v>
      </c>
      <c r="L627" s="7" t="s">
        <v>5526</v>
      </c>
      <c r="M627" s="7" t="s">
        <v>5527</v>
      </c>
    </row>
    <row r="628" spans="1:13" ht="34" x14ac:dyDescent="0.2">
      <c r="A628" t="s">
        <v>3360</v>
      </c>
      <c r="B628" t="s">
        <v>797</v>
      </c>
      <c r="C628" s="36">
        <v>0.4</v>
      </c>
      <c r="D628" t="s">
        <v>762</v>
      </c>
      <c r="E628">
        <v>0</v>
      </c>
      <c r="F628" s="7" t="s">
        <v>265</v>
      </c>
      <c r="G628" s="7" t="s">
        <v>5521</v>
      </c>
      <c r="H628" s="7" t="s">
        <v>5522</v>
      </c>
      <c r="I628" s="7" t="s">
        <v>5523</v>
      </c>
      <c r="J628" s="7" t="s">
        <v>5524</v>
      </c>
      <c r="K628" s="7" t="s">
        <v>5525</v>
      </c>
      <c r="L628" s="7" t="s">
        <v>5526</v>
      </c>
      <c r="M628" s="7" t="s">
        <v>5527</v>
      </c>
    </row>
    <row r="629" spans="1:13" ht="34" x14ac:dyDescent="0.2">
      <c r="A629" t="s">
        <v>3361</v>
      </c>
      <c r="B629" t="s">
        <v>457</v>
      </c>
      <c r="C629" s="36">
        <v>0.4</v>
      </c>
      <c r="D629" t="s">
        <v>762</v>
      </c>
      <c r="E629">
        <v>0</v>
      </c>
      <c r="F629" s="7" t="s">
        <v>265</v>
      </c>
      <c r="G629" s="7" t="s">
        <v>5521</v>
      </c>
      <c r="H629" s="7" t="s">
        <v>5522</v>
      </c>
      <c r="I629" s="7" t="s">
        <v>5523</v>
      </c>
      <c r="J629" s="7" t="s">
        <v>5524</v>
      </c>
      <c r="K629" s="7" t="s">
        <v>5525</v>
      </c>
      <c r="L629" s="7" t="s">
        <v>5526</v>
      </c>
      <c r="M629" s="7" t="s">
        <v>5527</v>
      </c>
    </row>
    <row r="630" spans="1:13" ht="34" x14ac:dyDescent="0.2">
      <c r="A630" t="s">
        <v>3362</v>
      </c>
      <c r="B630" s="36" t="s">
        <v>459</v>
      </c>
      <c r="C630" s="36">
        <v>0.4</v>
      </c>
      <c r="D630" t="s">
        <v>762</v>
      </c>
      <c r="E630">
        <v>0</v>
      </c>
      <c r="F630" s="7" t="s">
        <v>265</v>
      </c>
      <c r="G630" s="7" t="s">
        <v>5521</v>
      </c>
      <c r="H630" s="7" t="s">
        <v>5522</v>
      </c>
      <c r="I630" s="7" t="s">
        <v>5523</v>
      </c>
      <c r="J630" s="7" t="s">
        <v>5524</v>
      </c>
      <c r="K630" s="7" t="s">
        <v>5525</v>
      </c>
      <c r="L630" s="7" t="s">
        <v>5526</v>
      </c>
      <c r="M630" s="7" t="s">
        <v>5527</v>
      </c>
    </row>
    <row r="631" spans="1:13" ht="34" x14ac:dyDescent="0.2">
      <c r="A631" t="s">
        <v>3363</v>
      </c>
      <c r="B631" t="s">
        <v>455</v>
      </c>
      <c r="C631" s="36">
        <v>0.4</v>
      </c>
      <c r="D631" t="s">
        <v>762</v>
      </c>
      <c r="E631">
        <v>0</v>
      </c>
      <c r="F631" s="7" t="s">
        <v>265</v>
      </c>
      <c r="G631" s="7" t="s">
        <v>5521</v>
      </c>
      <c r="H631" s="7" t="s">
        <v>5522</v>
      </c>
      <c r="I631" s="7" t="s">
        <v>5523</v>
      </c>
      <c r="J631" s="7" t="s">
        <v>5524</v>
      </c>
      <c r="K631" s="7" t="s">
        <v>5525</v>
      </c>
      <c r="L631" s="7" t="s">
        <v>5526</v>
      </c>
      <c r="M631" s="7" t="s">
        <v>5527</v>
      </c>
    </row>
    <row r="632" spans="1:13" ht="34" x14ac:dyDescent="0.2">
      <c r="A632" t="s">
        <v>3364</v>
      </c>
      <c r="B632" t="s">
        <v>797</v>
      </c>
      <c r="C632" s="36">
        <v>0.4</v>
      </c>
      <c r="D632" t="s">
        <v>762</v>
      </c>
      <c r="E632">
        <v>0</v>
      </c>
      <c r="F632" s="7" t="s">
        <v>265</v>
      </c>
      <c r="G632" s="7" t="s">
        <v>5521</v>
      </c>
      <c r="H632" s="7" t="s">
        <v>5522</v>
      </c>
      <c r="I632" s="7" t="s">
        <v>5523</v>
      </c>
      <c r="J632" s="7" t="s">
        <v>5524</v>
      </c>
      <c r="K632" s="7" t="s">
        <v>5525</v>
      </c>
      <c r="L632" s="7" t="s">
        <v>5526</v>
      </c>
      <c r="M632" s="7" t="s">
        <v>5527</v>
      </c>
    </row>
    <row r="633" spans="1:13" ht="34" x14ac:dyDescent="0.2">
      <c r="A633" t="s">
        <v>3365</v>
      </c>
      <c r="B633" t="s">
        <v>457</v>
      </c>
      <c r="C633" s="36">
        <v>0.4</v>
      </c>
      <c r="D633" t="s">
        <v>762</v>
      </c>
      <c r="E633">
        <v>0</v>
      </c>
      <c r="F633" s="7" t="s">
        <v>265</v>
      </c>
      <c r="G633" s="7" t="s">
        <v>5521</v>
      </c>
      <c r="H633" s="7" t="s">
        <v>5522</v>
      </c>
      <c r="I633" s="7" t="s">
        <v>5523</v>
      </c>
      <c r="J633" s="7" t="s">
        <v>5524</v>
      </c>
      <c r="K633" s="7" t="s">
        <v>5525</v>
      </c>
      <c r="L633" s="7" t="s">
        <v>5526</v>
      </c>
      <c r="M633" s="7" t="s">
        <v>5527</v>
      </c>
    </row>
    <row r="634" spans="1:13" ht="34" x14ac:dyDescent="0.2">
      <c r="A634" t="s">
        <v>3366</v>
      </c>
      <c r="B634" s="36" t="s">
        <v>459</v>
      </c>
      <c r="C634" s="36">
        <v>0.4</v>
      </c>
      <c r="D634" t="s">
        <v>762</v>
      </c>
      <c r="E634">
        <v>0</v>
      </c>
      <c r="F634" s="7" t="s">
        <v>265</v>
      </c>
      <c r="G634" s="7" t="s">
        <v>5521</v>
      </c>
      <c r="H634" s="7" t="s">
        <v>5522</v>
      </c>
      <c r="I634" s="7" t="s">
        <v>5523</v>
      </c>
      <c r="J634" s="7" t="s">
        <v>5524</v>
      </c>
      <c r="K634" s="7" t="s">
        <v>5525</v>
      </c>
      <c r="L634" s="7" t="s">
        <v>5526</v>
      </c>
      <c r="M634" s="7" t="s">
        <v>5527</v>
      </c>
    </row>
    <row r="635" spans="1:13" ht="34" x14ac:dyDescent="0.2">
      <c r="A635" t="s">
        <v>3367</v>
      </c>
      <c r="B635" t="s">
        <v>455</v>
      </c>
      <c r="C635" s="36">
        <v>0.4</v>
      </c>
      <c r="D635" t="s">
        <v>762</v>
      </c>
      <c r="E635">
        <v>0</v>
      </c>
      <c r="F635" s="7" t="s">
        <v>265</v>
      </c>
      <c r="G635" s="7" t="s">
        <v>5521</v>
      </c>
      <c r="H635" s="7" t="s">
        <v>5522</v>
      </c>
      <c r="I635" s="7" t="s">
        <v>5523</v>
      </c>
      <c r="J635" s="7" t="s">
        <v>5524</v>
      </c>
      <c r="K635" s="7" t="s">
        <v>5525</v>
      </c>
      <c r="L635" s="7" t="s">
        <v>5526</v>
      </c>
      <c r="M635" s="7" t="s">
        <v>5527</v>
      </c>
    </row>
    <row r="636" spans="1:13" ht="34" x14ac:dyDescent="0.2">
      <c r="A636" t="s">
        <v>3368</v>
      </c>
      <c r="B636" t="s">
        <v>797</v>
      </c>
      <c r="C636" s="36">
        <v>0.4</v>
      </c>
      <c r="D636" t="s">
        <v>762</v>
      </c>
      <c r="E636">
        <v>0</v>
      </c>
      <c r="F636" s="7" t="s">
        <v>265</v>
      </c>
      <c r="G636" s="7" t="s">
        <v>5521</v>
      </c>
      <c r="H636" s="7" t="s">
        <v>5522</v>
      </c>
      <c r="I636" s="7" t="s">
        <v>5523</v>
      </c>
      <c r="J636" s="7" t="s">
        <v>5524</v>
      </c>
      <c r="K636" s="7" t="s">
        <v>5525</v>
      </c>
      <c r="L636" s="7" t="s">
        <v>5526</v>
      </c>
      <c r="M636" s="7" t="s">
        <v>5527</v>
      </c>
    </row>
    <row r="637" spans="1:13" ht="34" x14ac:dyDescent="0.2">
      <c r="A637" t="s">
        <v>3369</v>
      </c>
      <c r="B637" t="s">
        <v>457</v>
      </c>
      <c r="C637" s="36">
        <v>0.4</v>
      </c>
      <c r="D637" t="s">
        <v>762</v>
      </c>
      <c r="E637">
        <v>0</v>
      </c>
      <c r="F637" s="7" t="s">
        <v>265</v>
      </c>
      <c r="G637" s="7" t="s">
        <v>5521</v>
      </c>
      <c r="H637" s="7" t="s">
        <v>5522</v>
      </c>
      <c r="I637" s="7" t="s">
        <v>5523</v>
      </c>
      <c r="J637" s="7" t="s">
        <v>5524</v>
      </c>
      <c r="K637" s="7" t="s">
        <v>5525</v>
      </c>
      <c r="L637" s="7" t="s">
        <v>5526</v>
      </c>
      <c r="M637" s="7" t="s">
        <v>5527</v>
      </c>
    </row>
    <row r="638" spans="1:13" ht="34" x14ac:dyDescent="0.2">
      <c r="A638" t="s">
        <v>3370</v>
      </c>
      <c r="B638" s="36" t="s">
        <v>459</v>
      </c>
      <c r="C638" s="36">
        <v>0.4</v>
      </c>
      <c r="D638" t="s">
        <v>762</v>
      </c>
      <c r="E638">
        <v>0</v>
      </c>
      <c r="F638" s="7" t="s">
        <v>265</v>
      </c>
      <c r="G638" s="7" t="s">
        <v>5521</v>
      </c>
      <c r="H638" s="7" t="s">
        <v>5522</v>
      </c>
      <c r="I638" s="7" t="s">
        <v>5523</v>
      </c>
      <c r="J638" s="7" t="s">
        <v>5524</v>
      </c>
      <c r="K638" s="7" t="s">
        <v>5525</v>
      </c>
      <c r="L638" s="7" t="s">
        <v>5526</v>
      </c>
      <c r="M638" s="7" t="s">
        <v>5527</v>
      </c>
    </row>
    <row r="639" spans="1:13" ht="34" x14ac:dyDescent="0.2">
      <c r="A639" t="s">
        <v>3371</v>
      </c>
      <c r="B639" t="s">
        <v>455</v>
      </c>
      <c r="C639" s="36">
        <v>0.4</v>
      </c>
      <c r="D639" t="s">
        <v>762</v>
      </c>
      <c r="E639">
        <v>0</v>
      </c>
      <c r="F639" s="7" t="s">
        <v>265</v>
      </c>
      <c r="G639" s="7" t="s">
        <v>5521</v>
      </c>
      <c r="H639" s="7" t="s">
        <v>5522</v>
      </c>
      <c r="I639" s="7" t="s">
        <v>5523</v>
      </c>
      <c r="J639" s="7" t="s">
        <v>5524</v>
      </c>
      <c r="K639" s="7" t="s">
        <v>5525</v>
      </c>
      <c r="L639" s="7" t="s">
        <v>5526</v>
      </c>
      <c r="M639" s="7" t="s">
        <v>5527</v>
      </c>
    </row>
    <row r="640" spans="1:13" ht="34" x14ac:dyDescent="0.2">
      <c r="A640" t="s">
        <v>3372</v>
      </c>
      <c r="B640" t="s">
        <v>797</v>
      </c>
      <c r="C640" s="36">
        <v>0.4</v>
      </c>
      <c r="D640" t="s">
        <v>762</v>
      </c>
      <c r="E640">
        <v>0</v>
      </c>
      <c r="F640" s="7" t="s">
        <v>265</v>
      </c>
      <c r="G640" s="7" t="s">
        <v>5521</v>
      </c>
      <c r="H640" s="7" t="s">
        <v>5522</v>
      </c>
      <c r="I640" s="7" t="s">
        <v>5523</v>
      </c>
      <c r="J640" s="7" t="s">
        <v>5524</v>
      </c>
      <c r="K640" s="7" t="s">
        <v>5525</v>
      </c>
      <c r="L640" s="7" t="s">
        <v>5526</v>
      </c>
      <c r="M640" s="7" t="s">
        <v>5527</v>
      </c>
    </row>
    <row r="641" spans="1:13" ht="34" x14ac:dyDescent="0.2">
      <c r="A641" t="s">
        <v>3373</v>
      </c>
      <c r="B641" t="s">
        <v>457</v>
      </c>
      <c r="C641" s="36">
        <v>0.4</v>
      </c>
      <c r="D641" t="s">
        <v>762</v>
      </c>
      <c r="E641">
        <v>0</v>
      </c>
      <c r="F641" s="7" t="s">
        <v>265</v>
      </c>
      <c r="G641" s="7" t="s">
        <v>5521</v>
      </c>
      <c r="H641" s="7" t="s">
        <v>5522</v>
      </c>
      <c r="I641" s="7" t="s">
        <v>5523</v>
      </c>
      <c r="J641" s="7" t="s">
        <v>5524</v>
      </c>
      <c r="K641" s="7" t="s">
        <v>5525</v>
      </c>
      <c r="L641" s="7" t="s">
        <v>5526</v>
      </c>
      <c r="M641" s="7" t="s">
        <v>5527</v>
      </c>
    </row>
    <row r="642" spans="1:13" ht="34" x14ac:dyDescent="0.2">
      <c r="A642" t="s">
        <v>3374</v>
      </c>
      <c r="B642" s="36" t="s">
        <v>459</v>
      </c>
      <c r="C642" s="36">
        <v>0.4</v>
      </c>
      <c r="D642" t="s">
        <v>762</v>
      </c>
      <c r="E642">
        <v>0</v>
      </c>
      <c r="F642" s="7" t="s">
        <v>265</v>
      </c>
      <c r="G642" s="7" t="s">
        <v>5521</v>
      </c>
      <c r="H642" s="7" t="s">
        <v>5522</v>
      </c>
      <c r="I642" s="7" t="s">
        <v>5523</v>
      </c>
      <c r="J642" s="7" t="s">
        <v>5524</v>
      </c>
      <c r="K642" s="7" t="s">
        <v>5525</v>
      </c>
      <c r="L642" s="7" t="s">
        <v>5526</v>
      </c>
      <c r="M642" s="7" t="s">
        <v>5527</v>
      </c>
    </row>
    <row r="643" spans="1:13" ht="34" x14ac:dyDescent="0.2">
      <c r="A643" t="s">
        <v>3375</v>
      </c>
      <c r="B643" t="s">
        <v>455</v>
      </c>
      <c r="C643">
        <v>0.1</v>
      </c>
      <c r="D643" t="s">
        <v>762</v>
      </c>
      <c r="E643">
        <v>0</v>
      </c>
      <c r="F643" s="7" t="s">
        <v>265</v>
      </c>
      <c r="G643" s="7" t="s">
        <v>5521</v>
      </c>
      <c r="H643" s="7" t="s">
        <v>5522</v>
      </c>
      <c r="I643" s="7" t="s">
        <v>5523</v>
      </c>
      <c r="J643" s="7" t="s">
        <v>5524</v>
      </c>
      <c r="K643" s="7" t="s">
        <v>5525</v>
      </c>
      <c r="L643" s="7" t="s">
        <v>5526</v>
      </c>
      <c r="M643" s="7" t="s">
        <v>5527</v>
      </c>
    </row>
    <row r="644" spans="1:13" ht="34" x14ac:dyDescent="0.2">
      <c r="A644" t="s">
        <v>3376</v>
      </c>
      <c r="B644" t="s">
        <v>797</v>
      </c>
      <c r="C644">
        <v>0.1</v>
      </c>
      <c r="D644" t="s">
        <v>762</v>
      </c>
      <c r="E644">
        <v>0</v>
      </c>
      <c r="F644" s="7" t="s">
        <v>265</v>
      </c>
      <c r="G644" s="7" t="s">
        <v>5521</v>
      </c>
      <c r="H644" s="7" t="s">
        <v>5522</v>
      </c>
      <c r="I644" s="7" t="s">
        <v>5523</v>
      </c>
      <c r="J644" s="7" t="s">
        <v>5524</v>
      </c>
      <c r="K644" s="7" t="s">
        <v>5525</v>
      </c>
      <c r="L644" s="7" t="s">
        <v>5526</v>
      </c>
      <c r="M644" s="7" t="s">
        <v>5527</v>
      </c>
    </row>
    <row r="645" spans="1:13" ht="34" x14ac:dyDescent="0.2">
      <c r="A645" t="s">
        <v>3377</v>
      </c>
      <c r="B645" t="s">
        <v>457</v>
      </c>
      <c r="C645">
        <v>0.1</v>
      </c>
      <c r="D645" t="s">
        <v>762</v>
      </c>
      <c r="E645">
        <v>0</v>
      </c>
      <c r="F645" s="7" t="s">
        <v>265</v>
      </c>
      <c r="G645" s="7" t="s">
        <v>5521</v>
      </c>
      <c r="H645" s="7" t="s">
        <v>5522</v>
      </c>
      <c r="I645" s="7" t="s">
        <v>5523</v>
      </c>
      <c r="J645" s="7" t="s">
        <v>5524</v>
      </c>
      <c r="K645" s="7" t="s">
        <v>5525</v>
      </c>
      <c r="L645" s="7" t="s">
        <v>5526</v>
      </c>
      <c r="M645" s="7" t="s">
        <v>5527</v>
      </c>
    </row>
    <row r="646" spans="1:13" ht="34" x14ac:dyDescent="0.2">
      <c r="A646" t="s">
        <v>3378</v>
      </c>
      <c r="B646" s="36" t="s">
        <v>459</v>
      </c>
      <c r="C646">
        <v>0.1</v>
      </c>
      <c r="D646" t="s">
        <v>762</v>
      </c>
      <c r="E646">
        <v>0</v>
      </c>
      <c r="F646" s="7" t="s">
        <v>265</v>
      </c>
      <c r="G646" s="7" t="s">
        <v>5521</v>
      </c>
      <c r="H646" s="7" t="s">
        <v>5522</v>
      </c>
      <c r="I646" s="7" t="s">
        <v>5523</v>
      </c>
      <c r="J646" s="7" t="s">
        <v>5524</v>
      </c>
      <c r="K646" s="7" t="s">
        <v>5525</v>
      </c>
      <c r="L646" s="7" t="s">
        <v>5526</v>
      </c>
      <c r="M646" s="7" t="s">
        <v>5527</v>
      </c>
    </row>
    <row r="647" spans="1:13" ht="34" x14ac:dyDescent="0.2">
      <c r="A647" t="s">
        <v>3379</v>
      </c>
      <c r="B647" t="s">
        <v>455</v>
      </c>
      <c r="C647">
        <v>0.1</v>
      </c>
      <c r="D647" t="s">
        <v>762</v>
      </c>
      <c r="E647">
        <v>0</v>
      </c>
      <c r="F647" s="7" t="s">
        <v>265</v>
      </c>
      <c r="G647" s="7" t="s">
        <v>5521</v>
      </c>
      <c r="H647" s="7" t="s">
        <v>5522</v>
      </c>
      <c r="I647" s="7" t="s">
        <v>5523</v>
      </c>
      <c r="J647" s="7" t="s">
        <v>5524</v>
      </c>
      <c r="K647" s="7" t="s">
        <v>5525</v>
      </c>
      <c r="L647" s="7" t="s">
        <v>5526</v>
      </c>
      <c r="M647" s="7" t="s">
        <v>5527</v>
      </c>
    </row>
    <row r="648" spans="1:13" ht="34" x14ac:dyDescent="0.2">
      <c r="A648" t="s">
        <v>3380</v>
      </c>
      <c r="B648" t="s">
        <v>797</v>
      </c>
      <c r="C648">
        <v>0.1</v>
      </c>
      <c r="D648" t="s">
        <v>762</v>
      </c>
      <c r="E648">
        <v>0</v>
      </c>
      <c r="F648" s="7" t="s">
        <v>265</v>
      </c>
      <c r="G648" s="7" t="s">
        <v>5521</v>
      </c>
      <c r="H648" s="7" t="s">
        <v>5522</v>
      </c>
      <c r="I648" s="7" t="s">
        <v>5523</v>
      </c>
      <c r="J648" s="7" t="s">
        <v>5524</v>
      </c>
      <c r="K648" s="7" t="s">
        <v>5525</v>
      </c>
      <c r="L648" s="7" t="s">
        <v>5526</v>
      </c>
      <c r="M648" s="7" t="s">
        <v>5527</v>
      </c>
    </row>
    <row r="649" spans="1:13" ht="34" x14ac:dyDescent="0.2">
      <c r="A649" t="s">
        <v>3381</v>
      </c>
      <c r="B649" t="s">
        <v>457</v>
      </c>
      <c r="C649">
        <v>0.1</v>
      </c>
      <c r="D649" t="s">
        <v>762</v>
      </c>
      <c r="E649">
        <v>0</v>
      </c>
      <c r="F649" s="7" t="s">
        <v>265</v>
      </c>
      <c r="G649" s="7" t="s">
        <v>5521</v>
      </c>
      <c r="H649" s="7" t="s">
        <v>5522</v>
      </c>
      <c r="I649" s="7" t="s">
        <v>5523</v>
      </c>
      <c r="J649" s="7" t="s">
        <v>5524</v>
      </c>
      <c r="K649" s="7" t="s">
        <v>5525</v>
      </c>
      <c r="L649" s="7" t="s">
        <v>5526</v>
      </c>
      <c r="M649" s="7" t="s">
        <v>5527</v>
      </c>
    </row>
    <row r="650" spans="1:13" ht="34" x14ac:dyDescent="0.2">
      <c r="A650" t="s">
        <v>3382</v>
      </c>
      <c r="B650" s="36" t="s">
        <v>459</v>
      </c>
      <c r="C650">
        <v>0.1</v>
      </c>
      <c r="D650" t="s">
        <v>762</v>
      </c>
      <c r="E650">
        <v>0</v>
      </c>
      <c r="F650" s="7" t="s">
        <v>265</v>
      </c>
      <c r="G650" s="7" t="s">
        <v>5521</v>
      </c>
      <c r="H650" s="7" t="s">
        <v>5522</v>
      </c>
      <c r="I650" s="7" t="s">
        <v>5523</v>
      </c>
      <c r="J650" s="7" t="s">
        <v>5524</v>
      </c>
      <c r="K650" s="7" t="s">
        <v>5525</v>
      </c>
      <c r="L650" s="7" t="s">
        <v>5526</v>
      </c>
      <c r="M650" s="7" t="s">
        <v>5527</v>
      </c>
    </row>
    <row r="651" spans="1:13" ht="34" x14ac:dyDescent="0.2">
      <c r="A651" t="s">
        <v>3383</v>
      </c>
      <c r="B651" t="s">
        <v>455</v>
      </c>
      <c r="C651">
        <v>0.1</v>
      </c>
      <c r="D651" t="s">
        <v>762</v>
      </c>
      <c r="E651">
        <v>0</v>
      </c>
      <c r="F651" s="7" t="s">
        <v>265</v>
      </c>
      <c r="G651" s="7" t="s">
        <v>5521</v>
      </c>
      <c r="H651" s="7" t="s">
        <v>5522</v>
      </c>
      <c r="I651" s="7" t="s">
        <v>5523</v>
      </c>
      <c r="J651" s="7" t="s">
        <v>5524</v>
      </c>
      <c r="K651" s="7" t="s">
        <v>5525</v>
      </c>
      <c r="L651" s="7" t="s">
        <v>5526</v>
      </c>
      <c r="M651" s="7" t="s">
        <v>5527</v>
      </c>
    </row>
    <row r="652" spans="1:13" ht="34" x14ac:dyDescent="0.2">
      <c r="A652" t="s">
        <v>3384</v>
      </c>
      <c r="B652" t="s">
        <v>797</v>
      </c>
      <c r="C652">
        <v>0.1</v>
      </c>
      <c r="D652" t="s">
        <v>762</v>
      </c>
      <c r="E652">
        <v>0</v>
      </c>
      <c r="F652" s="7" t="s">
        <v>265</v>
      </c>
      <c r="G652" s="7" t="s">
        <v>5521</v>
      </c>
      <c r="H652" s="7" t="s">
        <v>5522</v>
      </c>
      <c r="I652" s="7" t="s">
        <v>5523</v>
      </c>
      <c r="J652" s="7" t="s">
        <v>5524</v>
      </c>
      <c r="K652" s="7" t="s">
        <v>5525</v>
      </c>
      <c r="L652" s="7" t="s">
        <v>5526</v>
      </c>
      <c r="M652" s="7" t="s">
        <v>5527</v>
      </c>
    </row>
    <row r="653" spans="1:13" ht="34" x14ac:dyDescent="0.2">
      <c r="A653" t="s">
        <v>3385</v>
      </c>
      <c r="B653" t="s">
        <v>457</v>
      </c>
      <c r="C653">
        <v>0.1</v>
      </c>
      <c r="D653" t="s">
        <v>762</v>
      </c>
      <c r="E653">
        <v>0</v>
      </c>
      <c r="F653" s="7" t="s">
        <v>265</v>
      </c>
      <c r="G653" s="7" t="s">
        <v>5521</v>
      </c>
      <c r="H653" s="7" t="s">
        <v>5522</v>
      </c>
      <c r="I653" s="7" t="s">
        <v>5523</v>
      </c>
      <c r="J653" s="7" t="s">
        <v>5524</v>
      </c>
      <c r="K653" s="7" t="s">
        <v>5525</v>
      </c>
      <c r="L653" s="7" t="s">
        <v>5526</v>
      </c>
      <c r="M653" s="7" t="s">
        <v>5527</v>
      </c>
    </row>
    <row r="654" spans="1:13" ht="34" x14ac:dyDescent="0.2">
      <c r="A654" t="s">
        <v>3386</v>
      </c>
      <c r="B654" s="36" t="s">
        <v>459</v>
      </c>
      <c r="C654">
        <v>0.1</v>
      </c>
      <c r="D654" t="s">
        <v>762</v>
      </c>
      <c r="E654">
        <v>0</v>
      </c>
      <c r="F654" s="7" t="s">
        <v>265</v>
      </c>
      <c r="G654" s="7" t="s">
        <v>5521</v>
      </c>
      <c r="H654" s="7" t="s">
        <v>5522</v>
      </c>
      <c r="I654" s="7" t="s">
        <v>5523</v>
      </c>
      <c r="J654" s="7" t="s">
        <v>5524</v>
      </c>
      <c r="K654" s="7" t="s">
        <v>5525</v>
      </c>
      <c r="L654" s="7" t="s">
        <v>5526</v>
      </c>
      <c r="M654" s="7" t="s">
        <v>5527</v>
      </c>
    </row>
    <row r="655" spans="1:13" ht="34" x14ac:dyDescent="0.2">
      <c r="A655" t="s">
        <v>3387</v>
      </c>
      <c r="B655" t="s">
        <v>455</v>
      </c>
      <c r="C655">
        <v>0.1</v>
      </c>
      <c r="D655" t="s">
        <v>762</v>
      </c>
      <c r="E655">
        <v>0</v>
      </c>
      <c r="F655" s="7" t="s">
        <v>265</v>
      </c>
      <c r="G655" s="7" t="s">
        <v>5521</v>
      </c>
      <c r="H655" s="7" t="s">
        <v>5522</v>
      </c>
      <c r="I655" s="7" t="s">
        <v>5523</v>
      </c>
      <c r="J655" s="7" t="s">
        <v>5524</v>
      </c>
      <c r="K655" s="7" t="s">
        <v>5525</v>
      </c>
      <c r="L655" s="7" t="s">
        <v>5526</v>
      </c>
      <c r="M655" s="7" t="s">
        <v>5527</v>
      </c>
    </row>
    <row r="656" spans="1:13" ht="34" x14ac:dyDescent="0.2">
      <c r="A656" t="s">
        <v>3388</v>
      </c>
      <c r="B656" t="s">
        <v>797</v>
      </c>
      <c r="C656">
        <v>0.1</v>
      </c>
      <c r="D656" t="s">
        <v>762</v>
      </c>
      <c r="E656">
        <v>0</v>
      </c>
      <c r="F656" s="7" t="s">
        <v>265</v>
      </c>
      <c r="G656" s="7" t="s">
        <v>5521</v>
      </c>
      <c r="H656" s="7" t="s">
        <v>5522</v>
      </c>
      <c r="I656" s="7" t="s">
        <v>5523</v>
      </c>
      <c r="J656" s="7" t="s">
        <v>5524</v>
      </c>
      <c r="K656" s="7" t="s">
        <v>5525</v>
      </c>
      <c r="L656" s="7" t="s">
        <v>5526</v>
      </c>
      <c r="M656" s="7" t="s">
        <v>5527</v>
      </c>
    </row>
    <row r="657" spans="1:13" ht="34" x14ac:dyDescent="0.2">
      <c r="A657" t="s">
        <v>3389</v>
      </c>
      <c r="B657" t="s">
        <v>457</v>
      </c>
      <c r="C657">
        <v>0.1</v>
      </c>
      <c r="D657" t="s">
        <v>762</v>
      </c>
      <c r="E657">
        <v>0</v>
      </c>
      <c r="F657" s="7" t="s">
        <v>265</v>
      </c>
      <c r="G657" s="7" t="s">
        <v>5521</v>
      </c>
      <c r="H657" s="7" t="s">
        <v>5522</v>
      </c>
      <c r="I657" s="7" t="s">
        <v>5523</v>
      </c>
      <c r="J657" s="7" t="s">
        <v>5524</v>
      </c>
      <c r="K657" s="7" t="s">
        <v>5525</v>
      </c>
      <c r="L657" s="7" t="s">
        <v>5526</v>
      </c>
      <c r="M657" s="7" t="s">
        <v>5527</v>
      </c>
    </row>
    <row r="658" spans="1:13" ht="34" x14ac:dyDescent="0.2">
      <c r="A658" t="s">
        <v>3390</v>
      </c>
      <c r="B658" s="36" t="s">
        <v>459</v>
      </c>
      <c r="C658">
        <v>0.1</v>
      </c>
      <c r="D658" t="s">
        <v>762</v>
      </c>
      <c r="E658">
        <v>0</v>
      </c>
      <c r="F658" s="7" t="s">
        <v>265</v>
      </c>
      <c r="G658" s="7" t="s">
        <v>5521</v>
      </c>
      <c r="H658" s="7" t="s">
        <v>5522</v>
      </c>
      <c r="I658" s="7" t="s">
        <v>5523</v>
      </c>
      <c r="J658" s="7" t="s">
        <v>5524</v>
      </c>
      <c r="K658" s="7" t="s">
        <v>5525</v>
      </c>
      <c r="L658" s="7" t="s">
        <v>5526</v>
      </c>
      <c r="M658" s="7" t="s">
        <v>5527</v>
      </c>
    </row>
    <row r="659" spans="1:13" ht="34" x14ac:dyDescent="0.2">
      <c r="A659" t="s">
        <v>3391</v>
      </c>
      <c r="B659" t="s">
        <v>455</v>
      </c>
      <c r="C659">
        <v>0.1</v>
      </c>
      <c r="D659" t="s">
        <v>762</v>
      </c>
      <c r="E659">
        <v>0</v>
      </c>
      <c r="F659" s="7" t="s">
        <v>265</v>
      </c>
      <c r="G659" s="7" t="s">
        <v>5521</v>
      </c>
      <c r="H659" s="7" t="s">
        <v>5522</v>
      </c>
      <c r="I659" s="7" t="s">
        <v>5523</v>
      </c>
      <c r="J659" s="7" t="s">
        <v>5524</v>
      </c>
      <c r="K659" s="7" t="s">
        <v>5525</v>
      </c>
      <c r="L659" s="7" t="s">
        <v>5526</v>
      </c>
      <c r="M659" s="7" t="s">
        <v>5527</v>
      </c>
    </row>
    <row r="660" spans="1:13" ht="34" x14ac:dyDescent="0.2">
      <c r="A660" t="s">
        <v>3392</v>
      </c>
      <c r="B660" t="s">
        <v>797</v>
      </c>
      <c r="C660">
        <v>0.1</v>
      </c>
      <c r="D660" t="s">
        <v>762</v>
      </c>
      <c r="E660">
        <v>0</v>
      </c>
      <c r="F660" s="7" t="s">
        <v>265</v>
      </c>
      <c r="G660" s="7" t="s">
        <v>5521</v>
      </c>
      <c r="H660" s="7" t="s">
        <v>5522</v>
      </c>
      <c r="I660" s="7" t="s">
        <v>5523</v>
      </c>
      <c r="J660" s="7" t="s">
        <v>5524</v>
      </c>
      <c r="K660" s="7" t="s">
        <v>5525</v>
      </c>
      <c r="L660" s="7" t="s">
        <v>5526</v>
      </c>
      <c r="M660" s="7" t="s">
        <v>5527</v>
      </c>
    </row>
    <row r="661" spans="1:13" ht="34" x14ac:dyDescent="0.2">
      <c r="A661" t="s">
        <v>3393</v>
      </c>
      <c r="B661" t="s">
        <v>457</v>
      </c>
      <c r="C661">
        <v>0.1</v>
      </c>
      <c r="D661" t="s">
        <v>762</v>
      </c>
      <c r="E661">
        <v>0</v>
      </c>
      <c r="F661" s="7" t="s">
        <v>265</v>
      </c>
      <c r="G661" s="7" t="s">
        <v>5521</v>
      </c>
      <c r="H661" s="7" t="s">
        <v>5522</v>
      </c>
      <c r="I661" s="7" t="s">
        <v>5523</v>
      </c>
      <c r="J661" s="7" t="s">
        <v>5524</v>
      </c>
      <c r="K661" s="7" t="s">
        <v>5525</v>
      </c>
      <c r="L661" s="7" t="s">
        <v>5526</v>
      </c>
      <c r="M661" s="7" t="s">
        <v>5527</v>
      </c>
    </row>
    <row r="662" spans="1:13" ht="34" x14ac:dyDescent="0.2">
      <c r="A662" t="s">
        <v>3394</v>
      </c>
      <c r="B662" s="36" t="s">
        <v>459</v>
      </c>
      <c r="C662">
        <v>0.1</v>
      </c>
      <c r="D662" t="s">
        <v>762</v>
      </c>
      <c r="E662">
        <v>0</v>
      </c>
      <c r="F662" s="7" t="s">
        <v>265</v>
      </c>
      <c r="G662" s="7" t="s">
        <v>5521</v>
      </c>
      <c r="H662" s="7" t="s">
        <v>5522</v>
      </c>
      <c r="I662" s="7" t="s">
        <v>5523</v>
      </c>
      <c r="J662" s="7" t="s">
        <v>5524</v>
      </c>
      <c r="K662" s="7" t="s">
        <v>5525</v>
      </c>
      <c r="L662" s="7" t="s">
        <v>5526</v>
      </c>
      <c r="M662" s="7" t="s">
        <v>5527</v>
      </c>
    </row>
    <row r="663" spans="1:13" ht="34" x14ac:dyDescent="0.2">
      <c r="A663" t="s">
        <v>3395</v>
      </c>
      <c r="B663" t="s">
        <v>455</v>
      </c>
      <c r="C663" s="36">
        <v>0.6</v>
      </c>
      <c r="D663" t="s">
        <v>762</v>
      </c>
      <c r="E663">
        <v>0</v>
      </c>
      <c r="F663" s="7" t="s">
        <v>265</v>
      </c>
      <c r="G663" s="7" t="s">
        <v>5521</v>
      </c>
      <c r="H663" s="7" t="s">
        <v>5522</v>
      </c>
      <c r="I663" s="7" t="s">
        <v>5523</v>
      </c>
      <c r="J663" s="7" t="s">
        <v>5524</v>
      </c>
      <c r="K663" s="7" t="s">
        <v>5525</v>
      </c>
      <c r="L663" s="7" t="s">
        <v>5526</v>
      </c>
      <c r="M663" s="7" t="s">
        <v>5527</v>
      </c>
    </row>
    <row r="664" spans="1:13" ht="34" x14ac:dyDescent="0.2">
      <c r="A664" t="s">
        <v>3396</v>
      </c>
      <c r="B664" t="s">
        <v>797</v>
      </c>
      <c r="C664" s="36">
        <v>0.6</v>
      </c>
      <c r="D664" t="s">
        <v>762</v>
      </c>
      <c r="E664">
        <v>0</v>
      </c>
      <c r="F664" s="7" t="s">
        <v>265</v>
      </c>
      <c r="G664" s="7" t="s">
        <v>5521</v>
      </c>
      <c r="H664" s="7" t="s">
        <v>5522</v>
      </c>
      <c r="I664" s="7" t="s">
        <v>5523</v>
      </c>
      <c r="J664" s="7" t="s">
        <v>5524</v>
      </c>
      <c r="K664" s="7" t="s">
        <v>5525</v>
      </c>
      <c r="L664" s="7" t="s">
        <v>5526</v>
      </c>
      <c r="M664" s="7" t="s">
        <v>5527</v>
      </c>
    </row>
    <row r="665" spans="1:13" ht="34" x14ac:dyDescent="0.2">
      <c r="A665" t="s">
        <v>3397</v>
      </c>
      <c r="B665" t="s">
        <v>457</v>
      </c>
      <c r="C665" s="36">
        <v>0.6</v>
      </c>
      <c r="D665" t="s">
        <v>762</v>
      </c>
      <c r="E665">
        <v>0</v>
      </c>
      <c r="F665" s="7" t="s">
        <v>265</v>
      </c>
      <c r="G665" s="7" t="s">
        <v>5521</v>
      </c>
      <c r="H665" s="7" t="s">
        <v>5522</v>
      </c>
      <c r="I665" s="7" t="s">
        <v>5523</v>
      </c>
      <c r="J665" s="7" t="s">
        <v>5524</v>
      </c>
      <c r="K665" s="7" t="s">
        <v>5525</v>
      </c>
      <c r="L665" s="7" t="s">
        <v>5526</v>
      </c>
      <c r="M665" s="7" t="s">
        <v>5527</v>
      </c>
    </row>
    <row r="666" spans="1:13" ht="34" x14ac:dyDescent="0.2">
      <c r="A666" t="s">
        <v>3398</v>
      </c>
      <c r="B666" s="36" t="s">
        <v>459</v>
      </c>
      <c r="C666" s="36">
        <v>0.6</v>
      </c>
      <c r="D666" t="s">
        <v>762</v>
      </c>
      <c r="E666">
        <v>0</v>
      </c>
      <c r="F666" s="7" t="s">
        <v>265</v>
      </c>
      <c r="G666" s="7" t="s">
        <v>5521</v>
      </c>
      <c r="H666" s="7" t="s">
        <v>5522</v>
      </c>
      <c r="I666" s="7" t="s">
        <v>5523</v>
      </c>
      <c r="J666" s="7" t="s">
        <v>5524</v>
      </c>
      <c r="K666" s="7" t="s">
        <v>5525</v>
      </c>
      <c r="L666" s="7" t="s">
        <v>5526</v>
      </c>
      <c r="M666" s="7" t="s">
        <v>5527</v>
      </c>
    </row>
    <row r="667" spans="1:13" ht="34" x14ac:dyDescent="0.2">
      <c r="A667" t="s">
        <v>3399</v>
      </c>
      <c r="B667" t="s">
        <v>455</v>
      </c>
      <c r="C667" s="36">
        <v>0.6</v>
      </c>
      <c r="D667" t="s">
        <v>762</v>
      </c>
      <c r="E667">
        <v>0</v>
      </c>
      <c r="F667" s="7" t="s">
        <v>265</v>
      </c>
      <c r="G667" s="7" t="s">
        <v>5521</v>
      </c>
      <c r="H667" s="7" t="s">
        <v>5522</v>
      </c>
      <c r="I667" s="7" t="s">
        <v>5523</v>
      </c>
      <c r="J667" s="7" t="s">
        <v>5524</v>
      </c>
      <c r="K667" s="7" t="s">
        <v>5525</v>
      </c>
      <c r="L667" s="7" t="s">
        <v>5526</v>
      </c>
      <c r="M667" s="7" t="s">
        <v>5527</v>
      </c>
    </row>
    <row r="668" spans="1:13" ht="34" x14ac:dyDescent="0.2">
      <c r="A668" t="s">
        <v>3400</v>
      </c>
      <c r="B668" t="s">
        <v>797</v>
      </c>
      <c r="C668" s="36">
        <v>0.6</v>
      </c>
      <c r="D668" t="s">
        <v>762</v>
      </c>
      <c r="E668">
        <v>0</v>
      </c>
      <c r="F668" s="7" t="s">
        <v>265</v>
      </c>
      <c r="G668" s="7" t="s">
        <v>5521</v>
      </c>
      <c r="H668" s="7" t="s">
        <v>5522</v>
      </c>
      <c r="I668" s="7" t="s">
        <v>5523</v>
      </c>
      <c r="J668" s="7" t="s">
        <v>5524</v>
      </c>
      <c r="K668" s="7" t="s">
        <v>5525</v>
      </c>
      <c r="L668" s="7" t="s">
        <v>5526</v>
      </c>
      <c r="M668" s="7" t="s">
        <v>5527</v>
      </c>
    </row>
    <row r="669" spans="1:13" ht="34" x14ac:dyDescent="0.2">
      <c r="A669" t="s">
        <v>3401</v>
      </c>
      <c r="B669" t="s">
        <v>457</v>
      </c>
      <c r="C669" s="36">
        <v>0.6</v>
      </c>
      <c r="D669" t="s">
        <v>762</v>
      </c>
      <c r="E669">
        <v>0</v>
      </c>
      <c r="F669" s="7" t="s">
        <v>265</v>
      </c>
      <c r="G669" s="7" t="s">
        <v>5521</v>
      </c>
      <c r="H669" s="7" t="s">
        <v>5522</v>
      </c>
      <c r="I669" s="7" t="s">
        <v>5523</v>
      </c>
      <c r="J669" s="7" t="s">
        <v>5524</v>
      </c>
      <c r="K669" s="7" t="s">
        <v>5525</v>
      </c>
      <c r="L669" s="7" t="s">
        <v>5526</v>
      </c>
      <c r="M669" s="7" t="s">
        <v>5527</v>
      </c>
    </row>
    <row r="670" spans="1:13" ht="34" x14ac:dyDescent="0.2">
      <c r="A670" t="s">
        <v>3402</v>
      </c>
      <c r="B670" s="36" t="s">
        <v>459</v>
      </c>
      <c r="C670" s="36">
        <v>0.6</v>
      </c>
      <c r="D670" t="s">
        <v>762</v>
      </c>
      <c r="E670">
        <v>0</v>
      </c>
      <c r="F670" s="7" t="s">
        <v>265</v>
      </c>
      <c r="G670" s="7" t="s">
        <v>5521</v>
      </c>
      <c r="H670" s="7" t="s">
        <v>5522</v>
      </c>
      <c r="I670" s="7" t="s">
        <v>5523</v>
      </c>
      <c r="J670" s="7" t="s">
        <v>5524</v>
      </c>
      <c r="K670" s="7" t="s">
        <v>5525</v>
      </c>
      <c r="L670" s="7" t="s">
        <v>5526</v>
      </c>
      <c r="M670" s="7" t="s">
        <v>5527</v>
      </c>
    </row>
    <row r="671" spans="1:13" ht="34" x14ac:dyDescent="0.2">
      <c r="A671" t="s">
        <v>3403</v>
      </c>
      <c r="B671" t="s">
        <v>455</v>
      </c>
      <c r="C671" s="36">
        <v>0.6</v>
      </c>
      <c r="D671" t="s">
        <v>762</v>
      </c>
      <c r="E671">
        <v>0</v>
      </c>
      <c r="F671" s="7" t="s">
        <v>265</v>
      </c>
      <c r="G671" s="7" t="s">
        <v>5521</v>
      </c>
      <c r="H671" s="7" t="s">
        <v>5522</v>
      </c>
      <c r="I671" s="7" t="s">
        <v>5523</v>
      </c>
      <c r="J671" s="7" t="s">
        <v>5524</v>
      </c>
      <c r="K671" s="7" t="s">
        <v>5525</v>
      </c>
      <c r="L671" s="7" t="s">
        <v>5526</v>
      </c>
      <c r="M671" s="7" t="s">
        <v>5527</v>
      </c>
    </row>
    <row r="672" spans="1:13" ht="34" x14ac:dyDescent="0.2">
      <c r="A672" t="s">
        <v>3404</v>
      </c>
      <c r="B672" t="s">
        <v>797</v>
      </c>
      <c r="C672" s="36">
        <v>0.6</v>
      </c>
      <c r="D672" t="s">
        <v>762</v>
      </c>
      <c r="E672">
        <v>0</v>
      </c>
      <c r="F672" s="7" t="s">
        <v>265</v>
      </c>
      <c r="G672" s="7" t="s">
        <v>5521</v>
      </c>
      <c r="H672" s="7" t="s">
        <v>5522</v>
      </c>
      <c r="I672" s="7" t="s">
        <v>5523</v>
      </c>
      <c r="J672" s="7" t="s">
        <v>5524</v>
      </c>
      <c r="K672" s="7" t="s">
        <v>5525</v>
      </c>
      <c r="L672" s="7" t="s">
        <v>5526</v>
      </c>
      <c r="M672" s="7" t="s">
        <v>5527</v>
      </c>
    </row>
    <row r="673" spans="1:13" ht="34" x14ac:dyDescent="0.2">
      <c r="A673" t="s">
        <v>3405</v>
      </c>
      <c r="B673" t="s">
        <v>457</v>
      </c>
      <c r="C673" s="36">
        <v>0.6</v>
      </c>
      <c r="D673" t="s">
        <v>762</v>
      </c>
      <c r="E673">
        <v>0</v>
      </c>
      <c r="F673" s="7" t="s">
        <v>265</v>
      </c>
      <c r="G673" s="7" t="s">
        <v>5521</v>
      </c>
      <c r="H673" s="7" t="s">
        <v>5522</v>
      </c>
      <c r="I673" s="7" t="s">
        <v>5523</v>
      </c>
      <c r="J673" s="7" t="s">
        <v>5524</v>
      </c>
      <c r="K673" s="7" t="s">
        <v>5525</v>
      </c>
      <c r="L673" s="7" t="s">
        <v>5526</v>
      </c>
      <c r="M673" s="7" t="s">
        <v>5527</v>
      </c>
    </row>
    <row r="674" spans="1:13" ht="34" x14ac:dyDescent="0.2">
      <c r="A674" t="s">
        <v>3406</v>
      </c>
      <c r="B674" s="36" t="s">
        <v>459</v>
      </c>
      <c r="C674" s="36">
        <v>0.6</v>
      </c>
      <c r="D674" t="s">
        <v>762</v>
      </c>
      <c r="E674">
        <v>0</v>
      </c>
      <c r="F674" s="7" t="s">
        <v>265</v>
      </c>
      <c r="G674" s="7" t="s">
        <v>5521</v>
      </c>
      <c r="H674" s="7" t="s">
        <v>5522</v>
      </c>
      <c r="I674" s="7" t="s">
        <v>5523</v>
      </c>
      <c r="J674" s="7" t="s">
        <v>5524</v>
      </c>
      <c r="K674" s="7" t="s">
        <v>5525</v>
      </c>
      <c r="L674" s="7" t="s">
        <v>5526</v>
      </c>
      <c r="M674" s="7" t="s">
        <v>5527</v>
      </c>
    </row>
    <row r="675" spans="1:13" ht="34" x14ac:dyDescent="0.2">
      <c r="A675" t="s">
        <v>3407</v>
      </c>
      <c r="B675" t="s">
        <v>455</v>
      </c>
      <c r="C675" s="36">
        <v>0.6</v>
      </c>
      <c r="D675" t="s">
        <v>762</v>
      </c>
      <c r="E675">
        <v>0</v>
      </c>
      <c r="F675" s="7" t="s">
        <v>265</v>
      </c>
      <c r="G675" s="7" t="s">
        <v>5521</v>
      </c>
      <c r="H675" s="7" t="s">
        <v>5522</v>
      </c>
      <c r="I675" s="7" t="s">
        <v>5523</v>
      </c>
      <c r="J675" s="7" t="s">
        <v>5524</v>
      </c>
      <c r="K675" s="7" t="s">
        <v>5525</v>
      </c>
      <c r="L675" s="7" t="s">
        <v>5526</v>
      </c>
      <c r="M675" s="7" t="s">
        <v>5527</v>
      </c>
    </row>
    <row r="676" spans="1:13" ht="34" x14ac:dyDescent="0.2">
      <c r="A676" t="s">
        <v>3408</v>
      </c>
      <c r="B676" t="s">
        <v>797</v>
      </c>
      <c r="C676" s="36">
        <v>0.6</v>
      </c>
      <c r="D676" t="s">
        <v>762</v>
      </c>
      <c r="E676">
        <v>0</v>
      </c>
      <c r="F676" s="7" t="s">
        <v>265</v>
      </c>
      <c r="G676" s="7" t="s">
        <v>5521</v>
      </c>
      <c r="H676" s="7" t="s">
        <v>5522</v>
      </c>
      <c r="I676" s="7" t="s">
        <v>5523</v>
      </c>
      <c r="J676" s="7" t="s">
        <v>5524</v>
      </c>
      <c r="K676" s="7" t="s">
        <v>5525</v>
      </c>
      <c r="L676" s="7" t="s">
        <v>5526</v>
      </c>
      <c r="M676" s="7" t="s">
        <v>5527</v>
      </c>
    </row>
    <row r="677" spans="1:13" ht="34" x14ac:dyDescent="0.2">
      <c r="A677" t="s">
        <v>3409</v>
      </c>
      <c r="B677" t="s">
        <v>457</v>
      </c>
      <c r="C677" s="36">
        <v>0.6</v>
      </c>
      <c r="D677" t="s">
        <v>762</v>
      </c>
      <c r="E677">
        <v>0</v>
      </c>
      <c r="F677" s="7" t="s">
        <v>265</v>
      </c>
      <c r="G677" s="7" t="s">
        <v>5521</v>
      </c>
      <c r="H677" s="7" t="s">
        <v>5522</v>
      </c>
      <c r="I677" s="7" t="s">
        <v>5523</v>
      </c>
      <c r="J677" s="7" t="s">
        <v>5524</v>
      </c>
      <c r="K677" s="7" t="s">
        <v>5525</v>
      </c>
      <c r="L677" s="7" t="s">
        <v>5526</v>
      </c>
      <c r="M677" s="7" t="s">
        <v>5527</v>
      </c>
    </row>
    <row r="678" spans="1:13" ht="34" x14ac:dyDescent="0.2">
      <c r="A678" t="s">
        <v>3410</v>
      </c>
      <c r="B678" s="36" t="s">
        <v>459</v>
      </c>
      <c r="C678" s="36">
        <v>0.6</v>
      </c>
      <c r="D678" t="s">
        <v>762</v>
      </c>
      <c r="E678">
        <v>0</v>
      </c>
      <c r="F678" s="7" t="s">
        <v>265</v>
      </c>
      <c r="G678" s="7" t="s">
        <v>5521</v>
      </c>
      <c r="H678" s="7" t="s">
        <v>5522</v>
      </c>
      <c r="I678" s="7" t="s">
        <v>5523</v>
      </c>
      <c r="J678" s="7" t="s">
        <v>5524</v>
      </c>
      <c r="K678" s="7" t="s">
        <v>5525</v>
      </c>
      <c r="L678" s="7" t="s">
        <v>5526</v>
      </c>
      <c r="M678" s="7" t="s">
        <v>5527</v>
      </c>
    </row>
    <row r="679" spans="1:13" ht="34" x14ac:dyDescent="0.2">
      <c r="A679" t="s">
        <v>3411</v>
      </c>
      <c r="B679" t="s">
        <v>455</v>
      </c>
      <c r="C679" s="36">
        <v>0.6</v>
      </c>
      <c r="D679" t="s">
        <v>762</v>
      </c>
      <c r="E679">
        <v>0</v>
      </c>
      <c r="F679" s="7" t="s">
        <v>265</v>
      </c>
      <c r="G679" s="7" t="s">
        <v>5521</v>
      </c>
      <c r="H679" s="7" t="s">
        <v>5522</v>
      </c>
      <c r="I679" s="7" t="s">
        <v>5523</v>
      </c>
      <c r="J679" s="7" t="s">
        <v>5524</v>
      </c>
      <c r="K679" s="7" t="s">
        <v>5525</v>
      </c>
      <c r="L679" s="7" t="s">
        <v>5526</v>
      </c>
      <c r="M679" s="7" t="s">
        <v>5527</v>
      </c>
    </row>
    <row r="680" spans="1:13" ht="34" x14ac:dyDescent="0.2">
      <c r="A680" t="s">
        <v>3412</v>
      </c>
      <c r="B680" t="s">
        <v>797</v>
      </c>
      <c r="C680" s="36">
        <v>0.6</v>
      </c>
      <c r="D680" t="s">
        <v>762</v>
      </c>
      <c r="E680">
        <v>0</v>
      </c>
      <c r="F680" s="7" t="s">
        <v>265</v>
      </c>
      <c r="G680" s="7" t="s">
        <v>5521</v>
      </c>
      <c r="H680" s="7" t="s">
        <v>5522</v>
      </c>
      <c r="I680" s="7" t="s">
        <v>5523</v>
      </c>
      <c r="J680" s="7" t="s">
        <v>5524</v>
      </c>
      <c r="K680" s="7" t="s">
        <v>5525</v>
      </c>
      <c r="L680" s="7" t="s">
        <v>5526</v>
      </c>
      <c r="M680" s="7" t="s">
        <v>5527</v>
      </c>
    </row>
    <row r="681" spans="1:13" ht="34" x14ac:dyDescent="0.2">
      <c r="A681" t="s">
        <v>3413</v>
      </c>
      <c r="B681" t="s">
        <v>457</v>
      </c>
      <c r="C681" s="36">
        <v>0.6</v>
      </c>
      <c r="D681" t="s">
        <v>762</v>
      </c>
      <c r="E681">
        <v>0</v>
      </c>
      <c r="F681" s="7" t="s">
        <v>265</v>
      </c>
      <c r="G681" s="7" t="s">
        <v>5521</v>
      </c>
      <c r="H681" s="7" t="s">
        <v>5522</v>
      </c>
      <c r="I681" s="7" t="s">
        <v>5523</v>
      </c>
      <c r="J681" s="7" t="s">
        <v>5524</v>
      </c>
      <c r="K681" s="7" t="s">
        <v>5525</v>
      </c>
      <c r="L681" s="7" t="s">
        <v>5526</v>
      </c>
      <c r="M681" s="7" t="s">
        <v>5527</v>
      </c>
    </row>
    <row r="682" spans="1:13" ht="34" x14ac:dyDescent="0.2">
      <c r="A682" t="s">
        <v>3414</v>
      </c>
      <c r="B682" s="36" t="s">
        <v>459</v>
      </c>
      <c r="C682" s="36">
        <v>0.6</v>
      </c>
      <c r="D682" t="s">
        <v>762</v>
      </c>
      <c r="E682">
        <v>0</v>
      </c>
      <c r="F682" s="7" t="s">
        <v>265</v>
      </c>
      <c r="G682" s="7" t="s">
        <v>5521</v>
      </c>
      <c r="H682" s="7" t="s">
        <v>5522</v>
      </c>
      <c r="I682" s="7" t="s">
        <v>5523</v>
      </c>
      <c r="J682" s="7" t="s">
        <v>5524</v>
      </c>
      <c r="K682" s="7" t="s">
        <v>5525</v>
      </c>
      <c r="L682" s="7" t="s">
        <v>5526</v>
      </c>
      <c r="M682" s="7" t="s">
        <v>5527</v>
      </c>
    </row>
    <row r="683" spans="1:13" ht="34" x14ac:dyDescent="0.2">
      <c r="A683" t="s">
        <v>3415</v>
      </c>
      <c r="B683" t="s">
        <v>455</v>
      </c>
      <c r="C683" s="36">
        <v>0.4</v>
      </c>
      <c r="D683" t="s">
        <v>762</v>
      </c>
      <c r="E683">
        <v>0</v>
      </c>
      <c r="F683" s="7" t="s">
        <v>265</v>
      </c>
      <c r="G683" s="7" t="s">
        <v>5521</v>
      </c>
      <c r="H683" s="7" t="s">
        <v>5522</v>
      </c>
      <c r="I683" s="7" t="s">
        <v>5523</v>
      </c>
      <c r="J683" s="7" t="s">
        <v>5524</v>
      </c>
      <c r="K683" s="7" t="s">
        <v>5525</v>
      </c>
      <c r="L683" s="7" t="s">
        <v>5526</v>
      </c>
      <c r="M683" s="7" t="s">
        <v>5527</v>
      </c>
    </row>
    <row r="684" spans="1:13" ht="34" x14ac:dyDescent="0.2">
      <c r="A684" t="s">
        <v>3416</v>
      </c>
      <c r="B684" t="s">
        <v>797</v>
      </c>
      <c r="C684" s="36">
        <v>0.4</v>
      </c>
      <c r="D684" t="s">
        <v>762</v>
      </c>
      <c r="E684">
        <v>0</v>
      </c>
      <c r="F684" s="7" t="s">
        <v>265</v>
      </c>
      <c r="G684" s="7" t="s">
        <v>5521</v>
      </c>
      <c r="H684" s="7" t="s">
        <v>5522</v>
      </c>
      <c r="I684" s="7" t="s">
        <v>5523</v>
      </c>
      <c r="J684" s="7" t="s">
        <v>5524</v>
      </c>
      <c r="K684" s="7" t="s">
        <v>5525</v>
      </c>
      <c r="L684" s="7" t="s">
        <v>5526</v>
      </c>
      <c r="M684" s="7" t="s">
        <v>5527</v>
      </c>
    </row>
    <row r="685" spans="1:13" ht="34" x14ac:dyDescent="0.2">
      <c r="A685" t="s">
        <v>3417</v>
      </c>
      <c r="B685" t="s">
        <v>457</v>
      </c>
      <c r="C685" s="36">
        <v>0.4</v>
      </c>
      <c r="D685" t="s">
        <v>762</v>
      </c>
      <c r="E685">
        <v>0</v>
      </c>
      <c r="F685" s="7" t="s">
        <v>265</v>
      </c>
      <c r="G685" s="7" t="s">
        <v>5521</v>
      </c>
      <c r="H685" s="7" t="s">
        <v>5522</v>
      </c>
      <c r="I685" s="7" t="s">
        <v>5523</v>
      </c>
      <c r="J685" s="7" t="s">
        <v>5524</v>
      </c>
      <c r="K685" s="7" t="s">
        <v>5525</v>
      </c>
      <c r="L685" s="7" t="s">
        <v>5526</v>
      </c>
      <c r="M685" s="7" t="s">
        <v>5527</v>
      </c>
    </row>
    <row r="686" spans="1:13" ht="34" x14ac:dyDescent="0.2">
      <c r="A686" t="s">
        <v>3418</v>
      </c>
      <c r="B686" s="36" t="s">
        <v>459</v>
      </c>
      <c r="C686" s="36">
        <v>0.4</v>
      </c>
      <c r="D686" t="s">
        <v>762</v>
      </c>
      <c r="E686">
        <v>0</v>
      </c>
      <c r="F686" s="7" t="s">
        <v>265</v>
      </c>
      <c r="G686" s="7" t="s">
        <v>5521</v>
      </c>
      <c r="H686" s="7" t="s">
        <v>5522</v>
      </c>
      <c r="I686" s="7" t="s">
        <v>5523</v>
      </c>
      <c r="J686" s="7" t="s">
        <v>5524</v>
      </c>
      <c r="K686" s="7" t="s">
        <v>5525</v>
      </c>
      <c r="L686" s="7" t="s">
        <v>5526</v>
      </c>
      <c r="M686" s="7" t="s">
        <v>5527</v>
      </c>
    </row>
    <row r="687" spans="1:13" ht="34" x14ac:dyDescent="0.2">
      <c r="A687" t="s">
        <v>3419</v>
      </c>
      <c r="B687" t="s">
        <v>455</v>
      </c>
      <c r="C687" s="36">
        <v>0.4</v>
      </c>
      <c r="D687" t="s">
        <v>762</v>
      </c>
      <c r="E687">
        <v>0</v>
      </c>
      <c r="F687" s="7" t="s">
        <v>265</v>
      </c>
      <c r="G687" s="7" t="s">
        <v>5521</v>
      </c>
      <c r="H687" s="7" t="s">
        <v>5522</v>
      </c>
      <c r="I687" s="7" t="s">
        <v>5523</v>
      </c>
      <c r="J687" s="7" t="s">
        <v>5524</v>
      </c>
      <c r="K687" s="7" t="s">
        <v>5525</v>
      </c>
      <c r="L687" s="7" t="s">
        <v>5526</v>
      </c>
      <c r="M687" s="7" t="s">
        <v>5527</v>
      </c>
    </row>
    <row r="688" spans="1:13" ht="34" x14ac:dyDescent="0.2">
      <c r="A688" t="s">
        <v>3420</v>
      </c>
      <c r="B688" t="s">
        <v>797</v>
      </c>
      <c r="C688" s="36">
        <v>0.4</v>
      </c>
      <c r="D688" t="s">
        <v>762</v>
      </c>
      <c r="E688">
        <v>0</v>
      </c>
      <c r="F688" s="7" t="s">
        <v>265</v>
      </c>
      <c r="G688" s="7" t="s">
        <v>5521</v>
      </c>
      <c r="H688" s="7" t="s">
        <v>5522</v>
      </c>
      <c r="I688" s="7" t="s">
        <v>5523</v>
      </c>
      <c r="J688" s="7" t="s">
        <v>5524</v>
      </c>
      <c r="K688" s="7" t="s">
        <v>5525</v>
      </c>
      <c r="L688" s="7" t="s">
        <v>5526</v>
      </c>
      <c r="M688" s="7" t="s">
        <v>5527</v>
      </c>
    </row>
    <row r="689" spans="1:13" ht="34" x14ac:dyDescent="0.2">
      <c r="A689" t="s">
        <v>3421</v>
      </c>
      <c r="B689" t="s">
        <v>457</v>
      </c>
      <c r="C689" s="36">
        <v>0.4</v>
      </c>
      <c r="D689" t="s">
        <v>762</v>
      </c>
      <c r="E689">
        <v>0</v>
      </c>
      <c r="F689" s="7" t="s">
        <v>265</v>
      </c>
      <c r="G689" s="7" t="s">
        <v>5521</v>
      </c>
      <c r="H689" s="7" t="s">
        <v>5522</v>
      </c>
      <c r="I689" s="7" t="s">
        <v>5523</v>
      </c>
      <c r="J689" s="7" t="s">
        <v>5524</v>
      </c>
      <c r="K689" s="7" t="s">
        <v>5525</v>
      </c>
      <c r="L689" s="7" t="s">
        <v>5526</v>
      </c>
      <c r="M689" s="7" t="s">
        <v>5527</v>
      </c>
    </row>
    <row r="690" spans="1:13" ht="34" x14ac:dyDescent="0.2">
      <c r="A690" t="s">
        <v>3422</v>
      </c>
      <c r="B690" s="36" t="s">
        <v>459</v>
      </c>
      <c r="C690" s="36">
        <v>0.4</v>
      </c>
      <c r="D690" t="s">
        <v>762</v>
      </c>
      <c r="E690">
        <v>0</v>
      </c>
      <c r="F690" s="7" t="s">
        <v>265</v>
      </c>
      <c r="G690" s="7" t="s">
        <v>5521</v>
      </c>
      <c r="H690" s="7" t="s">
        <v>5522</v>
      </c>
      <c r="I690" s="7" t="s">
        <v>5523</v>
      </c>
      <c r="J690" s="7" t="s">
        <v>5524</v>
      </c>
      <c r="K690" s="7" t="s">
        <v>5525</v>
      </c>
      <c r="L690" s="7" t="s">
        <v>5526</v>
      </c>
      <c r="M690" s="7" t="s">
        <v>5527</v>
      </c>
    </row>
    <row r="691" spans="1:13" ht="34" x14ac:dyDescent="0.2">
      <c r="A691" t="s">
        <v>3423</v>
      </c>
      <c r="B691" t="s">
        <v>455</v>
      </c>
      <c r="C691" s="36">
        <v>0.4</v>
      </c>
      <c r="D691" t="s">
        <v>762</v>
      </c>
      <c r="E691">
        <v>0</v>
      </c>
      <c r="F691" s="7" t="s">
        <v>265</v>
      </c>
      <c r="G691" s="7" t="s">
        <v>5521</v>
      </c>
      <c r="H691" s="7" t="s">
        <v>5522</v>
      </c>
      <c r="I691" s="7" t="s">
        <v>5523</v>
      </c>
      <c r="J691" s="7" t="s">
        <v>5524</v>
      </c>
      <c r="K691" s="7" t="s">
        <v>5525</v>
      </c>
      <c r="L691" s="7" t="s">
        <v>5526</v>
      </c>
      <c r="M691" s="7" t="s">
        <v>5527</v>
      </c>
    </row>
    <row r="692" spans="1:13" ht="34" x14ac:dyDescent="0.2">
      <c r="A692" t="s">
        <v>3424</v>
      </c>
      <c r="B692" t="s">
        <v>797</v>
      </c>
      <c r="C692" s="36">
        <v>0.4</v>
      </c>
      <c r="D692" t="s">
        <v>762</v>
      </c>
      <c r="E692">
        <v>0</v>
      </c>
      <c r="F692" s="7" t="s">
        <v>265</v>
      </c>
      <c r="G692" s="7" t="s">
        <v>5521</v>
      </c>
      <c r="H692" s="7" t="s">
        <v>5522</v>
      </c>
      <c r="I692" s="7" t="s">
        <v>5523</v>
      </c>
      <c r="J692" s="7" t="s">
        <v>5524</v>
      </c>
      <c r="K692" s="7" t="s">
        <v>5525</v>
      </c>
      <c r="L692" s="7" t="s">
        <v>5526</v>
      </c>
      <c r="M692" s="7" t="s">
        <v>5527</v>
      </c>
    </row>
    <row r="693" spans="1:13" ht="34" x14ac:dyDescent="0.2">
      <c r="A693" t="s">
        <v>3425</v>
      </c>
      <c r="B693" t="s">
        <v>457</v>
      </c>
      <c r="C693" s="36">
        <v>0.4</v>
      </c>
      <c r="D693" t="s">
        <v>762</v>
      </c>
      <c r="E693">
        <v>0</v>
      </c>
      <c r="F693" s="7" t="s">
        <v>265</v>
      </c>
      <c r="G693" s="7" t="s">
        <v>5521</v>
      </c>
      <c r="H693" s="7" t="s">
        <v>5522</v>
      </c>
      <c r="I693" s="7" t="s">
        <v>5523</v>
      </c>
      <c r="J693" s="7" t="s">
        <v>5524</v>
      </c>
      <c r="K693" s="7" t="s">
        <v>5525</v>
      </c>
      <c r="L693" s="7" t="s">
        <v>5526</v>
      </c>
      <c r="M693" s="7" t="s">
        <v>5527</v>
      </c>
    </row>
    <row r="694" spans="1:13" ht="34" x14ac:dyDescent="0.2">
      <c r="A694" t="s">
        <v>3426</v>
      </c>
      <c r="B694" s="36" t="s">
        <v>459</v>
      </c>
      <c r="C694" s="36">
        <v>0.4</v>
      </c>
      <c r="D694" t="s">
        <v>762</v>
      </c>
      <c r="E694">
        <v>0</v>
      </c>
      <c r="F694" s="7" t="s">
        <v>265</v>
      </c>
      <c r="G694" s="7" t="s">
        <v>5521</v>
      </c>
      <c r="H694" s="7" t="s">
        <v>5522</v>
      </c>
      <c r="I694" s="7" t="s">
        <v>5523</v>
      </c>
      <c r="J694" s="7" t="s">
        <v>5524</v>
      </c>
      <c r="K694" s="7" t="s">
        <v>5525</v>
      </c>
      <c r="L694" s="7" t="s">
        <v>5526</v>
      </c>
      <c r="M694" s="7" t="s">
        <v>5527</v>
      </c>
    </row>
    <row r="695" spans="1:13" ht="34" x14ac:dyDescent="0.2">
      <c r="A695" t="s">
        <v>3427</v>
      </c>
      <c r="B695" t="s">
        <v>455</v>
      </c>
      <c r="C695" s="36">
        <v>0.4</v>
      </c>
      <c r="D695" t="s">
        <v>762</v>
      </c>
      <c r="E695">
        <v>0</v>
      </c>
      <c r="F695" s="7" t="s">
        <v>265</v>
      </c>
      <c r="G695" s="7" t="s">
        <v>5521</v>
      </c>
      <c r="H695" s="7" t="s">
        <v>5522</v>
      </c>
      <c r="I695" s="7" t="s">
        <v>5523</v>
      </c>
      <c r="J695" s="7" t="s">
        <v>5524</v>
      </c>
      <c r="K695" s="7" t="s">
        <v>5525</v>
      </c>
      <c r="L695" s="7" t="s">
        <v>5526</v>
      </c>
      <c r="M695" s="7" t="s">
        <v>5527</v>
      </c>
    </row>
    <row r="696" spans="1:13" ht="34" x14ac:dyDescent="0.2">
      <c r="A696" t="s">
        <v>3428</v>
      </c>
      <c r="B696" t="s">
        <v>797</v>
      </c>
      <c r="C696" s="36">
        <v>0.4</v>
      </c>
      <c r="D696" t="s">
        <v>762</v>
      </c>
      <c r="E696">
        <v>0</v>
      </c>
      <c r="F696" s="7" t="s">
        <v>265</v>
      </c>
      <c r="G696" s="7" t="s">
        <v>5521</v>
      </c>
      <c r="H696" s="7" t="s">
        <v>5522</v>
      </c>
      <c r="I696" s="7" t="s">
        <v>5523</v>
      </c>
      <c r="J696" s="7" t="s">
        <v>5524</v>
      </c>
      <c r="K696" s="7" t="s">
        <v>5525</v>
      </c>
      <c r="L696" s="7" t="s">
        <v>5526</v>
      </c>
      <c r="M696" s="7" t="s">
        <v>5527</v>
      </c>
    </row>
    <row r="697" spans="1:13" ht="34" x14ac:dyDescent="0.2">
      <c r="A697" t="s">
        <v>3429</v>
      </c>
      <c r="B697" t="s">
        <v>457</v>
      </c>
      <c r="C697" s="36">
        <v>0.4</v>
      </c>
      <c r="D697" t="s">
        <v>762</v>
      </c>
      <c r="E697">
        <v>0</v>
      </c>
      <c r="F697" s="7" t="s">
        <v>265</v>
      </c>
      <c r="G697" s="7" t="s">
        <v>5521</v>
      </c>
      <c r="H697" s="7" t="s">
        <v>5522</v>
      </c>
      <c r="I697" s="7" t="s">
        <v>5523</v>
      </c>
      <c r="J697" s="7" t="s">
        <v>5524</v>
      </c>
      <c r="K697" s="7" t="s">
        <v>5525</v>
      </c>
      <c r="L697" s="7" t="s">
        <v>5526</v>
      </c>
      <c r="M697" s="7" t="s">
        <v>5527</v>
      </c>
    </row>
    <row r="698" spans="1:13" ht="34" x14ac:dyDescent="0.2">
      <c r="A698" t="s">
        <v>3430</v>
      </c>
      <c r="B698" s="36" t="s">
        <v>459</v>
      </c>
      <c r="C698" s="36">
        <v>0.4</v>
      </c>
      <c r="D698" t="s">
        <v>762</v>
      </c>
      <c r="E698">
        <v>0</v>
      </c>
      <c r="F698" s="7" t="s">
        <v>265</v>
      </c>
      <c r="G698" s="7" t="s">
        <v>5521</v>
      </c>
      <c r="H698" s="7" t="s">
        <v>5522</v>
      </c>
      <c r="I698" s="7" t="s">
        <v>5523</v>
      </c>
      <c r="J698" s="7" t="s">
        <v>5524</v>
      </c>
      <c r="K698" s="7" t="s">
        <v>5525</v>
      </c>
      <c r="L698" s="7" t="s">
        <v>5526</v>
      </c>
      <c r="M698" s="7" t="s">
        <v>5527</v>
      </c>
    </row>
    <row r="699" spans="1:13" ht="34" x14ac:dyDescent="0.2">
      <c r="A699" t="s">
        <v>3431</v>
      </c>
      <c r="B699" t="s">
        <v>455</v>
      </c>
      <c r="C699" s="36">
        <v>0.4</v>
      </c>
      <c r="D699" t="s">
        <v>762</v>
      </c>
      <c r="E699">
        <v>0</v>
      </c>
      <c r="F699" s="7" t="s">
        <v>265</v>
      </c>
      <c r="G699" s="7" t="s">
        <v>5521</v>
      </c>
      <c r="H699" s="7" t="s">
        <v>5522</v>
      </c>
      <c r="I699" s="7" t="s">
        <v>5523</v>
      </c>
      <c r="J699" s="7" t="s">
        <v>5524</v>
      </c>
      <c r="K699" s="7" t="s">
        <v>5525</v>
      </c>
      <c r="L699" s="7" t="s">
        <v>5526</v>
      </c>
      <c r="M699" s="7" t="s">
        <v>5527</v>
      </c>
    </row>
    <row r="700" spans="1:13" ht="34" x14ac:dyDescent="0.2">
      <c r="A700" t="s">
        <v>3432</v>
      </c>
      <c r="B700" t="s">
        <v>797</v>
      </c>
      <c r="C700" s="36">
        <v>0.4</v>
      </c>
      <c r="D700" t="s">
        <v>762</v>
      </c>
      <c r="E700">
        <v>0</v>
      </c>
      <c r="F700" s="7" t="s">
        <v>265</v>
      </c>
      <c r="G700" s="7" t="s">
        <v>5521</v>
      </c>
      <c r="H700" s="7" t="s">
        <v>5522</v>
      </c>
      <c r="I700" s="7" t="s">
        <v>5523</v>
      </c>
      <c r="J700" s="7" t="s">
        <v>5524</v>
      </c>
      <c r="K700" s="7" t="s">
        <v>5525</v>
      </c>
      <c r="L700" s="7" t="s">
        <v>5526</v>
      </c>
      <c r="M700" s="7" t="s">
        <v>5527</v>
      </c>
    </row>
    <row r="701" spans="1:13" ht="34" x14ac:dyDescent="0.2">
      <c r="A701" t="s">
        <v>3433</v>
      </c>
      <c r="B701" t="s">
        <v>457</v>
      </c>
      <c r="C701" s="36">
        <v>0.4</v>
      </c>
      <c r="D701" t="s">
        <v>762</v>
      </c>
      <c r="E701">
        <v>0</v>
      </c>
      <c r="F701" s="7" t="s">
        <v>265</v>
      </c>
      <c r="G701" s="7" t="s">
        <v>5521</v>
      </c>
      <c r="H701" s="7" t="s">
        <v>5522</v>
      </c>
      <c r="I701" s="7" t="s">
        <v>5523</v>
      </c>
      <c r="J701" s="7" t="s">
        <v>5524</v>
      </c>
      <c r="K701" s="7" t="s">
        <v>5525</v>
      </c>
      <c r="L701" s="7" t="s">
        <v>5526</v>
      </c>
      <c r="M701" s="7" t="s">
        <v>5527</v>
      </c>
    </row>
    <row r="702" spans="1:13" ht="34" x14ac:dyDescent="0.2">
      <c r="A702" t="s">
        <v>3434</v>
      </c>
      <c r="B702" s="36" t="s">
        <v>459</v>
      </c>
      <c r="C702" s="36">
        <v>0.4</v>
      </c>
      <c r="D702" t="s">
        <v>762</v>
      </c>
      <c r="E702">
        <v>0</v>
      </c>
      <c r="F702" s="7" t="s">
        <v>265</v>
      </c>
      <c r="G702" s="7" t="s">
        <v>5521</v>
      </c>
      <c r="H702" s="7" t="s">
        <v>5522</v>
      </c>
      <c r="I702" s="7" t="s">
        <v>5523</v>
      </c>
      <c r="J702" s="7" t="s">
        <v>5524</v>
      </c>
      <c r="K702" s="7" t="s">
        <v>5525</v>
      </c>
      <c r="L702" s="7" t="s">
        <v>5526</v>
      </c>
      <c r="M702" s="7" t="s">
        <v>5527</v>
      </c>
    </row>
    <row r="703" spans="1:13" ht="34" x14ac:dyDescent="0.2">
      <c r="A703" t="s">
        <v>3435</v>
      </c>
      <c r="B703" t="s">
        <v>455</v>
      </c>
      <c r="C703">
        <v>0.1</v>
      </c>
      <c r="D703" t="s">
        <v>762</v>
      </c>
      <c r="E703">
        <v>0</v>
      </c>
      <c r="F703" s="7" t="s">
        <v>265</v>
      </c>
      <c r="G703" s="7" t="s">
        <v>5521</v>
      </c>
      <c r="H703" s="7" t="s">
        <v>5522</v>
      </c>
      <c r="I703" s="7" t="s">
        <v>5523</v>
      </c>
      <c r="J703" s="7" t="s">
        <v>5524</v>
      </c>
      <c r="K703" s="7" t="s">
        <v>5525</v>
      </c>
      <c r="L703" s="7" t="s">
        <v>5526</v>
      </c>
      <c r="M703" s="7" t="s">
        <v>5527</v>
      </c>
    </row>
    <row r="704" spans="1:13" ht="34" x14ac:dyDescent="0.2">
      <c r="A704" t="s">
        <v>3436</v>
      </c>
      <c r="B704" t="s">
        <v>797</v>
      </c>
      <c r="C704">
        <v>0.1</v>
      </c>
      <c r="D704" t="s">
        <v>762</v>
      </c>
      <c r="E704">
        <v>0</v>
      </c>
      <c r="F704" s="7" t="s">
        <v>265</v>
      </c>
      <c r="G704" s="7" t="s">
        <v>5521</v>
      </c>
      <c r="H704" s="7" t="s">
        <v>5522</v>
      </c>
      <c r="I704" s="7" t="s">
        <v>5523</v>
      </c>
      <c r="J704" s="7" t="s">
        <v>5524</v>
      </c>
      <c r="K704" s="7" t="s">
        <v>5525</v>
      </c>
      <c r="L704" s="7" t="s">
        <v>5526</v>
      </c>
      <c r="M704" s="7" t="s">
        <v>5527</v>
      </c>
    </row>
    <row r="705" spans="1:13" ht="34" x14ac:dyDescent="0.2">
      <c r="A705" t="s">
        <v>3437</v>
      </c>
      <c r="B705" t="s">
        <v>457</v>
      </c>
      <c r="C705">
        <v>0.1</v>
      </c>
      <c r="D705" t="s">
        <v>762</v>
      </c>
      <c r="E705">
        <v>0</v>
      </c>
      <c r="F705" s="7" t="s">
        <v>265</v>
      </c>
      <c r="G705" s="7" t="s">
        <v>5521</v>
      </c>
      <c r="H705" s="7" t="s">
        <v>5522</v>
      </c>
      <c r="I705" s="7" t="s">
        <v>5523</v>
      </c>
      <c r="J705" s="7" t="s">
        <v>5524</v>
      </c>
      <c r="K705" s="7" t="s">
        <v>5525</v>
      </c>
      <c r="L705" s="7" t="s">
        <v>5526</v>
      </c>
      <c r="M705" s="7" t="s">
        <v>5527</v>
      </c>
    </row>
    <row r="706" spans="1:13" ht="34" x14ac:dyDescent="0.2">
      <c r="A706" t="s">
        <v>3438</v>
      </c>
      <c r="B706" s="36" t="s">
        <v>459</v>
      </c>
      <c r="C706">
        <v>0.1</v>
      </c>
      <c r="D706" t="s">
        <v>762</v>
      </c>
      <c r="E706">
        <v>0</v>
      </c>
      <c r="F706" s="7" t="s">
        <v>265</v>
      </c>
      <c r="G706" s="7" t="s">
        <v>5521</v>
      </c>
      <c r="H706" s="7" t="s">
        <v>5522</v>
      </c>
      <c r="I706" s="7" t="s">
        <v>5523</v>
      </c>
      <c r="J706" s="7" t="s">
        <v>5524</v>
      </c>
      <c r="K706" s="7" t="s">
        <v>5525</v>
      </c>
      <c r="L706" s="7" t="s">
        <v>5526</v>
      </c>
      <c r="M706" s="7" t="s">
        <v>5527</v>
      </c>
    </row>
    <row r="707" spans="1:13" ht="34" x14ac:dyDescent="0.2">
      <c r="A707" t="s">
        <v>3439</v>
      </c>
      <c r="B707" t="s">
        <v>455</v>
      </c>
      <c r="C707">
        <v>0.1</v>
      </c>
      <c r="D707" t="s">
        <v>762</v>
      </c>
      <c r="E707">
        <v>0</v>
      </c>
      <c r="F707" s="7" t="s">
        <v>265</v>
      </c>
      <c r="G707" s="7" t="s">
        <v>5521</v>
      </c>
      <c r="H707" s="7" t="s">
        <v>5522</v>
      </c>
      <c r="I707" s="7" t="s">
        <v>5523</v>
      </c>
      <c r="J707" s="7" t="s">
        <v>5524</v>
      </c>
      <c r="K707" s="7" t="s">
        <v>5525</v>
      </c>
      <c r="L707" s="7" t="s">
        <v>5526</v>
      </c>
      <c r="M707" s="7" t="s">
        <v>5527</v>
      </c>
    </row>
    <row r="708" spans="1:13" ht="34" x14ac:dyDescent="0.2">
      <c r="A708" t="s">
        <v>3440</v>
      </c>
      <c r="B708" t="s">
        <v>797</v>
      </c>
      <c r="C708">
        <v>0.1</v>
      </c>
      <c r="D708" t="s">
        <v>762</v>
      </c>
      <c r="E708">
        <v>0</v>
      </c>
      <c r="F708" s="7" t="s">
        <v>265</v>
      </c>
      <c r="G708" s="7" t="s">
        <v>5521</v>
      </c>
      <c r="H708" s="7" t="s">
        <v>5522</v>
      </c>
      <c r="I708" s="7" t="s">
        <v>5523</v>
      </c>
      <c r="J708" s="7" t="s">
        <v>5524</v>
      </c>
      <c r="K708" s="7" t="s">
        <v>5525</v>
      </c>
      <c r="L708" s="7" t="s">
        <v>5526</v>
      </c>
      <c r="M708" s="7" t="s">
        <v>5527</v>
      </c>
    </row>
    <row r="709" spans="1:13" ht="34" x14ac:dyDescent="0.2">
      <c r="A709" t="s">
        <v>3441</v>
      </c>
      <c r="B709" t="s">
        <v>457</v>
      </c>
      <c r="C709">
        <v>0.1</v>
      </c>
      <c r="D709" t="s">
        <v>762</v>
      </c>
      <c r="E709">
        <v>0</v>
      </c>
      <c r="F709" s="7" t="s">
        <v>265</v>
      </c>
      <c r="G709" s="7" t="s">
        <v>5521</v>
      </c>
      <c r="H709" s="7" t="s">
        <v>5522</v>
      </c>
      <c r="I709" s="7" t="s">
        <v>5523</v>
      </c>
      <c r="J709" s="7" t="s">
        <v>5524</v>
      </c>
      <c r="K709" s="7" t="s">
        <v>5525</v>
      </c>
      <c r="L709" s="7" t="s">
        <v>5526</v>
      </c>
      <c r="M709" s="7" t="s">
        <v>5527</v>
      </c>
    </row>
    <row r="710" spans="1:13" ht="34" x14ac:dyDescent="0.2">
      <c r="A710" t="s">
        <v>3442</v>
      </c>
      <c r="B710" s="36" t="s">
        <v>459</v>
      </c>
      <c r="C710">
        <v>0.1</v>
      </c>
      <c r="D710" t="s">
        <v>762</v>
      </c>
      <c r="E710">
        <v>0</v>
      </c>
      <c r="F710" s="7" t="s">
        <v>265</v>
      </c>
      <c r="G710" s="7" t="s">
        <v>5521</v>
      </c>
      <c r="H710" s="7" t="s">
        <v>5522</v>
      </c>
      <c r="I710" s="7" t="s">
        <v>5523</v>
      </c>
      <c r="J710" s="7" t="s">
        <v>5524</v>
      </c>
      <c r="K710" s="7" t="s">
        <v>5525</v>
      </c>
      <c r="L710" s="7" t="s">
        <v>5526</v>
      </c>
      <c r="M710" s="7" t="s">
        <v>5527</v>
      </c>
    </row>
    <row r="711" spans="1:13" ht="34" x14ac:dyDescent="0.2">
      <c r="A711" t="s">
        <v>3443</v>
      </c>
      <c r="B711" t="s">
        <v>455</v>
      </c>
      <c r="C711">
        <v>0.1</v>
      </c>
      <c r="D711" t="s">
        <v>762</v>
      </c>
      <c r="E711">
        <v>0</v>
      </c>
      <c r="F711" s="7" t="s">
        <v>265</v>
      </c>
      <c r="G711" s="7" t="s">
        <v>5521</v>
      </c>
      <c r="H711" s="7" t="s">
        <v>5522</v>
      </c>
      <c r="I711" s="7" t="s">
        <v>5523</v>
      </c>
      <c r="J711" s="7" t="s">
        <v>5524</v>
      </c>
      <c r="K711" s="7" t="s">
        <v>5525</v>
      </c>
      <c r="L711" s="7" t="s">
        <v>5526</v>
      </c>
      <c r="M711" s="7" t="s">
        <v>5527</v>
      </c>
    </row>
    <row r="712" spans="1:13" ht="34" x14ac:dyDescent="0.2">
      <c r="A712" t="s">
        <v>3444</v>
      </c>
      <c r="B712" t="s">
        <v>797</v>
      </c>
      <c r="C712">
        <v>0.1</v>
      </c>
      <c r="D712" t="s">
        <v>762</v>
      </c>
      <c r="E712">
        <v>0</v>
      </c>
      <c r="F712" s="7" t="s">
        <v>265</v>
      </c>
      <c r="G712" s="7" t="s">
        <v>5521</v>
      </c>
      <c r="H712" s="7" t="s">
        <v>5522</v>
      </c>
      <c r="I712" s="7" t="s">
        <v>5523</v>
      </c>
      <c r="J712" s="7" t="s">
        <v>5524</v>
      </c>
      <c r="K712" s="7" t="s">
        <v>5525</v>
      </c>
      <c r="L712" s="7" t="s">
        <v>5526</v>
      </c>
      <c r="M712" s="7" t="s">
        <v>5527</v>
      </c>
    </row>
    <row r="713" spans="1:13" ht="34" x14ac:dyDescent="0.2">
      <c r="A713" t="s">
        <v>3445</v>
      </c>
      <c r="B713" t="s">
        <v>457</v>
      </c>
      <c r="C713">
        <v>0.1</v>
      </c>
      <c r="D713" t="s">
        <v>762</v>
      </c>
      <c r="E713">
        <v>0</v>
      </c>
      <c r="F713" s="7" t="s">
        <v>265</v>
      </c>
      <c r="G713" s="7" t="s">
        <v>5521</v>
      </c>
      <c r="H713" s="7" t="s">
        <v>5522</v>
      </c>
      <c r="I713" s="7" t="s">
        <v>5523</v>
      </c>
      <c r="J713" s="7" t="s">
        <v>5524</v>
      </c>
      <c r="K713" s="7" t="s">
        <v>5525</v>
      </c>
      <c r="L713" s="7" t="s">
        <v>5526</v>
      </c>
      <c r="M713" s="7" t="s">
        <v>5527</v>
      </c>
    </row>
    <row r="714" spans="1:13" ht="34" x14ac:dyDescent="0.2">
      <c r="A714" t="s">
        <v>3446</v>
      </c>
      <c r="B714" s="36" t="s">
        <v>459</v>
      </c>
      <c r="C714">
        <v>0.1</v>
      </c>
      <c r="D714" t="s">
        <v>762</v>
      </c>
      <c r="E714">
        <v>0</v>
      </c>
      <c r="F714" s="7" t="s">
        <v>265</v>
      </c>
      <c r="G714" s="7" t="s">
        <v>5521</v>
      </c>
      <c r="H714" s="7" t="s">
        <v>5522</v>
      </c>
      <c r="I714" s="7" t="s">
        <v>5523</v>
      </c>
      <c r="J714" s="7" t="s">
        <v>5524</v>
      </c>
      <c r="K714" s="7" t="s">
        <v>5525</v>
      </c>
      <c r="L714" s="7" t="s">
        <v>5526</v>
      </c>
      <c r="M714" s="7" t="s">
        <v>5527</v>
      </c>
    </row>
    <row r="715" spans="1:13" ht="34" x14ac:dyDescent="0.2">
      <c r="A715" t="s">
        <v>3447</v>
      </c>
      <c r="B715" t="s">
        <v>455</v>
      </c>
      <c r="C715">
        <v>0.1</v>
      </c>
      <c r="D715" t="s">
        <v>762</v>
      </c>
      <c r="E715">
        <v>0</v>
      </c>
      <c r="F715" s="7" t="s">
        <v>265</v>
      </c>
      <c r="G715" s="7" t="s">
        <v>5521</v>
      </c>
      <c r="H715" s="7" t="s">
        <v>5522</v>
      </c>
      <c r="I715" s="7" t="s">
        <v>5523</v>
      </c>
      <c r="J715" s="7" t="s">
        <v>5524</v>
      </c>
      <c r="K715" s="7" t="s">
        <v>5525</v>
      </c>
      <c r="L715" s="7" t="s">
        <v>5526</v>
      </c>
      <c r="M715" s="7" t="s">
        <v>5527</v>
      </c>
    </row>
    <row r="716" spans="1:13" ht="34" x14ac:dyDescent="0.2">
      <c r="A716" t="s">
        <v>3448</v>
      </c>
      <c r="B716" t="s">
        <v>797</v>
      </c>
      <c r="C716">
        <v>0.1</v>
      </c>
      <c r="D716" t="s">
        <v>762</v>
      </c>
      <c r="E716">
        <v>0</v>
      </c>
      <c r="F716" s="7" t="s">
        <v>265</v>
      </c>
      <c r="G716" s="7" t="s">
        <v>5521</v>
      </c>
      <c r="H716" s="7" t="s">
        <v>5522</v>
      </c>
      <c r="I716" s="7" t="s">
        <v>5523</v>
      </c>
      <c r="J716" s="7" t="s">
        <v>5524</v>
      </c>
      <c r="K716" s="7" t="s">
        <v>5525</v>
      </c>
      <c r="L716" s="7" t="s">
        <v>5526</v>
      </c>
      <c r="M716" s="7" t="s">
        <v>5527</v>
      </c>
    </row>
    <row r="717" spans="1:13" ht="34" x14ac:dyDescent="0.2">
      <c r="A717" t="s">
        <v>3449</v>
      </c>
      <c r="B717" t="s">
        <v>457</v>
      </c>
      <c r="C717">
        <v>0.1</v>
      </c>
      <c r="D717" t="s">
        <v>762</v>
      </c>
      <c r="E717">
        <v>0</v>
      </c>
      <c r="F717" s="7" t="s">
        <v>265</v>
      </c>
      <c r="G717" s="7" t="s">
        <v>5521</v>
      </c>
      <c r="H717" s="7" t="s">
        <v>5522</v>
      </c>
      <c r="I717" s="7" t="s">
        <v>5523</v>
      </c>
      <c r="J717" s="7" t="s">
        <v>5524</v>
      </c>
      <c r="K717" s="7" t="s">
        <v>5525</v>
      </c>
      <c r="L717" s="7" t="s">
        <v>5526</v>
      </c>
      <c r="M717" s="7" t="s">
        <v>5527</v>
      </c>
    </row>
    <row r="718" spans="1:13" ht="34" x14ac:dyDescent="0.2">
      <c r="A718" t="s">
        <v>3450</v>
      </c>
      <c r="B718" s="36" t="s">
        <v>459</v>
      </c>
      <c r="C718">
        <v>0.1</v>
      </c>
      <c r="D718" t="s">
        <v>762</v>
      </c>
      <c r="E718">
        <v>0</v>
      </c>
      <c r="F718" s="7" t="s">
        <v>265</v>
      </c>
      <c r="G718" s="7" t="s">
        <v>5521</v>
      </c>
      <c r="H718" s="7" t="s">
        <v>5522</v>
      </c>
      <c r="I718" s="7" t="s">
        <v>5523</v>
      </c>
      <c r="J718" s="7" t="s">
        <v>5524</v>
      </c>
      <c r="K718" s="7" t="s">
        <v>5525</v>
      </c>
      <c r="L718" s="7" t="s">
        <v>5526</v>
      </c>
      <c r="M718" s="7" t="s">
        <v>5527</v>
      </c>
    </row>
    <row r="719" spans="1:13" ht="34" x14ac:dyDescent="0.2">
      <c r="A719" t="s">
        <v>3451</v>
      </c>
      <c r="B719" t="s">
        <v>455</v>
      </c>
      <c r="C719">
        <v>0.1</v>
      </c>
      <c r="D719" t="s">
        <v>762</v>
      </c>
      <c r="E719">
        <v>0</v>
      </c>
      <c r="F719" s="7" t="s">
        <v>265</v>
      </c>
      <c r="G719" s="7" t="s">
        <v>5521</v>
      </c>
      <c r="H719" s="7" t="s">
        <v>5522</v>
      </c>
      <c r="I719" s="7" t="s">
        <v>5523</v>
      </c>
      <c r="J719" s="7" t="s">
        <v>5524</v>
      </c>
      <c r="K719" s="7" t="s">
        <v>5525</v>
      </c>
      <c r="L719" s="7" t="s">
        <v>5526</v>
      </c>
      <c r="M719" s="7" t="s">
        <v>5527</v>
      </c>
    </row>
    <row r="720" spans="1:13" ht="34" x14ac:dyDescent="0.2">
      <c r="A720" t="s">
        <v>3452</v>
      </c>
      <c r="B720" t="s">
        <v>797</v>
      </c>
      <c r="C720">
        <v>0.1</v>
      </c>
      <c r="D720" t="s">
        <v>762</v>
      </c>
      <c r="E720">
        <v>0</v>
      </c>
      <c r="F720" s="7" t="s">
        <v>265</v>
      </c>
      <c r="G720" s="7" t="s">
        <v>5521</v>
      </c>
      <c r="H720" s="7" t="s">
        <v>5522</v>
      </c>
      <c r="I720" s="7" t="s">
        <v>5523</v>
      </c>
      <c r="J720" s="7" t="s">
        <v>5524</v>
      </c>
      <c r="K720" s="7" t="s">
        <v>5525</v>
      </c>
      <c r="L720" s="7" t="s">
        <v>5526</v>
      </c>
      <c r="M720" s="7" t="s">
        <v>5527</v>
      </c>
    </row>
    <row r="721" spans="1:13" ht="34" x14ac:dyDescent="0.2">
      <c r="A721" t="s">
        <v>3453</v>
      </c>
      <c r="B721" t="s">
        <v>457</v>
      </c>
      <c r="C721">
        <v>0.1</v>
      </c>
      <c r="D721" t="s">
        <v>762</v>
      </c>
      <c r="E721">
        <v>0</v>
      </c>
      <c r="F721" s="7" t="s">
        <v>265</v>
      </c>
      <c r="G721" s="7" t="s">
        <v>5521</v>
      </c>
      <c r="H721" s="7" t="s">
        <v>5522</v>
      </c>
      <c r="I721" s="7" t="s">
        <v>5523</v>
      </c>
      <c r="J721" s="7" t="s">
        <v>5524</v>
      </c>
      <c r="K721" s="7" t="s">
        <v>5525</v>
      </c>
      <c r="L721" s="7" t="s">
        <v>5526</v>
      </c>
      <c r="M721" s="7" t="s">
        <v>5527</v>
      </c>
    </row>
    <row r="722" spans="1:13" ht="34" x14ac:dyDescent="0.2">
      <c r="A722" t="s">
        <v>3454</v>
      </c>
      <c r="B722" s="36" t="s">
        <v>459</v>
      </c>
      <c r="C722">
        <v>0.1</v>
      </c>
      <c r="D722" t="s">
        <v>762</v>
      </c>
      <c r="E722">
        <v>0</v>
      </c>
      <c r="F722" s="7" t="s">
        <v>265</v>
      </c>
      <c r="G722" s="7" t="s">
        <v>5521</v>
      </c>
      <c r="H722" s="7" t="s">
        <v>5522</v>
      </c>
      <c r="I722" s="7" t="s">
        <v>5523</v>
      </c>
      <c r="J722" s="7" t="s">
        <v>5524</v>
      </c>
      <c r="K722" s="7" t="s">
        <v>5525</v>
      </c>
      <c r="L722" s="7" t="s">
        <v>5526</v>
      </c>
      <c r="M722" s="7" t="s">
        <v>5527</v>
      </c>
    </row>
    <row r="723" spans="1:13" ht="34" x14ac:dyDescent="0.2">
      <c r="A723" t="s">
        <v>3455</v>
      </c>
      <c r="B723" t="s">
        <v>455</v>
      </c>
      <c r="C723" s="36">
        <v>0.6</v>
      </c>
      <c r="D723" t="s">
        <v>762</v>
      </c>
      <c r="E723">
        <v>0</v>
      </c>
      <c r="F723" s="7" t="s">
        <v>265</v>
      </c>
      <c r="G723" s="7" t="s">
        <v>5521</v>
      </c>
      <c r="H723" s="7" t="s">
        <v>5522</v>
      </c>
      <c r="I723" s="7" t="s">
        <v>5523</v>
      </c>
      <c r="J723" s="7" t="s">
        <v>5524</v>
      </c>
      <c r="K723" s="7" t="s">
        <v>5525</v>
      </c>
      <c r="L723" s="7" t="s">
        <v>5526</v>
      </c>
      <c r="M723" s="7" t="s">
        <v>5527</v>
      </c>
    </row>
    <row r="724" spans="1:13" ht="34" x14ac:dyDescent="0.2">
      <c r="A724" t="s">
        <v>3456</v>
      </c>
      <c r="B724" t="s">
        <v>797</v>
      </c>
      <c r="C724" s="36">
        <v>0.6</v>
      </c>
      <c r="D724" t="s">
        <v>762</v>
      </c>
      <c r="E724">
        <v>0</v>
      </c>
      <c r="F724" s="7" t="s">
        <v>265</v>
      </c>
      <c r="G724" s="7" t="s">
        <v>5521</v>
      </c>
      <c r="H724" s="7" t="s">
        <v>5522</v>
      </c>
      <c r="I724" s="7" t="s">
        <v>5523</v>
      </c>
      <c r="J724" s="7" t="s">
        <v>5524</v>
      </c>
      <c r="K724" s="7" t="s">
        <v>5525</v>
      </c>
      <c r="L724" s="7" t="s">
        <v>5526</v>
      </c>
      <c r="M724" s="7" t="s">
        <v>5527</v>
      </c>
    </row>
    <row r="725" spans="1:13" ht="34" x14ac:dyDescent="0.2">
      <c r="A725" t="s">
        <v>3457</v>
      </c>
      <c r="B725" t="s">
        <v>457</v>
      </c>
      <c r="C725" s="36">
        <v>0.6</v>
      </c>
      <c r="D725" t="s">
        <v>762</v>
      </c>
      <c r="E725">
        <v>0</v>
      </c>
      <c r="F725" s="7" t="s">
        <v>265</v>
      </c>
      <c r="G725" s="7" t="s">
        <v>5521</v>
      </c>
      <c r="H725" s="7" t="s">
        <v>5522</v>
      </c>
      <c r="I725" s="7" t="s">
        <v>5523</v>
      </c>
      <c r="J725" s="7" t="s">
        <v>5524</v>
      </c>
      <c r="K725" s="7" t="s">
        <v>5525</v>
      </c>
      <c r="L725" s="7" t="s">
        <v>5526</v>
      </c>
      <c r="M725" s="7" t="s">
        <v>5527</v>
      </c>
    </row>
    <row r="726" spans="1:13" ht="34" x14ac:dyDescent="0.2">
      <c r="A726" t="s">
        <v>3458</v>
      </c>
      <c r="B726" s="36" t="s">
        <v>459</v>
      </c>
      <c r="C726" s="36">
        <v>0.6</v>
      </c>
      <c r="D726" t="s">
        <v>762</v>
      </c>
      <c r="E726">
        <v>0</v>
      </c>
      <c r="F726" s="7" t="s">
        <v>265</v>
      </c>
      <c r="G726" s="7" t="s">
        <v>5521</v>
      </c>
      <c r="H726" s="7" t="s">
        <v>5522</v>
      </c>
      <c r="I726" s="7" t="s">
        <v>5523</v>
      </c>
      <c r="J726" s="7" t="s">
        <v>5524</v>
      </c>
      <c r="K726" s="7" t="s">
        <v>5525</v>
      </c>
      <c r="L726" s="7" t="s">
        <v>5526</v>
      </c>
      <c r="M726" s="7" t="s">
        <v>5527</v>
      </c>
    </row>
    <row r="727" spans="1:13" ht="34" x14ac:dyDescent="0.2">
      <c r="A727" t="s">
        <v>3459</v>
      </c>
      <c r="B727" t="s">
        <v>455</v>
      </c>
      <c r="C727" s="36">
        <v>0.6</v>
      </c>
      <c r="D727" t="s">
        <v>762</v>
      </c>
      <c r="E727">
        <v>0</v>
      </c>
      <c r="F727" s="7" t="s">
        <v>265</v>
      </c>
      <c r="G727" s="7" t="s">
        <v>5521</v>
      </c>
      <c r="H727" s="7" t="s">
        <v>5522</v>
      </c>
      <c r="I727" s="7" t="s">
        <v>5523</v>
      </c>
      <c r="J727" s="7" t="s">
        <v>5524</v>
      </c>
      <c r="K727" s="7" t="s">
        <v>5525</v>
      </c>
      <c r="L727" s="7" t="s">
        <v>5526</v>
      </c>
      <c r="M727" s="7" t="s">
        <v>5527</v>
      </c>
    </row>
    <row r="728" spans="1:13" ht="34" x14ac:dyDescent="0.2">
      <c r="A728" t="s">
        <v>3460</v>
      </c>
      <c r="B728" t="s">
        <v>797</v>
      </c>
      <c r="C728" s="36">
        <v>0.6</v>
      </c>
      <c r="D728" t="s">
        <v>762</v>
      </c>
      <c r="E728">
        <v>0</v>
      </c>
      <c r="F728" s="7" t="s">
        <v>265</v>
      </c>
      <c r="G728" s="7" t="s">
        <v>5521</v>
      </c>
      <c r="H728" s="7" t="s">
        <v>5522</v>
      </c>
      <c r="I728" s="7" t="s">
        <v>5523</v>
      </c>
      <c r="J728" s="7" t="s">
        <v>5524</v>
      </c>
      <c r="K728" s="7" t="s">
        <v>5525</v>
      </c>
      <c r="L728" s="7" t="s">
        <v>5526</v>
      </c>
      <c r="M728" s="7" t="s">
        <v>5527</v>
      </c>
    </row>
    <row r="729" spans="1:13" ht="34" x14ac:dyDescent="0.2">
      <c r="A729" t="s">
        <v>3461</v>
      </c>
      <c r="B729" t="s">
        <v>457</v>
      </c>
      <c r="C729" s="36">
        <v>0.6</v>
      </c>
      <c r="D729" t="s">
        <v>762</v>
      </c>
      <c r="E729">
        <v>0</v>
      </c>
      <c r="F729" s="7" t="s">
        <v>265</v>
      </c>
      <c r="G729" s="7" t="s">
        <v>5521</v>
      </c>
      <c r="H729" s="7" t="s">
        <v>5522</v>
      </c>
      <c r="I729" s="7" t="s">
        <v>5523</v>
      </c>
      <c r="J729" s="7" t="s">
        <v>5524</v>
      </c>
      <c r="K729" s="7" t="s">
        <v>5525</v>
      </c>
      <c r="L729" s="7" t="s">
        <v>5526</v>
      </c>
      <c r="M729" s="7" t="s">
        <v>5527</v>
      </c>
    </row>
    <row r="730" spans="1:13" ht="34" x14ac:dyDescent="0.2">
      <c r="A730" t="s">
        <v>3462</v>
      </c>
      <c r="B730" s="36" t="s">
        <v>459</v>
      </c>
      <c r="C730" s="36">
        <v>0.6</v>
      </c>
      <c r="D730" t="s">
        <v>762</v>
      </c>
      <c r="E730">
        <v>0</v>
      </c>
      <c r="F730" s="7" t="s">
        <v>265</v>
      </c>
      <c r="G730" s="7" t="s">
        <v>5521</v>
      </c>
      <c r="H730" s="7" t="s">
        <v>5522</v>
      </c>
      <c r="I730" s="7" t="s">
        <v>5523</v>
      </c>
      <c r="J730" s="7" t="s">
        <v>5524</v>
      </c>
      <c r="K730" s="7" t="s">
        <v>5525</v>
      </c>
      <c r="L730" s="7" t="s">
        <v>5526</v>
      </c>
      <c r="M730" s="7" t="s">
        <v>5527</v>
      </c>
    </row>
    <row r="731" spans="1:13" ht="34" x14ac:dyDescent="0.2">
      <c r="A731" t="s">
        <v>3463</v>
      </c>
      <c r="B731" t="s">
        <v>455</v>
      </c>
      <c r="C731" s="36">
        <v>0.6</v>
      </c>
      <c r="D731" t="s">
        <v>762</v>
      </c>
      <c r="E731">
        <v>0</v>
      </c>
      <c r="F731" s="7" t="s">
        <v>265</v>
      </c>
      <c r="G731" s="7" t="s">
        <v>5521</v>
      </c>
      <c r="H731" s="7" t="s">
        <v>5522</v>
      </c>
      <c r="I731" s="7" t="s">
        <v>5523</v>
      </c>
      <c r="J731" s="7" t="s">
        <v>5524</v>
      </c>
      <c r="K731" s="7" t="s">
        <v>5525</v>
      </c>
      <c r="L731" s="7" t="s">
        <v>5526</v>
      </c>
      <c r="M731" s="7" t="s">
        <v>5527</v>
      </c>
    </row>
    <row r="732" spans="1:13" ht="34" x14ac:dyDescent="0.2">
      <c r="A732" t="s">
        <v>3464</v>
      </c>
      <c r="B732" t="s">
        <v>797</v>
      </c>
      <c r="C732" s="36">
        <v>0.6</v>
      </c>
      <c r="D732" t="s">
        <v>762</v>
      </c>
      <c r="E732">
        <v>0</v>
      </c>
      <c r="F732" s="7" t="s">
        <v>265</v>
      </c>
      <c r="G732" s="7" t="s">
        <v>5521</v>
      </c>
      <c r="H732" s="7" t="s">
        <v>5522</v>
      </c>
      <c r="I732" s="7" t="s">
        <v>5523</v>
      </c>
      <c r="J732" s="7" t="s">
        <v>5524</v>
      </c>
      <c r="K732" s="7" t="s">
        <v>5525</v>
      </c>
      <c r="L732" s="7" t="s">
        <v>5526</v>
      </c>
      <c r="M732" s="7" t="s">
        <v>5527</v>
      </c>
    </row>
    <row r="733" spans="1:13" ht="34" x14ac:dyDescent="0.2">
      <c r="A733" t="s">
        <v>3465</v>
      </c>
      <c r="B733" t="s">
        <v>457</v>
      </c>
      <c r="C733" s="36">
        <v>0.6</v>
      </c>
      <c r="D733" t="s">
        <v>762</v>
      </c>
      <c r="E733">
        <v>0</v>
      </c>
      <c r="F733" s="7" t="s">
        <v>265</v>
      </c>
      <c r="G733" s="7" t="s">
        <v>5521</v>
      </c>
      <c r="H733" s="7" t="s">
        <v>5522</v>
      </c>
      <c r="I733" s="7" t="s">
        <v>5523</v>
      </c>
      <c r="J733" s="7" t="s">
        <v>5524</v>
      </c>
      <c r="K733" s="7" t="s">
        <v>5525</v>
      </c>
      <c r="L733" s="7" t="s">
        <v>5526</v>
      </c>
      <c r="M733" s="7" t="s">
        <v>5527</v>
      </c>
    </row>
    <row r="734" spans="1:13" ht="34" x14ac:dyDescent="0.2">
      <c r="A734" t="s">
        <v>3466</v>
      </c>
      <c r="B734" s="36" t="s">
        <v>459</v>
      </c>
      <c r="C734" s="36">
        <v>0.6</v>
      </c>
      <c r="D734" t="s">
        <v>762</v>
      </c>
      <c r="E734">
        <v>0</v>
      </c>
      <c r="F734" s="7" t="s">
        <v>265</v>
      </c>
      <c r="G734" s="7" t="s">
        <v>5521</v>
      </c>
      <c r="H734" s="7" t="s">
        <v>5522</v>
      </c>
      <c r="I734" s="7" t="s">
        <v>5523</v>
      </c>
      <c r="J734" s="7" t="s">
        <v>5524</v>
      </c>
      <c r="K734" s="7" t="s">
        <v>5525</v>
      </c>
      <c r="L734" s="7" t="s">
        <v>5526</v>
      </c>
      <c r="M734" s="7" t="s">
        <v>5527</v>
      </c>
    </row>
    <row r="735" spans="1:13" ht="34" x14ac:dyDescent="0.2">
      <c r="A735" t="s">
        <v>3467</v>
      </c>
      <c r="B735" t="s">
        <v>455</v>
      </c>
      <c r="C735" s="36">
        <v>0.6</v>
      </c>
      <c r="D735" t="s">
        <v>762</v>
      </c>
      <c r="E735">
        <v>0</v>
      </c>
      <c r="F735" s="7" t="s">
        <v>265</v>
      </c>
      <c r="G735" s="7" t="s">
        <v>5521</v>
      </c>
      <c r="H735" s="7" t="s">
        <v>5522</v>
      </c>
      <c r="I735" s="7" t="s">
        <v>5523</v>
      </c>
      <c r="J735" s="7" t="s">
        <v>5524</v>
      </c>
      <c r="K735" s="7" t="s">
        <v>5525</v>
      </c>
      <c r="L735" s="7" t="s">
        <v>5526</v>
      </c>
      <c r="M735" s="7" t="s">
        <v>5527</v>
      </c>
    </row>
    <row r="736" spans="1:13" ht="34" x14ac:dyDescent="0.2">
      <c r="A736" t="s">
        <v>3468</v>
      </c>
      <c r="B736" t="s">
        <v>797</v>
      </c>
      <c r="C736" s="36">
        <v>0.6</v>
      </c>
      <c r="D736" t="s">
        <v>762</v>
      </c>
      <c r="E736">
        <v>0</v>
      </c>
      <c r="F736" s="7" t="s">
        <v>265</v>
      </c>
      <c r="G736" s="7" t="s">
        <v>5521</v>
      </c>
      <c r="H736" s="7" t="s">
        <v>5522</v>
      </c>
      <c r="I736" s="7" t="s">
        <v>5523</v>
      </c>
      <c r="J736" s="7" t="s">
        <v>5524</v>
      </c>
      <c r="K736" s="7" t="s">
        <v>5525</v>
      </c>
      <c r="L736" s="7" t="s">
        <v>5526</v>
      </c>
      <c r="M736" s="7" t="s">
        <v>5527</v>
      </c>
    </row>
    <row r="737" spans="1:13" ht="34" x14ac:dyDescent="0.2">
      <c r="A737" t="s">
        <v>3469</v>
      </c>
      <c r="B737" t="s">
        <v>457</v>
      </c>
      <c r="C737" s="36">
        <v>0.6</v>
      </c>
      <c r="D737" t="s">
        <v>762</v>
      </c>
      <c r="E737">
        <v>0</v>
      </c>
      <c r="F737" s="7" t="s">
        <v>265</v>
      </c>
      <c r="G737" s="7" t="s">
        <v>5521</v>
      </c>
      <c r="H737" s="7" t="s">
        <v>5522</v>
      </c>
      <c r="I737" s="7" t="s">
        <v>5523</v>
      </c>
      <c r="J737" s="7" t="s">
        <v>5524</v>
      </c>
      <c r="K737" s="7" t="s">
        <v>5525</v>
      </c>
      <c r="L737" s="7" t="s">
        <v>5526</v>
      </c>
      <c r="M737" s="7" t="s">
        <v>5527</v>
      </c>
    </row>
    <row r="738" spans="1:13" ht="34" x14ac:dyDescent="0.2">
      <c r="A738" t="s">
        <v>3470</v>
      </c>
      <c r="B738" s="36" t="s">
        <v>459</v>
      </c>
      <c r="C738" s="36">
        <v>0.6</v>
      </c>
      <c r="D738" t="s">
        <v>762</v>
      </c>
      <c r="E738">
        <v>0</v>
      </c>
      <c r="F738" s="7" t="s">
        <v>265</v>
      </c>
      <c r="G738" s="7" t="s">
        <v>5521</v>
      </c>
      <c r="H738" s="7" t="s">
        <v>5522</v>
      </c>
      <c r="I738" s="7" t="s">
        <v>5523</v>
      </c>
      <c r="J738" s="7" t="s">
        <v>5524</v>
      </c>
      <c r="K738" s="7" t="s">
        <v>5525</v>
      </c>
      <c r="L738" s="7" t="s">
        <v>5526</v>
      </c>
      <c r="M738" s="7" t="s">
        <v>5527</v>
      </c>
    </row>
    <row r="739" spans="1:13" ht="34" x14ac:dyDescent="0.2">
      <c r="A739" t="s">
        <v>3471</v>
      </c>
      <c r="B739" t="s">
        <v>455</v>
      </c>
      <c r="C739" s="36">
        <v>0.6</v>
      </c>
      <c r="D739" t="s">
        <v>762</v>
      </c>
      <c r="E739">
        <v>0</v>
      </c>
      <c r="F739" s="7" t="s">
        <v>265</v>
      </c>
      <c r="G739" s="7" t="s">
        <v>5521</v>
      </c>
      <c r="H739" s="7" t="s">
        <v>5522</v>
      </c>
      <c r="I739" s="7" t="s">
        <v>5523</v>
      </c>
      <c r="J739" s="7" t="s">
        <v>5524</v>
      </c>
      <c r="K739" s="7" t="s">
        <v>5525</v>
      </c>
      <c r="L739" s="7" t="s">
        <v>5526</v>
      </c>
      <c r="M739" s="7" t="s">
        <v>5527</v>
      </c>
    </row>
    <row r="740" spans="1:13" ht="34" x14ac:dyDescent="0.2">
      <c r="A740" t="s">
        <v>3472</v>
      </c>
      <c r="B740" t="s">
        <v>797</v>
      </c>
      <c r="C740" s="36">
        <v>0.6</v>
      </c>
      <c r="D740" t="s">
        <v>762</v>
      </c>
      <c r="E740">
        <v>0</v>
      </c>
      <c r="F740" s="7" t="s">
        <v>265</v>
      </c>
      <c r="G740" s="7" t="s">
        <v>5521</v>
      </c>
      <c r="H740" s="7" t="s">
        <v>5522</v>
      </c>
      <c r="I740" s="7" t="s">
        <v>5523</v>
      </c>
      <c r="J740" s="7" t="s">
        <v>5524</v>
      </c>
      <c r="K740" s="7" t="s">
        <v>5525</v>
      </c>
      <c r="L740" s="7" t="s">
        <v>5526</v>
      </c>
      <c r="M740" s="7" t="s">
        <v>5527</v>
      </c>
    </row>
    <row r="741" spans="1:13" ht="34" x14ac:dyDescent="0.2">
      <c r="A741" t="s">
        <v>3473</v>
      </c>
      <c r="B741" t="s">
        <v>457</v>
      </c>
      <c r="C741" s="36">
        <v>0.6</v>
      </c>
      <c r="D741" t="s">
        <v>762</v>
      </c>
      <c r="E741">
        <v>0</v>
      </c>
      <c r="F741" s="7" t="s">
        <v>265</v>
      </c>
      <c r="G741" s="7" t="s">
        <v>5521</v>
      </c>
      <c r="H741" s="7" t="s">
        <v>5522</v>
      </c>
      <c r="I741" s="7" t="s">
        <v>5523</v>
      </c>
      <c r="J741" s="7" t="s">
        <v>5524</v>
      </c>
      <c r="K741" s="7" t="s">
        <v>5525</v>
      </c>
      <c r="L741" s="7" t="s">
        <v>5526</v>
      </c>
      <c r="M741" s="7" t="s">
        <v>5527</v>
      </c>
    </row>
    <row r="742" spans="1:13" ht="34" x14ac:dyDescent="0.2">
      <c r="A742" t="s">
        <v>3474</v>
      </c>
      <c r="B742" s="36" t="s">
        <v>459</v>
      </c>
      <c r="C742" s="36">
        <v>0.6</v>
      </c>
      <c r="D742" t="s">
        <v>762</v>
      </c>
      <c r="E742">
        <v>0</v>
      </c>
      <c r="F742" s="7" t="s">
        <v>265</v>
      </c>
      <c r="G742" s="7" t="s">
        <v>5521</v>
      </c>
      <c r="H742" s="7" t="s">
        <v>5522</v>
      </c>
      <c r="I742" s="7" t="s">
        <v>5523</v>
      </c>
      <c r="J742" s="7" t="s">
        <v>5524</v>
      </c>
      <c r="K742" s="7" t="s">
        <v>5525</v>
      </c>
      <c r="L742" s="7" t="s">
        <v>5526</v>
      </c>
      <c r="M742" s="7" t="s">
        <v>5527</v>
      </c>
    </row>
    <row r="743" spans="1:13" ht="34" x14ac:dyDescent="0.2">
      <c r="A743" t="s">
        <v>3475</v>
      </c>
      <c r="B743" t="s">
        <v>455</v>
      </c>
      <c r="C743" s="36">
        <v>0.4</v>
      </c>
      <c r="D743" t="s">
        <v>762</v>
      </c>
      <c r="E743">
        <v>0</v>
      </c>
      <c r="F743" s="7" t="s">
        <v>265</v>
      </c>
      <c r="G743" s="7" t="s">
        <v>5521</v>
      </c>
      <c r="H743" s="7" t="s">
        <v>5522</v>
      </c>
      <c r="I743" s="7" t="s">
        <v>5523</v>
      </c>
      <c r="J743" s="7" t="s">
        <v>5524</v>
      </c>
      <c r="K743" s="7" t="s">
        <v>5525</v>
      </c>
      <c r="L743" s="7" t="s">
        <v>5526</v>
      </c>
      <c r="M743" s="7" t="s">
        <v>5527</v>
      </c>
    </row>
    <row r="744" spans="1:13" ht="34" x14ac:dyDescent="0.2">
      <c r="A744" t="s">
        <v>3476</v>
      </c>
      <c r="B744" t="s">
        <v>797</v>
      </c>
      <c r="C744" s="36">
        <v>0.4</v>
      </c>
      <c r="D744" t="s">
        <v>762</v>
      </c>
      <c r="E744">
        <v>0</v>
      </c>
      <c r="F744" s="7" t="s">
        <v>265</v>
      </c>
      <c r="G744" s="7" t="s">
        <v>5521</v>
      </c>
      <c r="H744" s="7" t="s">
        <v>5522</v>
      </c>
      <c r="I744" s="7" t="s">
        <v>5523</v>
      </c>
      <c r="J744" s="7" t="s">
        <v>5524</v>
      </c>
      <c r="K744" s="7" t="s">
        <v>5525</v>
      </c>
      <c r="L744" s="7" t="s">
        <v>5526</v>
      </c>
      <c r="M744" s="7" t="s">
        <v>5527</v>
      </c>
    </row>
    <row r="745" spans="1:13" ht="34" x14ac:dyDescent="0.2">
      <c r="A745" t="s">
        <v>3477</v>
      </c>
      <c r="B745" t="s">
        <v>457</v>
      </c>
      <c r="C745" s="36">
        <v>0.4</v>
      </c>
      <c r="D745" t="s">
        <v>762</v>
      </c>
      <c r="E745">
        <v>0</v>
      </c>
      <c r="F745" s="7" t="s">
        <v>265</v>
      </c>
      <c r="G745" s="7" t="s">
        <v>5521</v>
      </c>
      <c r="H745" s="7" t="s">
        <v>5522</v>
      </c>
      <c r="I745" s="7" t="s">
        <v>5523</v>
      </c>
      <c r="J745" s="7" t="s">
        <v>5524</v>
      </c>
      <c r="K745" s="7" t="s">
        <v>5525</v>
      </c>
      <c r="L745" s="7" t="s">
        <v>5526</v>
      </c>
      <c r="M745" s="7" t="s">
        <v>5527</v>
      </c>
    </row>
    <row r="746" spans="1:13" ht="34" x14ac:dyDescent="0.2">
      <c r="A746" t="s">
        <v>3478</v>
      </c>
      <c r="B746" s="36" t="s">
        <v>459</v>
      </c>
      <c r="C746" s="36">
        <v>0.4</v>
      </c>
      <c r="D746" t="s">
        <v>762</v>
      </c>
      <c r="E746">
        <v>0</v>
      </c>
      <c r="F746" s="7" t="s">
        <v>265</v>
      </c>
      <c r="G746" s="7" t="s">
        <v>5521</v>
      </c>
      <c r="H746" s="7" t="s">
        <v>5522</v>
      </c>
      <c r="I746" s="7" t="s">
        <v>5523</v>
      </c>
      <c r="J746" s="7" t="s">
        <v>5524</v>
      </c>
      <c r="K746" s="7" t="s">
        <v>5525</v>
      </c>
      <c r="L746" s="7" t="s">
        <v>5526</v>
      </c>
      <c r="M746" s="7" t="s">
        <v>5527</v>
      </c>
    </row>
    <row r="747" spans="1:13" ht="34" x14ac:dyDescent="0.2">
      <c r="A747" t="s">
        <v>3479</v>
      </c>
      <c r="B747" t="s">
        <v>455</v>
      </c>
      <c r="C747" s="36">
        <v>0.4</v>
      </c>
      <c r="D747" t="s">
        <v>762</v>
      </c>
      <c r="E747">
        <v>0</v>
      </c>
      <c r="F747" s="7" t="s">
        <v>265</v>
      </c>
      <c r="G747" s="7" t="s">
        <v>5521</v>
      </c>
      <c r="H747" s="7" t="s">
        <v>5522</v>
      </c>
      <c r="I747" s="7" t="s">
        <v>5523</v>
      </c>
      <c r="J747" s="7" t="s">
        <v>5524</v>
      </c>
      <c r="K747" s="7" t="s">
        <v>5525</v>
      </c>
      <c r="L747" s="7" t="s">
        <v>5526</v>
      </c>
      <c r="M747" s="7" t="s">
        <v>5527</v>
      </c>
    </row>
    <row r="748" spans="1:13" ht="34" x14ac:dyDescent="0.2">
      <c r="A748" t="s">
        <v>3480</v>
      </c>
      <c r="B748" t="s">
        <v>797</v>
      </c>
      <c r="C748" s="36">
        <v>0.4</v>
      </c>
      <c r="D748" t="s">
        <v>762</v>
      </c>
      <c r="E748">
        <v>0</v>
      </c>
      <c r="F748" s="7" t="s">
        <v>265</v>
      </c>
      <c r="G748" s="7" t="s">
        <v>5521</v>
      </c>
      <c r="H748" s="7" t="s">
        <v>5522</v>
      </c>
      <c r="I748" s="7" t="s">
        <v>5523</v>
      </c>
      <c r="J748" s="7" t="s">
        <v>5524</v>
      </c>
      <c r="K748" s="7" t="s">
        <v>5525</v>
      </c>
      <c r="L748" s="7" t="s">
        <v>5526</v>
      </c>
      <c r="M748" s="7" t="s">
        <v>5527</v>
      </c>
    </row>
    <row r="749" spans="1:13" ht="34" x14ac:dyDescent="0.2">
      <c r="A749" t="s">
        <v>3481</v>
      </c>
      <c r="B749" t="s">
        <v>457</v>
      </c>
      <c r="C749" s="36">
        <v>0.4</v>
      </c>
      <c r="D749" t="s">
        <v>762</v>
      </c>
      <c r="E749">
        <v>0</v>
      </c>
      <c r="F749" s="7" t="s">
        <v>265</v>
      </c>
      <c r="G749" s="7" t="s">
        <v>5521</v>
      </c>
      <c r="H749" s="7" t="s">
        <v>5522</v>
      </c>
      <c r="I749" s="7" t="s">
        <v>5523</v>
      </c>
      <c r="J749" s="7" t="s">
        <v>5524</v>
      </c>
      <c r="K749" s="7" t="s">
        <v>5525</v>
      </c>
      <c r="L749" s="7" t="s">
        <v>5526</v>
      </c>
      <c r="M749" s="7" t="s">
        <v>5527</v>
      </c>
    </row>
    <row r="750" spans="1:13" ht="34" x14ac:dyDescent="0.2">
      <c r="A750" t="s">
        <v>3482</v>
      </c>
      <c r="B750" s="36" t="s">
        <v>459</v>
      </c>
      <c r="C750" s="36">
        <v>0.4</v>
      </c>
      <c r="D750" t="s">
        <v>762</v>
      </c>
      <c r="E750">
        <v>0</v>
      </c>
      <c r="F750" s="7" t="s">
        <v>265</v>
      </c>
      <c r="G750" s="7" t="s">
        <v>5521</v>
      </c>
      <c r="H750" s="7" t="s">
        <v>5522</v>
      </c>
      <c r="I750" s="7" t="s">
        <v>5523</v>
      </c>
      <c r="J750" s="7" t="s">
        <v>5524</v>
      </c>
      <c r="K750" s="7" t="s">
        <v>5525</v>
      </c>
      <c r="L750" s="7" t="s">
        <v>5526</v>
      </c>
      <c r="M750" s="7" t="s">
        <v>5527</v>
      </c>
    </row>
    <row r="751" spans="1:13" ht="34" x14ac:dyDescent="0.2">
      <c r="A751" t="s">
        <v>3483</v>
      </c>
      <c r="B751" t="s">
        <v>455</v>
      </c>
      <c r="C751" s="36">
        <v>0.4</v>
      </c>
      <c r="D751" t="s">
        <v>762</v>
      </c>
      <c r="E751">
        <v>0</v>
      </c>
      <c r="F751" s="7" t="s">
        <v>265</v>
      </c>
      <c r="G751" s="7" t="s">
        <v>5521</v>
      </c>
      <c r="H751" s="7" t="s">
        <v>5522</v>
      </c>
      <c r="I751" s="7" t="s">
        <v>5523</v>
      </c>
      <c r="J751" s="7" t="s">
        <v>5524</v>
      </c>
      <c r="K751" s="7" t="s">
        <v>5525</v>
      </c>
      <c r="L751" s="7" t="s">
        <v>5526</v>
      </c>
      <c r="M751" s="7" t="s">
        <v>5527</v>
      </c>
    </row>
    <row r="752" spans="1:13" ht="34" x14ac:dyDescent="0.2">
      <c r="A752" t="s">
        <v>3484</v>
      </c>
      <c r="B752" t="s">
        <v>797</v>
      </c>
      <c r="C752" s="36">
        <v>0.4</v>
      </c>
      <c r="D752" t="s">
        <v>762</v>
      </c>
      <c r="E752">
        <v>0</v>
      </c>
      <c r="F752" s="7" t="s">
        <v>265</v>
      </c>
      <c r="G752" s="7" t="s">
        <v>5521</v>
      </c>
      <c r="H752" s="7" t="s">
        <v>5522</v>
      </c>
      <c r="I752" s="7" t="s">
        <v>5523</v>
      </c>
      <c r="J752" s="7" t="s">
        <v>5524</v>
      </c>
      <c r="K752" s="7" t="s">
        <v>5525</v>
      </c>
      <c r="L752" s="7" t="s">
        <v>5526</v>
      </c>
      <c r="M752" s="7" t="s">
        <v>5527</v>
      </c>
    </row>
    <row r="753" spans="1:13" ht="34" x14ac:dyDescent="0.2">
      <c r="A753" t="s">
        <v>3485</v>
      </c>
      <c r="B753" t="s">
        <v>457</v>
      </c>
      <c r="C753" s="36">
        <v>0.4</v>
      </c>
      <c r="D753" t="s">
        <v>762</v>
      </c>
      <c r="E753">
        <v>0</v>
      </c>
      <c r="F753" s="7" t="s">
        <v>265</v>
      </c>
      <c r="G753" s="7" t="s">
        <v>5521</v>
      </c>
      <c r="H753" s="7" t="s">
        <v>5522</v>
      </c>
      <c r="I753" s="7" t="s">
        <v>5523</v>
      </c>
      <c r="J753" s="7" t="s">
        <v>5524</v>
      </c>
      <c r="K753" s="7" t="s">
        <v>5525</v>
      </c>
      <c r="L753" s="7" t="s">
        <v>5526</v>
      </c>
      <c r="M753" s="7" t="s">
        <v>5527</v>
      </c>
    </row>
    <row r="754" spans="1:13" ht="34" x14ac:dyDescent="0.2">
      <c r="A754" t="s">
        <v>3486</v>
      </c>
      <c r="B754" s="36" t="s">
        <v>459</v>
      </c>
      <c r="C754" s="36">
        <v>0.4</v>
      </c>
      <c r="D754" t="s">
        <v>762</v>
      </c>
      <c r="E754">
        <v>0</v>
      </c>
      <c r="F754" s="7" t="s">
        <v>265</v>
      </c>
      <c r="G754" s="7" t="s">
        <v>5521</v>
      </c>
      <c r="H754" s="7" t="s">
        <v>5522</v>
      </c>
      <c r="I754" s="7" t="s">
        <v>5523</v>
      </c>
      <c r="J754" s="7" t="s">
        <v>5524</v>
      </c>
      <c r="K754" s="7" t="s">
        <v>5525</v>
      </c>
      <c r="L754" s="7" t="s">
        <v>5526</v>
      </c>
      <c r="M754" s="7" t="s">
        <v>5527</v>
      </c>
    </row>
    <row r="755" spans="1:13" ht="34" x14ac:dyDescent="0.2">
      <c r="A755" t="s">
        <v>3487</v>
      </c>
      <c r="B755" t="s">
        <v>455</v>
      </c>
      <c r="C755" s="36">
        <v>0.4</v>
      </c>
      <c r="D755" t="s">
        <v>762</v>
      </c>
      <c r="E755">
        <v>0</v>
      </c>
      <c r="F755" s="7" t="s">
        <v>265</v>
      </c>
      <c r="G755" s="7" t="s">
        <v>5521</v>
      </c>
      <c r="H755" s="7" t="s">
        <v>5522</v>
      </c>
      <c r="I755" s="7" t="s">
        <v>5523</v>
      </c>
      <c r="J755" s="7" t="s">
        <v>5524</v>
      </c>
      <c r="K755" s="7" t="s">
        <v>5525</v>
      </c>
      <c r="L755" s="7" t="s">
        <v>5526</v>
      </c>
      <c r="M755" s="7" t="s">
        <v>5527</v>
      </c>
    </row>
    <row r="756" spans="1:13" ht="34" x14ac:dyDescent="0.2">
      <c r="A756" t="s">
        <v>3488</v>
      </c>
      <c r="B756" t="s">
        <v>797</v>
      </c>
      <c r="C756" s="36">
        <v>0.4</v>
      </c>
      <c r="D756" t="s">
        <v>762</v>
      </c>
      <c r="E756">
        <v>0</v>
      </c>
      <c r="F756" s="7" t="s">
        <v>265</v>
      </c>
      <c r="G756" s="7" t="s">
        <v>5521</v>
      </c>
      <c r="H756" s="7" t="s">
        <v>5522</v>
      </c>
      <c r="I756" s="7" t="s">
        <v>5523</v>
      </c>
      <c r="J756" s="7" t="s">
        <v>5524</v>
      </c>
      <c r="K756" s="7" t="s">
        <v>5525</v>
      </c>
      <c r="L756" s="7" t="s">
        <v>5526</v>
      </c>
      <c r="M756" s="7" t="s">
        <v>5527</v>
      </c>
    </row>
    <row r="757" spans="1:13" ht="34" x14ac:dyDescent="0.2">
      <c r="A757" t="s">
        <v>3489</v>
      </c>
      <c r="B757" t="s">
        <v>457</v>
      </c>
      <c r="C757" s="36">
        <v>0.4</v>
      </c>
      <c r="D757" t="s">
        <v>762</v>
      </c>
      <c r="E757">
        <v>0</v>
      </c>
      <c r="F757" s="7" t="s">
        <v>265</v>
      </c>
      <c r="G757" s="7" t="s">
        <v>5521</v>
      </c>
      <c r="H757" s="7" t="s">
        <v>5522</v>
      </c>
      <c r="I757" s="7" t="s">
        <v>5523</v>
      </c>
      <c r="J757" s="7" t="s">
        <v>5524</v>
      </c>
      <c r="K757" s="7" t="s">
        <v>5525</v>
      </c>
      <c r="L757" s="7" t="s">
        <v>5526</v>
      </c>
      <c r="M757" s="7" t="s">
        <v>5527</v>
      </c>
    </row>
    <row r="758" spans="1:13" ht="34" x14ac:dyDescent="0.2">
      <c r="A758" t="s">
        <v>3490</v>
      </c>
      <c r="B758" s="36" t="s">
        <v>459</v>
      </c>
      <c r="C758" s="36">
        <v>0.4</v>
      </c>
      <c r="D758" t="s">
        <v>762</v>
      </c>
      <c r="E758">
        <v>0</v>
      </c>
      <c r="F758" s="7" t="s">
        <v>265</v>
      </c>
      <c r="G758" s="7" t="s">
        <v>5521</v>
      </c>
      <c r="H758" s="7" t="s">
        <v>5522</v>
      </c>
      <c r="I758" s="7" t="s">
        <v>5523</v>
      </c>
      <c r="J758" s="7" t="s">
        <v>5524</v>
      </c>
      <c r="K758" s="7" t="s">
        <v>5525</v>
      </c>
      <c r="L758" s="7" t="s">
        <v>5526</v>
      </c>
      <c r="M758" s="7" t="s">
        <v>5527</v>
      </c>
    </row>
    <row r="759" spans="1:13" ht="34" x14ac:dyDescent="0.2">
      <c r="A759" t="s">
        <v>3491</v>
      </c>
      <c r="B759" t="s">
        <v>455</v>
      </c>
      <c r="C759" s="36">
        <v>0.4</v>
      </c>
      <c r="D759" t="s">
        <v>762</v>
      </c>
      <c r="E759">
        <v>0</v>
      </c>
      <c r="F759" s="7" t="s">
        <v>265</v>
      </c>
      <c r="G759" s="7" t="s">
        <v>5521</v>
      </c>
      <c r="H759" s="7" t="s">
        <v>5522</v>
      </c>
      <c r="I759" s="7" t="s">
        <v>5523</v>
      </c>
      <c r="J759" s="7" t="s">
        <v>5524</v>
      </c>
      <c r="K759" s="7" t="s">
        <v>5525</v>
      </c>
      <c r="L759" s="7" t="s">
        <v>5526</v>
      </c>
      <c r="M759" s="7" t="s">
        <v>5527</v>
      </c>
    </row>
    <row r="760" spans="1:13" ht="34" x14ac:dyDescent="0.2">
      <c r="A760" t="s">
        <v>3492</v>
      </c>
      <c r="B760" t="s">
        <v>797</v>
      </c>
      <c r="C760" s="36">
        <v>0.4</v>
      </c>
      <c r="D760" t="s">
        <v>762</v>
      </c>
      <c r="E760">
        <v>0</v>
      </c>
      <c r="F760" s="7" t="s">
        <v>265</v>
      </c>
      <c r="G760" s="7" t="s">
        <v>5521</v>
      </c>
      <c r="H760" s="7" t="s">
        <v>5522</v>
      </c>
      <c r="I760" s="7" t="s">
        <v>5523</v>
      </c>
      <c r="J760" s="7" t="s">
        <v>5524</v>
      </c>
      <c r="K760" s="7" t="s">
        <v>5525</v>
      </c>
      <c r="L760" s="7" t="s">
        <v>5526</v>
      </c>
      <c r="M760" s="7" t="s">
        <v>5527</v>
      </c>
    </row>
    <row r="761" spans="1:13" ht="34" x14ac:dyDescent="0.2">
      <c r="A761" t="s">
        <v>3493</v>
      </c>
      <c r="B761" t="s">
        <v>457</v>
      </c>
      <c r="C761" s="36">
        <v>0.4</v>
      </c>
      <c r="D761" t="s">
        <v>762</v>
      </c>
      <c r="E761">
        <v>0</v>
      </c>
      <c r="F761" s="7" t="s">
        <v>265</v>
      </c>
      <c r="G761" s="7" t="s">
        <v>5521</v>
      </c>
      <c r="H761" s="7" t="s">
        <v>5522</v>
      </c>
      <c r="I761" s="7" t="s">
        <v>5523</v>
      </c>
      <c r="J761" s="7" t="s">
        <v>5524</v>
      </c>
      <c r="K761" s="7" t="s">
        <v>5525</v>
      </c>
      <c r="L761" s="7" t="s">
        <v>5526</v>
      </c>
      <c r="M761" s="7" t="s">
        <v>5527</v>
      </c>
    </row>
    <row r="762" spans="1:13" ht="34" x14ac:dyDescent="0.2">
      <c r="A762" t="s">
        <v>3494</v>
      </c>
      <c r="B762" s="36" t="s">
        <v>459</v>
      </c>
      <c r="C762" s="36">
        <v>0.4</v>
      </c>
      <c r="D762" t="s">
        <v>762</v>
      </c>
      <c r="E762">
        <v>0</v>
      </c>
      <c r="F762" s="7" t="s">
        <v>265</v>
      </c>
      <c r="G762" s="7" t="s">
        <v>5521</v>
      </c>
      <c r="H762" s="7" t="s">
        <v>5522</v>
      </c>
      <c r="I762" s="7" t="s">
        <v>5523</v>
      </c>
      <c r="J762" s="7" t="s">
        <v>5524</v>
      </c>
      <c r="K762" s="7" t="s">
        <v>5525</v>
      </c>
      <c r="L762" s="7" t="s">
        <v>5526</v>
      </c>
      <c r="M762" s="7" t="s">
        <v>5527</v>
      </c>
    </row>
    <row r="763" spans="1:13" ht="34" x14ac:dyDescent="0.2">
      <c r="A763" t="s">
        <v>3495</v>
      </c>
      <c r="B763" t="s">
        <v>455</v>
      </c>
      <c r="C763">
        <v>0.1</v>
      </c>
      <c r="D763" t="s">
        <v>762</v>
      </c>
      <c r="E763">
        <v>0</v>
      </c>
      <c r="F763" s="7" t="s">
        <v>265</v>
      </c>
      <c r="G763" s="7" t="s">
        <v>5521</v>
      </c>
      <c r="H763" s="7" t="s">
        <v>5522</v>
      </c>
      <c r="I763" s="7" t="s">
        <v>5523</v>
      </c>
      <c r="J763" s="7" t="s">
        <v>5524</v>
      </c>
      <c r="K763" s="7" t="s">
        <v>5525</v>
      </c>
      <c r="L763" s="7" t="s">
        <v>5526</v>
      </c>
      <c r="M763" s="7" t="s">
        <v>5527</v>
      </c>
    </row>
    <row r="764" spans="1:13" ht="34" x14ac:dyDescent="0.2">
      <c r="A764" t="s">
        <v>3496</v>
      </c>
      <c r="B764" t="s">
        <v>797</v>
      </c>
      <c r="C764">
        <v>0.1</v>
      </c>
      <c r="D764" t="s">
        <v>762</v>
      </c>
      <c r="E764">
        <v>0</v>
      </c>
      <c r="F764" s="7" t="s">
        <v>265</v>
      </c>
      <c r="G764" s="7" t="s">
        <v>5521</v>
      </c>
      <c r="H764" s="7" t="s">
        <v>5522</v>
      </c>
      <c r="I764" s="7" t="s">
        <v>5523</v>
      </c>
      <c r="J764" s="7" t="s">
        <v>5524</v>
      </c>
      <c r="K764" s="7" t="s">
        <v>5525</v>
      </c>
      <c r="L764" s="7" t="s">
        <v>5526</v>
      </c>
      <c r="M764" s="7" t="s">
        <v>5527</v>
      </c>
    </row>
    <row r="765" spans="1:13" ht="34" x14ac:dyDescent="0.2">
      <c r="A765" t="s">
        <v>3497</v>
      </c>
      <c r="B765" t="s">
        <v>457</v>
      </c>
      <c r="C765">
        <v>0.1</v>
      </c>
      <c r="D765" t="s">
        <v>762</v>
      </c>
      <c r="E765">
        <v>0</v>
      </c>
      <c r="F765" s="7" t="s">
        <v>265</v>
      </c>
      <c r="G765" s="7" t="s">
        <v>5521</v>
      </c>
      <c r="H765" s="7" t="s">
        <v>5522</v>
      </c>
      <c r="I765" s="7" t="s">
        <v>5523</v>
      </c>
      <c r="J765" s="7" t="s">
        <v>5524</v>
      </c>
      <c r="K765" s="7" t="s">
        <v>5525</v>
      </c>
      <c r="L765" s="7" t="s">
        <v>5526</v>
      </c>
      <c r="M765" s="7" t="s">
        <v>5527</v>
      </c>
    </row>
    <row r="766" spans="1:13" ht="34" x14ac:dyDescent="0.2">
      <c r="A766" t="s">
        <v>3498</v>
      </c>
      <c r="B766" s="36" t="s">
        <v>459</v>
      </c>
      <c r="C766">
        <v>0.1</v>
      </c>
      <c r="D766" t="s">
        <v>762</v>
      </c>
      <c r="E766">
        <v>0</v>
      </c>
      <c r="F766" s="7" t="s">
        <v>265</v>
      </c>
      <c r="G766" s="7" t="s">
        <v>5521</v>
      </c>
      <c r="H766" s="7" t="s">
        <v>5522</v>
      </c>
      <c r="I766" s="7" t="s">
        <v>5523</v>
      </c>
      <c r="J766" s="7" t="s">
        <v>5524</v>
      </c>
      <c r="K766" s="7" t="s">
        <v>5525</v>
      </c>
      <c r="L766" s="7" t="s">
        <v>5526</v>
      </c>
      <c r="M766" s="7" t="s">
        <v>5527</v>
      </c>
    </row>
    <row r="767" spans="1:13" ht="34" x14ac:dyDescent="0.2">
      <c r="A767" t="s">
        <v>3499</v>
      </c>
      <c r="B767" t="s">
        <v>455</v>
      </c>
      <c r="C767">
        <v>0.1</v>
      </c>
      <c r="D767" t="s">
        <v>762</v>
      </c>
      <c r="E767">
        <v>0</v>
      </c>
      <c r="F767" s="7" t="s">
        <v>265</v>
      </c>
      <c r="G767" s="7" t="s">
        <v>5521</v>
      </c>
      <c r="H767" s="7" t="s">
        <v>5522</v>
      </c>
      <c r="I767" s="7" t="s">
        <v>5523</v>
      </c>
      <c r="J767" s="7" t="s">
        <v>5524</v>
      </c>
      <c r="K767" s="7" t="s">
        <v>5525</v>
      </c>
      <c r="L767" s="7" t="s">
        <v>5526</v>
      </c>
      <c r="M767" s="7" t="s">
        <v>5527</v>
      </c>
    </row>
    <row r="768" spans="1:13" ht="34" x14ac:dyDescent="0.2">
      <c r="A768" t="s">
        <v>3500</v>
      </c>
      <c r="B768" t="s">
        <v>797</v>
      </c>
      <c r="C768">
        <v>0.1</v>
      </c>
      <c r="D768" t="s">
        <v>762</v>
      </c>
      <c r="E768">
        <v>0</v>
      </c>
      <c r="F768" s="7" t="s">
        <v>265</v>
      </c>
      <c r="G768" s="7" t="s">
        <v>5521</v>
      </c>
      <c r="H768" s="7" t="s">
        <v>5522</v>
      </c>
      <c r="I768" s="7" t="s">
        <v>5523</v>
      </c>
      <c r="J768" s="7" t="s">
        <v>5524</v>
      </c>
      <c r="K768" s="7" t="s">
        <v>5525</v>
      </c>
      <c r="L768" s="7" t="s">
        <v>5526</v>
      </c>
      <c r="M768" s="7" t="s">
        <v>5527</v>
      </c>
    </row>
    <row r="769" spans="1:13" ht="34" x14ac:dyDescent="0.2">
      <c r="A769" t="s">
        <v>3501</v>
      </c>
      <c r="B769" t="s">
        <v>457</v>
      </c>
      <c r="C769">
        <v>0.1</v>
      </c>
      <c r="D769" t="s">
        <v>762</v>
      </c>
      <c r="E769">
        <v>0</v>
      </c>
      <c r="F769" s="7" t="s">
        <v>265</v>
      </c>
      <c r="G769" s="7" t="s">
        <v>5521</v>
      </c>
      <c r="H769" s="7" t="s">
        <v>5522</v>
      </c>
      <c r="I769" s="7" t="s">
        <v>5523</v>
      </c>
      <c r="J769" s="7" t="s">
        <v>5524</v>
      </c>
      <c r="K769" s="7" t="s">
        <v>5525</v>
      </c>
      <c r="L769" s="7" t="s">
        <v>5526</v>
      </c>
      <c r="M769" s="7" t="s">
        <v>5527</v>
      </c>
    </row>
    <row r="770" spans="1:13" ht="34" x14ac:dyDescent="0.2">
      <c r="A770" t="s">
        <v>3502</v>
      </c>
      <c r="B770" s="36" t="s">
        <v>459</v>
      </c>
      <c r="C770">
        <v>0.1</v>
      </c>
      <c r="D770" t="s">
        <v>762</v>
      </c>
      <c r="E770">
        <v>0</v>
      </c>
      <c r="F770" s="7" t="s">
        <v>265</v>
      </c>
      <c r="G770" s="7" t="s">
        <v>5521</v>
      </c>
      <c r="H770" s="7" t="s">
        <v>5522</v>
      </c>
      <c r="I770" s="7" t="s">
        <v>5523</v>
      </c>
      <c r="J770" s="7" t="s">
        <v>5524</v>
      </c>
      <c r="K770" s="7" t="s">
        <v>5525</v>
      </c>
      <c r="L770" s="7" t="s">
        <v>5526</v>
      </c>
      <c r="M770" s="7" t="s">
        <v>5527</v>
      </c>
    </row>
    <row r="771" spans="1:13" ht="34" x14ac:dyDescent="0.2">
      <c r="A771" t="s">
        <v>3503</v>
      </c>
      <c r="B771" t="s">
        <v>455</v>
      </c>
      <c r="C771">
        <v>0.1</v>
      </c>
      <c r="D771" t="s">
        <v>762</v>
      </c>
      <c r="E771">
        <v>0</v>
      </c>
      <c r="F771" s="7" t="s">
        <v>265</v>
      </c>
      <c r="G771" s="7" t="s">
        <v>5521</v>
      </c>
      <c r="H771" s="7" t="s">
        <v>5522</v>
      </c>
      <c r="I771" s="7" t="s">
        <v>5523</v>
      </c>
      <c r="J771" s="7" t="s">
        <v>5524</v>
      </c>
      <c r="K771" s="7" t="s">
        <v>5525</v>
      </c>
      <c r="L771" s="7" t="s">
        <v>5526</v>
      </c>
      <c r="M771" s="7" t="s">
        <v>5527</v>
      </c>
    </row>
    <row r="772" spans="1:13" ht="34" x14ac:dyDescent="0.2">
      <c r="A772" t="s">
        <v>3504</v>
      </c>
      <c r="B772" t="s">
        <v>797</v>
      </c>
      <c r="C772">
        <v>0.1</v>
      </c>
      <c r="D772" t="s">
        <v>762</v>
      </c>
      <c r="E772">
        <v>0</v>
      </c>
      <c r="F772" s="7" t="s">
        <v>265</v>
      </c>
      <c r="G772" s="7" t="s">
        <v>5521</v>
      </c>
      <c r="H772" s="7" t="s">
        <v>5522</v>
      </c>
      <c r="I772" s="7" t="s">
        <v>5523</v>
      </c>
      <c r="J772" s="7" t="s">
        <v>5524</v>
      </c>
      <c r="K772" s="7" t="s">
        <v>5525</v>
      </c>
      <c r="L772" s="7" t="s">
        <v>5526</v>
      </c>
      <c r="M772" s="7" t="s">
        <v>5527</v>
      </c>
    </row>
    <row r="773" spans="1:13" ht="34" x14ac:dyDescent="0.2">
      <c r="A773" t="s">
        <v>3505</v>
      </c>
      <c r="B773" t="s">
        <v>457</v>
      </c>
      <c r="C773">
        <v>0.1</v>
      </c>
      <c r="D773" t="s">
        <v>762</v>
      </c>
      <c r="E773">
        <v>0</v>
      </c>
      <c r="F773" s="7" t="s">
        <v>265</v>
      </c>
      <c r="G773" s="7" t="s">
        <v>5521</v>
      </c>
      <c r="H773" s="7" t="s">
        <v>5522</v>
      </c>
      <c r="I773" s="7" t="s">
        <v>5523</v>
      </c>
      <c r="J773" s="7" t="s">
        <v>5524</v>
      </c>
      <c r="K773" s="7" t="s">
        <v>5525</v>
      </c>
      <c r="L773" s="7" t="s">
        <v>5526</v>
      </c>
      <c r="M773" s="7" t="s">
        <v>5527</v>
      </c>
    </row>
    <row r="774" spans="1:13" ht="34" x14ac:dyDescent="0.2">
      <c r="A774" t="s">
        <v>3506</v>
      </c>
      <c r="B774" s="36" t="s">
        <v>459</v>
      </c>
      <c r="C774">
        <v>0.1</v>
      </c>
      <c r="D774" t="s">
        <v>762</v>
      </c>
      <c r="E774">
        <v>0</v>
      </c>
      <c r="F774" s="7" t="s">
        <v>265</v>
      </c>
      <c r="G774" s="7" t="s">
        <v>5521</v>
      </c>
      <c r="H774" s="7" t="s">
        <v>5522</v>
      </c>
      <c r="I774" s="7" t="s">
        <v>5523</v>
      </c>
      <c r="J774" s="7" t="s">
        <v>5524</v>
      </c>
      <c r="K774" s="7" t="s">
        <v>5525</v>
      </c>
      <c r="L774" s="7" t="s">
        <v>5526</v>
      </c>
      <c r="M774" s="7" t="s">
        <v>5527</v>
      </c>
    </row>
    <row r="775" spans="1:13" ht="34" x14ac:dyDescent="0.2">
      <c r="A775" t="s">
        <v>3507</v>
      </c>
      <c r="B775" t="s">
        <v>455</v>
      </c>
      <c r="C775">
        <v>0.1</v>
      </c>
      <c r="D775" t="s">
        <v>762</v>
      </c>
      <c r="E775">
        <v>0</v>
      </c>
      <c r="F775" s="7" t="s">
        <v>265</v>
      </c>
      <c r="G775" s="7" t="s">
        <v>5521</v>
      </c>
      <c r="H775" s="7" t="s">
        <v>5522</v>
      </c>
      <c r="I775" s="7" t="s">
        <v>5523</v>
      </c>
      <c r="J775" s="7" t="s">
        <v>5524</v>
      </c>
      <c r="K775" s="7" t="s">
        <v>5525</v>
      </c>
      <c r="L775" s="7" t="s">
        <v>5526</v>
      </c>
      <c r="M775" s="7" t="s">
        <v>5527</v>
      </c>
    </row>
    <row r="776" spans="1:13" ht="34" x14ac:dyDescent="0.2">
      <c r="A776" t="s">
        <v>3508</v>
      </c>
      <c r="B776" t="s">
        <v>797</v>
      </c>
      <c r="C776">
        <v>0.1</v>
      </c>
      <c r="D776" t="s">
        <v>762</v>
      </c>
      <c r="E776">
        <v>0</v>
      </c>
      <c r="F776" s="7" t="s">
        <v>265</v>
      </c>
      <c r="G776" s="7" t="s">
        <v>5521</v>
      </c>
      <c r="H776" s="7" t="s">
        <v>5522</v>
      </c>
      <c r="I776" s="7" t="s">
        <v>5523</v>
      </c>
      <c r="J776" s="7" t="s">
        <v>5524</v>
      </c>
      <c r="K776" s="7" t="s">
        <v>5525</v>
      </c>
      <c r="L776" s="7" t="s">
        <v>5526</v>
      </c>
      <c r="M776" s="7" t="s">
        <v>5527</v>
      </c>
    </row>
    <row r="777" spans="1:13" ht="34" x14ac:dyDescent="0.2">
      <c r="A777" t="s">
        <v>3509</v>
      </c>
      <c r="B777" t="s">
        <v>457</v>
      </c>
      <c r="C777">
        <v>0.1</v>
      </c>
      <c r="D777" t="s">
        <v>762</v>
      </c>
      <c r="E777">
        <v>0</v>
      </c>
      <c r="F777" s="7" t="s">
        <v>265</v>
      </c>
      <c r="G777" s="7" t="s">
        <v>5521</v>
      </c>
      <c r="H777" s="7" t="s">
        <v>5522</v>
      </c>
      <c r="I777" s="7" t="s">
        <v>5523</v>
      </c>
      <c r="J777" s="7" t="s">
        <v>5524</v>
      </c>
      <c r="K777" s="7" t="s">
        <v>5525</v>
      </c>
      <c r="L777" s="7" t="s">
        <v>5526</v>
      </c>
      <c r="M777" s="7" t="s">
        <v>5527</v>
      </c>
    </row>
    <row r="778" spans="1:13" ht="34" x14ac:dyDescent="0.2">
      <c r="A778" t="s">
        <v>3510</v>
      </c>
      <c r="B778" s="36" t="s">
        <v>459</v>
      </c>
      <c r="C778">
        <v>0.1</v>
      </c>
      <c r="D778" t="s">
        <v>762</v>
      </c>
      <c r="E778">
        <v>0</v>
      </c>
      <c r="F778" s="7" t="s">
        <v>265</v>
      </c>
      <c r="G778" s="7" t="s">
        <v>5521</v>
      </c>
      <c r="H778" s="7" t="s">
        <v>5522</v>
      </c>
      <c r="I778" s="7" t="s">
        <v>5523</v>
      </c>
      <c r="J778" s="7" t="s">
        <v>5524</v>
      </c>
      <c r="K778" s="7" t="s">
        <v>5525</v>
      </c>
      <c r="L778" s="7" t="s">
        <v>5526</v>
      </c>
      <c r="M778" s="7" t="s">
        <v>5527</v>
      </c>
    </row>
    <row r="779" spans="1:13" ht="34" x14ac:dyDescent="0.2">
      <c r="A779" t="s">
        <v>3511</v>
      </c>
      <c r="B779" t="s">
        <v>455</v>
      </c>
      <c r="C779">
        <v>0.1</v>
      </c>
      <c r="D779" t="s">
        <v>762</v>
      </c>
      <c r="E779">
        <v>0</v>
      </c>
      <c r="F779" s="7" t="s">
        <v>265</v>
      </c>
      <c r="G779" s="7" t="s">
        <v>5521</v>
      </c>
      <c r="H779" s="7" t="s">
        <v>5522</v>
      </c>
      <c r="I779" s="7" t="s">
        <v>5523</v>
      </c>
      <c r="J779" s="7" t="s">
        <v>5524</v>
      </c>
      <c r="K779" s="7" t="s">
        <v>5525</v>
      </c>
      <c r="L779" s="7" t="s">
        <v>5526</v>
      </c>
      <c r="M779" s="7" t="s">
        <v>5527</v>
      </c>
    </row>
    <row r="780" spans="1:13" ht="34" x14ac:dyDescent="0.2">
      <c r="A780" t="s">
        <v>3512</v>
      </c>
      <c r="B780" t="s">
        <v>797</v>
      </c>
      <c r="C780">
        <v>0.1</v>
      </c>
      <c r="D780" t="s">
        <v>762</v>
      </c>
      <c r="E780">
        <v>0</v>
      </c>
      <c r="F780" s="7" t="s">
        <v>265</v>
      </c>
      <c r="G780" s="7" t="s">
        <v>5521</v>
      </c>
      <c r="H780" s="7" t="s">
        <v>5522</v>
      </c>
      <c r="I780" s="7" t="s">
        <v>5523</v>
      </c>
      <c r="J780" s="7" t="s">
        <v>5524</v>
      </c>
      <c r="K780" s="7" t="s">
        <v>5525</v>
      </c>
      <c r="L780" s="7" t="s">
        <v>5526</v>
      </c>
      <c r="M780" s="7" t="s">
        <v>5527</v>
      </c>
    </row>
    <row r="781" spans="1:13" ht="34" x14ac:dyDescent="0.2">
      <c r="A781" t="s">
        <v>3513</v>
      </c>
      <c r="B781" t="s">
        <v>457</v>
      </c>
      <c r="C781">
        <v>0.1</v>
      </c>
      <c r="D781" t="s">
        <v>762</v>
      </c>
      <c r="E781">
        <v>0</v>
      </c>
      <c r="F781" s="7" t="s">
        <v>265</v>
      </c>
      <c r="G781" s="7" t="s">
        <v>5521</v>
      </c>
      <c r="H781" s="7" t="s">
        <v>5522</v>
      </c>
      <c r="I781" s="7" t="s">
        <v>5523</v>
      </c>
      <c r="J781" s="7" t="s">
        <v>5524</v>
      </c>
      <c r="K781" s="7" t="s">
        <v>5525</v>
      </c>
      <c r="L781" s="7" t="s">
        <v>5526</v>
      </c>
      <c r="M781" s="7" t="s">
        <v>5527</v>
      </c>
    </row>
    <row r="782" spans="1:13" ht="34" x14ac:dyDescent="0.2">
      <c r="A782" t="s">
        <v>3514</v>
      </c>
      <c r="B782" s="36" t="s">
        <v>459</v>
      </c>
      <c r="C782">
        <v>0.1</v>
      </c>
      <c r="D782" t="s">
        <v>762</v>
      </c>
      <c r="E782">
        <v>0</v>
      </c>
      <c r="F782" s="7" t="s">
        <v>265</v>
      </c>
      <c r="G782" s="7" t="s">
        <v>5521</v>
      </c>
      <c r="H782" s="7" t="s">
        <v>5522</v>
      </c>
      <c r="I782" s="7" t="s">
        <v>5523</v>
      </c>
      <c r="J782" s="7" t="s">
        <v>5524</v>
      </c>
      <c r="K782" s="7" t="s">
        <v>5525</v>
      </c>
      <c r="L782" s="7" t="s">
        <v>5526</v>
      </c>
      <c r="M782" s="7" t="s">
        <v>5527</v>
      </c>
    </row>
    <row r="783" spans="1:13" ht="34" x14ac:dyDescent="0.2">
      <c r="A783" t="s">
        <v>3515</v>
      </c>
      <c r="B783" t="s">
        <v>455</v>
      </c>
      <c r="C783" s="36">
        <v>0.6</v>
      </c>
      <c r="D783" t="s">
        <v>762</v>
      </c>
      <c r="E783">
        <v>0</v>
      </c>
      <c r="F783" s="7" t="s">
        <v>265</v>
      </c>
      <c r="G783" s="7" t="s">
        <v>5521</v>
      </c>
      <c r="H783" s="7" t="s">
        <v>5522</v>
      </c>
      <c r="I783" s="7" t="s">
        <v>5523</v>
      </c>
      <c r="J783" s="7" t="s">
        <v>5524</v>
      </c>
      <c r="K783" s="7" t="s">
        <v>5525</v>
      </c>
      <c r="L783" s="7" t="s">
        <v>5526</v>
      </c>
      <c r="M783" s="7" t="s">
        <v>5527</v>
      </c>
    </row>
    <row r="784" spans="1:13" ht="34" x14ac:dyDescent="0.2">
      <c r="A784" t="s">
        <v>3516</v>
      </c>
      <c r="B784" t="s">
        <v>797</v>
      </c>
      <c r="C784" s="36">
        <v>0.6</v>
      </c>
      <c r="D784" t="s">
        <v>762</v>
      </c>
      <c r="E784">
        <v>0</v>
      </c>
      <c r="F784" s="7" t="s">
        <v>265</v>
      </c>
      <c r="G784" s="7" t="s">
        <v>5521</v>
      </c>
      <c r="H784" s="7" t="s">
        <v>5522</v>
      </c>
      <c r="I784" s="7" t="s">
        <v>5523</v>
      </c>
      <c r="J784" s="7" t="s">
        <v>5524</v>
      </c>
      <c r="K784" s="7" t="s">
        <v>5525</v>
      </c>
      <c r="L784" s="7" t="s">
        <v>5526</v>
      </c>
      <c r="M784" s="7" t="s">
        <v>5527</v>
      </c>
    </row>
    <row r="785" spans="1:13" ht="34" x14ac:dyDescent="0.2">
      <c r="A785" t="s">
        <v>3517</v>
      </c>
      <c r="B785" t="s">
        <v>457</v>
      </c>
      <c r="C785" s="36">
        <v>0.6</v>
      </c>
      <c r="D785" t="s">
        <v>762</v>
      </c>
      <c r="E785">
        <v>0</v>
      </c>
      <c r="F785" s="7" t="s">
        <v>265</v>
      </c>
      <c r="G785" s="7" t="s">
        <v>5521</v>
      </c>
      <c r="H785" s="7" t="s">
        <v>5522</v>
      </c>
      <c r="I785" s="7" t="s">
        <v>5523</v>
      </c>
      <c r="J785" s="7" t="s">
        <v>5524</v>
      </c>
      <c r="K785" s="7" t="s">
        <v>5525</v>
      </c>
      <c r="L785" s="7" t="s">
        <v>5526</v>
      </c>
      <c r="M785" s="7" t="s">
        <v>5527</v>
      </c>
    </row>
    <row r="786" spans="1:13" ht="34" x14ac:dyDescent="0.2">
      <c r="A786" t="s">
        <v>3518</v>
      </c>
      <c r="B786" s="36" t="s">
        <v>459</v>
      </c>
      <c r="C786" s="36">
        <v>0.6</v>
      </c>
      <c r="D786" t="s">
        <v>762</v>
      </c>
      <c r="E786">
        <v>0</v>
      </c>
      <c r="F786" s="7" t="s">
        <v>265</v>
      </c>
      <c r="G786" s="7" t="s">
        <v>5521</v>
      </c>
      <c r="H786" s="7" t="s">
        <v>5522</v>
      </c>
      <c r="I786" s="7" t="s">
        <v>5523</v>
      </c>
      <c r="J786" s="7" t="s">
        <v>5524</v>
      </c>
      <c r="K786" s="7" t="s">
        <v>5525</v>
      </c>
      <c r="L786" s="7" t="s">
        <v>5526</v>
      </c>
      <c r="M786" s="7" t="s">
        <v>5527</v>
      </c>
    </row>
    <row r="787" spans="1:13" ht="34" x14ac:dyDescent="0.2">
      <c r="A787" t="s">
        <v>3519</v>
      </c>
      <c r="B787" t="s">
        <v>455</v>
      </c>
      <c r="C787" s="36">
        <v>0.6</v>
      </c>
      <c r="D787" t="s">
        <v>762</v>
      </c>
      <c r="E787">
        <v>0</v>
      </c>
      <c r="F787" s="7" t="s">
        <v>265</v>
      </c>
      <c r="G787" s="7" t="s">
        <v>5521</v>
      </c>
      <c r="H787" s="7" t="s">
        <v>5522</v>
      </c>
      <c r="I787" s="7" t="s">
        <v>5523</v>
      </c>
      <c r="J787" s="7" t="s">
        <v>5524</v>
      </c>
      <c r="K787" s="7" t="s">
        <v>5525</v>
      </c>
      <c r="L787" s="7" t="s">
        <v>5526</v>
      </c>
      <c r="M787" s="7" t="s">
        <v>5527</v>
      </c>
    </row>
    <row r="788" spans="1:13" ht="34" x14ac:dyDescent="0.2">
      <c r="A788" t="s">
        <v>3520</v>
      </c>
      <c r="B788" t="s">
        <v>797</v>
      </c>
      <c r="C788" s="36">
        <v>0.6</v>
      </c>
      <c r="D788" t="s">
        <v>762</v>
      </c>
      <c r="E788">
        <v>0</v>
      </c>
      <c r="F788" s="7" t="s">
        <v>265</v>
      </c>
      <c r="G788" s="7" t="s">
        <v>5521</v>
      </c>
      <c r="H788" s="7" t="s">
        <v>5522</v>
      </c>
      <c r="I788" s="7" t="s">
        <v>5523</v>
      </c>
      <c r="J788" s="7" t="s">
        <v>5524</v>
      </c>
      <c r="K788" s="7" t="s">
        <v>5525</v>
      </c>
      <c r="L788" s="7" t="s">
        <v>5526</v>
      </c>
      <c r="M788" s="7" t="s">
        <v>5527</v>
      </c>
    </row>
    <row r="789" spans="1:13" ht="34" x14ac:dyDescent="0.2">
      <c r="A789" t="s">
        <v>3521</v>
      </c>
      <c r="B789" t="s">
        <v>457</v>
      </c>
      <c r="C789" s="36">
        <v>0.6</v>
      </c>
      <c r="D789" t="s">
        <v>762</v>
      </c>
      <c r="E789">
        <v>0</v>
      </c>
      <c r="F789" s="7" t="s">
        <v>265</v>
      </c>
      <c r="G789" s="7" t="s">
        <v>5521</v>
      </c>
      <c r="H789" s="7" t="s">
        <v>5522</v>
      </c>
      <c r="I789" s="7" t="s">
        <v>5523</v>
      </c>
      <c r="J789" s="7" t="s">
        <v>5524</v>
      </c>
      <c r="K789" s="7" t="s">
        <v>5525</v>
      </c>
      <c r="L789" s="7" t="s">
        <v>5526</v>
      </c>
      <c r="M789" s="7" t="s">
        <v>5527</v>
      </c>
    </row>
    <row r="790" spans="1:13" ht="34" x14ac:dyDescent="0.2">
      <c r="A790" t="s">
        <v>3522</v>
      </c>
      <c r="B790" s="36" t="s">
        <v>459</v>
      </c>
      <c r="C790" s="36">
        <v>0.6</v>
      </c>
      <c r="D790" t="s">
        <v>762</v>
      </c>
      <c r="E790">
        <v>0</v>
      </c>
      <c r="F790" s="7" t="s">
        <v>265</v>
      </c>
      <c r="G790" s="7" t="s">
        <v>5521</v>
      </c>
      <c r="H790" s="7" t="s">
        <v>5522</v>
      </c>
      <c r="I790" s="7" t="s">
        <v>5523</v>
      </c>
      <c r="J790" s="7" t="s">
        <v>5524</v>
      </c>
      <c r="K790" s="7" t="s">
        <v>5525</v>
      </c>
      <c r="L790" s="7" t="s">
        <v>5526</v>
      </c>
      <c r="M790" s="7" t="s">
        <v>5527</v>
      </c>
    </row>
    <row r="791" spans="1:13" ht="34" x14ac:dyDescent="0.2">
      <c r="A791" t="s">
        <v>3523</v>
      </c>
      <c r="B791" t="s">
        <v>455</v>
      </c>
      <c r="C791" s="36">
        <v>0.6</v>
      </c>
      <c r="D791" t="s">
        <v>762</v>
      </c>
      <c r="E791">
        <v>0</v>
      </c>
      <c r="F791" s="7" t="s">
        <v>265</v>
      </c>
      <c r="G791" s="7" t="s">
        <v>5521</v>
      </c>
      <c r="H791" s="7" t="s">
        <v>5522</v>
      </c>
      <c r="I791" s="7" t="s">
        <v>5523</v>
      </c>
      <c r="J791" s="7" t="s">
        <v>5524</v>
      </c>
      <c r="K791" s="7" t="s">
        <v>5525</v>
      </c>
      <c r="L791" s="7" t="s">
        <v>5526</v>
      </c>
      <c r="M791" s="7" t="s">
        <v>5527</v>
      </c>
    </row>
    <row r="792" spans="1:13" ht="34" x14ac:dyDescent="0.2">
      <c r="A792" t="s">
        <v>3524</v>
      </c>
      <c r="B792" t="s">
        <v>797</v>
      </c>
      <c r="C792" s="36">
        <v>0.6</v>
      </c>
      <c r="D792" t="s">
        <v>762</v>
      </c>
      <c r="E792">
        <v>0</v>
      </c>
      <c r="F792" s="7" t="s">
        <v>265</v>
      </c>
      <c r="G792" s="7" t="s">
        <v>5521</v>
      </c>
      <c r="H792" s="7" t="s">
        <v>5522</v>
      </c>
      <c r="I792" s="7" t="s">
        <v>5523</v>
      </c>
      <c r="J792" s="7" t="s">
        <v>5524</v>
      </c>
      <c r="K792" s="7" t="s">
        <v>5525</v>
      </c>
      <c r="L792" s="7" t="s">
        <v>5526</v>
      </c>
      <c r="M792" s="7" t="s">
        <v>5527</v>
      </c>
    </row>
    <row r="793" spans="1:13" ht="34" x14ac:dyDescent="0.2">
      <c r="A793" t="s">
        <v>3525</v>
      </c>
      <c r="B793" t="s">
        <v>457</v>
      </c>
      <c r="C793" s="36">
        <v>0.6</v>
      </c>
      <c r="D793" t="s">
        <v>762</v>
      </c>
      <c r="E793">
        <v>0</v>
      </c>
      <c r="F793" s="7" t="s">
        <v>265</v>
      </c>
      <c r="G793" s="7" t="s">
        <v>5521</v>
      </c>
      <c r="H793" s="7" t="s">
        <v>5522</v>
      </c>
      <c r="I793" s="7" t="s">
        <v>5523</v>
      </c>
      <c r="J793" s="7" t="s">
        <v>5524</v>
      </c>
      <c r="K793" s="7" t="s">
        <v>5525</v>
      </c>
      <c r="L793" s="7" t="s">
        <v>5526</v>
      </c>
      <c r="M793" s="7" t="s">
        <v>5527</v>
      </c>
    </row>
    <row r="794" spans="1:13" ht="34" x14ac:dyDescent="0.2">
      <c r="A794" t="s">
        <v>3526</v>
      </c>
      <c r="B794" s="36" t="s">
        <v>459</v>
      </c>
      <c r="C794" s="36">
        <v>0.6</v>
      </c>
      <c r="D794" t="s">
        <v>762</v>
      </c>
      <c r="E794">
        <v>0</v>
      </c>
      <c r="F794" s="7" t="s">
        <v>265</v>
      </c>
      <c r="G794" s="7" t="s">
        <v>5521</v>
      </c>
      <c r="H794" s="7" t="s">
        <v>5522</v>
      </c>
      <c r="I794" s="7" t="s">
        <v>5523</v>
      </c>
      <c r="J794" s="7" t="s">
        <v>5524</v>
      </c>
      <c r="K794" s="7" t="s">
        <v>5525</v>
      </c>
      <c r="L794" s="7" t="s">
        <v>5526</v>
      </c>
      <c r="M794" s="7" t="s">
        <v>5527</v>
      </c>
    </row>
    <row r="795" spans="1:13" ht="34" x14ac:dyDescent="0.2">
      <c r="A795" t="s">
        <v>3527</v>
      </c>
      <c r="B795" t="s">
        <v>455</v>
      </c>
      <c r="C795" s="36">
        <v>0.6</v>
      </c>
      <c r="D795" t="s">
        <v>762</v>
      </c>
      <c r="E795">
        <v>0</v>
      </c>
      <c r="F795" s="7" t="s">
        <v>265</v>
      </c>
      <c r="G795" s="7" t="s">
        <v>5521</v>
      </c>
      <c r="H795" s="7" t="s">
        <v>5522</v>
      </c>
      <c r="I795" s="7" t="s">
        <v>5523</v>
      </c>
      <c r="J795" s="7" t="s">
        <v>5524</v>
      </c>
      <c r="K795" s="7" t="s">
        <v>5525</v>
      </c>
      <c r="L795" s="7" t="s">
        <v>5526</v>
      </c>
      <c r="M795" s="7" t="s">
        <v>5527</v>
      </c>
    </row>
    <row r="796" spans="1:13" ht="34" x14ac:dyDescent="0.2">
      <c r="A796" t="s">
        <v>3528</v>
      </c>
      <c r="B796" t="s">
        <v>797</v>
      </c>
      <c r="C796" s="36">
        <v>0.6</v>
      </c>
      <c r="D796" t="s">
        <v>762</v>
      </c>
      <c r="E796">
        <v>0</v>
      </c>
      <c r="F796" s="7" t="s">
        <v>265</v>
      </c>
      <c r="G796" s="7" t="s">
        <v>5521</v>
      </c>
      <c r="H796" s="7" t="s">
        <v>5522</v>
      </c>
      <c r="I796" s="7" t="s">
        <v>5523</v>
      </c>
      <c r="J796" s="7" t="s">
        <v>5524</v>
      </c>
      <c r="K796" s="7" t="s">
        <v>5525</v>
      </c>
      <c r="L796" s="7" t="s">
        <v>5526</v>
      </c>
      <c r="M796" s="7" t="s">
        <v>5527</v>
      </c>
    </row>
    <row r="797" spans="1:13" ht="34" x14ac:dyDescent="0.2">
      <c r="A797" t="s">
        <v>3529</v>
      </c>
      <c r="B797" t="s">
        <v>457</v>
      </c>
      <c r="C797" s="36">
        <v>0.6</v>
      </c>
      <c r="D797" t="s">
        <v>762</v>
      </c>
      <c r="E797">
        <v>0</v>
      </c>
      <c r="F797" s="7" t="s">
        <v>265</v>
      </c>
      <c r="G797" s="7" t="s">
        <v>5521</v>
      </c>
      <c r="H797" s="7" t="s">
        <v>5522</v>
      </c>
      <c r="I797" s="7" t="s">
        <v>5523</v>
      </c>
      <c r="J797" s="7" t="s">
        <v>5524</v>
      </c>
      <c r="K797" s="7" t="s">
        <v>5525</v>
      </c>
      <c r="L797" s="7" t="s">
        <v>5526</v>
      </c>
      <c r="M797" s="7" t="s">
        <v>5527</v>
      </c>
    </row>
    <row r="798" spans="1:13" ht="34" x14ac:dyDescent="0.2">
      <c r="A798" t="s">
        <v>3530</v>
      </c>
      <c r="B798" s="36" t="s">
        <v>459</v>
      </c>
      <c r="C798" s="36">
        <v>0.6</v>
      </c>
      <c r="D798" t="s">
        <v>762</v>
      </c>
      <c r="E798">
        <v>0</v>
      </c>
      <c r="F798" s="7" t="s">
        <v>265</v>
      </c>
      <c r="G798" s="7" t="s">
        <v>5521</v>
      </c>
      <c r="H798" s="7" t="s">
        <v>5522</v>
      </c>
      <c r="I798" s="7" t="s">
        <v>5523</v>
      </c>
      <c r="J798" s="7" t="s">
        <v>5524</v>
      </c>
      <c r="K798" s="7" t="s">
        <v>5525</v>
      </c>
      <c r="L798" s="7" t="s">
        <v>5526</v>
      </c>
      <c r="M798" s="7" t="s">
        <v>5527</v>
      </c>
    </row>
    <row r="799" spans="1:13" ht="34" x14ac:dyDescent="0.2">
      <c r="A799" t="s">
        <v>3531</v>
      </c>
      <c r="B799" t="s">
        <v>455</v>
      </c>
      <c r="C799" s="36">
        <v>0.6</v>
      </c>
      <c r="D799" t="s">
        <v>762</v>
      </c>
      <c r="E799">
        <v>0</v>
      </c>
      <c r="F799" s="7" t="s">
        <v>265</v>
      </c>
      <c r="G799" s="7" t="s">
        <v>5521</v>
      </c>
      <c r="H799" s="7" t="s">
        <v>5522</v>
      </c>
      <c r="I799" s="7" t="s">
        <v>5523</v>
      </c>
      <c r="J799" s="7" t="s">
        <v>5524</v>
      </c>
      <c r="K799" s="7" t="s">
        <v>5525</v>
      </c>
      <c r="L799" s="7" t="s">
        <v>5526</v>
      </c>
      <c r="M799" s="7" t="s">
        <v>5527</v>
      </c>
    </row>
    <row r="800" spans="1:13" ht="34" x14ac:dyDescent="0.2">
      <c r="A800" t="s">
        <v>3532</v>
      </c>
      <c r="B800" t="s">
        <v>797</v>
      </c>
      <c r="C800" s="36">
        <v>0.6</v>
      </c>
      <c r="D800" t="s">
        <v>762</v>
      </c>
      <c r="E800">
        <v>0</v>
      </c>
      <c r="F800" s="7" t="s">
        <v>265</v>
      </c>
      <c r="G800" s="7" t="s">
        <v>5521</v>
      </c>
      <c r="H800" s="7" t="s">
        <v>5522</v>
      </c>
      <c r="I800" s="7" t="s">
        <v>5523</v>
      </c>
      <c r="J800" s="7" t="s">
        <v>5524</v>
      </c>
      <c r="K800" s="7" t="s">
        <v>5525</v>
      </c>
      <c r="L800" s="7" t="s">
        <v>5526</v>
      </c>
      <c r="M800" s="7" t="s">
        <v>5527</v>
      </c>
    </row>
    <row r="801" spans="1:13" ht="34" x14ac:dyDescent="0.2">
      <c r="A801" t="s">
        <v>3533</v>
      </c>
      <c r="B801" t="s">
        <v>457</v>
      </c>
      <c r="C801" s="36">
        <v>0.6</v>
      </c>
      <c r="D801" t="s">
        <v>762</v>
      </c>
      <c r="E801">
        <v>0</v>
      </c>
      <c r="F801" s="7" t="s">
        <v>265</v>
      </c>
      <c r="G801" s="7" t="s">
        <v>5521</v>
      </c>
      <c r="H801" s="7" t="s">
        <v>5522</v>
      </c>
      <c r="I801" s="7" t="s">
        <v>5523</v>
      </c>
      <c r="J801" s="7" t="s">
        <v>5524</v>
      </c>
      <c r="K801" s="7" t="s">
        <v>5525</v>
      </c>
      <c r="L801" s="7" t="s">
        <v>5526</v>
      </c>
      <c r="M801" s="7" t="s">
        <v>5527</v>
      </c>
    </row>
    <row r="802" spans="1:13" ht="34" x14ac:dyDescent="0.2">
      <c r="A802" t="s">
        <v>3534</v>
      </c>
      <c r="B802" s="36" t="s">
        <v>459</v>
      </c>
      <c r="C802" s="36">
        <v>0.6</v>
      </c>
      <c r="D802" t="s">
        <v>762</v>
      </c>
      <c r="E802">
        <v>0</v>
      </c>
      <c r="F802" s="7" t="s">
        <v>265</v>
      </c>
      <c r="G802" s="7" t="s">
        <v>5521</v>
      </c>
      <c r="H802" s="7" t="s">
        <v>5522</v>
      </c>
      <c r="I802" s="7" t="s">
        <v>5523</v>
      </c>
      <c r="J802" s="7" t="s">
        <v>5524</v>
      </c>
      <c r="K802" s="7" t="s">
        <v>5525</v>
      </c>
      <c r="L802" s="7" t="s">
        <v>5526</v>
      </c>
      <c r="M802" s="7" t="s">
        <v>5527</v>
      </c>
    </row>
    <row r="803" spans="1:13" ht="34" x14ac:dyDescent="0.2">
      <c r="A803" t="s">
        <v>3535</v>
      </c>
      <c r="B803" t="s">
        <v>455</v>
      </c>
      <c r="C803" s="36">
        <v>0.4</v>
      </c>
      <c r="D803" t="s">
        <v>762</v>
      </c>
      <c r="E803">
        <v>0</v>
      </c>
      <c r="F803" s="7" t="s">
        <v>265</v>
      </c>
      <c r="G803" s="7" t="s">
        <v>5521</v>
      </c>
      <c r="H803" s="7" t="s">
        <v>5522</v>
      </c>
      <c r="I803" s="7" t="s">
        <v>5523</v>
      </c>
      <c r="J803" s="7" t="s">
        <v>5524</v>
      </c>
      <c r="K803" s="7" t="s">
        <v>5525</v>
      </c>
      <c r="L803" s="7" t="s">
        <v>5526</v>
      </c>
      <c r="M803" s="7" t="s">
        <v>5527</v>
      </c>
    </row>
    <row r="804" spans="1:13" ht="34" x14ac:dyDescent="0.2">
      <c r="A804" t="s">
        <v>3536</v>
      </c>
      <c r="B804" t="s">
        <v>797</v>
      </c>
      <c r="C804" s="36">
        <v>0.4</v>
      </c>
      <c r="D804" t="s">
        <v>762</v>
      </c>
      <c r="E804">
        <v>0</v>
      </c>
      <c r="F804" s="7" t="s">
        <v>265</v>
      </c>
      <c r="G804" s="7" t="s">
        <v>5521</v>
      </c>
      <c r="H804" s="7" t="s">
        <v>5522</v>
      </c>
      <c r="I804" s="7" t="s">
        <v>5523</v>
      </c>
      <c r="J804" s="7" t="s">
        <v>5524</v>
      </c>
      <c r="K804" s="7" t="s">
        <v>5525</v>
      </c>
      <c r="L804" s="7" t="s">
        <v>5526</v>
      </c>
      <c r="M804" s="7" t="s">
        <v>5527</v>
      </c>
    </row>
    <row r="805" spans="1:13" ht="34" x14ac:dyDescent="0.2">
      <c r="A805" t="s">
        <v>3537</v>
      </c>
      <c r="B805" t="s">
        <v>457</v>
      </c>
      <c r="C805" s="36">
        <v>0.4</v>
      </c>
      <c r="D805" t="s">
        <v>762</v>
      </c>
      <c r="E805">
        <v>0</v>
      </c>
      <c r="F805" s="7" t="s">
        <v>265</v>
      </c>
      <c r="G805" s="7" t="s">
        <v>5521</v>
      </c>
      <c r="H805" s="7" t="s">
        <v>5522</v>
      </c>
      <c r="I805" s="7" t="s">
        <v>5523</v>
      </c>
      <c r="J805" s="7" t="s">
        <v>5524</v>
      </c>
      <c r="K805" s="7" t="s">
        <v>5525</v>
      </c>
      <c r="L805" s="7" t="s">
        <v>5526</v>
      </c>
      <c r="M805" s="7" t="s">
        <v>5527</v>
      </c>
    </row>
    <row r="806" spans="1:13" ht="34" x14ac:dyDescent="0.2">
      <c r="A806" t="s">
        <v>3538</v>
      </c>
      <c r="B806" s="36" t="s">
        <v>459</v>
      </c>
      <c r="C806" s="36">
        <v>0.4</v>
      </c>
      <c r="D806" t="s">
        <v>762</v>
      </c>
      <c r="E806">
        <v>0</v>
      </c>
      <c r="F806" s="7" t="s">
        <v>265</v>
      </c>
      <c r="G806" s="7" t="s">
        <v>5521</v>
      </c>
      <c r="H806" s="7" t="s">
        <v>5522</v>
      </c>
      <c r="I806" s="7" t="s">
        <v>5523</v>
      </c>
      <c r="J806" s="7" t="s">
        <v>5524</v>
      </c>
      <c r="K806" s="7" t="s">
        <v>5525</v>
      </c>
      <c r="L806" s="7" t="s">
        <v>5526</v>
      </c>
      <c r="M806" s="7" t="s">
        <v>5527</v>
      </c>
    </row>
    <row r="807" spans="1:13" ht="34" x14ac:dyDescent="0.2">
      <c r="A807" t="s">
        <v>3539</v>
      </c>
      <c r="B807" t="s">
        <v>455</v>
      </c>
      <c r="C807" s="36">
        <v>0.4</v>
      </c>
      <c r="D807" t="s">
        <v>762</v>
      </c>
      <c r="E807">
        <v>0</v>
      </c>
      <c r="F807" s="7" t="s">
        <v>265</v>
      </c>
      <c r="G807" s="7" t="s">
        <v>5521</v>
      </c>
      <c r="H807" s="7" t="s">
        <v>5522</v>
      </c>
      <c r="I807" s="7" t="s">
        <v>5523</v>
      </c>
      <c r="J807" s="7" t="s">
        <v>5524</v>
      </c>
      <c r="K807" s="7" t="s">
        <v>5525</v>
      </c>
      <c r="L807" s="7" t="s">
        <v>5526</v>
      </c>
      <c r="M807" s="7" t="s">
        <v>5527</v>
      </c>
    </row>
    <row r="808" spans="1:13" ht="34" x14ac:dyDescent="0.2">
      <c r="A808" t="s">
        <v>3540</v>
      </c>
      <c r="B808" t="s">
        <v>797</v>
      </c>
      <c r="C808" s="36">
        <v>0.4</v>
      </c>
      <c r="D808" t="s">
        <v>762</v>
      </c>
      <c r="E808">
        <v>0</v>
      </c>
      <c r="F808" s="7" t="s">
        <v>265</v>
      </c>
      <c r="G808" s="7" t="s">
        <v>5521</v>
      </c>
      <c r="H808" s="7" t="s">
        <v>5522</v>
      </c>
      <c r="I808" s="7" t="s">
        <v>5523</v>
      </c>
      <c r="J808" s="7" t="s">
        <v>5524</v>
      </c>
      <c r="K808" s="7" t="s">
        <v>5525</v>
      </c>
      <c r="L808" s="7" t="s">
        <v>5526</v>
      </c>
      <c r="M808" s="7" t="s">
        <v>5527</v>
      </c>
    </row>
    <row r="809" spans="1:13" ht="34" x14ac:dyDescent="0.2">
      <c r="A809" t="s">
        <v>3541</v>
      </c>
      <c r="B809" t="s">
        <v>457</v>
      </c>
      <c r="C809" s="36">
        <v>0.4</v>
      </c>
      <c r="D809" t="s">
        <v>762</v>
      </c>
      <c r="E809">
        <v>0</v>
      </c>
      <c r="F809" s="7" t="s">
        <v>265</v>
      </c>
      <c r="G809" s="7" t="s">
        <v>5521</v>
      </c>
      <c r="H809" s="7" t="s">
        <v>5522</v>
      </c>
      <c r="I809" s="7" t="s">
        <v>5523</v>
      </c>
      <c r="J809" s="7" t="s">
        <v>5524</v>
      </c>
      <c r="K809" s="7" t="s">
        <v>5525</v>
      </c>
      <c r="L809" s="7" t="s">
        <v>5526</v>
      </c>
      <c r="M809" s="7" t="s">
        <v>5527</v>
      </c>
    </row>
    <row r="810" spans="1:13" ht="34" x14ac:dyDescent="0.2">
      <c r="A810" t="s">
        <v>3542</v>
      </c>
      <c r="B810" s="36" t="s">
        <v>459</v>
      </c>
      <c r="C810" s="36">
        <v>0.4</v>
      </c>
      <c r="D810" t="s">
        <v>762</v>
      </c>
      <c r="E810">
        <v>0</v>
      </c>
      <c r="F810" s="7" t="s">
        <v>265</v>
      </c>
      <c r="G810" s="7" t="s">
        <v>5521</v>
      </c>
      <c r="H810" s="7" t="s">
        <v>5522</v>
      </c>
      <c r="I810" s="7" t="s">
        <v>5523</v>
      </c>
      <c r="J810" s="7" t="s">
        <v>5524</v>
      </c>
      <c r="K810" s="7" t="s">
        <v>5525</v>
      </c>
      <c r="L810" s="7" t="s">
        <v>5526</v>
      </c>
      <c r="M810" s="7" t="s">
        <v>5527</v>
      </c>
    </row>
    <row r="811" spans="1:13" ht="34" x14ac:dyDescent="0.2">
      <c r="A811" t="s">
        <v>3543</v>
      </c>
      <c r="B811" t="s">
        <v>455</v>
      </c>
      <c r="C811" s="36">
        <v>0.4</v>
      </c>
      <c r="D811" t="s">
        <v>762</v>
      </c>
      <c r="E811">
        <v>0</v>
      </c>
      <c r="F811" s="7" t="s">
        <v>265</v>
      </c>
      <c r="G811" s="7" t="s">
        <v>5521</v>
      </c>
      <c r="H811" s="7" t="s">
        <v>5522</v>
      </c>
      <c r="I811" s="7" t="s">
        <v>5523</v>
      </c>
      <c r="J811" s="7" t="s">
        <v>5524</v>
      </c>
      <c r="K811" s="7" t="s">
        <v>5525</v>
      </c>
      <c r="L811" s="7" t="s">
        <v>5526</v>
      </c>
      <c r="M811" s="7" t="s">
        <v>5527</v>
      </c>
    </row>
    <row r="812" spans="1:13" ht="34" x14ac:dyDescent="0.2">
      <c r="A812" t="s">
        <v>3544</v>
      </c>
      <c r="B812" t="s">
        <v>797</v>
      </c>
      <c r="C812" s="36">
        <v>0.4</v>
      </c>
      <c r="D812" t="s">
        <v>762</v>
      </c>
      <c r="E812">
        <v>0</v>
      </c>
      <c r="F812" s="7" t="s">
        <v>265</v>
      </c>
      <c r="G812" s="7" t="s">
        <v>5521</v>
      </c>
      <c r="H812" s="7" t="s">
        <v>5522</v>
      </c>
      <c r="I812" s="7" t="s">
        <v>5523</v>
      </c>
      <c r="J812" s="7" t="s">
        <v>5524</v>
      </c>
      <c r="K812" s="7" t="s">
        <v>5525</v>
      </c>
      <c r="L812" s="7" t="s">
        <v>5526</v>
      </c>
      <c r="M812" s="7" t="s">
        <v>5527</v>
      </c>
    </row>
    <row r="813" spans="1:13" ht="34" x14ac:dyDescent="0.2">
      <c r="A813" t="s">
        <v>3545</v>
      </c>
      <c r="B813" t="s">
        <v>457</v>
      </c>
      <c r="C813" s="36">
        <v>0.4</v>
      </c>
      <c r="D813" t="s">
        <v>762</v>
      </c>
      <c r="E813">
        <v>0</v>
      </c>
      <c r="F813" s="7" t="s">
        <v>265</v>
      </c>
      <c r="G813" s="7" t="s">
        <v>5521</v>
      </c>
      <c r="H813" s="7" t="s">
        <v>5522</v>
      </c>
      <c r="I813" s="7" t="s">
        <v>5523</v>
      </c>
      <c r="J813" s="7" t="s">
        <v>5524</v>
      </c>
      <c r="K813" s="7" t="s">
        <v>5525</v>
      </c>
      <c r="L813" s="7" t="s">
        <v>5526</v>
      </c>
      <c r="M813" s="7" t="s">
        <v>5527</v>
      </c>
    </row>
    <row r="814" spans="1:13" ht="34" x14ac:dyDescent="0.2">
      <c r="A814" t="s">
        <v>3546</v>
      </c>
      <c r="B814" s="36" t="s">
        <v>459</v>
      </c>
      <c r="C814" s="36">
        <v>0.4</v>
      </c>
      <c r="D814" t="s">
        <v>762</v>
      </c>
      <c r="E814">
        <v>0</v>
      </c>
      <c r="F814" s="7" t="s">
        <v>265</v>
      </c>
      <c r="G814" s="7" t="s">
        <v>5521</v>
      </c>
      <c r="H814" s="7" t="s">
        <v>5522</v>
      </c>
      <c r="I814" s="7" t="s">
        <v>5523</v>
      </c>
      <c r="J814" s="7" t="s">
        <v>5524</v>
      </c>
      <c r="K814" s="7" t="s">
        <v>5525</v>
      </c>
      <c r="L814" s="7" t="s">
        <v>5526</v>
      </c>
      <c r="M814" s="7" t="s">
        <v>5527</v>
      </c>
    </row>
    <row r="815" spans="1:13" ht="34" x14ac:dyDescent="0.2">
      <c r="A815" t="s">
        <v>3547</v>
      </c>
      <c r="B815" t="s">
        <v>455</v>
      </c>
      <c r="C815" s="36">
        <v>0.4</v>
      </c>
      <c r="D815" t="s">
        <v>762</v>
      </c>
      <c r="E815">
        <v>0</v>
      </c>
      <c r="F815" s="7" t="s">
        <v>265</v>
      </c>
      <c r="G815" s="7" t="s">
        <v>5521</v>
      </c>
      <c r="H815" s="7" t="s">
        <v>5522</v>
      </c>
      <c r="I815" s="7" t="s">
        <v>5523</v>
      </c>
      <c r="J815" s="7" t="s">
        <v>5524</v>
      </c>
      <c r="K815" s="7" t="s">
        <v>5525</v>
      </c>
      <c r="L815" s="7" t="s">
        <v>5526</v>
      </c>
      <c r="M815" s="7" t="s">
        <v>5527</v>
      </c>
    </row>
    <row r="816" spans="1:13" ht="34" x14ac:dyDescent="0.2">
      <c r="A816" t="s">
        <v>3548</v>
      </c>
      <c r="B816" t="s">
        <v>797</v>
      </c>
      <c r="C816" s="36">
        <v>0.4</v>
      </c>
      <c r="D816" t="s">
        <v>762</v>
      </c>
      <c r="E816">
        <v>0</v>
      </c>
      <c r="F816" s="7" t="s">
        <v>265</v>
      </c>
      <c r="G816" s="7" t="s">
        <v>5521</v>
      </c>
      <c r="H816" s="7" t="s">
        <v>5522</v>
      </c>
      <c r="I816" s="7" t="s">
        <v>5523</v>
      </c>
      <c r="J816" s="7" t="s">
        <v>5524</v>
      </c>
      <c r="K816" s="7" t="s">
        <v>5525</v>
      </c>
      <c r="L816" s="7" t="s">
        <v>5526</v>
      </c>
      <c r="M816" s="7" t="s">
        <v>5527</v>
      </c>
    </row>
    <row r="817" spans="1:13" ht="34" x14ac:dyDescent="0.2">
      <c r="A817" t="s">
        <v>3549</v>
      </c>
      <c r="B817" t="s">
        <v>457</v>
      </c>
      <c r="C817" s="36">
        <v>0.4</v>
      </c>
      <c r="D817" t="s">
        <v>762</v>
      </c>
      <c r="E817">
        <v>0</v>
      </c>
      <c r="F817" s="7" t="s">
        <v>265</v>
      </c>
      <c r="G817" s="7" t="s">
        <v>5521</v>
      </c>
      <c r="H817" s="7" t="s">
        <v>5522</v>
      </c>
      <c r="I817" s="7" t="s">
        <v>5523</v>
      </c>
      <c r="J817" s="7" t="s">
        <v>5524</v>
      </c>
      <c r="K817" s="7" t="s">
        <v>5525</v>
      </c>
      <c r="L817" s="7" t="s">
        <v>5526</v>
      </c>
      <c r="M817" s="7" t="s">
        <v>5527</v>
      </c>
    </row>
    <row r="818" spans="1:13" ht="34" x14ac:dyDescent="0.2">
      <c r="A818" t="s">
        <v>3550</v>
      </c>
      <c r="B818" s="36" t="s">
        <v>459</v>
      </c>
      <c r="C818" s="36">
        <v>0.4</v>
      </c>
      <c r="D818" t="s">
        <v>762</v>
      </c>
      <c r="E818">
        <v>0</v>
      </c>
      <c r="F818" s="7" t="s">
        <v>265</v>
      </c>
      <c r="G818" s="7" t="s">
        <v>5521</v>
      </c>
      <c r="H818" s="7" t="s">
        <v>5522</v>
      </c>
      <c r="I818" s="7" t="s">
        <v>5523</v>
      </c>
      <c r="J818" s="7" t="s">
        <v>5524</v>
      </c>
      <c r="K818" s="7" t="s">
        <v>5525</v>
      </c>
      <c r="L818" s="7" t="s">
        <v>5526</v>
      </c>
      <c r="M818" s="7" t="s">
        <v>5527</v>
      </c>
    </row>
    <row r="819" spans="1:13" ht="34" x14ac:dyDescent="0.2">
      <c r="A819" t="s">
        <v>3551</v>
      </c>
      <c r="B819" t="s">
        <v>455</v>
      </c>
      <c r="C819" s="36">
        <v>0.4</v>
      </c>
      <c r="D819" t="s">
        <v>762</v>
      </c>
      <c r="E819">
        <v>0</v>
      </c>
      <c r="F819" s="7" t="s">
        <v>265</v>
      </c>
      <c r="G819" s="7" t="s">
        <v>5521</v>
      </c>
      <c r="H819" s="7" t="s">
        <v>5522</v>
      </c>
      <c r="I819" s="7" t="s">
        <v>5523</v>
      </c>
      <c r="J819" s="7" t="s">
        <v>5524</v>
      </c>
      <c r="K819" s="7" t="s">
        <v>5525</v>
      </c>
      <c r="L819" s="7" t="s">
        <v>5526</v>
      </c>
      <c r="M819" s="7" t="s">
        <v>5527</v>
      </c>
    </row>
    <row r="820" spans="1:13" ht="34" x14ac:dyDescent="0.2">
      <c r="A820" t="s">
        <v>3552</v>
      </c>
      <c r="B820" t="s">
        <v>797</v>
      </c>
      <c r="C820" s="36">
        <v>0.4</v>
      </c>
      <c r="D820" t="s">
        <v>762</v>
      </c>
      <c r="E820">
        <v>0</v>
      </c>
      <c r="F820" s="7" t="s">
        <v>265</v>
      </c>
      <c r="G820" s="7" t="s">
        <v>5521</v>
      </c>
      <c r="H820" s="7" t="s">
        <v>5522</v>
      </c>
      <c r="I820" s="7" t="s">
        <v>5523</v>
      </c>
      <c r="J820" s="7" t="s">
        <v>5524</v>
      </c>
      <c r="K820" s="7" t="s">
        <v>5525</v>
      </c>
      <c r="L820" s="7" t="s">
        <v>5526</v>
      </c>
      <c r="M820" s="7" t="s">
        <v>5527</v>
      </c>
    </row>
    <row r="821" spans="1:13" ht="34" x14ac:dyDescent="0.2">
      <c r="A821" t="s">
        <v>3553</v>
      </c>
      <c r="B821" t="s">
        <v>457</v>
      </c>
      <c r="C821" s="36">
        <v>0.4</v>
      </c>
      <c r="D821" t="s">
        <v>762</v>
      </c>
      <c r="E821">
        <v>0</v>
      </c>
      <c r="F821" s="7" t="s">
        <v>265</v>
      </c>
      <c r="G821" s="7" t="s">
        <v>5521</v>
      </c>
      <c r="H821" s="7" t="s">
        <v>5522</v>
      </c>
      <c r="I821" s="7" t="s">
        <v>5523</v>
      </c>
      <c r="J821" s="7" t="s">
        <v>5524</v>
      </c>
      <c r="K821" s="7" t="s">
        <v>5525</v>
      </c>
      <c r="L821" s="7" t="s">
        <v>5526</v>
      </c>
      <c r="M821" s="7" t="s">
        <v>5527</v>
      </c>
    </row>
    <row r="822" spans="1:13" ht="34" x14ac:dyDescent="0.2">
      <c r="A822" t="s">
        <v>3554</v>
      </c>
      <c r="B822" s="36" t="s">
        <v>459</v>
      </c>
      <c r="C822" s="36">
        <v>0.4</v>
      </c>
      <c r="D822" t="s">
        <v>762</v>
      </c>
      <c r="E822">
        <v>0</v>
      </c>
      <c r="F822" s="7" t="s">
        <v>265</v>
      </c>
      <c r="G822" s="7" t="s">
        <v>5521</v>
      </c>
      <c r="H822" s="7" t="s">
        <v>5522</v>
      </c>
      <c r="I822" s="7" t="s">
        <v>5523</v>
      </c>
      <c r="J822" s="7" t="s">
        <v>5524</v>
      </c>
      <c r="K822" s="7" t="s">
        <v>5525</v>
      </c>
      <c r="L822" s="7" t="s">
        <v>5526</v>
      </c>
      <c r="M822" s="7" t="s">
        <v>5527</v>
      </c>
    </row>
    <row r="823" spans="1:13" ht="34" x14ac:dyDescent="0.2">
      <c r="A823" t="s">
        <v>3555</v>
      </c>
      <c r="B823" t="s">
        <v>455</v>
      </c>
      <c r="C823">
        <v>0.1</v>
      </c>
      <c r="D823" t="s">
        <v>762</v>
      </c>
      <c r="E823">
        <v>0</v>
      </c>
      <c r="F823" s="7" t="s">
        <v>265</v>
      </c>
      <c r="G823" s="7" t="s">
        <v>5521</v>
      </c>
      <c r="H823" s="7" t="s">
        <v>5522</v>
      </c>
      <c r="I823" s="7" t="s">
        <v>5523</v>
      </c>
      <c r="J823" s="7" t="s">
        <v>5524</v>
      </c>
      <c r="K823" s="7" t="s">
        <v>5525</v>
      </c>
      <c r="L823" s="7" t="s">
        <v>5526</v>
      </c>
      <c r="M823" s="7" t="s">
        <v>5527</v>
      </c>
    </row>
    <row r="824" spans="1:13" ht="34" x14ac:dyDescent="0.2">
      <c r="A824" t="s">
        <v>3556</v>
      </c>
      <c r="B824" t="s">
        <v>797</v>
      </c>
      <c r="C824">
        <v>0.1</v>
      </c>
      <c r="D824" t="s">
        <v>762</v>
      </c>
      <c r="E824">
        <v>0</v>
      </c>
      <c r="F824" s="7" t="s">
        <v>265</v>
      </c>
      <c r="G824" s="7" t="s">
        <v>5521</v>
      </c>
      <c r="H824" s="7" t="s">
        <v>5522</v>
      </c>
      <c r="I824" s="7" t="s">
        <v>5523</v>
      </c>
      <c r="J824" s="7" t="s">
        <v>5524</v>
      </c>
      <c r="K824" s="7" t="s">
        <v>5525</v>
      </c>
      <c r="L824" s="7" t="s">
        <v>5526</v>
      </c>
      <c r="M824" s="7" t="s">
        <v>5527</v>
      </c>
    </row>
    <row r="825" spans="1:13" ht="34" x14ac:dyDescent="0.2">
      <c r="A825" t="s">
        <v>3557</v>
      </c>
      <c r="B825" t="s">
        <v>457</v>
      </c>
      <c r="C825">
        <v>0.1</v>
      </c>
      <c r="D825" t="s">
        <v>762</v>
      </c>
      <c r="E825">
        <v>0</v>
      </c>
      <c r="F825" s="7" t="s">
        <v>265</v>
      </c>
      <c r="G825" s="7" t="s">
        <v>5521</v>
      </c>
      <c r="H825" s="7" t="s">
        <v>5522</v>
      </c>
      <c r="I825" s="7" t="s">
        <v>5523</v>
      </c>
      <c r="J825" s="7" t="s">
        <v>5524</v>
      </c>
      <c r="K825" s="7" t="s">
        <v>5525</v>
      </c>
      <c r="L825" s="7" t="s">
        <v>5526</v>
      </c>
      <c r="M825" s="7" t="s">
        <v>5527</v>
      </c>
    </row>
    <row r="826" spans="1:13" ht="34" x14ac:dyDescent="0.2">
      <c r="A826" t="s">
        <v>3558</v>
      </c>
      <c r="B826" s="36" t="s">
        <v>459</v>
      </c>
      <c r="C826">
        <v>0.1</v>
      </c>
      <c r="D826" t="s">
        <v>762</v>
      </c>
      <c r="E826">
        <v>0</v>
      </c>
      <c r="F826" s="7" t="s">
        <v>265</v>
      </c>
      <c r="G826" s="7" t="s">
        <v>5521</v>
      </c>
      <c r="H826" s="7" t="s">
        <v>5522</v>
      </c>
      <c r="I826" s="7" t="s">
        <v>5523</v>
      </c>
      <c r="J826" s="7" t="s">
        <v>5524</v>
      </c>
      <c r="K826" s="7" t="s">
        <v>5525</v>
      </c>
      <c r="L826" s="7" t="s">
        <v>5526</v>
      </c>
      <c r="M826" s="7" t="s">
        <v>5527</v>
      </c>
    </row>
    <row r="827" spans="1:13" ht="34" x14ac:dyDescent="0.2">
      <c r="A827" t="s">
        <v>3559</v>
      </c>
      <c r="B827" t="s">
        <v>455</v>
      </c>
      <c r="C827">
        <v>0.1</v>
      </c>
      <c r="D827" t="s">
        <v>762</v>
      </c>
      <c r="E827">
        <v>0</v>
      </c>
      <c r="F827" s="7" t="s">
        <v>265</v>
      </c>
      <c r="G827" s="7" t="s">
        <v>5521</v>
      </c>
      <c r="H827" s="7" t="s">
        <v>5522</v>
      </c>
      <c r="I827" s="7" t="s">
        <v>5523</v>
      </c>
      <c r="J827" s="7" t="s">
        <v>5524</v>
      </c>
      <c r="K827" s="7" t="s">
        <v>5525</v>
      </c>
      <c r="L827" s="7" t="s">
        <v>5526</v>
      </c>
      <c r="M827" s="7" t="s">
        <v>5527</v>
      </c>
    </row>
    <row r="828" spans="1:13" ht="34" x14ac:dyDescent="0.2">
      <c r="A828" t="s">
        <v>3560</v>
      </c>
      <c r="B828" t="s">
        <v>797</v>
      </c>
      <c r="C828">
        <v>0.1</v>
      </c>
      <c r="D828" t="s">
        <v>762</v>
      </c>
      <c r="E828">
        <v>0</v>
      </c>
      <c r="F828" s="7" t="s">
        <v>265</v>
      </c>
      <c r="G828" s="7" t="s">
        <v>5521</v>
      </c>
      <c r="H828" s="7" t="s">
        <v>5522</v>
      </c>
      <c r="I828" s="7" t="s">
        <v>5523</v>
      </c>
      <c r="J828" s="7" t="s">
        <v>5524</v>
      </c>
      <c r="K828" s="7" t="s">
        <v>5525</v>
      </c>
      <c r="L828" s="7" t="s">
        <v>5526</v>
      </c>
      <c r="M828" s="7" t="s">
        <v>5527</v>
      </c>
    </row>
    <row r="829" spans="1:13" ht="34" x14ac:dyDescent="0.2">
      <c r="A829" t="s">
        <v>3561</v>
      </c>
      <c r="B829" t="s">
        <v>457</v>
      </c>
      <c r="C829">
        <v>0.1</v>
      </c>
      <c r="D829" t="s">
        <v>762</v>
      </c>
      <c r="E829">
        <v>0</v>
      </c>
      <c r="F829" s="7" t="s">
        <v>265</v>
      </c>
      <c r="G829" s="7" t="s">
        <v>5521</v>
      </c>
      <c r="H829" s="7" t="s">
        <v>5522</v>
      </c>
      <c r="I829" s="7" t="s">
        <v>5523</v>
      </c>
      <c r="J829" s="7" t="s">
        <v>5524</v>
      </c>
      <c r="K829" s="7" t="s">
        <v>5525</v>
      </c>
      <c r="L829" s="7" t="s">
        <v>5526</v>
      </c>
      <c r="M829" s="7" t="s">
        <v>5527</v>
      </c>
    </row>
    <row r="830" spans="1:13" ht="34" x14ac:dyDescent="0.2">
      <c r="A830" t="s">
        <v>3562</v>
      </c>
      <c r="B830" s="36" t="s">
        <v>459</v>
      </c>
      <c r="C830">
        <v>0.1</v>
      </c>
      <c r="D830" t="s">
        <v>762</v>
      </c>
      <c r="E830">
        <v>0</v>
      </c>
      <c r="F830" s="7" t="s">
        <v>265</v>
      </c>
      <c r="G830" s="7" t="s">
        <v>5521</v>
      </c>
      <c r="H830" s="7" t="s">
        <v>5522</v>
      </c>
      <c r="I830" s="7" t="s">
        <v>5523</v>
      </c>
      <c r="J830" s="7" t="s">
        <v>5524</v>
      </c>
      <c r="K830" s="7" t="s">
        <v>5525</v>
      </c>
      <c r="L830" s="7" t="s">
        <v>5526</v>
      </c>
      <c r="M830" s="7" t="s">
        <v>5527</v>
      </c>
    </row>
    <row r="831" spans="1:13" ht="34" x14ac:dyDescent="0.2">
      <c r="A831" t="s">
        <v>3563</v>
      </c>
      <c r="B831" t="s">
        <v>455</v>
      </c>
      <c r="C831">
        <v>0.1</v>
      </c>
      <c r="D831" t="s">
        <v>762</v>
      </c>
      <c r="E831">
        <v>0</v>
      </c>
      <c r="F831" s="7" t="s">
        <v>265</v>
      </c>
      <c r="G831" s="7" t="s">
        <v>5521</v>
      </c>
      <c r="H831" s="7" t="s">
        <v>5522</v>
      </c>
      <c r="I831" s="7" t="s">
        <v>5523</v>
      </c>
      <c r="J831" s="7" t="s">
        <v>5524</v>
      </c>
      <c r="K831" s="7" t="s">
        <v>5525</v>
      </c>
      <c r="L831" s="7" t="s">
        <v>5526</v>
      </c>
      <c r="M831" s="7" t="s">
        <v>5527</v>
      </c>
    </row>
    <row r="832" spans="1:13" ht="34" x14ac:dyDescent="0.2">
      <c r="A832" t="s">
        <v>3564</v>
      </c>
      <c r="B832" t="s">
        <v>797</v>
      </c>
      <c r="C832">
        <v>0.1</v>
      </c>
      <c r="D832" t="s">
        <v>762</v>
      </c>
      <c r="E832">
        <v>0</v>
      </c>
      <c r="F832" s="7" t="s">
        <v>265</v>
      </c>
      <c r="G832" s="7" t="s">
        <v>5521</v>
      </c>
      <c r="H832" s="7" t="s">
        <v>5522</v>
      </c>
      <c r="I832" s="7" t="s">
        <v>5523</v>
      </c>
      <c r="J832" s="7" t="s">
        <v>5524</v>
      </c>
      <c r="K832" s="7" t="s">
        <v>5525</v>
      </c>
      <c r="L832" s="7" t="s">
        <v>5526</v>
      </c>
      <c r="M832" s="7" t="s">
        <v>5527</v>
      </c>
    </row>
    <row r="833" spans="1:13" ht="34" x14ac:dyDescent="0.2">
      <c r="A833" t="s">
        <v>3565</v>
      </c>
      <c r="B833" t="s">
        <v>457</v>
      </c>
      <c r="C833">
        <v>0.1</v>
      </c>
      <c r="D833" t="s">
        <v>762</v>
      </c>
      <c r="E833">
        <v>0</v>
      </c>
      <c r="F833" s="7" t="s">
        <v>265</v>
      </c>
      <c r="G833" s="7" t="s">
        <v>5521</v>
      </c>
      <c r="H833" s="7" t="s">
        <v>5522</v>
      </c>
      <c r="I833" s="7" t="s">
        <v>5523</v>
      </c>
      <c r="J833" s="7" t="s">
        <v>5524</v>
      </c>
      <c r="K833" s="7" t="s">
        <v>5525</v>
      </c>
      <c r="L833" s="7" t="s">
        <v>5526</v>
      </c>
      <c r="M833" s="7" t="s">
        <v>5527</v>
      </c>
    </row>
    <row r="834" spans="1:13" ht="34" x14ac:dyDescent="0.2">
      <c r="A834" t="s">
        <v>3566</v>
      </c>
      <c r="B834" s="36" t="s">
        <v>459</v>
      </c>
      <c r="C834">
        <v>0.1</v>
      </c>
      <c r="D834" t="s">
        <v>762</v>
      </c>
      <c r="E834">
        <v>0</v>
      </c>
      <c r="F834" s="7" t="s">
        <v>265</v>
      </c>
      <c r="G834" s="7" t="s">
        <v>5521</v>
      </c>
      <c r="H834" s="7" t="s">
        <v>5522</v>
      </c>
      <c r="I834" s="7" t="s">
        <v>5523</v>
      </c>
      <c r="J834" s="7" t="s">
        <v>5524</v>
      </c>
      <c r="K834" s="7" t="s">
        <v>5525</v>
      </c>
      <c r="L834" s="7" t="s">
        <v>5526</v>
      </c>
      <c r="M834" s="7" t="s">
        <v>5527</v>
      </c>
    </row>
    <row r="835" spans="1:13" ht="34" x14ac:dyDescent="0.2">
      <c r="A835" t="s">
        <v>3567</v>
      </c>
      <c r="B835" t="s">
        <v>455</v>
      </c>
      <c r="C835">
        <v>0.1</v>
      </c>
      <c r="D835" t="s">
        <v>762</v>
      </c>
      <c r="E835">
        <v>0</v>
      </c>
      <c r="F835" s="7" t="s">
        <v>265</v>
      </c>
      <c r="G835" s="7" t="s">
        <v>5521</v>
      </c>
      <c r="H835" s="7" t="s">
        <v>5522</v>
      </c>
      <c r="I835" s="7" t="s">
        <v>5523</v>
      </c>
      <c r="J835" s="7" t="s">
        <v>5524</v>
      </c>
      <c r="K835" s="7" t="s">
        <v>5525</v>
      </c>
      <c r="L835" s="7" t="s">
        <v>5526</v>
      </c>
      <c r="M835" s="7" t="s">
        <v>5527</v>
      </c>
    </row>
    <row r="836" spans="1:13" ht="34" x14ac:dyDescent="0.2">
      <c r="A836" t="s">
        <v>3568</v>
      </c>
      <c r="B836" t="s">
        <v>797</v>
      </c>
      <c r="C836">
        <v>0.1</v>
      </c>
      <c r="D836" t="s">
        <v>762</v>
      </c>
      <c r="E836">
        <v>0</v>
      </c>
      <c r="F836" s="7" t="s">
        <v>265</v>
      </c>
      <c r="G836" s="7" t="s">
        <v>5521</v>
      </c>
      <c r="H836" s="7" t="s">
        <v>5522</v>
      </c>
      <c r="I836" s="7" t="s">
        <v>5523</v>
      </c>
      <c r="J836" s="7" t="s">
        <v>5524</v>
      </c>
      <c r="K836" s="7" t="s">
        <v>5525</v>
      </c>
      <c r="L836" s="7" t="s">
        <v>5526</v>
      </c>
      <c r="M836" s="7" t="s">
        <v>5527</v>
      </c>
    </row>
    <row r="837" spans="1:13" ht="34" x14ac:dyDescent="0.2">
      <c r="A837" t="s">
        <v>3569</v>
      </c>
      <c r="B837" t="s">
        <v>457</v>
      </c>
      <c r="C837">
        <v>0.1</v>
      </c>
      <c r="D837" t="s">
        <v>762</v>
      </c>
      <c r="E837">
        <v>0</v>
      </c>
      <c r="F837" s="7" t="s">
        <v>265</v>
      </c>
      <c r="G837" s="7" t="s">
        <v>5521</v>
      </c>
      <c r="H837" s="7" t="s">
        <v>5522</v>
      </c>
      <c r="I837" s="7" t="s">
        <v>5523</v>
      </c>
      <c r="J837" s="7" t="s">
        <v>5524</v>
      </c>
      <c r="K837" s="7" t="s">
        <v>5525</v>
      </c>
      <c r="L837" s="7" t="s">
        <v>5526</v>
      </c>
      <c r="M837" s="7" t="s">
        <v>5527</v>
      </c>
    </row>
    <row r="838" spans="1:13" ht="34" x14ac:dyDescent="0.2">
      <c r="A838" t="s">
        <v>3570</v>
      </c>
      <c r="B838" s="36" t="s">
        <v>459</v>
      </c>
      <c r="C838">
        <v>0.1</v>
      </c>
      <c r="D838" t="s">
        <v>762</v>
      </c>
      <c r="E838">
        <v>0</v>
      </c>
      <c r="F838" s="7" t="s">
        <v>265</v>
      </c>
      <c r="G838" s="7" t="s">
        <v>5521</v>
      </c>
      <c r="H838" s="7" t="s">
        <v>5522</v>
      </c>
      <c r="I838" s="7" t="s">
        <v>5523</v>
      </c>
      <c r="J838" s="7" t="s">
        <v>5524</v>
      </c>
      <c r="K838" s="7" t="s">
        <v>5525</v>
      </c>
      <c r="L838" s="7" t="s">
        <v>5526</v>
      </c>
      <c r="M838" s="7" t="s">
        <v>5527</v>
      </c>
    </row>
    <row r="839" spans="1:13" ht="34" x14ac:dyDescent="0.2">
      <c r="A839" t="s">
        <v>3571</v>
      </c>
      <c r="B839" t="s">
        <v>455</v>
      </c>
      <c r="C839">
        <v>0.1</v>
      </c>
      <c r="D839" t="s">
        <v>762</v>
      </c>
      <c r="E839">
        <v>0</v>
      </c>
      <c r="F839" s="7" t="s">
        <v>265</v>
      </c>
      <c r="G839" s="7" t="s">
        <v>5521</v>
      </c>
      <c r="H839" s="7" t="s">
        <v>5522</v>
      </c>
      <c r="I839" s="7" t="s">
        <v>5523</v>
      </c>
      <c r="J839" s="7" t="s">
        <v>5524</v>
      </c>
      <c r="K839" s="7" t="s">
        <v>5525</v>
      </c>
      <c r="L839" s="7" t="s">
        <v>5526</v>
      </c>
      <c r="M839" s="7" t="s">
        <v>5527</v>
      </c>
    </row>
    <row r="840" spans="1:13" ht="34" x14ac:dyDescent="0.2">
      <c r="A840" t="s">
        <v>3572</v>
      </c>
      <c r="B840" t="s">
        <v>797</v>
      </c>
      <c r="C840">
        <v>0.1</v>
      </c>
      <c r="D840" t="s">
        <v>762</v>
      </c>
      <c r="E840">
        <v>0</v>
      </c>
      <c r="F840" s="7" t="s">
        <v>265</v>
      </c>
      <c r="G840" s="7" t="s">
        <v>5521</v>
      </c>
      <c r="H840" s="7" t="s">
        <v>5522</v>
      </c>
      <c r="I840" s="7" t="s">
        <v>5523</v>
      </c>
      <c r="J840" s="7" t="s">
        <v>5524</v>
      </c>
      <c r="K840" s="7" t="s">
        <v>5525</v>
      </c>
      <c r="L840" s="7" t="s">
        <v>5526</v>
      </c>
      <c r="M840" s="7" t="s">
        <v>5527</v>
      </c>
    </row>
    <row r="841" spans="1:13" ht="34" x14ac:dyDescent="0.2">
      <c r="A841" t="s">
        <v>3573</v>
      </c>
      <c r="B841" t="s">
        <v>457</v>
      </c>
      <c r="C841">
        <v>0.1</v>
      </c>
      <c r="D841" t="s">
        <v>762</v>
      </c>
      <c r="E841">
        <v>0</v>
      </c>
      <c r="F841" s="7" t="s">
        <v>265</v>
      </c>
      <c r="G841" s="7" t="s">
        <v>5521</v>
      </c>
      <c r="H841" s="7" t="s">
        <v>5522</v>
      </c>
      <c r="I841" s="7" t="s">
        <v>5523</v>
      </c>
      <c r="J841" s="7" t="s">
        <v>5524</v>
      </c>
      <c r="K841" s="7" t="s">
        <v>5525</v>
      </c>
      <c r="L841" s="7" t="s">
        <v>5526</v>
      </c>
      <c r="M841" s="7" t="s">
        <v>5527</v>
      </c>
    </row>
    <row r="842" spans="1:13" ht="34" x14ac:dyDescent="0.2">
      <c r="A842" t="s">
        <v>3574</v>
      </c>
      <c r="B842" s="36" t="s">
        <v>459</v>
      </c>
      <c r="C842">
        <v>0.1</v>
      </c>
      <c r="D842" t="s">
        <v>762</v>
      </c>
      <c r="E842">
        <v>0</v>
      </c>
      <c r="F842" s="7" t="s">
        <v>265</v>
      </c>
      <c r="G842" s="7" t="s">
        <v>5521</v>
      </c>
      <c r="H842" s="7" t="s">
        <v>5522</v>
      </c>
      <c r="I842" s="7" t="s">
        <v>5523</v>
      </c>
      <c r="J842" s="7" t="s">
        <v>5524</v>
      </c>
      <c r="K842" s="7" t="s">
        <v>5525</v>
      </c>
      <c r="L842" s="7" t="s">
        <v>5526</v>
      </c>
      <c r="M842" s="7" t="s">
        <v>5527</v>
      </c>
    </row>
    <row r="843" spans="1:13" ht="34" x14ac:dyDescent="0.2">
      <c r="A843" t="s">
        <v>3575</v>
      </c>
      <c r="B843" t="s">
        <v>455</v>
      </c>
      <c r="C843" s="36">
        <v>0.6</v>
      </c>
      <c r="D843" t="s">
        <v>762</v>
      </c>
      <c r="E843">
        <v>0</v>
      </c>
      <c r="F843" s="7" t="s">
        <v>265</v>
      </c>
      <c r="G843" s="7" t="s">
        <v>5521</v>
      </c>
      <c r="H843" s="7" t="s">
        <v>5522</v>
      </c>
      <c r="I843" s="7" t="s">
        <v>5523</v>
      </c>
      <c r="J843" s="7" t="s">
        <v>5524</v>
      </c>
      <c r="K843" s="7" t="s">
        <v>5525</v>
      </c>
      <c r="L843" s="7" t="s">
        <v>5526</v>
      </c>
      <c r="M843" s="7" t="s">
        <v>5527</v>
      </c>
    </row>
    <row r="844" spans="1:13" ht="34" x14ac:dyDescent="0.2">
      <c r="A844" t="s">
        <v>3576</v>
      </c>
      <c r="B844" t="s">
        <v>797</v>
      </c>
      <c r="C844" s="36">
        <v>0.6</v>
      </c>
      <c r="D844" t="s">
        <v>762</v>
      </c>
      <c r="E844">
        <v>0</v>
      </c>
      <c r="F844" s="7" t="s">
        <v>265</v>
      </c>
      <c r="G844" s="7" t="s">
        <v>5521</v>
      </c>
      <c r="H844" s="7" t="s">
        <v>5522</v>
      </c>
      <c r="I844" s="7" t="s">
        <v>5523</v>
      </c>
      <c r="J844" s="7" t="s">
        <v>5524</v>
      </c>
      <c r="K844" s="7" t="s">
        <v>5525</v>
      </c>
      <c r="L844" s="7" t="s">
        <v>5526</v>
      </c>
      <c r="M844" s="7" t="s">
        <v>5527</v>
      </c>
    </row>
    <row r="845" spans="1:13" ht="34" x14ac:dyDescent="0.2">
      <c r="A845" t="s">
        <v>3577</v>
      </c>
      <c r="B845" t="s">
        <v>457</v>
      </c>
      <c r="C845" s="36">
        <v>0.6</v>
      </c>
      <c r="D845" t="s">
        <v>762</v>
      </c>
      <c r="E845">
        <v>0</v>
      </c>
      <c r="F845" s="7" t="s">
        <v>265</v>
      </c>
      <c r="G845" s="7" t="s">
        <v>5521</v>
      </c>
      <c r="H845" s="7" t="s">
        <v>5522</v>
      </c>
      <c r="I845" s="7" t="s">
        <v>5523</v>
      </c>
      <c r="J845" s="7" t="s">
        <v>5524</v>
      </c>
      <c r="K845" s="7" t="s">
        <v>5525</v>
      </c>
      <c r="L845" s="7" t="s">
        <v>5526</v>
      </c>
      <c r="M845" s="7" t="s">
        <v>5527</v>
      </c>
    </row>
    <row r="846" spans="1:13" ht="34" x14ac:dyDescent="0.2">
      <c r="A846" t="s">
        <v>3578</v>
      </c>
      <c r="B846" s="36" t="s">
        <v>459</v>
      </c>
      <c r="C846" s="36">
        <v>0.6</v>
      </c>
      <c r="D846" t="s">
        <v>762</v>
      </c>
      <c r="E846">
        <v>0</v>
      </c>
      <c r="F846" s="7" t="s">
        <v>265</v>
      </c>
      <c r="G846" s="7" t="s">
        <v>5521</v>
      </c>
      <c r="H846" s="7" t="s">
        <v>5522</v>
      </c>
      <c r="I846" s="7" t="s">
        <v>5523</v>
      </c>
      <c r="J846" s="7" t="s">
        <v>5524</v>
      </c>
      <c r="K846" s="7" t="s">
        <v>5525</v>
      </c>
      <c r="L846" s="7" t="s">
        <v>5526</v>
      </c>
      <c r="M846" s="7" t="s">
        <v>5527</v>
      </c>
    </row>
    <row r="847" spans="1:13" ht="34" x14ac:dyDescent="0.2">
      <c r="A847" t="s">
        <v>3579</v>
      </c>
      <c r="B847" t="s">
        <v>455</v>
      </c>
      <c r="C847" s="36">
        <v>0.6</v>
      </c>
      <c r="D847" t="s">
        <v>762</v>
      </c>
      <c r="E847">
        <v>0</v>
      </c>
      <c r="F847" s="7" t="s">
        <v>265</v>
      </c>
      <c r="G847" s="7" t="s">
        <v>5521</v>
      </c>
      <c r="H847" s="7" t="s">
        <v>5522</v>
      </c>
      <c r="I847" s="7" t="s">
        <v>5523</v>
      </c>
      <c r="J847" s="7" t="s">
        <v>5524</v>
      </c>
      <c r="K847" s="7" t="s">
        <v>5525</v>
      </c>
      <c r="L847" s="7" t="s">
        <v>5526</v>
      </c>
      <c r="M847" s="7" t="s">
        <v>5527</v>
      </c>
    </row>
    <row r="848" spans="1:13" ht="34" x14ac:dyDescent="0.2">
      <c r="A848" t="s">
        <v>3580</v>
      </c>
      <c r="B848" t="s">
        <v>797</v>
      </c>
      <c r="C848" s="36">
        <v>0.6</v>
      </c>
      <c r="D848" t="s">
        <v>762</v>
      </c>
      <c r="E848">
        <v>0</v>
      </c>
      <c r="F848" s="7" t="s">
        <v>265</v>
      </c>
      <c r="G848" s="7" t="s">
        <v>5521</v>
      </c>
      <c r="H848" s="7" t="s">
        <v>5522</v>
      </c>
      <c r="I848" s="7" t="s">
        <v>5523</v>
      </c>
      <c r="J848" s="7" t="s">
        <v>5524</v>
      </c>
      <c r="K848" s="7" t="s">
        <v>5525</v>
      </c>
      <c r="L848" s="7" t="s">
        <v>5526</v>
      </c>
      <c r="M848" s="7" t="s">
        <v>5527</v>
      </c>
    </row>
    <row r="849" spans="1:13" ht="34" x14ac:dyDescent="0.2">
      <c r="A849" t="s">
        <v>3581</v>
      </c>
      <c r="B849" t="s">
        <v>457</v>
      </c>
      <c r="C849" s="36">
        <v>0.6</v>
      </c>
      <c r="D849" t="s">
        <v>762</v>
      </c>
      <c r="E849">
        <v>0</v>
      </c>
      <c r="F849" s="7" t="s">
        <v>265</v>
      </c>
      <c r="G849" s="7" t="s">
        <v>5521</v>
      </c>
      <c r="H849" s="7" t="s">
        <v>5522</v>
      </c>
      <c r="I849" s="7" t="s">
        <v>5523</v>
      </c>
      <c r="J849" s="7" t="s">
        <v>5524</v>
      </c>
      <c r="K849" s="7" t="s">
        <v>5525</v>
      </c>
      <c r="L849" s="7" t="s">
        <v>5526</v>
      </c>
      <c r="M849" s="7" t="s">
        <v>5527</v>
      </c>
    </row>
    <row r="850" spans="1:13" ht="34" x14ac:dyDescent="0.2">
      <c r="A850" t="s">
        <v>3582</v>
      </c>
      <c r="B850" s="36" t="s">
        <v>459</v>
      </c>
      <c r="C850" s="36">
        <v>0.6</v>
      </c>
      <c r="D850" t="s">
        <v>762</v>
      </c>
      <c r="E850">
        <v>0</v>
      </c>
      <c r="F850" s="7" t="s">
        <v>265</v>
      </c>
      <c r="G850" s="7" t="s">
        <v>5521</v>
      </c>
      <c r="H850" s="7" t="s">
        <v>5522</v>
      </c>
      <c r="I850" s="7" t="s">
        <v>5523</v>
      </c>
      <c r="J850" s="7" t="s">
        <v>5524</v>
      </c>
      <c r="K850" s="7" t="s">
        <v>5525</v>
      </c>
      <c r="L850" s="7" t="s">
        <v>5526</v>
      </c>
      <c r="M850" s="7" t="s">
        <v>5527</v>
      </c>
    </row>
    <row r="851" spans="1:13" ht="34" x14ac:dyDescent="0.2">
      <c r="A851" t="s">
        <v>3583</v>
      </c>
      <c r="B851" t="s">
        <v>455</v>
      </c>
      <c r="C851" s="36">
        <v>0.6</v>
      </c>
      <c r="D851" t="s">
        <v>762</v>
      </c>
      <c r="E851">
        <v>0</v>
      </c>
      <c r="F851" s="7" t="s">
        <v>265</v>
      </c>
      <c r="G851" s="7" t="s">
        <v>5521</v>
      </c>
      <c r="H851" s="7" t="s">
        <v>5522</v>
      </c>
      <c r="I851" s="7" t="s">
        <v>5523</v>
      </c>
      <c r="J851" s="7" t="s">
        <v>5524</v>
      </c>
      <c r="K851" s="7" t="s">
        <v>5525</v>
      </c>
      <c r="L851" s="7" t="s">
        <v>5526</v>
      </c>
      <c r="M851" s="7" t="s">
        <v>5527</v>
      </c>
    </row>
    <row r="852" spans="1:13" ht="34" x14ac:dyDescent="0.2">
      <c r="A852" t="s">
        <v>3584</v>
      </c>
      <c r="B852" t="s">
        <v>797</v>
      </c>
      <c r="C852" s="36">
        <v>0.6</v>
      </c>
      <c r="D852" t="s">
        <v>762</v>
      </c>
      <c r="E852">
        <v>0</v>
      </c>
      <c r="F852" s="7" t="s">
        <v>265</v>
      </c>
      <c r="G852" s="7" t="s">
        <v>5521</v>
      </c>
      <c r="H852" s="7" t="s">
        <v>5522</v>
      </c>
      <c r="I852" s="7" t="s">
        <v>5523</v>
      </c>
      <c r="J852" s="7" t="s">
        <v>5524</v>
      </c>
      <c r="K852" s="7" t="s">
        <v>5525</v>
      </c>
      <c r="L852" s="7" t="s">
        <v>5526</v>
      </c>
      <c r="M852" s="7" t="s">
        <v>5527</v>
      </c>
    </row>
    <row r="853" spans="1:13" ht="34" x14ac:dyDescent="0.2">
      <c r="A853" t="s">
        <v>3585</v>
      </c>
      <c r="B853" t="s">
        <v>457</v>
      </c>
      <c r="C853" s="36">
        <v>0.6</v>
      </c>
      <c r="D853" t="s">
        <v>762</v>
      </c>
      <c r="E853">
        <v>0</v>
      </c>
      <c r="F853" s="7" t="s">
        <v>265</v>
      </c>
      <c r="G853" s="7" t="s">
        <v>5521</v>
      </c>
      <c r="H853" s="7" t="s">
        <v>5522</v>
      </c>
      <c r="I853" s="7" t="s">
        <v>5523</v>
      </c>
      <c r="J853" s="7" t="s">
        <v>5524</v>
      </c>
      <c r="K853" s="7" t="s">
        <v>5525</v>
      </c>
      <c r="L853" s="7" t="s">
        <v>5526</v>
      </c>
      <c r="M853" s="7" t="s">
        <v>5527</v>
      </c>
    </row>
    <row r="854" spans="1:13" ht="34" x14ac:dyDescent="0.2">
      <c r="A854" t="s">
        <v>3586</v>
      </c>
      <c r="B854" s="36" t="s">
        <v>459</v>
      </c>
      <c r="C854" s="36">
        <v>0.6</v>
      </c>
      <c r="D854" t="s">
        <v>762</v>
      </c>
      <c r="E854">
        <v>0</v>
      </c>
      <c r="F854" s="7" t="s">
        <v>265</v>
      </c>
      <c r="G854" s="7" t="s">
        <v>5521</v>
      </c>
      <c r="H854" s="7" t="s">
        <v>5522</v>
      </c>
      <c r="I854" s="7" t="s">
        <v>5523</v>
      </c>
      <c r="J854" s="7" t="s">
        <v>5524</v>
      </c>
      <c r="K854" s="7" t="s">
        <v>5525</v>
      </c>
      <c r="L854" s="7" t="s">
        <v>5526</v>
      </c>
      <c r="M854" s="7" t="s">
        <v>5527</v>
      </c>
    </row>
    <row r="855" spans="1:13" ht="34" x14ac:dyDescent="0.2">
      <c r="A855" t="s">
        <v>3587</v>
      </c>
      <c r="B855" t="s">
        <v>455</v>
      </c>
      <c r="C855" s="36">
        <v>0.6</v>
      </c>
      <c r="D855" t="s">
        <v>762</v>
      </c>
      <c r="E855">
        <v>0</v>
      </c>
      <c r="F855" s="7" t="s">
        <v>265</v>
      </c>
      <c r="G855" s="7" t="s">
        <v>5521</v>
      </c>
      <c r="H855" s="7" t="s">
        <v>5522</v>
      </c>
      <c r="I855" s="7" t="s">
        <v>5523</v>
      </c>
      <c r="J855" s="7" t="s">
        <v>5524</v>
      </c>
      <c r="K855" s="7" t="s">
        <v>5525</v>
      </c>
      <c r="L855" s="7" t="s">
        <v>5526</v>
      </c>
      <c r="M855" s="7" t="s">
        <v>5527</v>
      </c>
    </row>
    <row r="856" spans="1:13" ht="34" x14ac:dyDescent="0.2">
      <c r="A856" t="s">
        <v>3588</v>
      </c>
      <c r="B856" t="s">
        <v>797</v>
      </c>
      <c r="C856" s="36">
        <v>0.6</v>
      </c>
      <c r="D856" t="s">
        <v>762</v>
      </c>
      <c r="E856">
        <v>0</v>
      </c>
      <c r="F856" s="7" t="s">
        <v>265</v>
      </c>
      <c r="G856" s="7" t="s">
        <v>5521</v>
      </c>
      <c r="H856" s="7" t="s">
        <v>5522</v>
      </c>
      <c r="I856" s="7" t="s">
        <v>5523</v>
      </c>
      <c r="J856" s="7" t="s">
        <v>5524</v>
      </c>
      <c r="K856" s="7" t="s">
        <v>5525</v>
      </c>
      <c r="L856" s="7" t="s">
        <v>5526</v>
      </c>
      <c r="M856" s="7" t="s">
        <v>5527</v>
      </c>
    </row>
    <row r="857" spans="1:13" ht="34" x14ac:dyDescent="0.2">
      <c r="A857" t="s">
        <v>3589</v>
      </c>
      <c r="B857" t="s">
        <v>457</v>
      </c>
      <c r="C857" s="36">
        <v>0.6</v>
      </c>
      <c r="D857" t="s">
        <v>762</v>
      </c>
      <c r="E857">
        <v>0</v>
      </c>
      <c r="F857" s="7" t="s">
        <v>265</v>
      </c>
      <c r="G857" s="7" t="s">
        <v>5521</v>
      </c>
      <c r="H857" s="7" t="s">
        <v>5522</v>
      </c>
      <c r="I857" s="7" t="s">
        <v>5523</v>
      </c>
      <c r="J857" s="7" t="s">
        <v>5524</v>
      </c>
      <c r="K857" s="7" t="s">
        <v>5525</v>
      </c>
      <c r="L857" s="7" t="s">
        <v>5526</v>
      </c>
      <c r="M857" s="7" t="s">
        <v>5527</v>
      </c>
    </row>
    <row r="858" spans="1:13" ht="34" x14ac:dyDescent="0.2">
      <c r="A858" t="s">
        <v>3590</v>
      </c>
      <c r="B858" s="36" t="s">
        <v>459</v>
      </c>
      <c r="C858" s="36">
        <v>0.6</v>
      </c>
      <c r="D858" t="s">
        <v>762</v>
      </c>
      <c r="E858">
        <v>0</v>
      </c>
      <c r="F858" s="7" t="s">
        <v>265</v>
      </c>
      <c r="G858" s="7" t="s">
        <v>5521</v>
      </c>
      <c r="H858" s="7" t="s">
        <v>5522</v>
      </c>
      <c r="I858" s="7" t="s">
        <v>5523</v>
      </c>
      <c r="J858" s="7" t="s">
        <v>5524</v>
      </c>
      <c r="K858" s="7" t="s">
        <v>5525</v>
      </c>
      <c r="L858" s="7" t="s">
        <v>5526</v>
      </c>
      <c r="M858" s="7" t="s">
        <v>5527</v>
      </c>
    </row>
    <row r="859" spans="1:13" ht="34" x14ac:dyDescent="0.2">
      <c r="A859" t="s">
        <v>3591</v>
      </c>
      <c r="B859" t="s">
        <v>455</v>
      </c>
      <c r="C859" s="36">
        <v>0.6</v>
      </c>
      <c r="D859" t="s">
        <v>762</v>
      </c>
      <c r="E859">
        <v>0</v>
      </c>
      <c r="F859" s="7" t="s">
        <v>265</v>
      </c>
      <c r="G859" s="7" t="s">
        <v>5521</v>
      </c>
      <c r="H859" s="7" t="s">
        <v>5522</v>
      </c>
      <c r="I859" s="7" t="s">
        <v>5523</v>
      </c>
      <c r="J859" s="7" t="s">
        <v>5524</v>
      </c>
      <c r="K859" s="7" t="s">
        <v>5525</v>
      </c>
      <c r="L859" s="7" t="s">
        <v>5526</v>
      </c>
      <c r="M859" s="7" t="s">
        <v>5527</v>
      </c>
    </row>
    <row r="860" spans="1:13" ht="34" x14ac:dyDescent="0.2">
      <c r="A860" t="s">
        <v>3592</v>
      </c>
      <c r="B860" t="s">
        <v>797</v>
      </c>
      <c r="C860" s="36">
        <v>0.6</v>
      </c>
      <c r="D860" t="s">
        <v>762</v>
      </c>
      <c r="E860">
        <v>0</v>
      </c>
      <c r="F860" s="7" t="s">
        <v>265</v>
      </c>
      <c r="G860" s="7" t="s">
        <v>5521</v>
      </c>
      <c r="H860" s="7" t="s">
        <v>5522</v>
      </c>
      <c r="I860" s="7" t="s">
        <v>5523</v>
      </c>
      <c r="J860" s="7" t="s">
        <v>5524</v>
      </c>
      <c r="K860" s="7" t="s">
        <v>5525</v>
      </c>
      <c r="L860" s="7" t="s">
        <v>5526</v>
      </c>
      <c r="M860" s="7" t="s">
        <v>5527</v>
      </c>
    </row>
    <row r="861" spans="1:13" ht="34" x14ac:dyDescent="0.2">
      <c r="A861" t="s">
        <v>3593</v>
      </c>
      <c r="B861" t="s">
        <v>457</v>
      </c>
      <c r="C861" s="36">
        <v>0.6</v>
      </c>
      <c r="D861" t="s">
        <v>762</v>
      </c>
      <c r="E861">
        <v>0</v>
      </c>
      <c r="F861" s="7" t="s">
        <v>265</v>
      </c>
      <c r="G861" s="7" t="s">
        <v>5521</v>
      </c>
      <c r="H861" s="7" t="s">
        <v>5522</v>
      </c>
      <c r="I861" s="7" t="s">
        <v>5523</v>
      </c>
      <c r="J861" s="7" t="s">
        <v>5524</v>
      </c>
      <c r="K861" s="7" t="s">
        <v>5525</v>
      </c>
      <c r="L861" s="7" t="s">
        <v>5526</v>
      </c>
      <c r="M861" s="7" t="s">
        <v>5527</v>
      </c>
    </row>
    <row r="862" spans="1:13" ht="34" x14ac:dyDescent="0.2">
      <c r="A862" t="s">
        <v>3594</v>
      </c>
      <c r="B862" s="36" t="s">
        <v>459</v>
      </c>
      <c r="C862" s="36">
        <v>0.6</v>
      </c>
      <c r="D862" t="s">
        <v>762</v>
      </c>
      <c r="E862">
        <v>0</v>
      </c>
      <c r="F862" s="7" t="s">
        <v>265</v>
      </c>
      <c r="G862" s="7" t="s">
        <v>5521</v>
      </c>
      <c r="H862" s="7" t="s">
        <v>5522</v>
      </c>
      <c r="I862" s="7" t="s">
        <v>5523</v>
      </c>
      <c r="J862" s="7" t="s">
        <v>5524</v>
      </c>
      <c r="K862" s="7" t="s">
        <v>5525</v>
      </c>
      <c r="L862" s="7" t="s">
        <v>5526</v>
      </c>
      <c r="M862" s="7" t="s">
        <v>5527</v>
      </c>
    </row>
    <row r="863" spans="1:13" ht="34" x14ac:dyDescent="0.2">
      <c r="A863" t="s">
        <v>3595</v>
      </c>
      <c r="B863" t="s">
        <v>455</v>
      </c>
      <c r="C863" s="36">
        <v>0.4</v>
      </c>
      <c r="D863" t="s">
        <v>762</v>
      </c>
      <c r="E863">
        <v>0</v>
      </c>
      <c r="F863" s="7" t="s">
        <v>265</v>
      </c>
      <c r="G863" s="7" t="s">
        <v>5521</v>
      </c>
      <c r="H863" s="7" t="s">
        <v>5522</v>
      </c>
      <c r="I863" s="7" t="s">
        <v>5523</v>
      </c>
      <c r="J863" s="7" t="s">
        <v>5524</v>
      </c>
      <c r="K863" s="7" t="s">
        <v>5525</v>
      </c>
      <c r="L863" s="7" t="s">
        <v>5526</v>
      </c>
      <c r="M863" s="7" t="s">
        <v>5527</v>
      </c>
    </row>
    <row r="864" spans="1:13" ht="34" x14ac:dyDescent="0.2">
      <c r="A864" t="s">
        <v>3596</v>
      </c>
      <c r="B864" t="s">
        <v>797</v>
      </c>
      <c r="C864" s="36">
        <v>0.4</v>
      </c>
      <c r="D864" t="s">
        <v>762</v>
      </c>
      <c r="E864">
        <v>0</v>
      </c>
      <c r="F864" s="7" t="s">
        <v>265</v>
      </c>
      <c r="G864" s="7" t="s">
        <v>5521</v>
      </c>
      <c r="H864" s="7" t="s">
        <v>5522</v>
      </c>
      <c r="I864" s="7" t="s">
        <v>5523</v>
      </c>
      <c r="J864" s="7" t="s">
        <v>5524</v>
      </c>
      <c r="K864" s="7" t="s">
        <v>5525</v>
      </c>
      <c r="L864" s="7" t="s">
        <v>5526</v>
      </c>
      <c r="M864" s="7" t="s">
        <v>5527</v>
      </c>
    </row>
    <row r="865" spans="1:13" ht="34" x14ac:dyDescent="0.2">
      <c r="A865" t="s">
        <v>3597</v>
      </c>
      <c r="B865" t="s">
        <v>457</v>
      </c>
      <c r="C865" s="36">
        <v>0.4</v>
      </c>
      <c r="D865" t="s">
        <v>762</v>
      </c>
      <c r="E865">
        <v>0</v>
      </c>
      <c r="F865" s="7" t="s">
        <v>265</v>
      </c>
      <c r="G865" s="7" t="s">
        <v>5521</v>
      </c>
      <c r="H865" s="7" t="s">
        <v>5522</v>
      </c>
      <c r="I865" s="7" t="s">
        <v>5523</v>
      </c>
      <c r="J865" s="7" t="s">
        <v>5524</v>
      </c>
      <c r="K865" s="7" t="s">
        <v>5525</v>
      </c>
      <c r="L865" s="7" t="s">
        <v>5526</v>
      </c>
      <c r="M865" s="7" t="s">
        <v>5527</v>
      </c>
    </row>
    <row r="866" spans="1:13" ht="34" x14ac:dyDescent="0.2">
      <c r="A866" t="s">
        <v>3598</v>
      </c>
      <c r="B866" s="36" t="s">
        <v>459</v>
      </c>
      <c r="C866" s="36">
        <v>0.4</v>
      </c>
      <c r="D866" t="s">
        <v>762</v>
      </c>
      <c r="E866">
        <v>0</v>
      </c>
      <c r="F866" s="7" t="s">
        <v>265</v>
      </c>
      <c r="G866" s="7" t="s">
        <v>5521</v>
      </c>
      <c r="H866" s="7" t="s">
        <v>5522</v>
      </c>
      <c r="I866" s="7" t="s">
        <v>5523</v>
      </c>
      <c r="J866" s="7" t="s">
        <v>5524</v>
      </c>
      <c r="K866" s="7" t="s">
        <v>5525</v>
      </c>
      <c r="L866" s="7" t="s">
        <v>5526</v>
      </c>
      <c r="M866" s="7" t="s">
        <v>5527</v>
      </c>
    </row>
    <row r="867" spans="1:13" ht="34" x14ac:dyDescent="0.2">
      <c r="A867" t="s">
        <v>3599</v>
      </c>
      <c r="B867" t="s">
        <v>455</v>
      </c>
      <c r="C867" s="36">
        <v>0.4</v>
      </c>
      <c r="D867" t="s">
        <v>762</v>
      </c>
      <c r="E867">
        <v>0</v>
      </c>
      <c r="F867" s="7" t="s">
        <v>265</v>
      </c>
      <c r="G867" s="7" t="s">
        <v>5521</v>
      </c>
      <c r="H867" s="7" t="s">
        <v>5522</v>
      </c>
      <c r="I867" s="7" t="s">
        <v>5523</v>
      </c>
      <c r="J867" s="7" t="s">
        <v>5524</v>
      </c>
      <c r="K867" s="7" t="s">
        <v>5525</v>
      </c>
      <c r="L867" s="7" t="s">
        <v>5526</v>
      </c>
      <c r="M867" s="7" t="s">
        <v>5527</v>
      </c>
    </row>
    <row r="868" spans="1:13" ht="34" x14ac:dyDescent="0.2">
      <c r="A868" t="s">
        <v>3600</v>
      </c>
      <c r="B868" t="s">
        <v>797</v>
      </c>
      <c r="C868" s="36">
        <v>0.4</v>
      </c>
      <c r="D868" t="s">
        <v>762</v>
      </c>
      <c r="E868">
        <v>0</v>
      </c>
      <c r="F868" s="7" t="s">
        <v>265</v>
      </c>
      <c r="G868" s="7" t="s">
        <v>5521</v>
      </c>
      <c r="H868" s="7" t="s">
        <v>5522</v>
      </c>
      <c r="I868" s="7" t="s">
        <v>5523</v>
      </c>
      <c r="J868" s="7" t="s">
        <v>5524</v>
      </c>
      <c r="K868" s="7" t="s">
        <v>5525</v>
      </c>
      <c r="L868" s="7" t="s">
        <v>5526</v>
      </c>
      <c r="M868" s="7" t="s">
        <v>5527</v>
      </c>
    </row>
    <row r="869" spans="1:13" ht="34" x14ac:dyDescent="0.2">
      <c r="A869" t="s">
        <v>3601</v>
      </c>
      <c r="B869" t="s">
        <v>457</v>
      </c>
      <c r="C869" s="36">
        <v>0.4</v>
      </c>
      <c r="D869" t="s">
        <v>762</v>
      </c>
      <c r="E869">
        <v>0</v>
      </c>
      <c r="F869" s="7" t="s">
        <v>265</v>
      </c>
      <c r="G869" s="7" t="s">
        <v>5521</v>
      </c>
      <c r="H869" s="7" t="s">
        <v>5522</v>
      </c>
      <c r="I869" s="7" t="s">
        <v>5523</v>
      </c>
      <c r="J869" s="7" t="s">
        <v>5524</v>
      </c>
      <c r="K869" s="7" t="s">
        <v>5525</v>
      </c>
      <c r="L869" s="7" t="s">
        <v>5526</v>
      </c>
      <c r="M869" s="7" t="s">
        <v>5527</v>
      </c>
    </row>
    <row r="870" spans="1:13" ht="34" x14ac:dyDescent="0.2">
      <c r="A870" t="s">
        <v>3602</v>
      </c>
      <c r="B870" s="36" t="s">
        <v>459</v>
      </c>
      <c r="C870" s="36">
        <v>0.4</v>
      </c>
      <c r="D870" t="s">
        <v>762</v>
      </c>
      <c r="E870">
        <v>0</v>
      </c>
      <c r="F870" s="7" t="s">
        <v>265</v>
      </c>
      <c r="G870" s="7" t="s">
        <v>5521</v>
      </c>
      <c r="H870" s="7" t="s">
        <v>5522</v>
      </c>
      <c r="I870" s="7" t="s">
        <v>5523</v>
      </c>
      <c r="J870" s="7" t="s">
        <v>5524</v>
      </c>
      <c r="K870" s="7" t="s">
        <v>5525</v>
      </c>
      <c r="L870" s="7" t="s">
        <v>5526</v>
      </c>
      <c r="M870" s="7" t="s">
        <v>5527</v>
      </c>
    </row>
    <row r="871" spans="1:13" ht="34" x14ac:dyDescent="0.2">
      <c r="A871" t="s">
        <v>3603</v>
      </c>
      <c r="B871" t="s">
        <v>455</v>
      </c>
      <c r="C871" s="36">
        <v>0.4</v>
      </c>
      <c r="D871" t="s">
        <v>762</v>
      </c>
      <c r="E871">
        <v>0</v>
      </c>
      <c r="F871" s="7" t="s">
        <v>265</v>
      </c>
      <c r="G871" s="7" t="s">
        <v>5521</v>
      </c>
      <c r="H871" s="7" t="s">
        <v>5522</v>
      </c>
      <c r="I871" s="7" t="s">
        <v>5523</v>
      </c>
      <c r="J871" s="7" t="s">
        <v>5524</v>
      </c>
      <c r="K871" s="7" t="s">
        <v>5525</v>
      </c>
      <c r="L871" s="7" t="s">
        <v>5526</v>
      </c>
      <c r="M871" s="7" t="s">
        <v>5527</v>
      </c>
    </row>
    <row r="872" spans="1:13" ht="34" x14ac:dyDescent="0.2">
      <c r="A872" t="s">
        <v>3604</v>
      </c>
      <c r="B872" t="s">
        <v>797</v>
      </c>
      <c r="C872" s="36">
        <v>0.4</v>
      </c>
      <c r="D872" t="s">
        <v>762</v>
      </c>
      <c r="E872">
        <v>0</v>
      </c>
      <c r="F872" s="7" t="s">
        <v>265</v>
      </c>
      <c r="G872" s="7" t="s">
        <v>5521</v>
      </c>
      <c r="H872" s="7" t="s">
        <v>5522</v>
      </c>
      <c r="I872" s="7" t="s">
        <v>5523</v>
      </c>
      <c r="J872" s="7" t="s">
        <v>5524</v>
      </c>
      <c r="K872" s="7" t="s">
        <v>5525</v>
      </c>
      <c r="L872" s="7" t="s">
        <v>5526</v>
      </c>
      <c r="M872" s="7" t="s">
        <v>5527</v>
      </c>
    </row>
    <row r="873" spans="1:13" ht="34" x14ac:dyDescent="0.2">
      <c r="A873" t="s">
        <v>3605</v>
      </c>
      <c r="B873" t="s">
        <v>457</v>
      </c>
      <c r="C873" s="36">
        <v>0.4</v>
      </c>
      <c r="D873" t="s">
        <v>762</v>
      </c>
      <c r="E873">
        <v>0</v>
      </c>
      <c r="F873" s="7" t="s">
        <v>265</v>
      </c>
      <c r="G873" s="7" t="s">
        <v>5521</v>
      </c>
      <c r="H873" s="7" t="s">
        <v>5522</v>
      </c>
      <c r="I873" s="7" t="s">
        <v>5523</v>
      </c>
      <c r="J873" s="7" t="s">
        <v>5524</v>
      </c>
      <c r="K873" s="7" t="s">
        <v>5525</v>
      </c>
      <c r="L873" s="7" t="s">
        <v>5526</v>
      </c>
      <c r="M873" s="7" t="s">
        <v>5527</v>
      </c>
    </row>
    <row r="874" spans="1:13" ht="34" x14ac:dyDescent="0.2">
      <c r="A874" t="s">
        <v>3606</v>
      </c>
      <c r="B874" s="36" t="s">
        <v>459</v>
      </c>
      <c r="C874" s="36">
        <v>0.4</v>
      </c>
      <c r="D874" t="s">
        <v>762</v>
      </c>
      <c r="E874">
        <v>0</v>
      </c>
      <c r="F874" s="7" t="s">
        <v>265</v>
      </c>
      <c r="G874" s="7" t="s">
        <v>5521</v>
      </c>
      <c r="H874" s="7" t="s">
        <v>5522</v>
      </c>
      <c r="I874" s="7" t="s">
        <v>5523</v>
      </c>
      <c r="J874" s="7" t="s">
        <v>5524</v>
      </c>
      <c r="K874" s="7" t="s">
        <v>5525</v>
      </c>
      <c r="L874" s="7" t="s">
        <v>5526</v>
      </c>
      <c r="M874" s="7" t="s">
        <v>5527</v>
      </c>
    </row>
    <row r="875" spans="1:13" ht="34" x14ac:dyDescent="0.2">
      <c r="A875" t="s">
        <v>3607</v>
      </c>
      <c r="B875" t="s">
        <v>455</v>
      </c>
      <c r="C875" s="36">
        <v>0.4</v>
      </c>
      <c r="D875" t="s">
        <v>762</v>
      </c>
      <c r="E875">
        <v>0</v>
      </c>
      <c r="F875" s="7" t="s">
        <v>265</v>
      </c>
      <c r="G875" s="7" t="s">
        <v>5521</v>
      </c>
      <c r="H875" s="7" t="s">
        <v>5522</v>
      </c>
      <c r="I875" s="7" t="s">
        <v>5523</v>
      </c>
      <c r="J875" s="7" t="s">
        <v>5524</v>
      </c>
      <c r="K875" s="7" t="s">
        <v>5525</v>
      </c>
      <c r="L875" s="7" t="s">
        <v>5526</v>
      </c>
      <c r="M875" s="7" t="s">
        <v>5527</v>
      </c>
    </row>
    <row r="876" spans="1:13" ht="34" x14ac:dyDescent="0.2">
      <c r="A876" t="s">
        <v>3608</v>
      </c>
      <c r="B876" t="s">
        <v>797</v>
      </c>
      <c r="C876" s="36">
        <v>0.4</v>
      </c>
      <c r="D876" t="s">
        <v>762</v>
      </c>
      <c r="E876">
        <v>0</v>
      </c>
      <c r="F876" s="7" t="s">
        <v>265</v>
      </c>
      <c r="G876" s="7" t="s">
        <v>5521</v>
      </c>
      <c r="H876" s="7" t="s">
        <v>5522</v>
      </c>
      <c r="I876" s="7" t="s">
        <v>5523</v>
      </c>
      <c r="J876" s="7" t="s">
        <v>5524</v>
      </c>
      <c r="K876" s="7" t="s">
        <v>5525</v>
      </c>
      <c r="L876" s="7" t="s">
        <v>5526</v>
      </c>
      <c r="M876" s="7" t="s">
        <v>5527</v>
      </c>
    </row>
    <row r="877" spans="1:13" ht="34" x14ac:dyDescent="0.2">
      <c r="A877" t="s">
        <v>3609</v>
      </c>
      <c r="B877" t="s">
        <v>457</v>
      </c>
      <c r="C877" s="36">
        <v>0.4</v>
      </c>
      <c r="D877" t="s">
        <v>762</v>
      </c>
      <c r="E877">
        <v>0</v>
      </c>
      <c r="F877" s="7" t="s">
        <v>265</v>
      </c>
      <c r="G877" s="7" t="s">
        <v>5521</v>
      </c>
      <c r="H877" s="7" t="s">
        <v>5522</v>
      </c>
      <c r="I877" s="7" t="s">
        <v>5523</v>
      </c>
      <c r="J877" s="7" t="s">
        <v>5524</v>
      </c>
      <c r="K877" s="7" t="s">
        <v>5525</v>
      </c>
      <c r="L877" s="7" t="s">
        <v>5526</v>
      </c>
      <c r="M877" s="7" t="s">
        <v>5527</v>
      </c>
    </row>
    <row r="878" spans="1:13" ht="34" x14ac:dyDescent="0.2">
      <c r="A878" t="s">
        <v>3610</v>
      </c>
      <c r="B878" s="36" t="s">
        <v>459</v>
      </c>
      <c r="C878" s="36">
        <v>0.4</v>
      </c>
      <c r="D878" t="s">
        <v>762</v>
      </c>
      <c r="E878">
        <v>0</v>
      </c>
      <c r="F878" s="7" t="s">
        <v>265</v>
      </c>
      <c r="G878" s="7" t="s">
        <v>5521</v>
      </c>
      <c r="H878" s="7" t="s">
        <v>5522</v>
      </c>
      <c r="I878" s="7" t="s">
        <v>5523</v>
      </c>
      <c r="J878" s="7" t="s">
        <v>5524</v>
      </c>
      <c r="K878" s="7" t="s">
        <v>5525</v>
      </c>
      <c r="L878" s="7" t="s">
        <v>5526</v>
      </c>
      <c r="M878" s="7" t="s">
        <v>5527</v>
      </c>
    </row>
    <row r="879" spans="1:13" ht="34" x14ac:dyDescent="0.2">
      <c r="A879" t="s">
        <v>3611</v>
      </c>
      <c r="B879" t="s">
        <v>455</v>
      </c>
      <c r="C879" s="36">
        <v>0.4</v>
      </c>
      <c r="D879" t="s">
        <v>762</v>
      </c>
      <c r="E879">
        <v>0</v>
      </c>
      <c r="F879" s="7" t="s">
        <v>265</v>
      </c>
      <c r="G879" s="7" t="s">
        <v>5521</v>
      </c>
      <c r="H879" s="7" t="s">
        <v>5522</v>
      </c>
      <c r="I879" s="7" t="s">
        <v>5523</v>
      </c>
      <c r="J879" s="7" t="s">
        <v>5524</v>
      </c>
      <c r="K879" s="7" t="s">
        <v>5525</v>
      </c>
      <c r="L879" s="7" t="s">
        <v>5526</v>
      </c>
      <c r="M879" s="7" t="s">
        <v>5527</v>
      </c>
    </row>
    <row r="880" spans="1:13" ht="34" x14ac:dyDescent="0.2">
      <c r="A880" t="s">
        <v>3612</v>
      </c>
      <c r="B880" t="s">
        <v>797</v>
      </c>
      <c r="C880" s="36">
        <v>0.4</v>
      </c>
      <c r="D880" t="s">
        <v>762</v>
      </c>
      <c r="E880">
        <v>0</v>
      </c>
      <c r="F880" s="7" t="s">
        <v>265</v>
      </c>
      <c r="G880" s="7" t="s">
        <v>5521</v>
      </c>
      <c r="H880" s="7" t="s">
        <v>5522</v>
      </c>
      <c r="I880" s="7" t="s">
        <v>5523</v>
      </c>
      <c r="J880" s="7" t="s">
        <v>5524</v>
      </c>
      <c r="K880" s="7" t="s">
        <v>5525</v>
      </c>
      <c r="L880" s="7" t="s">
        <v>5526</v>
      </c>
      <c r="M880" s="7" t="s">
        <v>5527</v>
      </c>
    </row>
    <row r="881" spans="1:13" ht="34" x14ac:dyDescent="0.2">
      <c r="A881" t="s">
        <v>3613</v>
      </c>
      <c r="B881" t="s">
        <v>457</v>
      </c>
      <c r="C881" s="36">
        <v>0.4</v>
      </c>
      <c r="D881" t="s">
        <v>762</v>
      </c>
      <c r="E881">
        <v>0</v>
      </c>
      <c r="F881" s="7" t="s">
        <v>265</v>
      </c>
      <c r="G881" s="7" t="s">
        <v>5521</v>
      </c>
      <c r="H881" s="7" t="s">
        <v>5522</v>
      </c>
      <c r="I881" s="7" t="s">
        <v>5523</v>
      </c>
      <c r="J881" s="7" t="s">
        <v>5524</v>
      </c>
      <c r="K881" s="7" t="s">
        <v>5525</v>
      </c>
      <c r="L881" s="7" t="s">
        <v>5526</v>
      </c>
      <c r="M881" s="7" t="s">
        <v>5527</v>
      </c>
    </row>
    <row r="882" spans="1:13" ht="34" x14ac:dyDescent="0.2">
      <c r="A882" t="s">
        <v>3614</v>
      </c>
      <c r="B882" s="36" t="s">
        <v>459</v>
      </c>
      <c r="C882" s="36">
        <v>0.4</v>
      </c>
      <c r="D882" t="s">
        <v>762</v>
      </c>
      <c r="E882">
        <v>0</v>
      </c>
      <c r="F882" s="7" t="s">
        <v>265</v>
      </c>
      <c r="G882" s="7" t="s">
        <v>5521</v>
      </c>
      <c r="H882" s="7" t="s">
        <v>5522</v>
      </c>
      <c r="I882" s="7" t="s">
        <v>5523</v>
      </c>
      <c r="J882" s="7" t="s">
        <v>5524</v>
      </c>
      <c r="K882" s="7" t="s">
        <v>5525</v>
      </c>
      <c r="L882" s="7" t="s">
        <v>5526</v>
      </c>
      <c r="M882" s="7" t="s">
        <v>5527</v>
      </c>
    </row>
    <row r="883" spans="1:13" ht="34" x14ac:dyDescent="0.2">
      <c r="A883" t="s">
        <v>3615</v>
      </c>
      <c r="B883" t="s">
        <v>455</v>
      </c>
      <c r="C883">
        <v>0.1</v>
      </c>
      <c r="D883" t="s">
        <v>762</v>
      </c>
      <c r="E883">
        <v>0</v>
      </c>
      <c r="F883" s="7" t="s">
        <v>265</v>
      </c>
      <c r="G883" s="7" t="s">
        <v>5521</v>
      </c>
      <c r="H883" s="7" t="s">
        <v>5522</v>
      </c>
      <c r="I883" s="7" t="s">
        <v>5523</v>
      </c>
      <c r="J883" s="7" t="s">
        <v>5524</v>
      </c>
      <c r="K883" s="7" t="s">
        <v>5525</v>
      </c>
      <c r="L883" s="7" t="s">
        <v>5526</v>
      </c>
      <c r="M883" s="7" t="s">
        <v>5527</v>
      </c>
    </row>
    <row r="884" spans="1:13" ht="34" x14ac:dyDescent="0.2">
      <c r="A884" t="s">
        <v>3616</v>
      </c>
      <c r="B884" t="s">
        <v>797</v>
      </c>
      <c r="C884">
        <v>0.1</v>
      </c>
      <c r="D884" t="s">
        <v>762</v>
      </c>
      <c r="E884">
        <v>0</v>
      </c>
      <c r="F884" s="7" t="s">
        <v>265</v>
      </c>
      <c r="G884" s="7" t="s">
        <v>5521</v>
      </c>
      <c r="H884" s="7" t="s">
        <v>5522</v>
      </c>
      <c r="I884" s="7" t="s">
        <v>5523</v>
      </c>
      <c r="J884" s="7" t="s">
        <v>5524</v>
      </c>
      <c r="K884" s="7" t="s">
        <v>5525</v>
      </c>
      <c r="L884" s="7" t="s">
        <v>5526</v>
      </c>
      <c r="M884" s="7" t="s">
        <v>5527</v>
      </c>
    </row>
    <row r="885" spans="1:13" ht="34" x14ac:dyDescent="0.2">
      <c r="A885" t="s">
        <v>3617</v>
      </c>
      <c r="B885" t="s">
        <v>457</v>
      </c>
      <c r="C885">
        <v>0.1</v>
      </c>
      <c r="D885" t="s">
        <v>762</v>
      </c>
      <c r="E885">
        <v>0</v>
      </c>
      <c r="F885" s="7" t="s">
        <v>265</v>
      </c>
      <c r="G885" s="7" t="s">
        <v>5521</v>
      </c>
      <c r="H885" s="7" t="s">
        <v>5522</v>
      </c>
      <c r="I885" s="7" t="s">
        <v>5523</v>
      </c>
      <c r="J885" s="7" t="s">
        <v>5524</v>
      </c>
      <c r="K885" s="7" t="s">
        <v>5525</v>
      </c>
      <c r="L885" s="7" t="s">
        <v>5526</v>
      </c>
      <c r="M885" s="7" t="s">
        <v>5527</v>
      </c>
    </row>
    <row r="886" spans="1:13" ht="34" x14ac:dyDescent="0.2">
      <c r="A886" t="s">
        <v>3618</v>
      </c>
      <c r="B886" s="36" t="s">
        <v>459</v>
      </c>
      <c r="C886">
        <v>0.1</v>
      </c>
      <c r="D886" t="s">
        <v>762</v>
      </c>
      <c r="E886">
        <v>0</v>
      </c>
      <c r="F886" s="7" t="s">
        <v>265</v>
      </c>
      <c r="G886" s="7" t="s">
        <v>5521</v>
      </c>
      <c r="H886" s="7" t="s">
        <v>5522</v>
      </c>
      <c r="I886" s="7" t="s">
        <v>5523</v>
      </c>
      <c r="J886" s="7" t="s">
        <v>5524</v>
      </c>
      <c r="K886" s="7" t="s">
        <v>5525</v>
      </c>
      <c r="L886" s="7" t="s">
        <v>5526</v>
      </c>
      <c r="M886" s="7" t="s">
        <v>5527</v>
      </c>
    </row>
    <row r="887" spans="1:13" ht="34" x14ac:dyDescent="0.2">
      <c r="A887" t="s">
        <v>3619</v>
      </c>
      <c r="B887" t="s">
        <v>455</v>
      </c>
      <c r="C887">
        <v>0.1</v>
      </c>
      <c r="D887" t="s">
        <v>762</v>
      </c>
      <c r="E887">
        <v>0</v>
      </c>
      <c r="F887" s="7" t="s">
        <v>265</v>
      </c>
      <c r="G887" s="7" t="s">
        <v>5521</v>
      </c>
      <c r="H887" s="7" t="s">
        <v>5522</v>
      </c>
      <c r="I887" s="7" t="s">
        <v>5523</v>
      </c>
      <c r="J887" s="7" t="s">
        <v>5524</v>
      </c>
      <c r="K887" s="7" t="s">
        <v>5525</v>
      </c>
      <c r="L887" s="7" t="s">
        <v>5526</v>
      </c>
      <c r="M887" s="7" t="s">
        <v>5527</v>
      </c>
    </row>
    <row r="888" spans="1:13" ht="34" x14ac:dyDescent="0.2">
      <c r="A888" t="s">
        <v>3620</v>
      </c>
      <c r="B888" t="s">
        <v>797</v>
      </c>
      <c r="C888">
        <v>0.1</v>
      </c>
      <c r="D888" t="s">
        <v>762</v>
      </c>
      <c r="E888">
        <v>0</v>
      </c>
      <c r="F888" s="7" t="s">
        <v>265</v>
      </c>
      <c r="G888" s="7" t="s">
        <v>5521</v>
      </c>
      <c r="H888" s="7" t="s">
        <v>5522</v>
      </c>
      <c r="I888" s="7" t="s">
        <v>5523</v>
      </c>
      <c r="J888" s="7" t="s">
        <v>5524</v>
      </c>
      <c r="K888" s="7" t="s">
        <v>5525</v>
      </c>
      <c r="L888" s="7" t="s">
        <v>5526</v>
      </c>
      <c r="M888" s="7" t="s">
        <v>5527</v>
      </c>
    </row>
    <row r="889" spans="1:13" ht="34" x14ac:dyDescent="0.2">
      <c r="A889" t="s">
        <v>3621</v>
      </c>
      <c r="B889" t="s">
        <v>457</v>
      </c>
      <c r="C889">
        <v>0.1</v>
      </c>
      <c r="D889" t="s">
        <v>762</v>
      </c>
      <c r="E889">
        <v>0</v>
      </c>
      <c r="F889" s="7" t="s">
        <v>265</v>
      </c>
      <c r="G889" s="7" t="s">
        <v>5521</v>
      </c>
      <c r="H889" s="7" t="s">
        <v>5522</v>
      </c>
      <c r="I889" s="7" t="s">
        <v>5523</v>
      </c>
      <c r="J889" s="7" t="s">
        <v>5524</v>
      </c>
      <c r="K889" s="7" t="s">
        <v>5525</v>
      </c>
      <c r="L889" s="7" t="s">
        <v>5526</v>
      </c>
      <c r="M889" s="7" t="s">
        <v>5527</v>
      </c>
    </row>
    <row r="890" spans="1:13" ht="34" x14ac:dyDescent="0.2">
      <c r="A890" t="s">
        <v>3622</v>
      </c>
      <c r="B890" s="36" t="s">
        <v>459</v>
      </c>
      <c r="C890">
        <v>0.1</v>
      </c>
      <c r="D890" t="s">
        <v>762</v>
      </c>
      <c r="E890">
        <v>0</v>
      </c>
      <c r="F890" s="7" t="s">
        <v>265</v>
      </c>
      <c r="G890" s="7" t="s">
        <v>5521</v>
      </c>
      <c r="H890" s="7" t="s">
        <v>5522</v>
      </c>
      <c r="I890" s="7" t="s">
        <v>5523</v>
      </c>
      <c r="J890" s="7" t="s">
        <v>5524</v>
      </c>
      <c r="K890" s="7" t="s">
        <v>5525</v>
      </c>
      <c r="L890" s="7" t="s">
        <v>5526</v>
      </c>
      <c r="M890" s="7" t="s">
        <v>5527</v>
      </c>
    </row>
    <row r="891" spans="1:13" ht="34" x14ac:dyDescent="0.2">
      <c r="A891" t="s">
        <v>3623</v>
      </c>
      <c r="B891" t="s">
        <v>455</v>
      </c>
      <c r="C891">
        <v>0.1</v>
      </c>
      <c r="D891" t="s">
        <v>762</v>
      </c>
      <c r="E891">
        <v>0</v>
      </c>
      <c r="F891" s="7" t="s">
        <v>265</v>
      </c>
      <c r="G891" s="7" t="s">
        <v>5521</v>
      </c>
      <c r="H891" s="7" t="s">
        <v>5522</v>
      </c>
      <c r="I891" s="7" t="s">
        <v>5523</v>
      </c>
      <c r="J891" s="7" t="s">
        <v>5524</v>
      </c>
      <c r="K891" s="7" t="s">
        <v>5525</v>
      </c>
      <c r="L891" s="7" t="s">
        <v>5526</v>
      </c>
      <c r="M891" s="7" t="s">
        <v>5527</v>
      </c>
    </row>
    <row r="892" spans="1:13" ht="34" x14ac:dyDescent="0.2">
      <c r="A892" t="s">
        <v>3624</v>
      </c>
      <c r="B892" t="s">
        <v>797</v>
      </c>
      <c r="C892">
        <v>0.1</v>
      </c>
      <c r="D892" t="s">
        <v>762</v>
      </c>
      <c r="E892">
        <v>0</v>
      </c>
      <c r="F892" s="7" t="s">
        <v>265</v>
      </c>
      <c r="G892" s="7" t="s">
        <v>5521</v>
      </c>
      <c r="H892" s="7" t="s">
        <v>5522</v>
      </c>
      <c r="I892" s="7" t="s">
        <v>5523</v>
      </c>
      <c r="J892" s="7" t="s">
        <v>5524</v>
      </c>
      <c r="K892" s="7" t="s">
        <v>5525</v>
      </c>
      <c r="L892" s="7" t="s">
        <v>5526</v>
      </c>
      <c r="M892" s="7" t="s">
        <v>5527</v>
      </c>
    </row>
    <row r="893" spans="1:13" ht="34" x14ac:dyDescent="0.2">
      <c r="A893" t="s">
        <v>3625</v>
      </c>
      <c r="B893" t="s">
        <v>457</v>
      </c>
      <c r="C893">
        <v>0.1</v>
      </c>
      <c r="D893" t="s">
        <v>762</v>
      </c>
      <c r="E893">
        <v>0</v>
      </c>
      <c r="F893" s="7" t="s">
        <v>265</v>
      </c>
      <c r="G893" s="7" t="s">
        <v>5521</v>
      </c>
      <c r="H893" s="7" t="s">
        <v>5522</v>
      </c>
      <c r="I893" s="7" t="s">
        <v>5523</v>
      </c>
      <c r="J893" s="7" t="s">
        <v>5524</v>
      </c>
      <c r="K893" s="7" t="s">
        <v>5525</v>
      </c>
      <c r="L893" s="7" t="s">
        <v>5526</v>
      </c>
      <c r="M893" s="7" t="s">
        <v>5527</v>
      </c>
    </row>
    <row r="894" spans="1:13" ht="34" x14ac:dyDescent="0.2">
      <c r="A894" t="s">
        <v>3626</v>
      </c>
      <c r="B894" s="36" t="s">
        <v>459</v>
      </c>
      <c r="C894">
        <v>0.1</v>
      </c>
      <c r="D894" t="s">
        <v>762</v>
      </c>
      <c r="E894">
        <v>0</v>
      </c>
      <c r="F894" s="7" t="s">
        <v>265</v>
      </c>
      <c r="G894" s="7" t="s">
        <v>5521</v>
      </c>
      <c r="H894" s="7" t="s">
        <v>5522</v>
      </c>
      <c r="I894" s="7" t="s">
        <v>5523</v>
      </c>
      <c r="J894" s="7" t="s">
        <v>5524</v>
      </c>
      <c r="K894" s="7" t="s">
        <v>5525</v>
      </c>
      <c r="L894" s="7" t="s">
        <v>5526</v>
      </c>
      <c r="M894" s="7" t="s">
        <v>5527</v>
      </c>
    </row>
    <row r="895" spans="1:13" ht="34" x14ac:dyDescent="0.2">
      <c r="A895" t="s">
        <v>3627</v>
      </c>
      <c r="B895" t="s">
        <v>455</v>
      </c>
      <c r="C895">
        <v>0.1</v>
      </c>
      <c r="D895" t="s">
        <v>762</v>
      </c>
      <c r="E895">
        <v>0</v>
      </c>
      <c r="F895" s="7" t="s">
        <v>265</v>
      </c>
      <c r="G895" s="7" t="s">
        <v>5521</v>
      </c>
      <c r="H895" s="7" t="s">
        <v>5522</v>
      </c>
      <c r="I895" s="7" t="s">
        <v>5523</v>
      </c>
      <c r="J895" s="7" t="s">
        <v>5524</v>
      </c>
      <c r="K895" s="7" t="s">
        <v>5525</v>
      </c>
      <c r="L895" s="7" t="s">
        <v>5526</v>
      </c>
      <c r="M895" s="7" t="s">
        <v>5527</v>
      </c>
    </row>
    <row r="896" spans="1:13" ht="34" x14ac:dyDescent="0.2">
      <c r="A896" t="s">
        <v>3628</v>
      </c>
      <c r="B896" t="s">
        <v>797</v>
      </c>
      <c r="C896">
        <v>0.1</v>
      </c>
      <c r="D896" t="s">
        <v>762</v>
      </c>
      <c r="E896">
        <v>0</v>
      </c>
      <c r="F896" s="7" t="s">
        <v>265</v>
      </c>
      <c r="G896" s="7" t="s">
        <v>5521</v>
      </c>
      <c r="H896" s="7" t="s">
        <v>5522</v>
      </c>
      <c r="I896" s="7" t="s">
        <v>5523</v>
      </c>
      <c r="J896" s="7" t="s">
        <v>5524</v>
      </c>
      <c r="K896" s="7" t="s">
        <v>5525</v>
      </c>
      <c r="L896" s="7" t="s">
        <v>5526</v>
      </c>
      <c r="M896" s="7" t="s">
        <v>5527</v>
      </c>
    </row>
    <row r="897" spans="1:13" ht="34" x14ac:dyDescent="0.2">
      <c r="A897" t="s">
        <v>3629</v>
      </c>
      <c r="B897" t="s">
        <v>457</v>
      </c>
      <c r="C897">
        <v>0.1</v>
      </c>
      <c r="D897" t="s">
        <v>762</v>
      </c>
      <c r="E897">
        <v>0</v>
      </c>
      <c r="F897" s="7" t="s">
        <v>265</v>
      </c>
      <c r="G897" s="7" t="s">
        <v>5521</v>
      </c>
      <c r="H897" s="7" t="s">
        <v>5522</v>
      </c>
      <c r="I897" s="7" t="s">
        <v>5523</v>
      </c>
      <c r="J897" s="7" t="s">
        <v>5524</v>
      </c>
      <c r="K897" s="7" t="s">
        <v>5525</v>
      </c>
      <c r="L897" s="7" t="s">
        <v>5526</v>
      </c>
      <c r="M897" s="7" t="s">
        <v>5527</v>
      </c>
    </row>
    <row r="898" spans="1:13" ht="34" x14ac:dyDescent="0.2">
      <c r="A898" t="s">
        <v>3630</v>
      </c>
      <c r="B898" s="36" t="s">
        <v>459</v>
      </c>
      <c r="C898">
        <v>0.1</v>
      </c>
      <c r="D898" t="s">
        <v>762</v>
      </c>
      <c r="E898">
        <v>0</v>
      </c>
      <c r="F898" s="7" t="s">
        <v>265</v>
      </c>
      <c r="G898" s="7" t="s">
        <v>5521</v>
      </c>
      <c r="H898" s="7" t="s">
        <v>5522</v>
      </c>
      <c r="I898" s="7" t="s">
        <v>5523</v>
      </c>
      <c r="J898" s="7" t="s">
        <v>5524</v>
      </c>
      <c r="K898" s="7" t="s">
        <v>5525</v>
      </c>
      <c r="L898" s="7" t="s">
        <v>5526</v>
      </c>
      <c r="M898" s="7" t="s">
        <v>5527</v>
      </c>
    </row>
    <row r="899" spans="1:13" ht="34" x14ac:dyDescent="0.2">
      <c r="A899" t="s">
        <v>3631</v>
      </c>
      <c r="B899" t="s">
        <v>455</v>
      </c>
      <c r="C899">
        <v>0.1</v>
      </c>
      <c r="D899" t="s">
        <v>762</v>
      </c>
      <c r="E899">
        <v>0</v>
      </c>
      <c r="F899" s="7" t="s">
        <v>265</v>
      </c>
      <c r="G899" s="7" t="s">
        <v>5521</v>
      </c>
      <c r="H899" s="7" t="s">
        <v>5522</v>
      </c>
      <c r="I899" s="7" t="s">
        <v>5523</v>
      </c>
      <c r="J899" s="7" t="s">
        <v>5524</v>
      </c>
      <c r="K899" s="7" t="s">
        <v>5525</v>
      </c>
      <c r="L899" s="7" t="s">
        <v>5526</v>
      </c>
      <c r="M899" s="7" t="s">
        <v>5527</v>
      </c>
    </row>
    <row r="900" spans="1:13" ht="34" x14ac:dyDescent="0.2">
      <c r="A900" t="s">
        <v>3632</v>
      </c>
      <c r="B900" t="s">
        <v>797</v>
      </c>
      <c r="C900">
        <v>0.1</v>
      </c>
      <c r="D900" t="s">
        <v>762</v>
      </c>
      <c r="E900">
        <v>0</v>
      </c>
      <c r="F900" s="7" t="s">
        <v>265</v>
      </c>
      <c r="G900" s="7" t="s">
        <v>5521</v>
      </c>
      <c r="H900" s="7" t="s">
        <v>5522</v>
      </c>
      <c r="I900" s="7" t="s">
        <v>5523</v>
      </c>
      <c r="J900" s="7" t="s">
        <v>5524</v>
      </c>
      <c r="K900" s="7" t="s">
        <v>5525</v>
      </c>
      <c r="L900" s="7" t="s">
        <v>5526</v>
      </c>
      <c r="M900" s="7" t="s">
        <v>5527</v>
      </c>
    </row>
    <row r="901" spans="1:13" ht="34" x14ac:dyDescent="0.2">
      <c r="A901" t="s">
        <v>3633</v>
      </c>
      <c r="B901" t="s">
        <v>457</v>
      </c>
      <c r="C901">
        <v>0.1</v>
      </c>
      <c r="D901" t="s">
        <v>762</v>
      </c>
      <c r="E901">
        <v>0</v>
      </c>
      <c r="F901" s="7" t="s">
        <v>265</v>
      </c>
      <c r="G901" s="7" t="s">
        <v>5521</v>
      </c>
      <c r="H901" s="7" t="s">
        <v>5522</v>
      </c>
      <c r="I901" s="7" t="s">
        <v>5523</v>
      </c>
      <c r="J901" s="7" t="s">
        <v>5524</v>
      </c>
      <c r="K901" s="7" t="s">
        <v>5525</v>
      </c>
      <c r="L901" s="7" t="s">
        <v>5526</v>
      </c>
      <c r="M901" s="7" t="s">
        <v>5527</v>
      </c>
    </row>
    <row r="902" spans="1:13" ht="34" x14ac:dyDescent="0.2">
      <c r="A902" t="s">
        <v>3634</v>
      </c>
      <c r="B902" s="36" t="s">
        <v>459</v>
      </c>
      <c r="C902">
        <v>0.1</v>
      </c>
      <c r="D902" t="s">
        <v>762</v>
      </c>
      <c r="E902">
        <v>0</v>
      </c>
      <c r="F902" s="7" t="s">
        <v>265</v>
      </c>
      <c r="G902" s="7" t="s">
        <v>5521</v>
      </c>
      <c r="H902" s="7" t="s">
        <v>5522</v>
      </c>
      <c r="I902" s="7" t="s">
        <v>5523</v>
      </c>
      <c r="J902" s="7" t="s">
        <v>5524</v>
      </c>
      <c r="K902" s="7" t="s">
        <v>5525</v>
      </c>
      <c r="L902" s="7" t="s">
        <v>5526</v>
      </c>
      <c r="M902" s="7" t="s">
        <v>5527</v>
      </c>
    </row>
    <row r="903" spans="1:13" ht="34" x14ac:dyDescent="0.2">
      <c r="A903" t="s">
        <v>3635</v>
      </c>
      <c r="B903" t="s">
        <v>455</v>
      </c>
      <c r="C903" s="36">
        <v>0.6</v>
      </c>
      <c r="D903" t="s">
        <v>762</v>
      </c>
      <c r="E903">
        <v>0</v>
      </c>
      <c r="F903" s="7" t="s">
        <v>265</v>
      </c>
      <c r="G903" s="7" t="s">
        <v>5521</v>
      </c>
      <c r="H903" s="7" t="s">
        <v>5522</v>
      </c>
      <c r="I903" s="7" t="s">
        <v>5523</v>
      </c>
      <c r="J903" s="7" t="s">
        <v>5524</v>
      </c>
      <c r="K903" s="7" t="s">
        <v>5525</v>
      </c>
      <c r="L903" s="7" t="s">
        <v>5526</v>
      </c>
      <c r="M903" s="7" t="s">
        <v>5527</v>
      </c>
    </row>
    <row r="904" spans="1:13" ht="34" x14ac:dyDescent="0.2">
      <c r="A904" t="s">
        <v>3636</v>
      </c>
      <c r="B904" t="s">
        <v>797</v>
      </c>
      <c r="C904" s="36">
        <v>0.6</v>
      </c>
      <c r="D904" t="s">
        <v>762</v>
      </c>
      <c r="E904">
        <v>0</v>
      </c>
      <c r="F904" s="7" t="s">
        <v>265</v>
      </c>
      <c r="G904" s="7" t="s">
        <v>5521</v>
      </c>
      <c r="H904" s="7" t="s">
        <v>5522</v>
      </c>
      <c r="I904" s="7" t="s">
        <v>5523</v>
      </c>
      <c r="J904" s="7" t="s">
        <v>5524</v>
      </c>
      <c r="K904" s="7" t="s">
        <v>5525</v>
      </c>
      <c r="L904" s="7" t="s">
        <v>5526</v>
      </c>
      <c r="M904" s="7" t="s">
        <v>5527</v>
      </c>
    </row>
    <row r="905" spans="1:13" ht="34" x14ac:dyDescent="0.2">
      <c r="A905" t="s">
        <v>3637</v>
      </c>
      <c r="B905" t="s">
        <v>457</v>
      </c>
      <c r="C905" s="36">
        <v>0.6</v>
      </c>
      <c r="D905" t="s">
        <v>762</v>
      </c>
      <c r="E905">
        <v>0</v>
      </c>
      <c r="F905" s="7" t="s">
        <v>265</v>
      </c>
      <c r="G905" s="7" t="s">
        <v>5521</v>
      </c>
      <c r="H905" s="7" t="s">
        <v>5522</v>
      </c>
      <c r="I905" s="7" t="s">
        <v>5523</v>
      </c>
      <c r="J905" s="7" t="s">
        <v>5524</v>
      </c>
      <c r="K905" s="7" t="s">
        <v>5525</v>
      </c>
      <c r="L905" s="7" t="s">
        <v>5526</v>
      </c>
      <c r="M905" s="7" t="s">
        <v>5527</v>
      </c>
    </row>
    <row r="906" spans="1:13" ht="34" x14ac:dyDescent="0.2">
      <c r="A906" t="s">
        <v>3638</v>
      </c>
      <c r="B906" s="36" t="s">
        <v>459</v>
      </c>
      <c r="C906" s="36">
        <v>0.6</v>
      </c>
      <c r="D906" t="s">
        <v>762</v>
      </c>
      <c r="E906">
        <v>0</v>
      </c>
      <c r="F906" s="7" t="s">
        <v>265</v>
      </c>
      <c r="G906" s="7" t="s">
        <v>5521</v>
      </c>
      <c r="H906" s="7" t="s">
        <v>5522</v>
      </c>
      <c r="I906" s="7" t="s">
        <v>5523</v>
      </c>
      <c r="J906" s="7" t="s">
        <v>5524</v>
      </c>
      <c r="K906" s="7" t="s">
        <v>5525</v>
      </c>
      <c r="L906" s="7" t="s">
        <v>5526</v>
      </c>
      <c r="M906" s="7" t="s">
        <v>5527</v>
      </c>
    </row>
    <row r="907" spans="1:13" ht="34" x14ac:dyDescent="0.2">
      <c r="A907" t="s">
        <v>3639</v>
      </c>
      <c r="B907" t="s">
        <v>455</v>
      </c>
      <c r="C907" s="36">
        <v>0.6</v>
      </c>
      <c r="D907" t="s">
        <v>762</v>
      </c>
      <c r="E907">
        <v>0</v>
      </c>
      <c r="F907" s="7" t="s">
        <v>265</v>
      </c>
      <c r="G907" s="7" t="s">
        <v>5521</v>
      </c>
      <c r="H907" s="7" t="s">
        <v>5522</v>
      </c>
      <c r="I907" s="7" t="s">
        <v>5523</v>
      </c>
      <c r="J907" s="7" t="s">
        <v>5524</v>
      </c>
      <c r="K907" s="7" t="s">
        <v>5525</v>
      </c>
      <c r="L907" s="7" t="s">
        <v>5526</v>
      </c>
      <c r="M907" s="7" t="s">
        <v>5527</v>
      </c>
    </row>
    <row r="908" spans="1:13" ht="34" x14ac:dyDescent="0.2">
      <c r="A908" t="s">
        <v>3640</v>
      </c>
      <c r="B908" t="s">
        <v>797</v>
      </c>
      <c r="C908" s="36">
        <v>0.6</v>
      </c>
      <c r="D908" t="s">
        <v>762</v>
      </c>
      <c r="E908">
        <v>0</v>
      </c>
      <c r="F908" s="7" t="s">
        <v>265</v>
      </c>
      <c r="G908" s="7" t="s">
        <v>5521</v>
      </c>
      <c r="H908" s="7" t="s">
        <v>5522</v>
      </c>
      <c r="I908" s="7" t="s">
        <v>5523</v>
      </c>
      <c r="J908" s="7" t="s">
        <v>5524</v>
      </c>
      <c r="K908" s="7" t="s">
        <v>5525</v>
      </c>
      <c r="L908" s="7" t="s">
        <v>5526</v>
      </c>
      <c r="M908" s="7" t="s">
        <v>5527</v>
      </c>
    </row>
    <row r="909" spans="1:13" ht="34" x14ac:dyDescent="0.2">
      <c r="A909" t="s">
        <v>3641</v>
      </c>
      <c r="B909" t="s">
        <v>457</v>
      </c>
      <c r="C909" s="36">
        <v>0.6</v>
      </c>
      <c r="D909" t="s">
        <v>762</v>
      </c>
      <c r="E909">
        <v>0</v>
      </c>
      <c r="F909" s="7" t="s">
        <v>265</v>
      </c>
      <c r="G909" s="7" t="s">
        <v>5521</v>
      </c>
      <c r="H909" s="7" t="s">
        <v>5522</v>
      </c>
      <c r="I909" s="7" t="s">
        <v>5523</v>
      </c>
      <c r="J909" s="7" t="s">
        <v>5524</v>
      </c>
      <c r="K909" s="7" t="s">
        <v>5525</v>
      </c>
      <c r="L909" s="7" t="s">
        <v>5526</v>
      </c>
      <c r="M909" s="7" t="s">
        <v>5527</v>
      </c>
    </row>
    <row r="910" spans="1:13" ht="34" x14ac:dyDescent="0.2">
      <c r="A910" t="s">
        <v>3642</v>
      </c>
      <c r="B910" s="36" t="s">
        <v>459</v>
      </c>
      <c r="C910" s="36">
        <v>0.6</v>
      </c>
      <c r="D910" t="s">
        <v>762</v>
      </c>
      <c r="E910">
        <v>0</v>
      </c>
      <c r="F910" s="7" t="s">
        <v>265</v>
      </c>
      <c r="G910" s="7" t="s">
        <v>5521</v>
      </c>
      <c r="H910" s="7" t="s">
        <v>5522</v>
      </c>
      <c r="I910" s="7" t="s">
        <v>5523</v>
      </c>
      <c r="J910" s="7" t="s">
        <v>5524</v>
      </c>
      <c r="K910" s="7" t="s">
        <v>5525</v>
      </c>
      <c r="L910" s="7" t="s">
        <v>5526</v>
      </c>
      <c r="M910" s="7" t="s">
        <v>5527</v>
      </c>
    </row>
    <row r="911" spans="1:13" ht="34" x14ac:dyDescent="0.2">
      <c r="A911" t="s">
        <v>3643</v>
      </c>
      <c r="B911" t="s">
        <v>455</v>
      </c>
      <c r="C911" s="36">
        <v>0.6</v>
      </c>
      <c r="D911" t="s">
        <v>762</v>
      </c>
      <c r="E911">
        <v>0</v>
      </c>
      <c r="F911" s="7" t="s">
        <v>265</v>
      </c>
      <c r="G911" s="7" t="s">
        <v>5521</v>
      </c>
      <c r="H911" s="7" t="s">
        <v>5522</v>
      </c>
      <c r="I911" s="7" t="s">
        <v>5523</v>
      </c>
      <c r="J911" s="7" t="s">
        <v>5524</v>
      </c>
      <c r="K911" s="7" t="s">
        <v>5525</v>
      </c>
      <c r="L911" s="7" t="s">
        <v>5526</v>
      </c>
      <c r="M911" s="7" t="s">
        <v>5527</v>
      </c>
    </row>
    <row r="912" spans="1:13" ht="34" x14ac:dyDescent="0.2">
      <c r="A912" t="s">
        <v>3644</v>
      </c>
      <c r="B912" t="s">
        <v>797</v>
      </c>
      <c r="C912" s="36">
        <v>0.6</v>
      </c>
      <c r="D912" t="s">
        <v>762</v>
      </c>
      <c r="E912">
        <v>0</v>
      </c>
      <c r="F912" s="7" t="s">
        <v>265</v>
      </c>
      <c r="G912" s="7" t="s">
        <v>5521</v>
      </c>
      <c r="H912" s="7" t="s">
        <v>5522</v>
      </c>
      <c r="I912" s="7" t="s">
        <v>5523</v>
      </c>
      <c r="J912" s="7" t="s">
        <v>5524</v>
      </c>
      <c r="K912" s="7" t="s">
        <v>5525</v>
      </c>
      <c r="L912" s="7" t="s">
        <v>5526</v>
      </c>
      <c r="M912" s="7" t="s">
        <v>5527</v>
      </c>
    </row>
    <row r="913" spans="1:13" ht="34" x14ac:dyDescent="0.2">
      <c r="A913" t="s">
        <v>3645</v>
      </c>
      <c r="B913" t="s">
        <v>457</v>
      </c>
      <c r="C913" s="36">
        <v>0.6</v>
      </c>
      <c r="D913" t="s">
        <v>762</v>
      </c>
      <c r="E913">
        <v>0</v>
      </c>
      <c r="F913" s="7" t="s">
        <v>265</v>
      </c>
      <c r="G913" s="7" t="s">
        <v>5521</v>
      </c>
      <c r="H913" s="7" t="s">
        <v>5522</v>
      </c>
      <c r="I913" s="7" t="s">
        <v>5523</v>
      </c>
      <c r="J913" s="7" t="s">
        <v>5524</v>
      </c>
      <c r="K913" s="7" t="s">
        <v>5525</v>
      </c>
      <c r="L913" s="7" t="s">
        <v>5526</v>
      </c>
      <c r="M913" s="7" t="s">
        <v>5527</v>
      </c>
    </row>
    <row r="914" spans="1:13" ht="34" x14ac:dyDescent="0.2">
      <c r="A914" t="s">
        <v>3646</v>
      </c>
      <c r="B914" s="36" t="s">
        <v>459</v>
      </c>
      <c r="C914" s="36">
        <v>0.6</v>
      </c>
      <c r="D914" t="s">
        <v>762</v>
      </c>
      <c r="E914">
        <v>0</v>
      </c>
      <c r="F914" s="7" t="s">
        <v>265</v>
      </c>
      <c r="G914" s="7" t="s">
        <v>5521</v>
      </c>
      <c r="H914" s="7" t="s">
        <v>5522</v>
      </c>
      <c r="I914" s="7" t="s">
        <v>5523</v>
      </c>
      <c r="J914" s="7" t="s">
        <v>5524</v>
      </c>
      <c r="K914" s="7" t="s">
        <v>5525</v>
      </c>
      <c r="L914" s="7" t="s">
        <v>5526</v>
      </c>
      <c r="M914" s="7" t="s">
        <v>5527</v>
      </c>
    </row>
    <row r="915" spans="1:13" ht="34" x14ac:dyDescent="0.2">
      <c r="A915" t="s">
        <v>3647</v>
      </c>
      <c r="B915" t="s">
        <v>455</v>
      </c>
      <c r="C915" s="36">
        <v>0.6</v>
      </c>
      <c r="D915" t="s">
        <v>762</v>
      </c>
      <c r="E915">
        <v>0</v>
      </c>
      <c r="F915" s="7" t="s">
        <v>265</v>
      </c>
      <c r="G915" s="7" t="s">
        <v>5521</v>
      </c>
      <c r="H915" s="7" t="s">
        <v>5522</v>
      </c>
      <c r="I915" s="7" t="s">
        <v>5523</v>
      </c>
      <c r="J915" s="7" t="s">
        <v>5524</v>
      </c>
      <c r="K915" s="7" t="s">
        <v>5525</v>
      </c>
      <c r="L915" s="7" t="s">
        <v>5526</v>
      </c>
      <c r="M915" s="7" t="s">
        <v>5527</v>
      </c>
    </row>
    <row r="916" spans="1:13" ht="34" x14ac:dyDescent="0.2">
      <c r="A916" t="s">
        <v>3648</v>
      </c>
      <c r="B916" t="s">
        <v>797</v>
      </c>
      <c r="C916" s="36">
        <v>0.6</v>
      </c>
      <c r="D916" t="s">
        <v>762</v>
      </c>
      <c r="E916">
        <v>0</v>
      </c>
      <c r="F916" s="7" t="s">
        <v>265</v>
      </c>
      <c r="G916" s="7" t="s">
        <v>5521</v>
      </c>
      <c r="H916" s="7" t="s">
        <v>5522</v>
      </c>
      <c r="I916" s="7" t="s">
        <v>5523</v>
      </c>
      <c r="J916" s="7" t="s">
        <v>5524</v>
      </c>
      <c r="K916" s="7" t="s">
        <v>5525</v>
      </c>
      <c r="L916" s="7" t="s">
        <v>5526</v>
      </c>
      <c r="M916" s="7" t="s">
        <v>5527</v>
      </c>
    </row>
    <row r="917" spans="1:13" ht="34" x14ac:dyDescent="0.2">
      <c r="A917" t="s">
        <v>3649</v>
      </c>
      <c r="B917" t="s">
        <v>457</v>
      </c>
      <c r="C917" s="36">
        <v>0.6</v>
      </c>
      <c r="D917" t="s">
        <v>762</v>
      </c>
      <c r="E917">
        <v>0</v>
      </c>
      <c r="F917" s="7" t="s">
        <v>265</v>
      </c>
      <c r="G917" s="7" t="s">
        <v>5521</v>
      </c>
      <c r="H917" s="7" t="s">
        <v>5522</v>
      </c>
      <c r="I917" s="7" t="s">
        <v>5523</v>
      </c>
      <c r="J917" s="7" t="s">
        <v>5524</v>
      </c>
      <c r="K917" s="7" t="s">
        <v>5525</v>
      </c>
      <c r="L917" s="7" t="s">
        <v>5526</v>
      </c>
      <c r="M917" s="7" t="s">
        <v>5527</v>
      </c>
    </row>
    <row r="918" spans="1:13" ht="34" x14ac:dyDescent="0.2">
      <c r="A918" t="s">
        <v>3650</v>
      </c>
      <c r="B918" s="36" t="s">
        <v>459</v>
      </c>
      <c r="C918" s="36">
        <v>0.6</v>
      </c>
      <c r="D918" t="s">
        <v>762</v>
      </c>
      <c r="E918">
        <v>0</v>
      </c>
      <c r="F918" s="7" t="s">
        <v>265</v>
      </c>
      <c r="G918" s="7" t="s">
        <v>5521</v>
      </c>
      <c r="H918" s="7" t="s">
        <v>5522</v>
      </c>
      <c r="I918" s="7" t="s">
        <v>5523</v>
      </c>
      <c r="J918" s="7" t="s">
        <v>5524</v>
      </c>
      <c r="K918" s="7" t="s">
        <v>5525</v>
      </c>
      <c r="L918" s="7" t="s">
        <v>5526</v>
      </c>
      <c r="M918" s="7" t="s">
        <v>5527</v>
      </c>
    </row>
    <row r="919" spans="1:13" ht="34" x14ac:dyDescent="0.2">
      <c r="A919" t="s">
        <v>3651</v>
      </c>
      <c r="B919" t="s">
        <v>455</v>
      </c>
      <c r="C919" s="36">
        <v>0.6</v>
      </c>
      <c r="D919" t="s">
        <v>762</v>
      </c>
      <c r="E919">
        <v>0</v>
      </c>
      <c r="F919" s="7" t="s">
        <v>265</v>
      </c>
      <c r="G919" s="7" t="s">
        <v>5521</v>
      </c>
      <c r="H919" s="7" t="s">
        <v>5522</v>
      </c>
      <c r="I919" s="7" t="s">
        <v>5523</v>
      </c>
      <c r="J919" s="7" t="s">
        <v>5524</v>
      </c>
      <c r="K919" s="7" t="s">
        <v>5525</v>
      </c>
      <c r="L919" s="7" t="s">
        <v>5526</v>
      </c>
      <c r="M919" s="7" t="s">
        <v>5527</v>
      </c>
    </row>
    <row r="920" spans="1:13" ht="34" x14ac:dyDescent="0.2">
      <c r="A920" t="s">
        <v>3652</v>
      </c>
      <c r="B920" t="s">
        <v>797</v>
      </c>
      <c r="C920" s="36">
        <v>0.6</v>
      </c>
      <c r="D920" t="s">
        <v>762</v>
      </c>
      <c r="E920">
        <v>0</v>
      </c>
      <c r="F920" s="7" t="s">
        <v>265</v>
      </c>
      <c r="G920" s="7" t="s">
        <v>5521</v>
      </c>
      <c r="H920" s="7" t="s">
        <v>5522</v>
      </c>
      <c r="I920" s="7" t="s">
        <v>5523</v>
      </c>
      <c r="J920" s="7" t="s">
        <v>5524</v>
      </c>
      <c r="K920" s="7" t="s">
        <v>5525</v>
      </c>
      <c r="L920" s="7" t="s">
        <v>5526</v>
      </c>
      <c r="M920" s="7" t="s">
        <v>5527</v>
      </c>
    </row>
    <row r="921" spans="1:13" ht="34" x14ac:dyDescent="0.2">
      <c r="A921" t="s">
        <v>3653</v>
      </c>
      <c r="B921" t="s">
        <v>457</v>
      </c>
      <c r="C921" s="36">
        <v>0.6</v>
      </c>
      <c r="D921" t="s">
        <v>762</v>
      </c>
      <c r="E921">
        <v>0</v>
      </c>
      <c r="F921" s="7" t="s">
        <v>265</v>
      </c>
      <c r="G921" s="7" t="s">
        <v>5521</v>
      </c>
      <c r="H921" s="7" t="s">
        <v>5522</v>
      </c>
      <c r="I921" s="7" t="s">
        <v>5523</v>
      </c>
      <c r="J921" s="7" t="s">
        <v>5524</v>
      </c>
      <c r="K921" s="7" t="s">
        <v>5525</v>
      </c>
      <c r="L921" s="7" t="s">
        <v>5526</v>
      </c>
      <c r="M921" s="7" t="s">
        <v>5527</v>
      </c>
    </row>
    <row r="922" spans="1:13" ht="34" x14ac:dyDescent="0.2">
      <c r="A922" t="s">
        <v>3654</v>
      </c>
      <c r="B922" s="36" t="s">
        <v>459</v>
      </c>
      <c r="C922" s="36">
        <v>0.6</v>
      </c>
      <c r="D922" t="s">
        <v>762</v>
      </c>
      <c r="E922">
        <v>0</v>
      </c>
      <c r="F922" s="7" t="s">
        <v>265</v>
      </c>
      <c r="G922" s="7" t="s">
        <v>5521</v>
      </c>
      <c r="H922" s="7" t="s">
        <v>5522</v>
      </c>
      <c r="I922" s="7" t="s">
        <v>5523</v>
      </c>
      <c r="J922" s="7" t="s">
        <v>5524</v>
      </c>
      <c r="K922" s="7" t="s">
        <v>5525</v>
      </c>
      <c r="L922" s="7" t="s">
        <v>5526</v>
      </c>
      <c r="M922" s="7" t="s">
        <v>5527</v>
      </c>
    </row>
    <row r="923" spans="1:13" ht="34" x14ac:dyDescent="0.2">
      <c r="A923" t="s">
        <v>3655</v>
      </c>
      <c r="B923" t="s">
        <v>455</v>
      </c>
      <c r="C923" s="36">
        <v>0.4</v>
      </c>
      <c r="D923" t="s">
        <v>762</v>
      </c>
      <c r="E923">
        <v>0</v>
      </c>
      <c r="F923" s="7" t="s">
        <v>265</v>
      </c>
      <c r="G923" s="7" t="s">
        <v>5521</v>
      </c>
      <c r="H923" s="7" t="s">
        <v>5522</v>
      </c>
      <c r="I923" s="7" t="s">
        <v>5523</v>
      </c>
      <c r="J923" s="7" t="s">
        <v>5524</v>
      </c>
      <c r="K923" s="7" t="s">
        <v>5525</v>
      </c>
      <c r="L923" s="7" t="s">
        <v>5526</v>
      </c>
      <c r="M923" s="7" t="s">
        <v>5527</v>
      </c>
    </row>
    <row r="924" spans="1:13" ht="34" x14ac:dyDescent="0.2">
      <c r="A924" t="s">
        <v>3656</v>
      </c>
      <c r="B924" t="s">
        <v>797</v>
      </c>
      <c r="C924" s="36">
        <v>0.4</v>
      </c>
      <c r="D924" t="s">
        <v>762</v>
      </c>
      <c r="E924">
        <v>0</v>
      </c>
      <c r="F924" s="7" t="s">
        <v>265</v>
      </c>
      <c r="G924" s="7" t="s">
        <v>5521</v>
      </c>
      <c r="H924" s="7" t="s">
        <v>5522</v>
      </c>
      <c r="I924" s="7" t="s">
        <v>5523</v>
      </c>
      <c r="J924" s="7" t="s">
        <v>5524</v>
      </c>
      <c r="K924" s="7" t="s">
        <v>5525</v>
      </c>
      <c r="L924" s="7" t="s">
        <v>5526</v>
      </c>
      <c r="M924" s="7" t="s">
        <v>5527</v>
      </c>
    </row>
    <row r="925" spans="1:13" ht="34" x14ac:dyDescent="0.2">
      <c r="A925" t="s">
        <v>3657</v>
      </c>
      <c r="B925" t="s">
        <v>457</v>
      </c>
      <c r="C925" s="36">
        <v>0.4</v>
      </c>
      <c r="D925" t="s">
        <v>762</v>
      </c>
      <c r="E925">
        <v>0</v>
      </c>
      <c r="F925" s="7" t="s">
        <v>265</v>
      </c>
      <c r="G925" s="7" t="s">
        <v>5521</v>
      </c>
      <c r="H925" s="7" t="s">
        <v>5522</v>
      </c>
      <c r="I925" s="7" t="s">
        <v>5523</v>
      </c>
      <c r="J925" s="7" t="s">
        <v>5524</v>
      </c>
      <c r="K925" s="7" t="s">
        <v>5525</v>
      </c>
      <c r="L925" s="7" t="s">
        <v>5526</v>
      </c>
      <c r="M925" s="7" t="s">
        <v>5527</v>
      </c>
    </row>
    <row r="926" spans="1:13" ht="34" x14ac:dyDescent="0.2">
      <c r="A926" t="s">
        <v>3658</v>
      </c>
      <c r="B926" s="36" t="s">
        <v>459</v>
      </c>
      <c r="C926" s="36">
        <v>0.4</v>
      </c>
      <c r="D926" t="s">
        <v>762</v>
      </c>
      <c r="E926">
        <v>0</v>
      </c>
      <c r="F926" s="7" t="s">
        <v>265</v>
      </c>
      <c r="G926" s="7" t="s">
        <v>5521</v>
      </c>
      <c r="H926" s="7" t="s">
        <v>5522</v>
      </c>
      <c r="I926" s="7" t="s">
        <v>5523</v>
      </c>
      <c r="J926" s="7" t="s">
        <v>5524</v>
      </c>
      <c r="K926" s="7" t="s">
        <v>5525</v>
      </c>
      <c r="L926" s="7" t="s">
        <v>5526</v>
      </c>
      <c r="M926" s="7" t="s">
        <v>5527</v>
      </c>
    </row>
    <row r="927" spans="1:13" ht="34" x14ac:dyDescent="0.2">
      <c r="A927" t="s">
        <v>3659</v>
      </c>
      <c r="B927" t="s">
        <v>455</v>
      </c>
      <c r="C927" s="36">
        <v>0.4</v>
      </c>
      <c r="D927" t="s">
        <v>762</v>
      </c>
      <c r="E927">
        <v>0</v>
      </c>
      <c r="F927" s="7" t="s">
        <v>265</v>
      </c>
      <c r="G927" s="7" t="s">
        <v>5521</v>
      </c>
      <c r="H927" s="7" t="s">
        <v>5522</v>
      </c>
      <c r="I927" s="7" t="s">
        <v>5523</v>
      </c>
      <c r="J927" s="7" t="s">
        <v>5524</v>
      </c>
      <c r="K927" s="7" t="s">
        <v>5525</v>
      </c>
      <c r="L927" s="7" t="s">
        <v>5526</v>
      </c>
      <c r="M927" s="7" t="s">
        <v>5527</v>
      </c>
    </row>
    <row r="928" spans="1:13" ht="34" x14ac:dyDescent="0.2">
      <c r="A928" t="s">
        <v>3660</v>
      </c>
      <c r="B928" t="s">
        <v>797</v>
      </c>
      <c r="C928" s="36">
        <v>0.4</v>
      </c>
      <c r="D928" t="s">
        <v>762</v>
      </c>
      <c r="E928">
        <v>0</v>
      </c>
      <c r="F928" s="7" t="s">
        <v>265</v>
      </c>
      <c r="G928" s="7" t="s">
        <v>5521</v>
      </c>
      <c r="H928" s="7" t="s">
        <v>5522</v>
      </c>
      <c r="I928" s="7" t="s">
        <v>5523</v>
      </c>
      <c r="J928" s="7" t="s">
        <v>5524</v>
      </c>
      <c r="K928" s="7" t="s">
        <v>5525</v>
      </c>
      <c r="L928" s="7" t="s">
        <v>5526</v>
      </c>
      <c r="M928" s="7" t="s">
        <v>5527</v>
      </c>
    </row>
    <row r="929" spans="1:13" ht="34" x14ac:dyDescent="0.2">
      <c r="A929" t="s">
        <v>3661</v>
      </c>
      <c r="B929" t="s">
        <v>457</v>
      </c>
      <c r="C929" s="36">
        <v>0.4</v>
      </c>
      <c r="D929" t="s">
        <v>762</v>
      </c>
      <c r="E929">
        <v>0</v>
      </c>
      <c r="F929" s="7" t="s">
        <v>265</v>
      </c>
      <c r="G929" s="7" t="s">
        <v>5521</v>
      </c>
      <c r="H929" s="7" t="s">
        <v>5522</v>
      </c>
      <c r="I929" s="7" t="s">
        <v>5523</v>
      </c>
      <c r="J929" s="7" t="s">
        <v>5524</v>
      </c>
      <c r="K929" s="7" t="s">
        <v>5525</v>
      </c>
      <c r="L929" s="7" t="s">
        <v>5526</v>
      </c>
      <c r="M929" s="7" t="s">
        <v>5527</v>
      </c>
    </row>
    <row r="930" spans="1:13" ht="34" x14ac:dyDescent="0.2">
      <c r="A930" t="s">
        <v>3662</v>
      </c>
      <c r="B930" s="36" t="s">
        <v>459</v>
      </c>
      <c r="C930" s="36">
        <v>0.4</v>
      </c>
      <c r="D930" t="s">
        <v>762</v>
      </c>
      <c r="E930">
        <v>0</v>
      </c>
      <c r="F930" s="7" t="s">
        <v>265</v>
      </c>
      <c r="G930" s="7" t="s">
        <v>5521</v>
      </c>
      <c r="H930" s="7" t="s">
        <v>5522</v>
      </c>
      <c r="I930" s="7" t="s">
        <v>5523</v>
      </c>
      <c r="J930" s="7" t="s">
        <v>5524</v>
      </c>
      <c r="K930" s="7" t="s">
        <v>5525</v>
      </c>
      <c r="L930" s="7" t="s">
        <v>5526</v>
      </c>
      <c r="M930" s="7" t="s">
        <v>5527</v>
      </c>
    </row>
    <row r="931" spans="1:13" ht="34" x14ac:dyDescent="0.2">
      <c r="A931" t="s">
        <v>3663</v>
      </c>
      <c r="B931" t="s">
        <v>455</v>
      </c>
      <c r="C931" s="36">
        <v>0.4</v>
      </c>
      <c r="D931" t="s">
        <v>762</v>
      </c>
      <c r="E931">
        <v>0</v>
      </c>
      <c r="F931" s="7" t="s">
        <v>265</v>
      </c>
      <c r="G931" s="7" t="s">
        <v>5521</v>
      </c>
      <c r="H931" s="7" t="s">
        <v>5522</v>
      </c>
      <c r="I931" s="7" t="s">
        <v>5523</v>
      </c>
      <c r="J931" s="7" t="s">
        <v>5524</v>
      </c>
      <c r="K931" s="7" t="s">
        <v>5525</v>
      </c>
      <c r="L931" s="7" t="s">
        <v>5526</v>
      </c>
      <c r="M931" s="7" t="s">
        <v>5527</v>
      </c>
    </row>
    <row r="932" spans="1:13" ht="34" x14ac:dyDescent="0.2">
      <c r="A932" t="s">
        <v>3664</v>
      </c>
      <c r="B932" t="s">
        <v>797</v>
      </c>
      <c r="C932" s="36">
        <v>0.4</v>
      </c>
      <c r="D932" t="s">
        <v>762</v>
      </c>
      <c r="E932">
        <v>0</v>
      </c>
      <c r="F932" s="7" t="s">
        <v>265</v>
      </c>
      <c r="G932" s="7" t="s">
        <v>5521</v>
      </c>
      <c r="H932" s="7" t="s">
        <v>5522</v>
      </c>
      <c r="I932" s="7" t="s">
        <v>5523</v>
      </c>
      <c r="J932" s="7" t="s">
        <v>5524</v>
      </c>
      <c r="K932" s="7" t="s">
        <v>5525</v>
      </c>
      <c r="L932" s="7" t="s">
        <v>5526</v>
      </c>
      <c r="M932" s="7" t="s">
        <v>5527</v>
      </c>
    </row>
    <row r="933" spans="1:13" ht="34" x14ac:dyDescent="0.2">
      <c r="A933" t="s">
        <v>3665</v>
      </c>
      <c r="B933" t="s">
        <v>457</v>
      </c>
      <c r="C933" s="36">
        <v>0.4</v>
      </c>
      <c r="D933" t="s">
        <v>762</v>
      </c>
      <c r="E933">
        <v>0</v>
      </c>
      <c r="F933" s="7" t="s">
        <v>265</v>
      </c>
      <c r="G933" s="7" t="s">
        <v>5521</v>
      </c>
      <c r="H933" s="7" t="s">
        <v>5522</v>
      </c>
      <c r="I933" s="7" t="s">
        <v>5523</v>
      </c>
      <c r="J933" s="7" t="s">
        <v>5524</v>
      </c>
      <c r="K933" s="7" t="s">
        <v>5525</v>
      </c>
      <c r="L933" s="7" t="s">
        <v>5526</v>
      </c>
      <c r="M933" s="7" t="s">
        <v>5527</v>
      </c>
    </row>
    <row r="934" spans="1:13" ht="34" x14ac:dyDescent="0.2">
      <c r="A934" t="s">
        <v>3666</v>
      </c>
      <c r="B934" s="36" t="s">
        <v>459</v>
      </c>
      <c r="C934" s="36">
        <v>0.4</v>
      </c>
      <c r="D934" t="s">
        <v>762</v>
      </c>
      <c r="E934">
        <v>0</v>
      </c>
      <c r="F934" s="7" t="s">
        <v>265</v>
      </c>
      <c r="G934" s="7" t="s">
        <v>5521</v>
      </c>
      <c r="H934" s="7" t="s">
        <v>5522</v>
      </c>
      <c r="I934" s="7" t="s">
        <v>5523</v>
      </c>
      <c r="J934" s="7" t="s">
        <v>5524</v>
      </c>
      <c r="K934" s="7" t="s">
        <v>5525</v>
      </c>
      <c r="L934" s="7" t="s">
        <v>5526</v>
      </c>
      <c r="M934" s="7" t="s">
        <v>5527</v>
      </c>
    </row>
    <row r="935" spans="1:13" ht="34" x14ac:dyDescent="0.2">
      <c r="A935" t="s">
        <v>3667</v>
      </c>
      <c r="B935" t="s">
        <v>455</v>
      </c>
      <c r="C935" s="36">
        <v>0.4</v>
      </c>
      <c r="D935" t="s">
        <v>762</v>
      </c>
      <c r="E935">
        <v>0</v>
      </c>
      <c r="F935" s="7" t="s">
        <v>265</v>
      </c>
      <c r="G935" s="7" t="s">
        <v>5521</v>
      </c>
      <c r="H935" s="7" t="s">
        <v>5522</v>
      </c>
      <c r="I935" s="7" t="s">
        <v>5523</v>
      </c>
      <c r="J935" s="7" t="s">
        <v>5524</v>
      </c>
      <c r="K935" s="7" t="s">
        <v>5525</v>
      </c>
      <c r="L935" s="7" t="s">
        <v>5526</v>
      </c>
      <c r="M935" s="7" t="s">
        <v>5527</v>
      </c>
    </row>
    <row r="936" spans="1:13" ht="34" x14ac:dyDescent="0.2">
      <c r="A936" t="s">
        <v>3668</v>
      </c>
      <c r="B936" t="s">
        <v>797</v>
      </c>
      <c r="C936" s="36">
        <v>0.4</v>
      </c>
      <c r="D936" t="s">
        <v>762</v>
      </c>
      <c r="E936">
        <v>0</v>
      </c>
      <c r="F936" s="7" t="s">
        <v>265</v>
      </c>
      <c r="G936" s="7" t="s">
        <v>5521</v>
      </c>
      <c r="H936" s="7" t="s">
        <v>5522</v>
      </c>
      <c r="I936" s="7" t="s">
        <v>5523</v>
      </c>
      <c r="J936" s="7" t="s">
        <v>5524</v>
      </c>
      <c r="K936" s="7" t="s">
        <v>5525</v>
      </c>
      <c r="L936" s="7" t="s">
        <v>5526</v>
      </c>
      <c r="M936" s="7" t="s">
        <v>5527</v>
      </c>
    </row>
    <row r="937" spans="1:13" ht="34" x14ac:dyDescent="0.2">
      <c r="A937" t="s">
        <v>3669</v>
      </c>
      <c r="B937" t="s">
        <v>457</v>
      </c>
      <c r="C937" s="36">
        <v>0.4</v>
      </c>
      <c r="D937" t="s">
        <v>762</v>
      </c>
      <c r="E937">
        <v>0</v>
      </c>
      <c r="F937" s="7" t="s">
        <v>265</v>
      </c>
      <c r="G937" s="7" t="s">
        <v>5521</v>
      </c>
      <c r="H937" s="7" t="s">
        <v>5522</v>
      </c>
      <c r="I937" s="7" t="s">
        <v>5523</v>
      </c>
      <c r="J937" s="7" t="s">
        <v>5524</v>
      </c>
      <c r="K937" s="7" t="s">
        <v>5525</v>
      </c>
      <c r="L937" s="7" t="s">
        <v>5526</v>
      </c>
      <c r="M937" s="7" t="s">
        <v>5527</v>
      </c>
    </row>
    <row r="938" spans="1:13" ht="34" x14ac:dyDescent="0.2">
      <c r="A938" t="s">
        <v>3670</v>
      </c>
      <c r="B938" s="36" t="s">
        <v>459</v>
      </c>
      <c r="C938" s="36">
        <v>0.4</v>
      </c>
      <c r="D938" t="s">
        <v>762</v>
      </c>
      <c r="E938">
        <v>0</v>
      </c>
      <c r="F938" s="7" t="s">
        <v>265</v>
      </c>
      <c r="G938" s="7" t="s">
        <v>5521</v>
      </c>
      <c r="H938" s="7" t="s">
        <v>5522</v>
      </c>
      <c r="I938" s="7" t="s">
        <v>5523</v>
      </c>
      <c r="J938" s="7" t="s">
        <v>5524</v>
      </c>
      <c r="K938" s="7" t="s">
        <v>5525</v>
      </c>
      <c r="L938" s="7" t="s">
        <v>5526</v>
      </c>
      <c r="M938" s="7" t="s">
        <v>5527</v>
      </c>
    </row>
    <row r="939" spans="1:13" ht="34" x14ac:dyDescent="0.2">
      <c r="A939" t="s">
        <v>3671</v>
      </c>
      <c r="B939" t="s">
        <v>455</v>
      </c>
      <c r="C939" s="36">
        <v>0.4</v>
      </c>
      <c r="D939" t="s">
        <v>762</v>
      </c>
      <c r="E939">
        <v>0</v>
      </c>
      <c r="F939" s="7" t="s">
        <v>265</v>
      </c>
      <c r="G939" s="7" t="s">
        <v>5521</v>
      </c>
      <c r="H939" s="7" t="s">
        <v>5522</v>
      </c>
      <c r="I939" s="7" t="s">
        <v>5523</v>
      </c>
      <c r="J939" s="7" t="s">
        <v>5524</v>
      </c>
      <c r="K939" s="7" t="s">
        <v>5525</v>
      </c>
      <c r="L939" s="7" t="s">
        <v>5526</v>
      </c>
      <c r="M939" s="7" t="s">
        <v>5527</v>
      </c>
    </row>
    <row r="940" spans="1:13" ht="34" x14ac:dyDescent="0.2">
      <c r="A940" t="s">
        <v>3672</v>
      </c>
      <c r="B940" t="s">
        <v>797</v>
      </c>
      <c r="C940" s="36">
        <v>0.4</v>
      </c>
      <c r="D940" t="s">
        <v>762</v>
      </c>
      <c r="E940">
        <v>0</v>
      </c>
      <c r="F940" s="7" t="s">
        <v>265</v>
      </c>
      <c r="G940" s="7" t="s">
        <v>5521</v>
      </c>
      <c r="H940" s="7" t="s">
        <v>5522</v>
      </c>
      <c r="I940" s="7" t="s">
        <v>5523</v>
      </c>
      <c r="J940" s="7" t="s">
        <v>5524</v>
      </c>
      <c r="K940" s="7" t="s">
        <v>5525</v>
      </c>
      <c r="L940" s="7" t="s">
        <v>5526</v>
      </c>
      <c r="M940" s="7" t="s">
        <v>5527</v>
      </c>
    </row>
    <row r="941" spans="1:13" ht="34" x14ac:dyDescent="0.2">
      <c r="A941" t="s">
        <v>3673</v>
      </c>
      <c r="B941" t="s">
        <v>457</v>
      </c>
      <c r="C941" s="36">
        <v>0.4</v>
      </c>
      <c r="D941" t="s">
        <v>762</v>
      </c>
      <c r="E941">
        <v>0</v>
      </c>
      <c r="F941" s="7" t="s">
        <v>265</v>
      </c>
      <c r="G941" s="7" t="s">
        <v>5521</v>
      </c>
      <c r="H941" s="7" t="s">
        <v>5522</v>
      </c>
      <c r="I941" s="7" t="s">
        <v>5523</v>
      </c>
      <c r="J941" s="7" t="s">
        <v>5524</v>
      </c>
      <c r="K941" s="7" t="s">
        <v>5525</v>
      </c>
      <c r="L941" s="7" t="s">
        <v>5526</v>
      </c>
      <c r="M941" s="7" t="s">
        <v>5527</v>
      </c>
    </row>
    <row r="942" spans="1:13" ht="34" x14ac:dyDescent="0.2">
      <c r="A942" t="s">
        <v>3674</v>
      </c>
      <c r="B942" s="36" t="s">
        <v>459</v>
      </c>
      <c r="C942" s="36">
        <v>0.4</v>
      </c>
      <c r="D942" t="s">
        <v>762</v>
      </c>
      <c r="E942">
        <v>0</v>
      </c>
      <c r="F942" s="7" t="s">
        <v>265</v>
      </c>
      <c r="G942" s="7" t="s">
        <v>5521</v>
      </c>
      <c r="H942" s="7" t="s">
        <v>5522</v>
      </c>
      <c r="I942" s="7" t="s">
        <v>5523</v>
      </c>
      <c r="J942" s="7" t="s">
        <v>5524</v>
      </c>
      <c r="K942" s="7" t="s">
        <v>5525</v>
      </c>
      <c r="L942" s="7" t="s">
        <v>5526</v>
      </c>
      <c r="M942" s="7" t="s">
        <v>5527</v>
      </c>
    </row>
    <row r="943" spans="1:13" ht="34" x14ac:dyDescent="0.2">
      <c r="A943" t="s">
        <v>3675</v>
      </c>
      <c r="B943" t="s">
        <v>455</v>
      </c>
      <c r="C943">
        <v>0.1</v>
      </c>
      <c r="D943" t="s">
        <v>762</v>
      </c>
      <c r="E943">
        <v>0</v>
      </c>
      <c r="F943" s="7" t="s">
        <v>265</v>
      </c>
      <c r="G943" s="7" t="s">
        <v>5521</v>
      </c>
      <c r="H943" s="7" t="s">
        <v>5522</v>
      </c>
      <c r="I943" s="7" t="s">
        <v>5523</v>
      </c>
      <c r="J943" s="7" t="s">
        <v>5524</v>
      </c>
      <c r="K943" s="7" t="s">
        <v>5525</v>
      </c>
      <c r="L943" s="7" t="s">
        <v>5526</v>
      </c>
      <c r="M943" s="7" t="s">
        <v>5527</v>
      </c>
    </row>
    <row r="944" spans="1:13" ht="34" x14ac:dyDescent="0.2">
      <c r="A944" t="s">
        <v>3676</v>
      </c>
      <c r="B944" t="s">
        <v>797</v>
      </c>
      <c r="C944">
        <v>0.1</v>
      </c>
      <c r="D944" t="s">
        <v>762</v>
      </c>
      <c r="E944">
        <v>0</v>
      </c>
      <c r="F944" s="7" t="s">
        <v>265</v>
      </c>
      <c r="G944" s="7" t="s">
        <v>5521</v>
      </c>
      <c r="H944" s="7" t="s">
        <v>5522</v>
      </c>
      <c r="I944" s="7" t="s">
        <v>5523</v>
      </c>
      <c r="J944" s="7" t="s">
        <v>5524</v>
      </c>
      <c r="K944" s="7" t="s">
        <v>5525</v>
      </c>
      <c r="L944" s="7" t="s">
        <v>5526</v>
      </c>
      <c r="M944" s="7" t="s">
        <v>5527</v>
      </c>
    </row>
    <row r="945" spans="1:13" ht="34" x14ac:dyDescent="0.2">
      <c r="A945" t="s">
        <v>3677</v>
      </c>
      <c r="B945" t="s">
        <v>457</v>
      </c>
      <c r="C945">
        <v>0.1</v>
      </c>
      <c r="D945" t="s">
        <v>762</v>
      </c>
      <c r="E945">
        <v>0</v>
      </c>
      <c r="F945" s="7" t="s">
        <v>265</v>
      </c>
      <c r="G945" s="7" t="s">
        <v>5521</v>
      </c>
      <c r="H945" s="7" t="s">
        <v>5522</v>
      </c>
      <c r="I945" s="7" t="s">
        <v>5523</v>
      </c>
      <c r="J945" s="7" t="s">
        <v>5524</v>
      </c>
      <c r="K945" s="7" t="s">
        <v>5525</v>
      </c>
      <c r="L945" s="7" t="s">
        <v>5526</v>
      </c>
      <c r="M945" s="7" t="s">
        <v>5527</v>
      </c>
    </row>
    <row r="946" spans="1:13" ht="34" x14ac:dyDescent="0.2">
      <c r="A946" t="s">
        <v>3678</v>
      </c>
      <c r="B946" s="36" t="s">
        <v>459</v>
      </c>
      <c r="C946">
        <v>0.1</v>
      </c>
      <c r="D946" t="s">
        <v>762</v>
      </c>
      <c r="E946">
        <v>0</v>
      </c>
      <c r="F946" s="7" t="s">
        <v>265</v>
      </c>
      <c r="G946" s="7" t="s">
        <v>5521</v>
      </c>
      <c r="H946" s="7" t="s">
        <v>5522</v>
      </c>
      <c r="I946" s="7" t="s">
        <v>5523</v>
      </c>
      <c r="J946" s="7" t="s">
        <v>5524</v>
      </c>
      <c r="K946" s="7" t="s">
        <v>5525</v>
      </c>
      <c r="L946" s="7" t="s">
        <v>5526</v>
      </c>
      <c r="M946" s="7" t="s">
        <v>5527</v>
      </c>
    </row>
    <row r="947" spans="1:13" ht="34" x14ac:dyDescent="0.2">
      <c r="A947" t="s">
        <v>3679</v>
      </c>
      <c r="B947" t="s">
        <v>455</v>
      </c>
      <c r="C947">
        <v>0.1</v>
      </c>
      <c r="D947" t="s">
        <v>762</v>
      </c>
      <c r="E947">
        <v>0</v>
      </c>
      <c r="F947" s="7" t="s">
        <v>265</v>
      </c>
      <c r="G947" s="7" t="s">
        <v>5521</v>
      </c>
      <c r="H947" s="7" t="s">
        <v>5522</v>
      </c>
      <c r="I947" s="7" t="s">
        <v>5523</v>
      </c>
      <c r="J947" s="7" t="s">
        <v>5524</v>
      </c>
      <c r="K947" s="7" t="s">
        <v>5525</v>
      </c>
      <c r="L947" s="7" t="s">
        <v>5526</v>
      </c>
      <c r="M947" s="7" t="s">
        <v>5527</v>
      </c>
    </row>
    <row r="948" spans="1:13" ht="34" x14ac:dyDescent="0.2">
      <c r="A948" t="s">
        <v>3680</v>
      </c>
      <c r="B948" t="s">
        <v>797</v>
      </c>
      <c r="C948">
        <v>0.1</v>
      </c>
      <c r="D948" t="s">
        <v>762</v>
      </c>
      <c r="E948">
        <v>0</v>
      </c>
      <c r="F948" s="7" t="s">
        <v>265</v>
      </c>
      <c r="G948" s="7" t="s">
        <v>5521</v>
      </c>
      <c r="H948" s="7" t="s">
        <v>5522</v>
      </c>
      <c r="I948" s="7" t="s">
        <v>5523</v>
      </c>
      <c r="J948" s="7" t="s">
        <v>5524</v>
      </c>
      <c r="K948" s="7" t="s">
        <v>5525</v>
      </c>
      <c r="L948" s="7" t="s">
        <v>5526</v>
      </c>
      <c r="M948" s="7" t="s">
        <v>5527</v>
      </c>
    </row>
    <row r="949" spans="1:13" ht="34" x14ac:dyDescent="0.2">
      <c r="A949" t="s">
        <v>3681</v>
      </c>
      <c r="B949" t="s">
        <v>457</v>
      </c>
      <c r="C949">
        <v>0.1</v>
      </c>
      <c r="D949" t="s">
        <v>762</v>
      </c>
      <c r="E949">
        <v>0</v>
      </c>
      <c r="F949" s="7" t="s">
        <v>265</v>
      </c>
      <c r="G949" s="7" t="s">
        <v>5521</v>
      </c>
      <c r="H949" s="7" t="s">
        <v>5522</v>
      </c>
      <c r="I949" s="7" t="s">
        <v>5523</v>
      </c>
      <c r="J949" s="7" t="s">
        <v>5524</v>
      </c>
      <c r="K949" s="7" t="s">
        <v>5525</v>
      </c>
      <c r="L949" s="7" t="s">
        <v>5526</v>
      </c>
      <c r="M949" s="7" t="s">
        <v>5527</v>
      </c>
    </row>
    <row r="950" spans="1:13" ht="34" x14ac:dyDescent="0.2">
      <c r="A950" t="s">
        <v>3682</v>
      </c>
      <c r="B950" s="36" t="s">
        <v>459</v>
      </c>
      <c r="C950">
        <v>0.1</v>
      </c>
      <c r="D950" t="s">
        <v>762</v>
      </c>
      <c r="E950">
        <v>0</v>
      </c>
      <c r="F950" s="7" t="s">
        <v>265</v>
      </c>
      <c r="G950" s="7" t="s">
        <v>5521</v>
      </c>
      <c r="H950" s="7" t="s">
        <v>5522</v>
      </c>
      <c r="I950" s="7" t="s">
        <v>5523</v>
      </c>
      <c r="J950" s="7" t="s">
        <v>5524</v>
      </c>
      <c r="K950" s="7" t="s">
        <v>5525</v>
      </c>
      <c r="L950" s="7" t="s">
        <v>5526</v>
      </c>
      <c r="M950" s="7" t="s">
        <v>5527</v>
      </c>
    </row>
    <row r="951" spans="1:13" ht="34" x14ac:dyDescent="0.2">
      <c r="A951" t="s">
        <v>3683</v>
      </c>
      <c r="B951" t="s">
        <v>455</v>
      </c>
      <c r="C951">
        <v>0.1</v>
      </c>
      <c r="D951" t="s">
        <v>762</v>
      </c>
      <c r="E951">
        <v>0</v>
      </c>
      <c r="F951" s="7" t="s">
        <v>265</v>
      </c>
      <c r="G951" s="7" t="s">
        <v>5521</v>
      </c>
      <c r="H951" s="7" t="s">
        <v>5522</v>
      </c>
      <c r="I951" s="7" t="s">
        <v>5523</v>
      </c>
      <c r="J951" s="7" t="s">
        <v>5524</v>
      </c>
      <c r="K951" s="7" t="s">
        <v>5525</v>
      </c>
      <c r="L951" s="7" t="s">
        <v>5526</v>
      </c>
      <c r="M951" s="7" t="s">
        <v>5527</v>
      </c>
    </row>
    <row r="952" spans="1:13" ht="34" x14ac:dyDescent="0.2">
      <c r="A952" t="s">
        <v>3684</v>
      </c>
      <c r="B952" t="s">
        <v>797</v>
      </c>
      <c r="C952">
        <v>0.1</v>
      </c>
      <c r="D952" t="s">
        <v>762</v>
      </c>
      <c r="E952">
        <v>0</v>
      </c>
      <c r="F952" s="7" t="s">
        <v>265</v>
      </c>
      <c r="G952" s="7" t="s">
        <v>5521</v>
      </c>
      <c r="H952" s="7" t="s">
        <v>5522</v>
      </c>
      <c r="I952" s="7" t="s">
        <v>5523</v>
      </c>
      <c r="J952" s="7" t="s">
        <v>5524</v>
      </c>
      <c r="K952" s="7" t="s">
        <v>5525</v>
      </c>
      <c r="L952" s="7" t="s">
        <v>5526</v>
      </c>
      <c r="M952" s="7" t="s">
        <v>5527</v>
      </c>
    </row>
    <row r="953" spans="1:13" ht="34" x14ac:dyDescent="0.2">
      <c r="A953" t="s">
        <v>3685</v>
      </c>
      <c r="B953" t="s">
        <v>457</v>
      </c>
      <c r="C953">
        <v>0.1</v>
      </c>
      <c r="D953" t="s">
        <v>762</v>
      </c>
      <c r="E953">
        <v>0</v>
      </c>
      <c r="F953" s="7" t="s">
        <v>265</v>
      </c>
      <c r="G953" s="7" t="s">
        <v>5521</v>
      </c>
      <c r="H953" s="7" t="s">
        <v>5522</v>
      </c>
      <c r="I953" s="7" t="s">
        <v>5523</v>
      </c>
      <c r="J953" s="7" t="s">
        <v>5524</v>
      </c>
      <c r="K953" s="7" t="s">
        <v>5525</v>
      </c>
      <c r="L953" s="7" t="s">
        <v>5526</v>
      </c>
      <c r="M953" s="7" t="s">
        <v>5527</v>
      </c>
    </row>
    <row r="954" spans="1:13" ht="34" x14ac:dyDescent="0.2">
      <c r="A954" t="s">
        <v>3686</v>
      </c>
      <c r="B954" s="36" t="s">
        <v>459</v>
      </c>
      <c r="C954">
        <v>0.1</v>
      </c>
      <c r="D954" t="s">
        <v>762</v>
      </c>
      <c r="E954">
        <v>0</v>
      </c>
      <c r="F954" s="7" t="s">
        <v>265</v>
      </c>
      <c r="G954" s="7" t="s">
        <v>5521</v>
      </c>
      <c r="H954" s="7" t="s">
        <v>5522</v>
      </c>
      <c r="I954" s="7" t="s">
        <v>5523</v>
      </c>
      <c r="J954" s="7" t="s">
        <v>5524</v>
      </c>
      <c r="K954" s="7" t="s">
        <v>5525</v>
      </c>
      <c r="L954" s="7" t="s">
        <v>5526</v>
      </c>
      <c r="M954" s="7" t="s">
        <v>5527</v>
      </c>
    </row>
    <row r="955" spans="1:13" ht="34" x14ac:dyDescent="0.2">
      <c r="A955" t="s">
        <v>3687</v>
      </c>
      <c r="B955" t="s">
        <v>455</v>
      </c>
      <c r="C955">
        <v>0.1</v>
      </c>
      <c r="D955" t="s">
        <v>762</v>
      </c>
      <c r="E955">
        <v>0</v>
      </c>
      <c r="F955" s="7" t="s">
        <v>265</v>
      </c>
      <c r="G955" s="7" t="s">
        <v>5521</v>
      </c>
      <c r="H955" s="7" t="s">
        <v>5522</v>
      </c>
      <c r="I955" s="7" t="s">
        <v>5523</v>
      </c>
      <c r="J955" s="7" t="s">
        <v>5524</v>
      </c>
      <c r="K955" s="7" t="s">
        <v>5525</v>
      </c>
      <c r="L955" s="7" t="s">
        <v>5526</v>
      </c>
      <c r="M955" s="7" t="s">
        <v>5527</v>
      </c>
    </row>
    <row r="956" spans="1:13" ht="34" x14ac:dyDescent="0.2">
      <c r="A956" t="s">
        <v>3688</v>
      </c>
      <c r="B956" t="s">
        <v>797</v>
      </c>
      <c r="C956">
        <v>0.1</v>
      </c>
      <c r="D956" t="s">
        <v>762</v>
      </c>
      <c r="E956">
        <v>0</v>
      </c>
      <c r="F956" s="7" t="s">
        <v>265</v>
      </c>
      <c r="G956" s="7" t="s">
        <v>5521</v>
      </c>
      <c r="H956" s="7" t="s">
        <v>5522</v>
      </c>
      <c r="I956" s="7" t="s">
        <v>5523</v>
      </c>
      <c r="J956" s="7" t="s">
        <v>5524</v>
      </c>
      <c r="K956" s="7" t="s">
        <v>5525</v>
      </c>
      <c r="L956" s="7" t="s">
        <v>5526</v>
      </c>
      <c r="M956" s="7" t="s">
        <v>5527</v>
      </c>
    </row>
    <row r="957" spans="1:13" ht="34" x14ac:dyDescent="0.2">
      <c r="A957" t="s">
        <v>3689</v>
      </c>
      <c r="B957" t="s">
        <v>457</v>
      </c>
      <c r="C957">
        <v>0.1</v>
      </c>
      <c r="D957" t="s">
        <v>762</v>
      </c>
      <c r="E957">
        <v>0</v>
      </c>
      <c r="F957" s="7" t="s">
        <v>265</v>
      </c>
      <c r="G957" s="7" t="s">
        <v>5521</v>
      </c>
      <c r="H957" s="7" t="s">
        <v>5522</v>
      </c>
      <c r="I957" s="7" t="s">
        <v>5523</v>
      </c>
      <c r="J957" s="7" t="s">
        <v>5524</v>
      </c>
      <c r="K957" s="7" t="s">
        <v>5525</v>
      </c>
      <c r="L957" s="7" t="s">
        <v>5526</v>
      </c>
      <c r="M957" s="7" t="s">
        <v>5527</v>
      </c>
    </row>
    <row r="958" spans="1:13" ht="34" x14ac:dyDescent="0.2">
      <c r="A958" t="s">
        <v>3690</v>
      </c>
      <c r="B958" s="36" t="s">
        <v>459</v>
      </c>
      <c r="C958">
        <v>0.1</v>
      </c>
      <c r="D958" t="s">
        <v>762</v>
      </c>
      <c r="E958">
        <v>0</v>
      </c>
      <c r="F958" s="7" t="s">
        <v>265</v>
      </c>
      <c r="G958" s="7" t="s">
        <v>5521</v>
      </c>
      <c r="H958" s="7" t="s">
        <v>5522</v>
      </c>
      <c r="I958" s="7" t="s">
        <v>5523</v>
      </c>
      <c r="J958" s="7" t="s">
        <v>5524</v>
      </c>
      <c r="K958" s="7" t="s">
        <v>5525</v>
      </c>
      <c r="L958" s="7" t="s">
        <v>5526</v>
      </c>
      <c r="M958" s="7" t="s">
        <v>5527</v>
      </c>
    </row>
    <row r="959" spans="1:13" ht="34" x14ac:dyDescent="0.2">
      <c r="A959" t="s">
        <v>3691</v>
      </c>
      <c r="B959" t="s">
        <v>455</v>
      </c>
      <c r="C959">
        <v>0.1</v>
      </c>
      <c r="D959" t="s">
        <v>762</v>
      </c>
      <c r="E959">
        <v>0</v>
      </c>
      <c r="F959" s="7" t="s">
        <v>265</v>
      </c>
      <c r="G959" s="7" t="s">
        <v>5521</v>
      </c>
      <c r="H959" s="7" t="s">
        <v>5522</v>
      </c>
      <c r="I959" s="7" t="s">
        <v>5523</v>
      </c>
      <c r="J959" s="7" t="s">
        <v>5524</v>
      </c>
      <c r="K959" s="7" t="s">
        <v>5525</v>
      </c>
      <c r="L959" s="7" t="s">
        <v>5526</v>
      </c>
      <c r="M959" s="7" t="s">
        <v>5527</v>
      </c>
    </row>
    <row r="960" spans="1:13" ht="34" x14ac:dyDescent="0.2">
      <c r="A960" t="s">
        <v>3692</v>
      </c>
      <c r="B960" t="s">
        <v>797</v>
      </c>
      <c r="C960">
        <v>0.1</v>
      </c>
      <c r="D960" t="s">
        <v>762</v>
      </c>
      <c r="E960">
        <v>0</v>
      </c>
      <c r="F960" s="7" t="s">
        <v>265</v>
      </c>
      <c r="G960" s="7" t="s">
        <v>5521</v>
      </c>
      <c r="H960" s="7" t="s">
        <v>5522</v>
      </c>
      <c r="I960" s="7" t="s">
        <v>5523</v>
      </c>
      <c r="J960" s="7" t="s">
        <v>5524</v>
      </c>
      <c r="K960" s="7" t="s">
        <v>5525</v>
      </c>
      <c r="L960" s="7" t="s">
        <v>5526</v>
      </c>
      <c r="M960" s="7" t="s">
        <v>5527</v>
      </c>
    </row>
    <row r="961" spans="1:13" ht="34" x14ac:dyDescent="0.2">
      <c r="A961" t="s">
        <v>3693</v>
      </c>
      <c r="B961" t="s">
        <v>457</v>
      </c>
      <c r="C961">
        <v>0.1</v>
      </c>
      <c r="D961" t="s">
        <v>762</v>
      </c>
      <c r="E961">
        <v>0</v>
      </c>
      <c r="F961" s="7" t="s">
        <v>265</v>
      </c>
      <c r="G961" s="7" t="s">
        <v>5521</v>
      </c>
      <c r="H961" s="7" t="s">
        <v>5522</v>
      </c>
      <c r="I961" s="7" t="s">
        <v>5523</v>
      </c>
      <c r="J961" s="7" t="s">
        <v>5524</v>
      </c>
      <c r="K961" s="7" t="s">
        <v>5525</v>
      </c>
      <c r="L961" s="7" t="s">
        <v>5526</v>
      </c>
      <c r="M961" s="7" t="s">
        <v>5527</v>
      </c>
    </row>
    <row r="962" spans="1:13" ht="34" x14ac:dyDescent="0.2">
      <c r="A962" t="s">
        <v>3694</v>
      </c>
      <c r="B962" s="36" t="s">
        <v>459</v>
      </c>
      <c r="C962">
        <v>0.1</v>
      </c>
      <c r="D962" t="s">
        <v>762</v>
      </c>
      <c r="E962">
        <v>0</v>
      </c>
      <c r="F962" s="7" t="s">
        <v>265</v>
      </c>
      <c r="G962" s="7" t="s">
        <v>5521</v>
      </c>
      <c r="H962" s="7" t="s">
        <v>5522</v>
      </c>
      <c r="I962" s="7" t="s">
        <v>5523</v>
      </c>
      <c r="J962" s="7" t="s">
        <v>5524</v>
      </c>
      <c r="K962" s="7" t="s">
        <v>5525</v>
      </c>
      <c r="L962" s="7" t="s">
        <v>5526</v>
      </c>
      <c r="M962" s="7" t="s">
        <v>5527</v>
      </c>
    </row>
    <row r="963" spans="1:13" ht="34" x14ac:dyDescent="0.2">
      <c r="A963" t="s">
        <v>3695</v>
      </c>
      <c r="B963" t="s">
        <v>455</v>
      </c>
      <c r="C963" s="36">
        <v>0.6</v>
      </c>
      <c r="D963" t="s">
        <v>762</v>
      </c>
      <c r="E963">
        <v>0</v>
      </c>
      <c r="F963" s="7" t="s">
        <v>265</v>
      </c>
      <c r="G963" s="7" t="s">
        <v>5521</v>
      </c>
      <c r="H963" s="7" t="s">
        <v>5522</v>
      </c>
      <c r="I963" s="7" t="s">
        <v>5523</v>
      </c>
      <c r="J963" s="7" t="s">
        <v>5524</v>
      </c>
      <c r="K963" s="7" t="s">
        <v>5525</v>
      </c>
      <c r="L963" s="7" t="s">
        <v>5526</v>
      </c>
      <c r="M963" s="7" t="s">
        <v>5527</v>
      </c>
    </row>
    <row r="964" spans="1:13" ht="34" x14ac:dyDescent="0.2">
      <c r="A964" t="s">
        <v>3696</v>
      </c>
      <c r="B964" t="s">
        <v>797</v>
      </c>
      <c r="C964" s="36">
        <v>0.6</v>
      </c>
      <c r="D964" t="s">
        <v>762</v>
      </c>
      <c r="E964">
        <v>0</v>
      </c>
      <c r="F964" s="7" t="s">
        <v>265</v>
      </c>
      <c r="G964" s="7" t="s">
        <v>5521</v>
      </c>
      <c r="H964" s="7" t="s">
        <v>5522</v>
      </c>
      <c r="I964" s="7" t="s">
        <v>5523</v>
      </c>
      <c r="J964" s="7" t="s">
        <v>5524</v>
      </c>
      <c r="K964" s="7" t="s">
        <v>5525</v>
      </c>
      <c r="L964" s="7" t="s">
        <v>5526</v>
      </c>
      <c r="M964" s="7" t="s">
        <v>5527</v>
      </c>
    </row>
    <row r="965" spans="1:13" ht="34" x14ac:dyDescent="0.2">
      <c r="A965" t="s">
        <v>3697</v>
      </c>
      <c r="B965" t="s">
        <v>457</v>
      </c>
      <c r="C965" s="36">
        <v>0.6</v>
      </c>
      <c r="D965" t="s">
        <v>762</v>
      </c>
      <c r="E965">
        <v>0</v>
      </c>
      <c r="F965" s="7" t="s">
        <v>265</v>
      </c>
      <c r="G965" s="7" t="s">
        <v>5521</v>
      </c>
      <c r="H965" s="7" t="s">
        <v>5522</v>
      </c>
      <c r="I965" s="7" t="s">
        <v>5523</v>
      </c>
      <c r="J965" s="7" t="s">
        <v>5524</v>
      </c>
      <c r="K965" s="7" t="s">
        <v>5525</v>
      </c>
      <c r="L965" s="7" t="s">
        <v>5526</v>
      </c>
      <c r="M965" s="7" t="s">
        <v>5527</v>
      </c>
    </row>
    <row r="966" spans="1:13" ht="34" x14ac:dyDescent="0.2">
      <c r="A966" t="s">
        <v>3698</v>
      </c>
      <c r="B966" s="36" t="s">
        <v>459</v>
      </c>
      <c r="C966" s="36">
        <v>0.6</v>
      </c>
      <c r="D966" t="s">
        <v>762</v>
      </c>
      <c r="E966">
        <v>0</v>
      </c>
      <c r="F966" s="7" t="s">
        <v>265</v>
      </c>
      <c r="G966" s="7" t="s">
        <v>5521</v>
      </c>
      <c r="H966" s="7" t="s">
        <v>5522</v>
      </c>
      <c r="I966" s="7" t="s">
        <v>5523</v>
      </c>
      <c r="J966" s="7" t="s">
        <v>5524</v>
      </c>
      <c r="K966" s="7" t="s">
        <v>5525</v>
      </c>
      <c r="L966" s="7" t="s">
        <v>5526</v>
      </c>
      <c r="M966" s="7" t="s">
        <v>5527</v>
      </c>
    </row>
    <row r="967" spans="1:13" ht="34" x14ac:dyDescent="0.2">
      <c r="A967" t="s">
        <v>3699</v>
      </c>
      <c r="B967" t="s">
        <v>455</v>
      </c>
      <c r="C967" s="36">
        <v>0.6</v>
      </c>
      <c r="D967" t="s">
        <v>762</v>
      </c>
      <c r="E967">
        <v>0</v>
      </c>
      <c r="F967" s="7" t="s">
        <v>265</v>
      </c>
      <c r="G967" s="7" t="s">
        <v>5521</v>
      </c>
      <c r="H967" s="7" t="s">
        <v>5522</v>
      </c>
      <c r="I967" s="7" t="s">
        <v>5523</v>
      </c>
      <c r="J967" s="7" t="s">
        <v>5524</v>
      </c>
      <c r="K967" s="7" t="s">
        <v>5525</v>
      </c>
      <c r="L967" s="7" t="s">
        <v>5526</v>
      </c>
      <c r="M967" s="7" t="s">
        <v>5527</v>
      </c>
    </row>
    <row r="968" spans="1:13" ht="34" x14ac:dyDescent="0.2">
      <c r="A968" t="s">
        <v>3700</v>
      </c>
      <c r="B968" t="s">
        <v>797</v>
      </c>
      <c r="C968" s="36">
        <v>0.6</v>
      </c>
      <c r="D968" t="s">
        <v>762</v>
      </c>
      <c r="E968">
        <v>0</v>
      </c>
      <c r="F968" s="7" t="s">
        <v>265</v>
      </c>
      <c r="G968" s="7" t="s">
        <v>5521</v>
      </c>
      <c r="H968" s="7" t="s">
        <v>5522</v>
      </c>
      <c r="I968" s="7" t="s">
        <v>5523</v>
      </c>
      <c r="J968" s="7" t="s">
        <v>5524</v>
      </c>
      <c r="K968" s="7" t="s">
        <v>5525</v>
      </c>
      <c r="L968" s="7" t="s">
        <v>5526</v>
      </c>
      <c r="M968" s="7" t="s">
        <v>5527</v>
      </c>
    </row>
    <row r="969" spans="1:13" ht="34" x14ac:dyDescent="0.2">
      <c r="A969" t="s">
        <v>3701</v>
      </c>
      <c r="B969" t="s">
        <v>457</v>
      </c>
      <c r="C969" s="36">
        <v>0.6</v>
      </c>
      <c r="D969" t="s">
        <v>762</v>
      </c>
      <c r="E969">
        <v>0</v>
      </c>
      <c r="F969" s="7" t="s">
        <v>265</v>
      </c>
      <c r="G969" s="7" t="s">
        <v>5521</v>
      </c>
      <c r="H969" s="7" t="s">
        <v>5522</v>
      </c>
      <c r="I969" s="7" t="s">
        <v>5523</v>
      </c>
      <c r="J969" s="7" t="s">
        <v>5524</v>
      </c>
      <c r="K969" s="7" t="s">
        <v>5525</v>
      </c>
      <c r="L969" s="7" t="s">
        <v>5526</v>
      </c>
      <c r="M969" s="7" t="s">
        <v>5527</v>
      </c>
    </row>
    <row r="970" spans="1:13" ht="34" x14ac:dyDescent="0.2">
      <c r="A970" t="s">
        <v>3702</v>
      </c>
      <c r="B970" s="36" t="s">
        <v>459</v>
      </c>
      <c r="C970" s="36">
        <v>0.6</v>
      </c>
      <c r="D970" t="s">
        <v>762</v>
      </c>
      <c r="E970">
        <v>0</v>
      </c>
      <c r="F970" s="7" t="s">
        <v>265</v>
      </c>
      <c r="G970" s="7" t="s">
        <v>5521</v>
      </c>
      <c r="H970" s="7" t="s">
        <v>5522</v>
      </c>
      <c r="I970" s="7" t="s">
        <v>5523</v>
      </c>
      <c r="J970" s="7" t="s">
        <v>5524</v>
      </c>
      <c r="K970" s="7" t="s">
        <v>5525</v>
      </c>
      <c r="L970" s="7" t="s">
        <v>5526</v>
      </c>
      <c r="M970" s="7" t="s">
        <v>5527</v>
      </c>
    </row>
    <row r="971" spans="1:13" ht="34" x14ac:dyDescent="0.2">
      <c r="A971" t="s">
        <v>3703</v>
      </c>
      <c r="B971" t="s">
        <v>455</v>
      </c>
      <c r="C971" s="36">
        <v>0.6</v>
      </c>
      <c r="D971" t="s">
        <v>762</v>
      </c>
      <c r="E971">
        <v>0</v>
      </c>
      <c r="F971" s="7" t="s">
        <v>265</v>
      </c>
      <c r="G971" s="7" t="s">
        <v>5521</v>
      </c>
      <c r="H971" s="7" t="s">
        <v>5522</v>
      </c>
      <c r="I971" s="7" t="s">
        <v>5523</v>
      </c>
      <c r="J971" s="7" t="s">
        <v>5524</v>
      </c>
      <c r="K971" s="7" t="s">
        <v>5525</v>
      </c>
      <c r="L971" s="7" t="s">
        <v>5526</v>
      </c>
      <c r="M971" s="7" t="s">
        <v>5527</v>
      </c>
    </row>
    <row r="972" spans="1:13" ht="34" x14ac:dyDescent="0.2">
      <c r="A972" t="s">
        <v>3704</v>
      </c>
      <c r="B972" t="s">
        <v>797</v>
      </c>
      <c r="C972" s="36">
        <v>0.6</v>
      </c>
      <c r="D972" t="s">
        <v>762</v>
      </c>
      <c r="E972">
        <v>0</v>
      </c>
      <c r="F972" s="7" t="s">
        <v>265</v>
      </c>
      <c r="G972" s="7" t="s">
        <v>5521</v>
      </c>
      <c r="H972" s="7" t="s">
        <v>5522</v>
      </c>
      <c r="I972" s="7" t="s">
        <v>5523</v>
      </c>
      <c r="J972" s="7" t="s">
        <v>5524</v>
      </c>
      <c r="K972" s="7" t="s">
        <v>5525</v>
      </c>
      <c r="L972" s="7" t="s">
        <v>5526</v>
      </c>
      <c r="M972" s="7" t="s">
        <v>5527</v>
      </c>
    </row>
    <row r="973" spans="1:13" ht="34" x14ac:dyDescent="0.2">
      <c r="A973" t="s">
        <v>3705</v>
      </c>
      <c r="B973" t="s">
        <v>457</v>
      </c>
      <c r="C973" s="36">
        <v>0.6</v>
      </c>
      <c r="D973" t="s">
        <v>762</v>
      </c>
      <c r="E973">
        <v>0</v>
      </c>
      <c r="F973" s="7" t="s">
        <v>265</v>
      </c>
      <c r="G973" s="7" t="s">
        <v>5521</v>
      </c>
      <c r="H973" s="7" t="s">
        <v>5522</v>
      </c>
      <c r="I973" s="7" t="s">
        <v>5523</v>
      </c>
      <c r="J973" s="7" t="s">
        <v>5524</v>
      </c>
      <c r="K973" s="7" t="s">
        <v>5525</v>
      </c>
      <c r="L973" s="7" t="s">
        <v>5526</v>
      </c>
      <c r="M973" s="7" t="s">
        <v>5527</v>
      </c>
    </row>
    <row r="974" spans="1:13" ht="34" x14ac:dyDescent="0.2">
      <c r="A974" t="s">
        <v>3706</v>
      </c>
      <c r="B974" s="36" t="s">
        <v>459</v>
      </c>
      <c r="C974" s="36">
        <v>0.6</v>
      </c>
      <c r="D974" t="s">
        <v>762</v>
      </c>
      <c r="E974">
        <v>0</v>
      </c>
      <c r="F974" s="7" t="s">
        <v>265</v>
      </c>
      <c r="G974" s="7" t="s">
        <v>5521</v>
      </c>
      <c r="H974" s="7" t="s">
        <v>5522</v>
      </c>
      <c r="I974" s="7" t="s">
        <v>5523</v>
      </c>
      <c r="J974" s="7" t="s">
        <v>5524</v>
      </c>
      <c r="K974" s="7" t="s">
        <v>5525</v>
      </c>
      <c r="L974" s="7" t="s">
        <v>5526</v>
      </c>
      <c r="M974" s="7" t="s">
        <v>5527</v>
      </c>
    </row>
    <row r="975" spans="1:13" ht="34" x14ac:dyDescent="0.2">
      <c r="A975" t="s">
        <v>3707</v>
      </c>
      <c r="B975" t="s">
        <v>455</v>
      </c>
      <c r="C975" s="36">
        <v>0.6</v>
      </c>
      <c r="D975" t="s">
        <v>762</v>
      </c>
      <c r="E975">
        <v>0</v>
      </c>
      <c r="F975" s="7" t="s">
        <v>265</v>
      </c>
      <c r="G975" s="7" t="s">
        <v>5521</v>
      </c>
      <c r="H975" s="7" t="s">
        <v>5522</v>
      </c>
      <c r="I975" s="7" t="s">
        <v>5523</v>
      </c>
      <c r="J975" s="7" t="s">
        <v>5524</v>
      </c>
      <c r="K975" s="7" t="s">
        <v>5525</v>
      </c>
      <c r="L975" s="7" t="s">
        <v>5526</v>
      </c>
      <c r="M975" s="7" t="s">
        <v>5527</v>
      </c>
    </row>
    <row r="976" spans="1:13" ht="34" x14ac:dyDescent="0.2">
      <c r="A976" t="s">
        <v>3708</v>
      </c>
      <c r="B976" t="s">
        <v>797</v>
      </c>
      <c r="C976" s="36">
        <v>0.6</v>
      </c>
      <c r="D976" t="s">
        <v>762</v>
      </c>
      <c r="E976">
        <v>0</v>
      </c>
      <c r="F976" s="7" t="s">
        <v>265</v>
      </c>
      <c r="G976" s="7" t="s">
        <v>5521</v>
      </c>
      <c r="H976" s="7" t="s">
        <v>5522</v>
      </c>
      <c r="I976" s="7" t="s">
        <v>5523</v>
      </c>
      <c r="J976" s="7" t="s">
        <v>5524</v>
      </c>
      <c r="K976" s="7" t="s">
        <v>5525</v>
      </c>
      <c r="L976" s="7" t="s">
        <v>5526</v>
      </c>
      <c r="M976" s="7" t="s">
        <v>5527</v>
      </c>
    </row>
    <row r="977" spans="1:13" ht="34" x14ac:dyDescent="0.2">
      <c r="A977" t="s">
        <v>3709</v>
      </c>
      <c r="B977" t="s">
        <v>457</v>
      </c>
      <c r="C977" s="36">
        <v>0.6</v>
      </c>
      <c r="D977" t="s">
        <v>762</v>
      </c>
      <c r="E977">
        <v>0</v>
      </c>
      <c r="F977" s="7" t="s">
        <v>265</v>
      </c>
      <c r="G977" s="7" t="s">
        <v>5521</v>
      </c>
      <c r="H977" s="7" t="s">
        <v>5522</v>
      </c>
      <c r="I977" s="7" t="s">
        <v>5523</v>
      </c>
      <c r="J977" s="7" t="s">
        <v>5524</v>
      </c>
      <c r="K977" s="7" t="s">
        <v>5525</v>
      </c>
      <c r="L977" s="7" t="s">
        <v>5526</v>
      </c>
      <c r="M977" s="7" t="s">
        <v>5527</v>
      </c>
    </row>
    <row r="978" spans="1:13" ht="34" x14ac:dyDescent="0.2">
      <c r="A978" t="s">
        <v>3710</v>
      </c>
      <c r="B978" s="36" t="s">
        <v>459</v>
      </c>
      <c r="C978" s="36">
        <v>0.6</v>
      </c>
      <c r="D978" t="s">
        <v>762</v>
      </c>
      <c r="E978">
        <v>0</v>
      </c>
      <c r="F978" s="7" t="s">
        <v>265</v>
      </c>
      <c r="G978" s="7" t="s">
        <v>5521</v>
      </c>
      <c r="H978" s="7" t="s">
        <v>5522</v>
      </c>
      <c r="I978" s="7" t="s">
        <v>5523</v>
      </c>
      <c r="J978" s="7" t="s">
        <v>5524</v>
      </c>
      <c r="K978" s="7" t="s">
        <v>5525</v>
      </c>
      <c r="L978" s="7" t="s">
        <v>5526</v>
      </c>
      <c r="M978" s="7" t="s">
        <v>5527</v>
      </c>
    </row>
    <row r="979" spans="1:13" ht="34" x14ac:dyDescent="0.2">
      <c r="A979" t="s">
        <v>3711</v>
      </c>
      <c r="B979" t="s">
        <v>455</v>
      </c>
      <c r="C979" s="36">
        <v>0.6</v>
      </c>
      <c r="D979" t="s">
        <v>762</v>
      </c>
      <c r="E979">
        <v>0</v>
      </c>
      <c r="F979" s="7" t="s">
        <v>265</v>
      </c>
      <c r="G979" s="7" t="s">
        <v>5521</v>
      </c>
      <c r="H979" s="7" t="s">
        <v>5522</v>
      </c>
      <c r="I979" s="7" t="s">
        <v>5523</v>
      </c>
      <c r="J979" s="7" t="s">
        <v>5524</v>
      </c>
      <c r="K979" s="7" t="s">
        <v>5525</v>
      </c>
      <c r="L979" s="7" t="s">
        <v>5526</v>
      </c>
      <c r="M979" s="7" t="s">
        <v>5527</v>
      </c>
    </row>
    <row r="980" spans="1:13" ht="34" x14ac:dyDescent="0.2">
      <c r="A980" t="s">
        <v>3712</v>
      </c>
      <c r="B980" t="s">
        <v>797</v>
      </c>
      <c r="C980" s="36">
        <v>0.6</v>
      </c>
      <c r="D980" t="s">
        <v>762</v>
      </c>
      <c r="E980">
        <v>0</v>
      </c>
      <c r="F980" s="7" t="s">
        <v>265</v>
      </c>
      <c r="G980" s="7" t="s">
        <v>5521</v>
      </c>
      <c r="H980" s="7" t="s">
        <v>5522</v>
      </c>
      <c r="I980" s="7" t="s">
        <v>5523</v>
      </c>
      <c r="J980" s="7" t="s">
        <v>5524</v>
      </c>
      <c r="K980" s="7" t="s">
        <v>5525</v>
      </c>
      <c r="L980" s="7" t="s">
        <v>5526</v>
      </c>
      <c r="M980" s="7" t="s">
        <v>5527</v>
      </c>
    </row>
    <row r="981" spans="1:13" ht="34" x14ac:dyDescent="0.2">
      <c r="A981" t="s">
        <v>3713</v>
      </c>
      <c r="B981" t="s">
        <v>457</v>
      </c>
      <c r="C981" s="36">
        <v>0.6</v>
      </c>
      <c r="D981" t="s">
        <v>762</v>
      </c>
      <c r="E981">
        <v>0</v>
      </c>
      <c r="F981" s="7" t="s">
        <v>265</v>
      </c>
      <c r="G981" s="7" t="s">
        <v>5521</v>
      </c>
      <c r="H981" s="7" t="s">
        <v>5522</v>
      </c>
      <c r="I981" s="7" t="s">
        <v>5523</v>
      </c>
      <c r="J981" s="7" t="s">
        <v>5524</v>
      </c>
      <c r="K981" s="7" t="s">
        <v>5525</v>
      </c>
      <c r="L981" s="7" t="s">
        <v>5526</v>
      </c>
      <c r="M981" s="7" t="s">
        <v>5527</v>
      </c>
    </row>
    <row r="982" spans="1:13" ht="34" x14ac:dyDescent="0.2">
      <c r="A982" t="s">
        <v>3714</v>
      </c>
      <c r="B982" s="36" t="s">
        <v>459</v>
      </c>
      <c r="C982" s="36">
        <v>0.6</v>
      </c>
      <c r="D982" t="s">
        <v>762</v>
      </c>
      <c r="E982">
        <v>0</v>
      </c>
      <c r="F982" s="7" t="s">
        <v>265</v>
      </c>
      <c r="G982" s="7" t="s">
        <v>5521</v>
      </c>
      <c r="H982" s="7" t="s">
        <v>5522</v>
      </c>
      <c r="I982" s="7" t="s">
        <v>5523</v>
      </c>
      <c r="J982" s="7" t="s">
        <v>5524</v>
      </c>
      <c r="K982" s="7" t="s">
        <v>5525</v>
      </c>
      <c r="L982" s="7" t="s">
        <v>5526</v>
      </c>
      <c r="M982" s="7" t="s">
        <v>5527</v>
      </c>
    </row>
    <row r="983" spans="1:13" ht="34" x14ac:dyDescent="0.2">
      <c r="A983" t="s">
        <v>3715</v>
      </c>
      <c r="B983" t="s">
        <v>455</v>
      </c>
      <c r="C983" s="36">
        <v>0.4</v>
      </c>
      <c r="D983" t="s">
        <v>762</v>
      </c>
      <c r="E983">
        <v>0</v>
      </c>
      <c r="F983" s="7" t="s">
        <v>265</v>
      </c>
      <c r="G983" s="7" t="s">
        <v>5521</v>
      </c>
      <c r="H983" s="7" t="s">
        <v>5522</v>
      </c>
      <c r="I983" s="7" t="s">
        <v>5523</v>
      </c>
      <c r="J983" s="7" t="s">
        <v>5524</v>
      </c>
      <c r="K983" s="7" t="s">
        <v>5525</v>
      </c>
      <c r="L983" s="7" t="s">
        <v>5526</v>
      </c>
      <c r="M983" s="7" t="s">
        <v>5527</v>
      </c>
    </row>
    <row r="984" spans="1:13" ht="34" x14ac:dyDescent="0.2">
      <c r="A984" t="s">
        <v>3716</v>
      </c>
      <c r="B984" t="s">
        <v>797</v>
      </c>
      <c r="C984" s="36">
        <v>0.4</v>
      </c>
      <c r="D984" t="s">
        <v>762</v>
      </c>
      <c r="E984">
        <v>0</v>
      </c>
      <c r="F984" s="7" t="s">
        <v>265</v>
      </c>
      <c r="G984" s="7" t="s">
        <v>5521</v>
      </c>
      <c r="H984" s="7" t="s">
        <v>5522</v>
      </c>
      <c r="I984" s="7" t="s">
        <v>5523</v>
      </c>
      <c r="J984" s="7" t="s">
        <v>5524</v>
      </c>
      <c r="K984" s="7" t="s">
        <v>5525</v>
      </c>
      <c r="L984" s="7" t="s">
        <v>5526</v>
      </c>
      <c r="M984" s="7" t="s">
        <v>5527</v>
      </c>
    </row>
    <row r="985" spans="1:13" ht="34" x14ac:dyDescent="0.2">
      <c r="A985" t="s">
        <v>3717</v>
      </c>
      <c r="B985" t="s">
        <v>457</v>
      </c>
      <c r="C985" s="36">
        <v>0.4</v>
      </c>
      <c r="D985" t="s">
        <v>762</v>
      </c>
      <c r="E985">
        <v>0</v>
      </c>
      <c r="F985" s="7" t="s">
        <v>265</v>
      </c>
      <c r="G985" s="7" t="s">
        <v>5521</v>
      </c>
      <c r="H985" s="7" t="s">
        <v>5522</v>
      </c>
      <c r="I985" s="7" t="s">
        <v>5523</v>
      </c>
      <c r="J985" s="7" t="s">
        <v>5524</v>
      </c>
      <c r="K985" s="7" t="s">
        <v>5525</v>
      </c>
      <c r="L985" s="7" t="s">
        <v>5526</v>
      </c>
      <c r="M985" s="7" t="s">
        <v>5527</v>
      </c>
    </row>
    <row r="986" spans="1:13" ht="34" x14ac:dyDescent="0.2">
      <c r="A986" t="s">
        <v>3718</v>
      </c>
      <c r="B986" s="36" t="s">
        <v>459</v>
      </c>
      <c r="C986" s="36">
        <v>0.4</v>
      </c>
      <c r="D986" t="s">
        <v>762</v>
      </c>
      <c r="E986">
        <v>0</v>
      </c>
      <c r="F986" s="7" t="s">
        <v>265</v>
      </c>
      <c r="G986" s="7" t="s">
        <v>5521</v>
      </c>
      <c r="H986" s="7" t="s">
        <v>5522</v>
      </c>
      <c r="I986" s="7" t="s">
        <v>5523</v>
      </c>
      <c r="J986" s="7" t="s">
        <v>5524</v>
      </c>
      <c r="K986" s="7" t="s">
        <v>5525</v>
      </c>
      <c r="L986" s="7" t="s">
        <v>5526</v>
      </c>
      <c r="M986" s="7" t="s">
        <v>5527</v>
      </c>
    </row>
    <row r="987" spans="1:13" ht="34" x14ac:dyDescent="0.2">
      <c r="A987" t="s">
        <v>3719</v>
      </c>
      <c r="B987" t="s">
        <v>455</v>
      </c>
      <c r="C987" s="36">
        <v>0.4</v>
      </c>
      <c r="D987" t="s">
        <v>762</v>
      </c>
      <c r="E987">
        <v>0</v>
      </c>
      <c r="F987" s="7" t="s">
        <v>265</v>
      </c>
      <c r="G987" s="7" t="s">
        <v>5521</v>
      </c>
      <c r="H987" s="7" t="s">
        <v>5522</v>
      </c>
      <c r="I987" s="7" t="s">
        <v>5523</v>
      </c>
      <c r="J987" s="7" t="s">
        <v>5524</v>
      </c>
      <c r="K987" s="7" t="s">
        <v>5525</v>
      </c>
      <c r="L987" s="7" t="s">
        <v>5526</v>
      </c>
      <c r="M987" s="7" t="s">
        <v>5527</v>
      </c>
    </row>
    <row r="988" spans="1:13" ht="34" x14ac:dyDescent="0.2">
      <c r="A988" t="s">
        <v>3720</v>
      </c>
      <c r="B988" t="s">
        <v>797</v>
      </c>
      <c r="C988" s="36">
        <v>0.4</v>
      </c>
      <c r="D988" t="s">
        <v>762</v>
      </c>
      <c r="E988">
        <v>0</v>
      </c>
      <c r="F988" s="7" t="s">
        <v>265</v>
      </c>
      <c r="G988" s="7" t="s">
        <v>5521</v>
      </c>
      <c r="H988" s="7" t="s">
        <v>5522</v>
      </c>
      <c r="I988" s="7" t="s">
        <v>5523</v>
      </c>
      <c r="J988" s="7" t="s">
        <v>5524</v>
      </c>
      <c r="K988" s="7" t="s">
        <v>5525</v>
      </c>
      <c r="L988" s="7" t="s">
        <v>5526</v>
      </c>
      <c r="M988" s="7" t="s">
        <v>5527</v>
      </c>
    </row>
    <row r="989" spans="1:13" ht="34" x14ac:dyDescent="0.2">
      <c r="A989" t="s">
        <v>3721</v>
      </c>
      <c r="B989" t="s">
        <v>457</v>
      </c>
      <c r="C989" s="36">
        <v>0.4</v>
      </c>
      <c r="D989" t="s">
        <v>762</v>
      </c>
      <c r="E989">
        <v>0</v>
      </c>
      <c r="F989" s="7" t="s">
        <v>265</v>
      </c>
      <c r="G989" s="7" t="s">
        <v>5521</v>
      </c>
      <c r="H989" s="7" t="s">
        <v>5522</v>
      </c>
      <c r="I989" s="7" t="s">
        <v>5523</v>
      </c>
      <c r="J989" s="7" t="s">
        <v>5524</v>
      </c>
      <c r="K989" s="7" t="s">
        <v>5525</v>
      </c>
      <c r="L989" s="7" t="s">
        <v>5526</v>
      </c>
      <c r="M989" s="7" t="s">
        <v>5527</v>
      </c>
    </row>
    <row r="990" spans="1:13" ht="34" x14ac:dyDescent="0.2">
      <c r="A990" t="s">
        <v>3722</v>
      </c>
      <c r="B990" s="36" t="s">
        <v>459</v>
      </c>
      <c r="C990" s="36">
        <v>0.4</v>
      </c>
      <c r="D990" t="s">
        <v>762</v>
      </c>
      <c r="E990">
        <v>0</v>
      </c>
      <c r="F990" s="7" t="s">
        <v>265</v>
      </c>
      <c r="G990" s="7" t="s">
        <v>5521</v>
      </c>
      <c r="H990" s="7" t="s">
        <v>5522</v>
      </c>
      <c r="I990" s="7" t="s">
        <v>5523</v>
      </c>
      <c r="J990" s="7" t="s">
        <v>5524</v>
      </c>
      <c r="K990" s="7" t="s">
        <v>5525</v>
      </c>
      <c r="L990" s="7" t="s">
        <v>5526</v>
      </c>
      <c r="M990" s="7" t="s">
        <v>5527</v>
      </c>
    </row>
    <row r="991" spans="1:13" ht="34" x14ac:dyDescent="0.2">
      <c r="A991" t="s">
        <v>3723</v>
      </c>
      <c r="B991" t="s">
        <v>455</v>
      </c>
      <c r="C991" s="36">
        <v>0.4</v>
      </c>
      <c r="D991" t="s">
        <v>762</v>
      </c>
      <c r="E991">
        <v>0</v>
      </c>
      <c r="F991" s="7" t="s">
        <v>265</v>
      </c>
      <c r="G991" s="7" t="s">
        <v>5521</v>
      </c>
      <c r="H991" s="7" t="s">
        <v>5522</v>
      </c>
      <c r="I991" s="7" t="s">
        <v>5523</v>
      </c>
      <c r="J991" s="7" t="s">
        <v>5524</v>
      </c>
      <c r="K991" s="7" t="s">
        <v>5525</v>
      </c>
      <c r="L991" s="7" t="s">
        <v>5526</v>
      </c>
      <c r="M991" s="7" t="s">
        <v>5527</v>
      </c>
    </row>
    <row r="992" spans="1:13" ht="34" x14ac:dyDescent="0.2">
      <c r="A992" t="s">
        <v>3724</v>
      </c>
      <c r="B992" t="s">
        <v>797</v>
      </c>
      <c r="C992" s="36">
        <v>0.4</v>
      </c>
      <c r="D992" t="s">
        <v>762</v>
      </c>
      <c r="E992">
        <v>0</v>
      </c>
      <c r="F992" s="7" t="s">
        <v>265</v>
      </c>
      <c r="G992" s="7" t="s">
        <v>5521</v>
      </c>
      <c r="H992" s="7" t="s">
        <v>5522</v>
      </c>
      <c r="I992" s="7" t="s">
        <v>5523</v>
      </c>
      <c r="J992" s="7" t="s">
        <v>5524</v>
      </c>
      <c r="K992" s="7" t="s">
        <v>5525</v>
      </c>
      <c r="L992" s="7" t="s">
        <v>5526</v>
      </c>
      <c r="M992" s="7" t="s">
        <v>5527</v>
      </c>
    </row>
    <row r="993" spans="1:13" ht="34" x14ac:dyDescent="0.2">
      <c r="A993" t="s">
        <v>3725</v>
      </c>
      <c r="B993" t="s">
        <v>457</v>
      </c>
      <c r="C993" s="36">
        <v>0.4</v>
      </c>
      <c r="D993" t="s">
        <v>762</v>
      </c>
      <c r="E993">
        <v>0</v>
      </c>
      <c r="F993" s="7" t="s">
        <v>265</v>
      </c>
      <c r="G993" s="7" t="s">
        <v>5521</v>
      </c>
      <c r="H993" s="7" t="s">
        <v>5522</v>
      </c>
      <c r="I993" s="7" t="s">
        <v>5523</v>
      </c>
      <c r="J993" s="7" t="s">
        <v>5524</v>
      </c>
      <c r="K993" s="7" t="s">
        <v>5525</v>
      </c>
      <c r="L993" s="7" t="s">
        <v>5526</v>
      </c>
      <c r="M993" s="7" t="s">
        <v>5527</v>
      </c>
    </row>
    <row r="994" spans="1:13" ht="34" x14ac:dyDescent="0.2">
      <c r="A994" t="s">
        <v>3726</v>
      </c>
      <c r="B994" s="36" t="s">
        <v>459</v>
      </c>
      <c r="C994" s="36">
        <v>0.4</v>
      </c>
      <c r="D994" t="s">
        <v>762</v>
      </c>
      <c r="E994">
        <v>0</v>
      </c>
      <c r="F994" s="7" t="s">
        <v>265</v>
      </c>
      <c r="G994" s="7" t="s">
        <v>5521</v>
      </c>
      <c r="H994" s="7" t="s">
        <v>5522</v>
      </c>
      <c r="I994" s="7" t="s">
        <v>5523</v>
      </c>
      <c r="J994" s="7" t="s">
        <v>5524</v>
      </c>
      <c r="K994" s="7" t="s">
        <v>5525</v>
      </c>
      <c r="L994" s="7" t="s">
        <v>5526</v>
      </c>
      <c r="M994" s="7" t="s">
        <v>5527</v>
      </c>
    </row>
    <row r="995" spans="1:13" ht="34" x14ac:dyDescent="0.2">
      <c r="A995" t="s">
        <v>3727</v>
      </c>
      <c r="B995" t="s">
        <v>455</v>
      </c>
      <c r="C995" s="36">
        <v>0.4</v>
      </c>
      <c r="D995" t="s">
        <v>762</v>
      </c>
      <c r="E995">
        <v>0</v>
      </c>
      <c r="F995" s="7" t="s">
        <v>265</v>
      </c>
      <c r="G995" s="7" t="s">
        <v>5521</v>
      </c>
      <c r="H995" s="7" t="s">
        <v>5522</v>
      </c>
      <c r="I995" s="7" t="s">
        <v>5523</v>
      </c>
      <c r="J995" s="7" t="s">
        <v>5524</v>
      </c>
      <c r="K995" s="7" t="s">
        <v>5525</v>
      </c>
      <c r="L995" s="7" t="s">
        <v>5526</v>
      </c>
      <c r="M995" s="7" t="s">
        <v>5527</v>
      </c>
    </row>
    <row r="996" spans="1:13" ht="34" x14ac:dyDescent="0.2">
      <c r="A996" t="s">
        <v>3728</v>
      </c>
      <c r="B996" t="s">
        <v>797</v>
      </c>
      <c r="C996" s="36">
        <v>0.4</v>
      </c>
      <c r="D996" t="s">
        <v>762</v>
      </c>
      <c r="E996">
        <v>0</v>
      </c>
      <c r="F996" s="7" t="s">
        <v>265</v>
      </c>
      <c r="G996" s="7" t="s">
        <v>5521</v>
      </c>
      <c r="H996" s="7" t="s">
        <v>5522</v>
      </c>
      <c r="I996" s="7" t="s">
        <v>5523</v>
      </c>
      <c r="J996" s="7" t="s">
        <v>5524</v>
      </c>
      <c r="K996" s="7" t="s">
        <v>5525</v>
      </c>
      <c r="L996" s="7" t="s">
        <v>5526</v>
      </c>
      <c r="M996" s="7" t="s">
        <v>5527</v>
      </c>
    </row>
    <row r="997" spans="1:13" ht="34" x14ac:dyDescent="0.2">
      <c r="A997" t="s">
        <v>3729</v>
      </c>
      <c r="B997" t="s">
        <v>457</v>
      </c>
      <c r="C997" s="36">
        <v>0.4</v>
      </c>
      <c r="D997" t="s">
        <v>762</v>
      </c>
      <c r="E997">
        <v>0</v>
      </c>
      <c r="F997" s="7" t="s">
        <v>265</v>
      </c>
      <c r="G997" s="7" t="s">
        <v>5521</v>
      </c>
      <c r="H997" s="7" t="s">
        <v>5522</v>
      </c>
      <c r="I997" s="7" t="s">
        <v>5523</v>
      </c>
      <c r="J997" s="7" t="s">
        <v>5524</v>
      </c>
      <c r="K997" s="7" t="s">
        <v>5525</v>
      </c>
      <c r="L997" s="7" t="s">
        <v>5526</v>
      </c>
      <c r="M997" s="7" t="s">
        <v>5527</v>
      </c>
    </row>
    <row r="998" spans="1:13" ht="34" x14ac:dyDescent="0.2">
      <c r="A998" t="s">
        <v>3730</v>
      </c>
      <c r="B998" s="36" t="s">
        <v>459</v>
      </c>
      <c r="C998" s="36">
        <v>0.4</v>
      </c>
      <c r="D998" t="s">
        <v>762</v>
      </c>
      <c r="E998">
        <v>0</v>
      </c>
      <c r="F998" s="7" t="s">
        <v>265</v>
      </c>
      <c r="G998" s="7" t="s">
        <v>5521</v>
      </c>
      <c r="H998" s="7" t="s">
        <v>5522</v>
      </c>
      <c r="I998" s="7" t="s">
        <v>5523</v>
      </c>
      <c r="J998" s="7" t="s">
        <v>5524</v>
      </c>
      <c r="K998" s="7" t="s">
        <v>5525</v>
      </c>
      <c r="L998" s="7" t="s">
        <v>5526</v>
      </c>
      <c r="M998" s="7" t="s">
        <v>5527</v>
      </c>
    </row>
    <row r="999" spans="1:13" ht="34" x14ac:dyDescent="0.2">
      <c r="A999" t="s">
        <v>3731</v>
      </c>
      <c r="B999" t="s">
        <v>455</v>
      </c>
      <c r="C999" s="36">
        <v>0.4</v>
      </c>
      <c r="D999" t="s">
        <v>762</v>
      </c>
      <c r="E999">
        <v>0</v>
      </c>
      <c r="F999" s="7" t="s">
        <v>265</v>
      </c>
      <c r="G999" s="7" t="s">
        <v>5521</v>
      </c>
      <c r="H999" s="7" t="s">
        <v>5522</v>
      </c>
      <c r="I999" s="7" t="s">
        <v>5523</v>
      </c>
      <c r="J999" s="7" t="s">
        <v>5524</v>
      </c>
      <c r="K999" s="7" t="s">
        <v>5525</v>
      </c>
      <c r="L999" s="7" t="s">
        <v>5526</v>
      </c>
      <c r="M999" s="7" t="s">
        <v>5527</v>
      </c>
    </row>
    <row r="1000" spans="1:13" ht="34" x14ac:dyDescent="0.2">
      <c r="A1000" t="s">
        <v>3732</v>
      </c>
      <c r="B1000" t="s">
        <v>797</v>
      </c>
      <c r="C1000" s="36">
        <v>0.4</v>
      </c>
      <c r="D1000" t="s">
        <v>762</v>
      </c>
      <c r="E1000">
        <v>0</v>
      </c>
      <c r="F1000" s="7" t="s">
        <v>265</v>
      </c>
      <c r="G1000" s="7" t="s">
        <v>5521</v>
      </c>
      <c r="H1000" s="7" t="s">
        <v>5522</v>
      </c>
      <c r="I1000" s="7" t="s">
        <v>5523</v>
      </c>
      <c r="J1000" s="7" t="s">
        <v>5524</v>
      </c>
      <c r="K1000" s="7" t="s">
        <v>5525</v>
      </c>
      <c r="L1000" s="7" t="s">
        <v>5526</v>
      </c>
      <c r="M1000" s="7" t="s">
        <v>5527</v>
      </c>
    </row>
    <row r="1001" spans="1:13" ht="34" x14ac:dyDescent="0.2">
      <c r="A1001" t="s">
        <v>3733</v>
      </c>
      <c r="B1001" t="s">
        <v>457</v>
      </c>
      <c r="C1001" s="36">
        <v>0.4</v>
      </c>
      <c r="D1001" t="s">
        <v>762</v>
      </c>
      <c r="E1001">
        <v>0</v>
      </c>
      <c r="F1001" s="7" t="s">
        <v>265</v>
      </c>
      <c r="G1001" s="7" t="s">
        <v>5521</v>
      </c>
      <c r="H1001" s="7" t="s">
        <v>5522</v>
      </c>
      <c r="I1001" s="7" t="s">
        <v>5523</v>
      </c>
      <c r="J1001" s="7" t="s">
        <v>5524</v>
      </c>
      <c r="K1001" s="7" t="s">
        <v>5525</v>
      </c>
      <c r="L1001" s="7" t="s">
        <v>5526</v>
      </c>
      <c r="M1001" s="7" t="s">
        <v>5527</v>
      </c>
    </row>
    <row r="1002" spans="1:13" ht="34" x14ac:dyDescent="0.2">
      <c r="A1002" t="s">
        <v>3734</v>
      </c>
      <c r="B1002" s="36" t="s">
        <v>459</v>
      </c>
      <c r="C1002" s="36">
        <v>0.4</v>
      </c>
      <c r="D1002" t="s">
        <v>762</v>
      </c>
      <c r="E1002">
        <v>0</v>
      </c>
      <c r="F1002" s="7" t="s">
        <v>265</v>
      </c>
      <c r="G1002" s="7" t="s">
        <v>5521</v>
      </c>
      <c r="H1002" s="7" t="s">
        <v>5522</v>
      </c>
      <c r="I1002" s="7" t="s">
        <v>5523</v>
      </c>
      <c r="J1002" s="7" t="s">
        <v>5524</v>
      </c>
      <c r="K1002" s="7" t="s">
        <v>5525</v>
      </c>
      <c r="L1002" s="7" t="s">
        <v>5526</v>
      </c>
      <c r="M1002" s="7" t="s">
        <v>5527</v>
      </c>
    </row>
    <row r="1003" spans="1:13" ht="34" x14ac:dyDescent="0.2">
      <c r="A1003" t="s">
        <v>3735</v>
      </c>
      <c r="B1003" t="s">
        <v>455</v>
      </c>
      <c r="C1003">
        <v>0.1</v>
      </c>
      <c r="D1003" t="s">
        <v>762</v>
      </c>
      <c r="E1003">
        <v>0</v>
      </c>
      <c r="F1003" s="7" t="s">
        <v>265</v>
      </c>
      <c r="G1003" s="7" t="s">
        <v>5521</v>
      </c>
      <c r="H1003" s="7" t="s">
        <v>5522</v>
      </c>
      <c r="I1003" s="7" t="s">
        <v>5523</v>
      </c>
      <c r="J1003" s="7" t="s">
        <v>5524</v>
      </c>
      <c r="K1003" s="7" t="s">
        <v>5525</v>
      </c>
      <c r="L1003" s="7" t="s">
        <v>5526</v>
      </c>
      <c r="M1003" s="7" t="s">
        <v>5527</v>
      </c>
    </row>
    <row r="1004" spans="1:13" ht="34" x14ac:dyDescent="0.2">
      <c r="A1004" t="s">
        <v>3736</v>
      </c>
      <c r="B1004" t="s">
        <v>797</v>
      </c>
      <c r="C1004">
        <v>0.1</v>
      </c>
      <c r="D1004" t="s">
        <v>762</v>
      </c>
      <c r="E1004">
        <v>0</v>
      </c>
      <c r="F1004" s="7" t="s">
        <v>265</v>
      </c>
      <c r="G1004" s="7" t="s">
        <v>5521</v>
      </c>
      <c r="H1004" s="7" t="s">
        <v>5522</v>
      </c>
      <c r="I1004" s="7" t="s">
        <v>5523</v>
      </c>
      <c r="J1004" s="7" t="s">
        <v>5524</v>
      </c>
      <c r="K1004" s="7" t="s">
        <v>5525</v>
      </c>
      <c r="L1004" s="7" t="s">
        <v>5526</v>
      </c>
      <c r="M1004" s="7" t="s">
        <v>5527</v>
      </c>
    </row>
    <row r="1005" spans="1:13" ht="34" x14ac:dyDescent="0.2">
      <c r="A1005" t="s">
        <v>3737</v>
      </c>
      <c r="B1005" t="s">
        <v>457</v>
      </c>
      <c r="C1005">
        <v>0.1</v>
      </c>
      <c r="D1005" t="s">
        <v>762</v>
      </c>
      <c r="E1005">
        <v>0</v>
      </c>
      <c r="F1005" s="7" t="s">
        <v>265</v>
      </c>
      <c r="G1005" s="7" t="s">
        <v>5521</v>
      </c>
      <c r="H1005" s="7" t="s">
        <v>5522</v>
      </c>
      <c r="I1005" s="7" t="s">
        <v>5523</v>
      </c>
      <c r="J1005" s="7" t="s">
        <v>5524</v>
      </c>
      <c r="K1005" s="7" t="s">
        <v>5525</v>
      </c>
      <c r="L1005" s="7" t="s">
        <v>5526</v>
      </c>
      <c r="M1005" s="7" t="s">
        <v>5527</v>
      </c>
    </row>
    <row r="1006" spans="1:13" ht="34" x14ac:dyDescent="0.2">
      <c r="A1006" t="s">
        <v>3738</v>
      </c>
      <c r="B1006" s="36" t="s">
        <v>459</v>
      </c>
      <c r="C1006">
        <v>0.1</v>
      </c>
      <c r="D1006" t="s">
        <v>762</v>
      </c>
      <c r="E1006">
        <v>0</v>
      </c>
      <c r="F1006" s="7" t="s">
        <v>265</v>
      </c>
      <c r="G1006" s="7" t="s">
        <v>5521</v>
      </c>
      <c r="H1006" s="7" t="s">
        <v>5522</v>
      </c>
      <c r="I1006" s="7" t="s">
        <v>5523</v>
      </c>
      <c r="J1006" s="7" t="s">
        <v>5524</v>
      </c>
      <c r="K1006" s="7" t="s">
        <v>5525</v>
      </c>
      <c r="L1006" s="7" t="s">
        <v>5526</v>
      </c>
      <c r="M1006" s="7" t="s">
        <v>5527</v>
      </c>
    </row>
    <row r="1007" spans="1:13" ht="34" x14ac:dyDescent="0.2">
      <c r="A1007" t="s">
        <v>3739</v>
      </c>
      <c r="B1007" t="s">
        <v>455</v>
      </c>
      <c r="C1007">
        <v>0.1</v>
      </c>
      <c r="D1007" t="s">
        <v>762</v>
      </c>
      <c r="E1007">
        <v>0</v>
      </c>
      <c r="F1007" s="7" t="s">
        <v>265</v>
      </c>
      <c r="G1007" s="7" t="s">
        <v>5521</v>
      </c>
      <c r="H1007" s="7" t="s">
        <v>5522</v>
      </c>
      <c r="I1007" s="7" t="s">
        <v>5523</v>
      </c>
      <c r="J1007" s="7" t="s">
        <v>5524</v>
      </c>
      <c r="K1007" s="7" t="s">
        <v>5525</v>
      </c>
      <c r="L1007" s="7" t="s">
        <v>5526</v>
      </c>
      <c r="M1007" s="7" t="s">
        <v>5527</v>
      </c>
    </row>
    <row r="1008" spans="1:13" ht="34" x14ac:dyDescent="0.2">
      <c r="A1008" t="s">
        <v>3740</v>
      </c>
      <c r="B1008" t="s">
        <v>797</v>
      </c>
      <c r="C1008">
        <v>0.1</v>
      </c>
      <c r="D1008" t="s">
        <v>762</v>
      </c>
      <c r="E1008">
        <v>0</v>
      </c>
      <c r="F1008" s="7" t="s">
        <v>265</v>
      </c>
      <c r="G1008" s="7" t="s">
        <v>5521</v>
      </c>
      <c r="H1008" s="7" t="s">
        <v>5522</v>
      </c>
      <c r="I1008" s="7" t="s">
        <v>5523</v>
      </c>
      <c r="J1008" s="7" t="s">
        <v>5524</v>
      </c>
      <c r="K1008" s="7" t="s">
        <v>5525</v>
      </c>
      <c r="L1008" s="7" t="s">
        <v>5526</v>
      </c>
      <c r="M1008" s="7" t="s">
        <v>5527</v>
      </c>
    </row>
    <row r="1009" spans="1:13" ht="34" x14ac:dyDescent="0.2">
      <c r="A1009" t="s">
        <v>3741</v>
      </c>
      <c r="B1009" t="s">
        <v>457</v>
      </c>
      <c r="C1009">
        <v>0.1</v>
      </c>
      <c r="D1009" t="s">
        <v>762</v>
      </c>
      <c r="E1009">
        <v>0</v>
      </c>
      <c r="F1009" s="7" t="s">
        <v>265</v>
      </c>
      <c r="G1009" s="7" t="s">
        <v>5521</v>
      </c>
      <c r="H1009" s="7" t="s">
        <v>5522</v>
      </c>
      <c r="I1009" s="7" t="s">
        <v>5523</v>
      </c>
      <c r="J1009" s="7" t="s">
        <v>5524</v>
      </c>
      <c r="K1009" s="7" t="s">
        <v>5525</v>
      </c>
      <c r="L1009" s="7" t="s">
        <v>5526</v>
      </c>
      <c r="M1009" s="7" t="s">
        <v>5527</v>
      </c>
    </row>
    <row r="1010" spans="1:13" ht="34" x14ac:dyDescent="0.2">
      <c r="A1010" t="s">
        <v>3742</v>
      </c>
      <c r="B1010" s="36" t="s">
        <v>459</v>
      </c>
      <c r="C1010">
        <v>0.1</v>
      </c>
      <c r="D1010" t="s">
        <v>762</v>
      </c>
      <c r="E1010">
        <v>0</v>
      </c>
      <c r="F1010" s="7" t="s">
        <v>265</v>
      </c>
      <c r="G1010" s="7" t="s">
        <v>5521</v>
      </c>
      <c r="H1010" s="7" t="s">
        <v>5522</v>
      </c>
      <c r="I1010" s="7" t="s">
        <v>5523</v>
      </c>
      <c r="J1010" s="7" t="s">
        <v>5524</v>
      </c>
      <c r="K1010" s="7" t="s">
        <v>5525</v>
      </c>
      <c r="L1010" s="7" t="s">
        <v>5526</v>
      </c>
      <c r="M1010" s="7" t="s">
        <v>5527</v>
      </c>
    </row>
    <row r="1011" spans="1:13" ht="34" x14ac:dyDescent="0.2">
      <c r="A1011" t="s">
        <v>3743</v>
      </c>
      <c r="B1011" t="s">
        <v>455</v>
      </c>
      <c r="C1011">
        <v>0.1</v>
      </c>
      <c r="D1011" t="s">
        <v>762</v>
      </c>
      <c r="E1011">
        <v>0</v>
      </c>
      <c r="F1011" s="7" t="s">
        <v>265</v>
      </c>
      <c r="G1011" s="7" t="s">
        <v>5521</v>
      </c>
      <c r="H1011" s="7" t="s">
        <v>5522</v>
      </c>
      <c r="I1011" s="7" t="s">
        <v>5523</v>
      </c>
      <c r="J1011" s="7" t="s">
        <v>5524</v>
      </c>
      <c r="K1011" s="7" t="s">
        <v>5525</v>
      </c>
      <c r="L1011" s="7" t="s">
        <v>5526</v>
      </c>
      <c r="M1011" s="7" t="s">
        <v>5527</v>
      </c>
    </row>
    <row r="1012" spans="1:13" ht="34" x14ac:dyDescent="0.2">
      <c r="A1012" t="s">
        <v>3744</v>
      </c>
      <c r="B1012" t="s">
        <v>797</v>
      </c>
      <c r="C1012">
        <v>0.1</v>
      </c>
      <c r="D1012" t="s">
        <v>762</v>
      </c>
      <c r="E1012">
        <v>0</v>
      </c>
      <c r="F1012" s="7" t="s">
        <v>265</v>
      </c>
      <c r="G1012" s="7" t="s">
        <v>5521</v>
      </c>
      <c r="H1012" s="7" t="s">
        <v>5522</v>
      </c>
      <c r="I1012" s="7" t="s">
        <v>5523</v>
      </c>
      <c r="J1012" s="7" t="s">
        <v>5524</v>
      </c>
      <c r="K1012" s="7" t="s">
        <v>5525</v>
      </c>
      <c r="L1012" s="7" t="s">
        <v>5526</v>
      </c>
      <c r="M1012" s="7" t="s">
        <v>5527</v>
      </c>
    </row>
    <row r="1013" spans="1:13" ht="34" x14ac:dyDescent="0.2">
      <c r="A1013" t="s">
        <v>3745</v>
      </c>
      <c r="B1013" t="s">
        <v>457</v>
      </c>
      <c r="C1013">
        <v>0.1</v>
      </c>
      <c r="D1013" t="s">
        <v>762</v>
      </c>
      <c r="E1013">
        <v>0</v>
      </c>
      <c r="F1013" s="7" t="s">
        <v>265</v>
      </c>
      <c r="G1013" s="7" t="s">
        <v>5521</v>
      </c>
      <c r="H1013" s="7" t="s">
        <v>5522</v>
      </c>
      <c r="I1013" s="7" t="s">
        <v>5523</v>
      </c>
      <c r="J1013" s="7" t="s">
        <v>5524</v>
      </c>
      <c r="K1013" s="7" t="s">
        <v>5525</v>
      </c>
      <c r="L1013" s="7" t="s">
        <v>5526</v>
      </c>
      <c r="M1013" s="7" t="s">
        <v>5527</v>
      </c>
    </row>
    <row r="1014" spans="1:13" ht="34" x14ac:dyDescent="0.2">
      <c r="A1014" t="s">
        <v>3746</v>
      </c>
      <c r="B1014" s="36" t="s">
        <v>459</v>
      </c>
      <c r="C1014">
        <v>0.1</v>
      </c>
      <c r="D1014" t="s">
        <v>762</v>
      </c>
      <c r="E1014">
        <v>0</v>
      </c>
      <c r="F1014" s="7" t="s">
        <v>265</v>
      </c>
      <c r="G1014" s="7" t="s">
        <v>5521</v>
      </c>
      <c r="H1014" s="7" t="s">
        <v>5522</v>
      </c>
      <c r="I1014" s="7" t="s">
        <v>5523</v>
      </c>
      <c r="J1014" s="7" t="s">
        <v>5524</v>
      </c>
      <c r="K1014" s="7" t="s">
        <v>5525</v>
      </c>
      <c r="L1014" s="7" t="s">
        <v>5526</v>
      </c>
      <c r="M1014" s="7" t="s">
        <v>5527</v>
      </c>
    </row>
    <row r="1015" spans="1:13" ht="34" x14ac:dyDescent="0.2">
      <c r="A1015" t="s">
        <v>3747</v>
      </c>
      <c r="B1015" t="s">
        <v>455</v>
      </c>
      <c r="C1015">
        <v>0.1</v>
      </c>
      <c r="D1015" t="s">
        <v>762</v>
      </c>
      <c r="E1015">
        <v>0</v>
      </c>
      <c r="F1015" s="7" t="s">
        <v>265</v>
      </c>
      <c r="G1015" s="7" t="s">
        <v>5521</v>
      </c>
      <c r="H1015" s="7" t="s">
        <v>5522</v>
      </c>
      <c r="I1015" s="7" t="s">
        <v>5523</v>
      </c>
      <c r="J1015" s="7" t="s">
        <v>5524</v>
      </c>
      <c r="K1015" s="7" t="s">
        <v>5525</v>
      </c>
      <c r="L1015" s="7" t="s">
        <v>5526</v>
      </c>
      <c r="M1015" s="7" t="s">
        <v>5527</v>
      </c>
    </row>
    <row r="1016" spans="1:13" ht="34" x14ac:dyDescent="0.2">
      <c r="A1016" t="s">
        <v>3748</v>
      </c>
      <c r="B1016" t="s">
        <v>797</v>
      </c>
      <c r="C1016">
        <v>0.1</v>
      </c>
      <c r="D1016" t="s">
        <v>762</v>
      </c>
      <c r="E1016">
        <v>0</v>
      </c>
      <c r="F1016" s="7" t="s">
        <v>265</v>
      </c>
      <c r="G1016" s="7" t="s">
        <v>5521</v>
      </c>
      <c r="H1016" s="7" t="s">
        <v>5522</v>
      </c>
      <c r="I1016" s="7" t="s">
        <v>5523</v>
      </c>
      <c r="J1016" s="7" t="s">
        <v>5524</v>
      </c>
      <c r="K1016" s="7" t="s">
        <v>5525</v>
      </c>
      <c r="L1016" s="7" t="s">
        <v>5526</v>
      </c>
      <c r="M1016" s="7" t="s">
        <v>5527</v>
      </c>
    </row>
    <row r="1017" spans="1:13" ht="34" x14ac:dyDescent="0.2">
      <c r="A1017" t="s">
        <v>3749</v>
      </c>
      <c r="B1017" t="s">
        <v>457</v>
      </c>
      <c r="C1017">
        <v>0.1</v>
      </c>
      <c r="D1017" t="s">
        <v>762</v>
      </c>
      <c r="E1017">
        <v>0</v>
      </c>
      <c r="F1017" s="7" t="s">
        <v>265</v>
      </c>
      <c r="G1017" s="7" t="s">
        <v>5521</v>
      </c>
      <c r="H1017" s="7" t="s">
        <v>5522</v>
      </c>
      <c r="I1017" s="7" t="s">
        <v>5523</v>
      </c>
      <c r="J1017" s="7" t="s">
        <v>5524</v>
      </c>
      <c r="K1017" s="7" t="s">
        <v>5525</v>
      </c>
      <c r="L1017" s="7" t="s">
        <v>5526</v>
      </c>
      <c r="M1017" s="7" t="s">
        <v>5527</v>
      </c>
    </row>
    <row r="1018" spans="1:13" ht="34" x14ac:dyDescent="0.2">
      <c r="A1018" t="s">
        <v>3750</v>
      </c>
      <c r="B1018" s="36" t="s">
        <v>459</v>
      </c>
      <c r="C1018">
        <v>0.1</v>
      </c>
      <c r="D1018" t="s">
        <v>762</v>
      </c>
      <c r="E1018">
        <v>0</v>
      </c>
      <c r="F1018" s="7" t="s">
        <v>265</v>
      </c>
      <c r="G1018" s="7" t="s">
        <v>5521</v>
      </c>
      <c r="H1018" s="7" t="s">
        <v>5522</v>
      </c>
      <c r="I1018" s="7" t="s">
        <v>5523</v>
      </c>
      <c r="J1018" s="7" t="s">
        <v>5524</v>
      </c>
      <c r="K1018" s="7" t="s">
        <v>5525</v>
      </c>
      <c r="L1018" s="7" t="s">
        <v>5526</v>
      </c>
      <c r="M1018" s="7" t="s">
        <v>5527</v>
      </c>
    </row>
    <row r="1019" spans="1:13" ht="34" x14ac:dyDescent="0.2">
      <c r="A1019" t="s">
        <v>3751</v>
      </c>
      <c r="B1019" t="s">
        <v>455</v>
      </c>
      <c r="C1019">
        <v>0.1</v>
      </c>
      <c r="D1019" t="s">
        <v>762</v>
      </c>
      <c r="E1019">
        <v>0</v>
      </c>
      <c r="F1019" s="7" t="s">
        <v>265</v>
      </c>
      <c r="G1019" s="7" t="s">
        <v>5521</v>
      </c>
      <c r="H1019" s="7" t="s">
        <v>5522</v>
      </c>
      <c r="I1019" s="7" t="s">
        <v>5523</v>
      </c>
      <c r="J1019" s="7" t="s">
        <v>5524</v>
      </c>
      <c r="K1019" s="7" t="s">
        <v>5525</v>
      </c>
      <c r="L1019" s="7" t="s">
        <v>5526</v>
      </c>
      <c r="M1019" s="7" t="s">
        <v>5527</v>
      </c>
    </row>
    <row r="1020" spans="1:13" ht="34" x14ac:dyDescent="0.2">
      <c r="A1020" t="s">
        <v>3752</v>
      </c>
      <c r="B1020" t="s">
        <v>797</v>
      </c>
      <c r="C1020">
        <v>0.1</v>
      </c>
      <c r="D1020" t="s">
        <v>762</v>
      </c>
      <c r="E1020">
        <v>0</v>
      </c>
      <c r="F1020" s="7" t="s">
        <v>265</v>
      </c>
      <c r="G1020" s="7" t="s">
        <v>5521</v>
      </c>
      <c r="H1020" s="7" t="s">
        <v>5522</v>
      </c>
      <c r="I1020" s="7" t="s">
        <v>5523</v>
      </c>
      <c r="J1020" s="7" t="s">
        <v>5524</v>
      </c>
      <c r="K1020" s="7" t="s">
        <v>5525</v>
      </c>
      <c r="L1020" s="7" t="s">
        <v>5526</v>
      </c>
      <c r="M1020" s="7" t="s">
        <v>5527</v>
      </c>
    </row>
    <row r="1021" spans="1:13" ht="34" x14ac:dyDescent="0.2">
      <c r="A1021" t="s">
        <v>3753</v>
      </c>
      <c r="B1021" t="s">
        <v>457</v>
      </c>
      <c r="C1021">
        <v>0.1</v>
      </c>
      <c r="D1021" t="s">
        <v>762</v>
      </c>
      <c r="E1021">
        <v>0</v>
      </c>
      <c r="F1021" s="7" t="s">
        <v>265</v>
      </c>
      <c r="G1021" s="7" t="s">
        <v>5521</v>
      </c>
      <c r="H1021" s="7" t="s">
        <v>5522</v>
      </c>
      <c r="I1021" s="7" t="s">
        <v>5523</v>
      </c>
      <c r="J1021" s="7" t="s">
        <v>5524</v>
      </c>
      <c r="K1021" s="7" t="s">
        <v>5525</v>
      </c>
      <c r="L1021" s="7" t="s">
        <v>5526</v>
      </c>
      <c r="M1021" s="7" t="s">
        <v>5527</v>
      </c>
    </row>
    <row r="1022" spans="1:13" ht="34" x14ac:dyDescent="0.2">
      <c r="A1022" t="s">
        <v>3754</v>
      </c>
      <c r="B1022" s="36" t="s">
        <v>459</v>
      </c>
      <c r="C1022">
        <v>0.1</v>
      </c>
      <c r="D1022" t="s">
        <v>762</v>
      </c>
      <c r="E1022">
        <v>0</v>
      </c>
      <c r="F1022" s="7" t="s">
        <v>265</v>
      </c>
      <c r="G1022" s="7" t="s">
        <v>5521</v>
      </c>
      <c r="H1022" s="7" t="s">
        <v>5522</v>
      </c>
      <c r="I1022" s="7" t="s">
        <v>5523</v>
      </c>
      <c r="J1022" s="7" t="s">
        <v>5524</v>
      </c>
      <c r="K1022" s="7" t="s">
        <v>5525</v>
      </c>
      <c r="L1022" s="7" t="s">
        <v>5526</v>
      </c>
      <c r="M1022" s="7" t="s">
        <v>5527</v>
      </c>
    </row>
    <row r="1023" spans="1:13" ht="34" x14ac:dyDescent="0.2">
      <c r="A1023" t="s">
        <v>3755</v>
      </c>
      <c r="B1023" t="s">
        <v>455</v>
      </c>
      <c r="C1023" s="36">
        <v>0.6</v>
      </c>
      <c r="D1023" t="s">
        <v>762</v>
      </c>
      <c r="E1023">
        <v>0</v>
      </c>
      <c r="F1023" s="7" t="s">
        <v>265</v>
      </c>
      <c r="G1023" s="7" t="s">
        <v>5521</v>
      </c>
      <c r="H1023" s="7" t="s">
        <v>5522</v>
      </c>
      <c r="I1023" s="7" t="s">
        <v>5523</v>
      </c>
      <c r="J1023" s="7" t="s">
        <v>5524</v>
      </c>
      <c r="K1023" s="7" t="s">
        <v>5525</v>
      </c>
      <c r="L1023" s="7" t="s">
        <v>5526</v>
      </c>
      <c r="M1023" s="7" t="s">
        <v>5527</v>
      </c>
    </row>
    <row r="1024" spans="1:13" ht="34" x14ac:dyDescent="0.2">
      <c r="A1024" t="s">
        <v>3756</v>
      </c>
      <c r="B1024" t="s">
        <v>797</v>
      </c>
      <c r="C1024" s="36">
        <v>0.6</v>
      </c>
      <c r="D1024" t="s">
        <v>762</v>
      </c>
      <c r="E1024">
        <v>0</v>
      </c>
      <c r="F1024" s="7" t="s">
        <v>265</v>
      </c>
      <c r="G1024" s="7" t="s">
        <v>5521</v>
      </c>
      <c r="H1024" s="7" t="s">
        <v>5522</v>
      </c>
      <c r="I1024" s="7" t="s">
        <v>5523</v>
      </c>
      <c r="J1024" s="7" t="s">
        <v>5524</v>
      </c>
      <c r="K1024" s="7" t="s">
        <v>5525</v>
      </c>
      <c r="L1024" s="7" t="s">
        <v>5526</v>
      </c>
      <c r="M1024" s="7" t="s">
        <v>5527</v>
      </c>
    </row>
    <row r="1025" spans="1:13" ht="34" x14ac:dyDescent="0.2">
      <c r="A1025" t="s">
        <v>3757</v>
      </c>
      <c r="B1025" t="s">
        <v>457</v>
      </c>
      <c r="C1025" s="36">
        <v>0.6</v>
      </c>
      <c r="D1025" t="s">
        <v>762</v>
      </c>
      <c r="E1025">
        <v>0</v>
      </c>
      <c r="F1025" s="7" t="s">
        <v>265</v>
      </c>
      <c r="G1025" s="7" t="s">
        <v>5521</v>
      </c>
      <c r="H1025" s="7" t="s">
        <v>5522</v>
      </c>
      <c r="I1025" s="7" t="s">
        <v>5523</v>
      </c>
      <c r="J1025" s="7" t="s">
        <v>5524</v>
      </c>
      <c r="K1025" s="7" t="s">
        <v>5525</v>
      </c>
      <c r="L1025" s="7" t="s">
        <v>5526</v>
      </c>
      <c r="M1025" s="7" t="s">
        <v>5527</v>
      </c>
    </row>
    <row r="1026" spans="1:13" ht="34" x14ac:dyDescent="0.2">
      <c r="A1026" t="s">
        <v>3758</v>
      </c>
      <c r="B1026" s="36" t="s">
        <v>459</v>
      </c>
      <c r="C1026" s="36">
        <v>0.6</v>
      </c>
      <c r="D1026" t="s">
        <v>762</v>
      </c>
      <c r="E1026">
        <v>0</v>
      </c>
      <c r="F1026" s="7" t="s">
        <v>265</v>
      </c>
      <c r="G1026" s="7" t="s">
        <v>5521</v>
      </c>
      <c r="H1026" s="7" t="s">
        <v>5522</v>
      </c>
      <c r="I1026" s="7" t="s">
        <v>5523</v>
      </c>
      <c r="J1026" s="7" t="s">
        <v>5524</v>
      </c>
      <c r="K1026" s="7" t="s">
        <v>5525</v>
      </c>
      <c r="L1026" s="7" t="s">
        <v>5526</v>
      </c>
      <c r="M1026" s="7" t="s">
        <v>5527</v>
      </c>
    </row>
    <row r="1027" spans="1:13" ht="34" x14ac:dyDescent="0.2">
      <c r="A1027" t="s">
        <v>3759</v>
      </c>
      <c r="B1027" t="s">
        <v>455</v>
      </c>
      <c r="C1027" s="36">
        <v>0.6</v>
      </c>
      <c r="D1027" t="s">
        <v>762</v>
      </c>
      <c r="E1027">
        <v>0</v>
      </c>
      <c r="F1027" s="7" t="s">
        <v>265</v>
      </c>
      <c r="G1027" s="7" t="s">
        <v>5521</v>
      </c>
      <c r="H1027" s="7" t="s">
        <v>5522</v>
      </c>
      <c r="I1027" s="7" t="s">
        <v>5523</v>
      </c>
      <c r="J1027" s="7" t="s">
        <v>5524</v>
      </c>
      <c r="K1027" s="7" t="s">
        <v>5525</v>
      </c>
      <c r="L1027" s="7" t="s">
        <v>5526</v>
      </c>
      <c r="M1027" s="7" t="s">
        <v>5527</v>
      </c>
    </row>
    <row r="1028" spans="1:13" ht="34" x14ac:dyDescent="0.2">
      <c r="A1028" t="s">
        <v>3760</v>
      </c>
      <c r="B1028" t="s">
        <v>797</v>
      </c>
      <c r="C1028" s="36">
        <v>0.6</v>
      </c>
      <c r="D1028" t="s">
        <v>762</v>
      </c>
      <c r="E1028">
        <v>0</v>
      </c>
      <c r="F1028" s="7" t="s">
        <v>265</v>
      </c>
      <c r="G1028" s="7" t="s">
        <v>5521</v>
      </c>
      <c r="H1028" s="7" t="s">
        <v>5522</v>
      </c>
      <c r="I1028" s="7" t="s">
        <v>5523</v>
      </c>
      <c r="J1028" s="7" t="s">
        <v>5524</v>
      </c>
      <c r="K1028" s="7" t="s">
        <v>5525</v>
      </c>
      <c r="L1028" s="7" t="s">
        <v>5526</v>
      </c>
      <c r="M1028" s="7" t="s">
        <v>5527</v>
      </c>
    </row>
    <row r="1029" spans="1:13" ht="34" x14ac:dyDescent="0.2">
      <c r="A1029" t="s">
        <v>3761</v>
      </c>
      <c r="B1029" t="s">
        <v>457</v>
      </c>
      <c r="C1029" s="36">
        <v>0.6</v>
      </c>
      <c r="D1029" t="s">
        <v>762</v>
      </c>
      <c r="E1029">
        <v>0</v>
      </c>
      <c r="F1029" s="7" t="s">
        <v>265</v>
      </c>
      <c r="G1029" s="7" t="s">
        <v>5521</v>
      </c>
      <c r="H1029" s="7" t="s">
        <v>5522</v>
      </c>
      <c r="I1029" s="7" t="s">
        <v>5523</v>
      </c>
      <c r="J1029" s="7" t="s">
        <v>5524</v>
      </c>
      <c r="K1029" s="7" t="s">
        <v>5525</v>
      </c>
      <c r="L1029" s="7" t="s">
        <v>5526</v>
      </c>
      <c r="M1029" s="7" t="s">
        <v>5527</v>
      </c>
    </row>
    <row r="1030" spans="1:13" ht="34" x14ac:dyDescent="0.2">
      <c r="A1030" t="s">
        <v>3762</v>
      </c>
      <c r="B1030" s="36" t="s">
        <v>459</v>
      </c>
      <c r="C1030" s="36">
        <v>0.6</v>
      </c>
      <c r="D1030" t="s">
        <v>762</v>
      </c>
      <c r="E1030">
        <v>0</v>
      </c>
      <c r="F1030" s="7" t="s">
        <v>265</v>
      </c>
      <c r="G1030" s="7" t="s">
        <v>5521</v>
      </c>
      <c r="H1030" s="7" t="s">
        <v>5522</v>
      </c>
      <c r="I1030" s="7" t="s">
        <v>5523</v>
      </c>
      <c r="J1030" s="7" t="s">
        <v>5524</v>
      </c>
      <c r="K1030" s="7" t="s">
        <v>5525</v>
      </c>
      <c r="L1030" s="7" t="s">
        <v>5526</v>
      </c>
      <c r="M1030" s="7" t="s">
        <v>5527</v>
      </c>
    </row>
    <row r="1031" spans="1:13" ht="34" x14ac:dyDescent="0.2">
      <c r="A1031" t="s">
        <v>3763</v>
      </c>
      <c r="B1031" t="s">
        <v>455</v>
      </c>
      <c r="C1031" s="36">
        <v>0.6</v>
      </c>
      <c r="D1031" t="s">
        <v>762</v>
      </c>
      <c r="E1031">
        <v>0</v>
      </c>
      <c r="F1031" s="7" t="s">
        <v>265</v>
      </c>
      <c r="G1031" s="7" t="s">
        <v>5521</v>
      </c>
      <c r="H1031" s="7" t="s">
        <v>5522</v>
      </c>
      <c r="I1031" s="7" t="s">
        <v>5523</v>
      </c>
      <c r="J1031" s="7" t="s">
        <v>5524</v>
      </c>
      <c r="K1031" s="7" t="s">
        <v>5525</v>
      </c>
      <c r="L1031" s="7" t="s">
        <v>5526</v>
      </c>
      <c r="M1031" s="7" t="s">
        <v>5527</v>
      </c>
    </row>
    <row r="1032" spans="1:13" ht="34" x14ac:dyDescent="0.2">
      <c r="A1032" t="s">
        <v>3764</v>
      </c>
      <c r="B1032" t="s">
        <v>797</v>
      </c>
      <c r="C1032" s="36">
        <v>0.6</v>
      </c>
      <c r="D1032" t="s">
        <v>762</v>
      </c>
      <c r="E1032">
        <v>0</v>
      </c>
      <c r="F1032" s="7" t="s">
        <v>265</v>
      </c>
      <c r="G1032" s="7" t="s">
        <v>5521</v>
      </c>
      <c r="H1032" s="7" t="s">
        <v>5522</v>
      </c>
      <c r="I1032" s="7" t="s">
        <v>5523</v>
      </c>
      <c r="J1032" s="7" t="s">
        <v>5524</v>
      </c>
      <c r="K1032" s="7" t="s">
        <v>5525</v>
      </c>
      <c r="L1032" s="7" t="s">
        <v>5526</v>
      </c>
      <c r="M1032" s="7" t="s">
        <v>5527</v>
      </c>
    </row>
    <row r="1033" spans="1:13" ht="34" x14ac:dyDescent="0.2">
      <c r="A1033" t="s">
        <v>3765</v>
      </c>
      <c r="B1033" t="s">
        <v>457</v>
      </c>
      <c r="C1033" s="36">
        <v>0.6</v>
      </c>
      <c r="D1033" t="s">
        <v>762</v>
      </c>
      <c r="E1033">
        <v>0</v>
      </c>
      <c r="F1033" s="7" t="s">
        <v>265</v>
      </c>
      <c r="G1033" s="7" t="s">
        <v>5521</v>
      </c>
      <c r="H1033" s="7" t="s">
        <v>5522</v>
      </c>
      <c r="I1033" s="7" t="s">
        <v>5523</v>
      </c>
      <c r="J1033" s="7" t="s">
        <v>5524</v>
      </c>
      <c r="K1033" s="7" t="s">
        <v>5525</v>
      </c>
      <c r="L1033" s="7" t="s">
        <v>5526</v>
      </c>
      <c r="M1033" s="7" t="s">
        <v>5527</v>
      </c>
    </row>
    <row r="1034" spans="1:13" ht="34" x14ac:dyDescent="0.2">
      <c r="A1034" t="s">
        <v>3766</v>
      </c>
      <c r="B1034" s="36" t="s">
        <v>459</v>
      </c>
      <c r="C1034" s="36">
        <v>0.6</v>
      </c>
      <c r="D1034" t="s">
        <v>762</v>
      </c>
      <c r="E1034">
        <v>0</v>
      </c>
      <c r="F1034" s="7" t="s">
        <v>265</v>
      </c>
      <c r="G1034" s="7" t="s">
        <v>5521</v>
      </c>
      <c r="H1034" s="7" t="s">
        <v>5522</v>
      </c>
      <c r="I1034" s="7" t="s">
        <v>5523</v>
      </c>
      <c r="J1034" s="7" t="s">
        <v>5524</v>
      </c>
      <c r="K1034" s="7" t="s">
        <v>5525</v>
      </c>
      <c r="L1034" s="7" t="s">
        <v>5526</v>
      </c>
      <c r="M1034" s="7" t="s">
        <v>5527</v>
      </c>
    </row>
    <row r="1035" spans="1:13" ht="34" x14ac:dyDescent="0.2">
      <c r="A1035" t="s">
        <v>3767</v>
      </c>
      <c r="B1035" t="s">
        <v>455</v>
      </c>
      <c r="C1035" s="36">
        <v>0.6</v>
      </c>
      <c r="D1035" t="s">
        <v>762</v>
      </c>
      <c r="E1035">
        <v>0</v>
      </c>
      <c r="F1035" s="7" t="s">
        <v>265</v>
      </c>
      <c r="G1035" s="7" t="s">
        <v>5521</v>
      </c>
      <c r="H1035" s="7" t="s">
        <v>5522</v>
      </c>
      <c r="I1035" s="7" t="s">
        <v>5523</v>
      </c>
      <c r="J1035" s="7" t="s">
        <v>5524</v>
      </c>
      <c r="K1035" s="7" t="s">
        <v>5525</v>
      </c>
      <c r="L1035" s="7" t="s">
        <v>5526</v>
      </c>
      <c r="M1035" s="7" t="s">
        <v>5527</v>
      </c>
    </row>
    <row r="1036" spans="1:13" ht="34" x14ac:dyDescent="0.2">
      <c r="A1036" t="s">
        <v>3768</v>
      </c>
      <c r="B1036" t="s">
        <v>797</v>
      </c>
      <c r="C1036" s="36">
        <v>0.6</v>
      </c>
      <c r="D1036" t="s">
        <v>762</v>
      </c>
      <c r="E1036">
        <v>0</v>
      </c>
      <c r="F1036" s="7" t="s">
        <v>265</v>
      </c>
      <c r="G1036" s="7" t="s">
        <v>5521</v>
      </c>
      <c r="H1036" s="7" t="s">
        <v>5522</v>
      </c>
      <c r="I1036" s="7" t="s">
        <v>5523</v>
      </c>
      <c r="J1036" s="7" t="s">
        <v>5524</v>
      </c>
      <c r="K1036" s="7" t="s">
        <v>5525</v>
      </c>
      <c r="L1036" s="7" t="s">
        <v>5526</v>
      </c>
      <c r="M1036" s="7" t="s">
        <v>5527</v>
      </c>
    </row>
    <row r="1037" spans="1:13" ht="34" x14ac:dyDescent="0.2">
      <c r="A1037" t="s">
        <v>3769</v>
      </c>
      <c r="B1037" t="s">
        <v>457</v>
      </c>
      <c r="C1037" s="36">
        <v>0.6</v>
      </c>
      <c r="D1037" t="s">
        <v>762</v>
      </c>
      <c r="E1037">
        <v>0</v>
      </c>
      <c r="F1037" s="7" t="s">
        <v>265</v>
      </c>
      <c r="G1037" s="7" t="s">
        <v>5521</v>
      </c>
      <c r="H1037" s="7" t="s">
        <v>5522</v>
      </c>
      <c r="I1037" s="7" t="s">
        <v>5523</v>
      </c>
      <c r="J1037" s="7" t="s">
        <v>5524</v>
      </c>
      <c r="K1037" s="7" t="s">
        <v>5525</v>
      </c>
      <c r="L1037" s="7" t="s">
        <v>5526</v>
      </c>
      <c r="M1037" s="7" t="s">
        <v>5527</v>
      </c>
    </row>
    <row r="1038" spans="1:13" ht="34" x14ac:dyDescent="0.2">
      <c r="A1038" t="s">
        <v>3770</v>
      </c>
      <c r="B1038" s="36" t="s">
        <v>459</v>
      </c>
      <c r="C1038" s="36">
        <v>0.6</v>
      </c>
      <c r="D1038" t="s">
        <v>762</v>
      </c>
      <c r="E1038">
        <v>0</v>
      </c>
      <c r="F1038" s="7" t="s">
        <v>265</v>
      </c>
      <c r="G1038" s="7" t="s">
        <v>5521</v>
      </c>
      <c r="H1038" s="7" t="s">
        <v>5522</v>
      </c>
      <c r="I1038" s="7" t="s">
        <v>5523</v>
      </c>
      <c r="J1038" s="7" t="s">
        <v>5524</v>
      </c>
      <c r="K1038" s="7" t="s">
        <v>5525</v>
      </c>
      <c r="L1038" s="7" t="s">
        <v>5526</v>
      </c>
      <c r="M1038" s="7" t="s">
        <v>5527</v>
      </c>
    </row>
    <row r="1039" spans="1:13" ht="34" x14ac:dyDescent="0.2">
      <c r="A1039" t="s">
        <v>3771</v>
      </c>
      <c r="B1039" t="s">
        <v>455</v>
      </c>
      <c r="C1039" s="36">
        <v>0.6</v>
      </c>
      <c r="D1039" t="s">
        <v>762</v>
      </c>
      <c r="E1039">
        <v>0</v>
      </c>
      <c r="F1039" s="7" t="s">
        <v>265</v>
      </c>
      <c r="G1039" s="7" t="s">
        <v>5521</v>
      </c>
      <c r="H1039" s="7" t="s">
        <v>5522</v>
      </c>
      <c r="I1039" s="7" t="s">
        <v>5523</v>
      </c>
      <c r="J1039" s="7" t="s">
        <v>5524</v>
      </c>
      <c r="K1039" s="7" t="s">
        <v>5525</v>
      </c>
      <c r="L1039" s="7" t="s">
        <v>5526</v>
      </c>
      <c r="M1039" s="7" t="s">
        <v>5527</v>
      </c>
    </row>
    <row r="1040" spans="1:13" ht="34" x14ac:dyDescent="0.2">
      <c r="A1040" t="s">
        <v>3772</v>
      </c>
      <c r="B1040" t="s">
        <v>797</v>
      </c>
      <c r="C1040" s="36">
        <v>0.6</v>
      </c>
      <c r="D1040" t="s">
        <v>762</v>
      </c>
      <c r="E1040">
        <v>0</v>
      </c>
      <c r="F1040" s="7" t="s">
        <v>265</v>
      </c>
      <c r="G1040" s="7" t="s">
        <v>5521</v>
      </c>
      <c r="H1040" s="7" t="s">
        <v>5522</v>
      </c>
      <c r="I1040" s="7" t="s">
        <v>5523</v>
      </c>
      <c r="J1040" s="7" t="s">
        <v>5524</v>
      </c>
      <c r="K1040" s="7" t="s">
        <v>5525</v>
      </c>
      <c r="L1040" s="7" t="s">
        <v>5526</v>
      </c>
      <c r="M1040" s="7" t="s">
        <v>5527</v>
      </c>
    </row>
    <row r="1041" spans="1:13" ht="34" x14ac:dyDescent="0.2">
      <c r="A1041" t="s">
        <v>3773</v>
      </c>
      <c r="B1041" t="s">
        <v>457</v>
      </c>
      <c r="C1041" s="36">
        <v>0.6</v>
      </c>
      <c r="D1041" t="s">
        <v>762</v>
      </c>
      <c r="E1041">
        <v>0</v>
      </c>
      <c r="F1041" s="7" t="s">
        <v>265</v>
      </c>
      <c r="G1041" s="7" t="s">
        <v>5521</v>
      </c>
      <c r="H1041" s="7" t="s">
        <v>5522</v>
      </c>
      <c r="I1041" s="7" t="s">
        <v>5523</v>
      </c>
      <c r="J1041" s="7" t="s">
        <v>5524</v>
      </c>
      <c r="K1041" s="7" t="s">
        <v>5525</v>
      </c>
      <c r="L1041" s="7" t="s">
        <v>5526</v>
      </c>
      <c r="M1041" s="7" t="s">
        <v>5527</v>
      </c>
    </row>
    <row r="1042" spans="1:13" ht="34" x14ac:dyDescent="0.2">
      <c r="A1042" t="s">
        <v>3774</v>
      </c>
      <c r="B1042" s="36" t="s">
        <v>459</v>
      </c>
      <c r="C1042" s="36">
        <v>0.6</v>
      </c>
      <c r="D1042" t="s">
        <v>762</v>
      </c>
      <c r="E1042">
        <v>0</v>
      </c>
      <c r="F1042" s="7" t="s">
        <v>265</v>
      </c>
      <c r="G1042" s="7" t="s">
        <v>5521</v>
      </c>
      <c r="H1042" s="7" t="s">
        <v>5522</v>
      </c>
      <c r="I1042" s="7" t="s">
        <v>5523</v>
      </c>
      <c r="J1042" s="7" t="s">
        <v>5524</v>
      </c>
      <c r="K1042" s="7" t="s">
        <v>5525</v>
      </c>
      <c r="L1042" s="7" t="s">
        <v>5526</v>
      </c>
      <c r="M1042" s="7" t="s">
        <v>5527</v>
      </c>
    </row>
    <row r="1043" spans="1:13" ht="34" x14ac:dyDescent="0.2">
      <c r="A1043" t="s">
        <v>3775</v>
      </c>
      <c r="B1043" t="s">
        <v>455</v>
      </c>
      <c r="C1043" s="36">
        <v>0.4</v>
      </c>
      <c r="D1043" t="s">
        <v>762</v>
      </c>
      <c r="E1043">
        <v>0</v>
      </c>
      <c r="F1043" s="7" t="s">
        <v>265</v>
      </c>
      <c r="G1043" s="7" t="s">
        <v>5521</v>
      </c>
      <c r="H1043" s="7" t="s">
        <v>5522</v>
      </c>
      <c r="I1043" s="7" t="s">
        <v>5523</v>
      </c>
      <c r="J1043" s="7" t="s">
        <v>5524</v>
      </c>
      <c r="K1043" s="7" t="s">
        <v>5525</v>
      </c>
      <c r="L1043" s="7" t="s">
        <v>5526</v>
      </c>
      <c r="M1043" s="7" t="s">
        <v>5527</v>
      </c>
    </row>
    <row r="1044" spans="1:13" ht="34" x14ac:dyDescent="0.2">
      <c r="A1044" t="s">
        <v>3776</v>
      </c>
      <c r="B1044" t="s">
        <v>797</v>
      </c>
      <c r="C1044" s="36">
        <v>0.4</v>
      </c>
      <c r="D1044" t="s">
        <v>762</v>
      </c>
      <c r="E1044">
        <v>0</v>
      </c>
      <c r="F1044" s="7" t="s">
        <v>265</v>
      </c>
      <c r="G1044" s="7" t="s">
        <v>5521</v>
      </c>
      <c r="H1044" s="7" t="s">
        <v>5522</v>
      </c>
      <c r="I1044" s="7" t="s">
        <v>5523</v>
      </c>
      <c r="J1044" s="7" t="s">
        <v>5524</v>
      </c>
      <c r="K1044" s="7" t="s">
        <v>5525</v>
      </c>
      <c r="L1044" s="7" t="s">
        <v>5526</v>
      </c>
      <c r="M1044" s="7" t="s">
        <v>5527</v>
      </c>
    </row>
    <row r="1045" spans="1:13" ht="34" x14ac:dyDescent="0.2">
      <c r="A1045" t="s">
        <v>3777</v>
      </c>
      <c r="B1045" t="s">
        <v>457</v>
      </c>
      <c r="C1045" s="36">
        <v>0.4</v>
      </c>
      <c r="D1045" t="s">
        <v>762</v>
      </c>
      <c r="E1045">
        <v>0</v>
      </c>
      <c r="F1045" s="7" t="s">
        <v>265</v>
      </c>
      <c r="G1045" s="7" t="s">
        <v>5521</v>
      </c>
      <c r="H1045" s="7" t="s">
        <v>5522</v>
      </c>
      <c r="I1045" s="7" t="s">
        <v>5523</v>
      </c>
      <c r="J1045" s="7" t="s">
        <v>5524</v>
      </c>
      <c r="K1045" s="7" t="s">
        <v>5525</v>
      </c>
      <c r="L1045" s="7" t="s">
        <v>5526</v>
      </c>
      <c r="M1045" s="7" t="s">
        <v>5527</v>
      </c>
    </row>
    <row r="1046" spans="1:13" ht="34" x14ac:dyDescent="0.2">
      <c r="A1046" t="s">
        <v>3778</v>
      </c>
      <c r="B1046" s="36" t="s">
        <v>459</v>
      </c>
      <c r="C1046" s="36">
        <v>0.4</v>
      </c>
      <c r="D1046" t="s">
        <v>762</v>
      </c>
      <c r="E1046">
        <v>0</v>
      </c>
      <c r="F1046" s="7" t="s">
        <v>265</v>
      </c>
      <c r="G1046" s="7" t="s">
        <v>5521</v>
      </c>
      <c r="H1046" s="7" t="s">
        <v>5522</v>
      </c>
      <c r="I1046" s="7" t="s">
        <v>5523</v>
      </c>
      <c r="J1046" s="7" t="s">
        <v>5524</v>
      </c>
      <c r="K1046" s="7" t="s">
        <v>5525</v>
      </c>
      <c r="L1046" s="7" t="s">
        <v>5526</v>
      </c>
      <c r="M1046" s="7" t="s">
        <v>5527</v>
      </c>
    </row>
    <row r="1047" spans="1:13" ht="34" x14ac:dyDescent="0.2">
      <c r="A1047" t="s">
        <v>3779</v>
      </c>
      <c r="B1047" t="s">
        <v>455</v>
      </c>
      <c r="C1047" s="36">
        <v>0.4</v>
      </c>
      <c r="D1047" t="s">
        <v>762</v>
      </c>
      <c r="E1047">
        <v>0</v>
      </c>
      <c r="F1047" s="7" t="s">
        <v>265</v>
      </c>
      <c r="G1047" s="7" t="s">
        <v>5521</v>
      </c>
      <c r="H1047" s="7" t="s">
        <v>5522</v>
      </c>
      <c r="I1047" s="7" t="s">
        <v>5523</v>
      </c>
      <c r="J1047" s="7" t="s">
        <v>5524</v>
      </c>
      <c r="K1047" s="7" t="s">
        <v>5525</v>
      </c>
      <c r="L1047" s="7" t="s">
        <v>5526</v>
      </c>
      <c r="M1047" s="7" t="s">
        <v>5527</v>
      </c>
    </row>
    <row r="1048" spans="1:13" ht="34" x14ac:dyDescent="0.2">
      <c r="A1048" t="s">
        <v>3780</v>
      </c>
      <c r="B1048" t="s">
        <v>797</v>
      </c>
      <c r="C1048" s="36">
        <v>0.4</v>
      </c>
      <c r="D1048" t="s">
        <v>762</v>
      </c>
      <c r="E1048">
        <v>0</v>
      </c>
      <c r="F1048" s="7" t="s">
        <v>265</v>
      </c>
      <c r="G1048" s="7" t="s">
        <v>5521</v>
      </c>
      <c r="H1048" s="7" t="s">
        <v>5522</v>
      </c>
      <c r="I1048" s="7" t="s">
        <v>5523</v>
      </c>
      <c r="J1048" s="7" t="s">
        <v>5524</v>
      </c>
      <c r="K1048" s="7" t="s">
        <v>5525</v>
      </c>
      <c r="L1048" s="7" t="s">
        <v>5526</v>
      </c>
      <c r="M1048" s="7" t="s">
        <v>5527</v>
      </c>
    </row>
    <row r="1049" spans="1:13" ht="34" x14ac:dyDescent="0.2">
      <c r="A1049" t="s">
        <v>3781</v>
      </c>
      <c r="B1049" t="s">
        <v>457</v>
      </c>
      <c r="C1049" s="36">
        <v>0.4</v>
      </c>
      <c r="D1049" t="s">
        <v>762</v>
      </c>
      <c r="E1049">
        <v>0</v>
      </c>
      <c r="F1049" s="7" t="s">
        <v>265</v>
      </c>
      <c r="G1049" s="7" t="s">
        <v>5521</v>
      </c>
      <c r="H1049" s="7" t="s">
        <v>5522</v>
      </c>
      <c r="I1049" s="7" t="s">
        <v>5523</v>
      </c>
      <c r="J1049" s="7" t="s">
        <v>5524</v>
      </c>
      <c r="K1049" s="7" t="s">
        <v>5525</v>
      </c>
      <c r="L1049" s="7" t="s">
        <v>5526</v>
      </c>
      <c r="M1049" s="7" t="s">
        <v>5527</v>
      </c>
    </row>
    <row r="1050" spans="1:13" ht="34" x14ac:dyDescent="0.2">
      <c r="A1050" t="s">
        <v>3782</v>
      </c>
      <c r="B1050" s="36" t="s">
        <v>459</v>
      </c>
      <c r="C1050" s="36">
        <v>0.4</v>
      </c>
      <c r="D1050" t="s">
        <v>762</v>
      </c>
      <c r="E1050">
        <v>0</v>
      </c>
      <c r="F1050" s="7" t="s">
        <v>265</v>
      </c>
      <c r="G1050" s="7" t="s">
        <v>5521</v>
      </c>
      <c r="H1050" s="7" t="s">
        <v>5522</v>
      </c>
      <c r="I1050" s="7" t="s">
        <v>5523</v>
      </c>
      <c r="J1050" s="7" t="s">
        <v>5524</v>
      </c>
      <c r="K1050" s="7" t="s">
        <v>5525</v>
      </c>
      <c r="L1050" s="7" t="s">
        <v>5526</v>
      </c>
      <c r="M1050" s="7" t="s">
        <v>5527</v>
      </c>
    </row>
    <row r="1051" spans="1:13" ht="34" x14ac:dyDescent="0.2">
      <c r="A1051" t="s">
        <v>3783</v>
      </c>
      <c r="B1051" t="s">
        <v>455</v>
      </c>
      <c r="C1051" s="36">
        <v>0.4</v>
      </c>
      <c r="D1051" t="s">
        <v>762</v>
      </c>
      <c r="E1051">
        <v>0</v>
      </c>
      <c r="F1051" s="7" t="s">
        <v>265</v>
      </c>
      <c r="G1051" s="7" t="s">
        <v>5521</v>
      </c>
      <c r="H1051" s="7" t="s">
        <v>5522</v>
      </c>
      <c r="I1051" s="7" t="s">
        <v>5523</v>
      </c>
      <c r="J1051" s="7" t="s">
        <v>5524</v>
      </c>
      <c r="K1051" s="7" t="s">
        <v>5525</v>
      </c>
      <c r="L1051" s="7" t="s">
        <v>5526</v>
      </c>
      <c r="M1051" s="7" t="s">
        <v>5527</v>
      </c>
    </row>
    <row r="1052" spans="1:13" ht="34" x14ac:dyDescent="0.2">
      <c r="A1052" t="s">
        <v>3784</v>
      </c>
      <c r="B1052" t="s">
        <v>797</v>
      </c>
      <c r="C1052" s="36">
        <v>0.4</v>
      </c>
      <c r="D1052" t="s">
        <v>762</v>
      </c>
      <c r="E1052">
        <v>0</v>
      </c>
      <c r="F1052" s="7" t="s">
        <v>265</v>
      </c>
      <c r="G1052" s="7" t="s">
        <v>5521</v>
      </c>
      <c r="H1052" s="7" t="s">
        <v>5522</v>
      </c>
      <c r="I1052" s="7" t="s">
        <v>5523</v>
      </c>
      <c r="J1052" s="7" t="s">
        <v>5524</v>
      </c>
      <c r="K1052" s="7" t="s">
        <v>5525</v>
      </c>
      <c r="L1052" s="7" t="s">
        <v>5526</v>
      </c>
      <c r="M1052" s="7" t="s">
        <v>5527</v>
      </c>
    </row>
    <row r="1053" spans="1:13" ht="34" x14ac:dyDescent="0.2">
      <c r="A1053" t="s">
        <v>3785</v>
      </c>
      <c r="B1053" t="s">
        <v>457</v>
      </c>
      <c r="C1053" s="36">
        <v>0.4</v>
      </c>
      <c r="D1053" t="s">
        <v>762</v>
      </c>
      <c r="E1053">
        <v>0</v>
      </c>
      <c r="F1053" s="7" t="s">
        <v>265</v>
      </c>
      <c r="G1053" s="7" t="s">
        <v>5521</v>
      </c>
      <c r="H1053" s="7" t="s">
        <v>5522</v>
      </c>
      <c r="I1053" s="7" t="s">
        <v>5523</v>
      </c>
      <c r="J1053" s="7" t="s">
        <v>5524</v>
      </c>
      <c r="K1053" s="7" t="s">
        <v>5525</v>
      </c>
      <c r="L1053" s="7" t="s">
        <v>5526</v>
      </c>
      <c r="M1053" s="7" t="s">
        <v>5527</v>
      </c>
    </row>
    <row r="1054" spans="1:13" ht="34" x14ac:dyDescent="0.2">
      <c r="A1054" t="s">
        <v>3786</v>
      </c>
      <c r="B1054" s="36" t="s">
        <v>459</v>
      </c>
      <c r="C1054" s="36">
        <v>0.4</v>
      </c>
      <c r="D1054" t="s">
        <v>762</v>
      </c>
      <c r="E1054">
        <v>0</v>
      </c>
      <c r="F1054" s="7" t="s">
        <v>265</v>
      </c>
      <c r="G1054" s="7" t="s">
        <v>5521</v>
      </c>
      <c r="H1054" s="7" t="s">
        <v>5522</v>
      </c>
      <c r="I1054" s="7" t="s">
        <v>5523</v>
      </c>
      <c r="J1054" s="7" t="s">
        <v>5524</v>
      </c>
      <c r="K1054" s="7" t="s">
        <v>5525</v>
      </c>
      <c r="L1054" s="7" t="s">
        <v>5526</v>
      </c>
      <c r="M1054" s="7" t="s">
        <v>5527</v>
      </c>
    </row>
    <row r="1055" spans="1:13" ht="34" x14ac:dyDescent="0.2">
      <c r="A1055" t="s">
        <v>3787</v>
      </c>
      <c r="B1055" t="s">
        <v>455</v>
      </c>
      <c r="C1055" s="36">
        <v>0.4</v>
      </c>
      <c r="D1055" t="s">
        <v>762</v>
      </c>
      <c r="E1055">
        <v>0</v>
      </c>
      <c r="F1055" s="7" t="s">
        <v>265</v>
      </c>
      <c r="G1055" s="7" t="s">
        <v>5521</v>
      </c>
      <c r="H1055" s="7" t="s">
        <v>5522</v>
      </c>
      <c r="I1055" s="7" t="s">
        <v>5523</v>
      </c>
      <c r="J1055" s="7" t="s">
        <v>5524</v>
      </c>
      <c r="K1055" s="7" t="s">
        <v>5525</v>
      </c>
      <c r="L1055" s="7" t="s">
        <v>5526</v>
      </c>
      <c r="M1055" s="7" t="s">
        <v>5527</v>
      </c>
    </row>
    <row r="1056" spans="1:13" ht="34" x14ac:dyDescent="0.2">
      <c r="A1056" t="s">
        <v>3788</v>
      </c>
      <c r="B1056" t="s">
        <v>797</v>
      </c>
      <c r="C1056" s="36">
        <v>0.4</v>
      </c>
      <c r="D1056" t="s">
        <v>762</v>
      </c>
      <c r="E1056">
        <v>0</v>
      </c>
      <c r="F1056" s="7" t="s">
        <v>265</v>
      </c>
      <c r="G1056" s="7" t="s">
        <v>5521</v>
      </c>
      <c r="H1056" s="7" t="s">
        <v>5522</v>
      </c>
      <c r="I1056" s="7" t="s">
        <v>5523</v>
      </c>
      <c r="J1056" s="7" t="s">
        <v>5524</v>
      </c>
      <c r="K1056" s="7" t="s">
        <v>5525</v>
      </c>
      <c r="L1056" s="7" t="s">
        <v>5526</v>
      </c>
      <c r="M1056" s="7" t="s">
        <v>5527</v>
      </c>
    </row>
    <row r="1057" spans="1:13" ht="34" x14ac:dyDescent="0.2">
      <c r="A1057" t="s">
        <v>3789</v>
      </c>
      <c r="B1057" t="s">
        <v>457</v>
      </c>
      <c r="C1057" s="36">
        <v>0.4</v>
      </c>
      <c r="D1057" t="s">
        <v>762</v>
      </c>
      <c r="E1057">
        <v>0</v>
      </c>
      <c r="F1057" s="7" t="s">
        <v>265</v>
      </c>
      <c r="G1057" s="7" t="s">
        <v>5521</v>
      </c>
      <c r="H1057" s="7" t="s">
        <v>5522</v>
      </c>
      <c r="I1057" s="7" t="s">
        <v>5523</v>
      </c>
      <c r="J1057" s="7" t="s">
        <v>5524</v>
      </c>
      <c r="K1057" s="7" t="s">
        <v>5525</v>
      </c>
      <c r="L1057" s="7" t="s">
        <v>5526</v>
      </c>
      <c r="M1057" s="7" t="s">
        <v>5527</v>
      </c>
    </row>
    <row r="1058" spans="1:13" ht="34" x14ac:dyDescent="0.2">
      <c r="A1058" t="s">
        <v>3790</v>
      </c>
      <c r="B1058" s="36" t="s">
        <v>459</v>
      </c>
      <c r="C1058" s="36">
        <v>0.4</v>
      </c>
      <c r="D1058" t="s">
        <v>762</v>
      </c>
      <c r="E1058">
        <v>0</v>
      </c>
      <c r="F1058" s="7" t="s">
        <v>265</v>
      </c>
      <c r="G1058" s="7" t="s">
        <v>5521</v>
      </c>
      <c r="H1058" s="7" t="s">
        <v>5522</v>
      </c>
      <c r="I1058" s="7" t="s">
        <v>5523</v>
      </c>
      <c r="J1058" s="7" t="s">
        <v>5524</v>
      </c>
      <c r="K1058" s="7" t="s">
        <v>5525</v>
      </c>
      <c r="L1058" s="7" t="s">
        <v>5526</v>
      </c>
      <c r="M1058" s="7" t="s">
        <v>5527</v>
      </c>
    </row>
    <row r="1059" spans="1:13" ht="34" x14ac:dyDescent="0.2">
      <c r="A1059" t="s">
        <v>3791</v>
      </c>
      <c r="B1059" t="s">
        <v>455</v>
      </c>
      <c r="C1059" s="36">
        <v>0.4</v>
      </c>
      <c r="D1059" t="s">
        <v>762</v>
      </c>
      <c r="E1059">
        <v>0</v>
      </c>
      <c r="F1059" s="7" t="s">
        <v>265</v>
      </c>
      <c r="G1059" s="7" t="s">
        <v>5521</v>
      </c>
      <c r="H1059" s="7" t="s">
        <v>5522</v>
      </c>
      <c r="I1059" s="7" t="s">
        <v>5523</v>
      </c>
      <c r="J1059" s="7" t="s">
        <v>5524</v>
      </c>
      <c r="K1059" s="7" t="s">
        <v>5525</v>
      </c>
      <c r="L1059" s="7" t="s">
        <v>5526</v>
      </c>
      <c r="M1059" s="7" t="s">
        <v>5527</v>
      </c>
    </row>
    <row r="1060" spans="1:13" ht="34" x14ac:dyDescent="0.2">
      <c r="A1060" t="s">
        <v>3792</v>
      </c>
      <c r="B1060" t="s">
        <v>797</v>
      </c>
      <c r="C1060" s="36">
        <v>0.4</v>
      </c>
      <c r="D1060" t="s">
        <v>762</v>
      </c>
      <c r="E1060">
        <v>0</v>
      </c>
      <c r="F1060" s="7" t="s">
        <v>265</v>
      </c>
      <c r="G1060" s="7" t="s">
        <v>5521</v>
      </c>
      <c r="H1060" s="7" t="s">
        <v>5522</v>
      </c>
      <c r="I1060" s="7" t="s">
        <v>5523</v>
      </c>
      <c r="J1060" s="7" t="s">
        <v>5524</v>
      </c>
      <c r="K1060" s="7" t="s">
        <v>5525</v>
      </c>
      <c r="L1060" s="7" t="s">
        <v>5526</v>
      </c>
      <c r="M1060" s="7" t="s">
        <v>5527</v>
      </c>
    </row>
    <row r="1061" spans="1:13" ht="34" x14ac:dyDescent="0.2">
      <c r="A1061" t="s">
        <v>3793</v>
      </c>
      <c r="B1061" t="s">
        <v>457</v>
      </c>
      <c r="C1061" s="36">
        <v>0.4</v>
      </c>
      <c r="D1061" t="s">
        <v>762</v>
      </c>
      <c r="E1061">
        <v>0</v>
      </c>
      <c r="F1061" s="7" t="s">
        <v>265</v>
      </c>
      <c r="G1061" s="7" t="s">
        <v>5521</v>
      </c>
      <c r="H1061" s="7" t="s">
        <v>5522</v>
      </c>
      <c r="I1061" s="7" t="s">
        <v>5523</v>
      </c>
      <c r="J1061" s="7" t="s">
        <v>5524</v>
      </c>
      <c r="K1061" s="7" t="s">
        <v>5525</v>
      </c>
      <c r="L1061" s="7" t="s">
        <v>5526</v>
      </c>
      <c r="M1061" s="7" t="s">
        <v>5527</v>
      </c>
    </row>
    <row r="1062" spans="1:13" ht="34" x14ac:dyDescent="0.2">
      <c r="A1062" t="s">
        <v>3794</v>
      </c>
      <c r="B1062" s="36" t="s">
        <v>459</v>
      </c>
      <c r="C1062" s="36">
        <v>0.4</v>
      </c>
      <c r="D1062" t="s">
        <v>762</v>
      </c>
      <c r="E1062">
        <v>0</v>
      </c>
      <c r="F1062" s="7" t="s">
        <v>265</v>
      </c>
      <c r="G1062" s="7" t="s">
        <v>5521</v>
      </c>
      <c r="H1062" s="7" t="s">
        <v>5522</v>
      </c>
      <c r="I1062" s="7" t="s">
        <v>5523</v>
      </c>
      <c r="J1062" s="7" t="s">
        <v>5524</v>
      </c>
      <c r="K1062" s="7" t="s">
        <v>5525</v>
      </c>
      <c r="L1062" s="7" t="s">
        <v>5526</v>
      </c>
      <c r="M1062" s="7" t="s">
        <v>5527</v>
      </c>
    </row>
    <row r="1063" spans="1:13" ht="34" x14ac:dyDescent="0.2">
      <c r="A1063" t="s">
        <v>3795</v>
      </c>
      <c r="B1063" t="s">
        <v>455</v>
      </c>
      <c r="C1063">
        <v>0.1</v>
      </c>
      <c r="D1063" t="s">
        <v>762</v>
      </c>
      <c r="E1063">
        <v>0</v>
      </c>
      <c r="F1063" s="7" t="s">
        <v>265</v>
      </c>
      <c r="G1063" s="7" t="s">
        <v>5521</v>
      </c>
      <c r="H1063" s="7" t="s">
        <v>5522</v>
      </c>
      <c r="I1063" s="7" t="s">
        <v>5523</v>
      </c>
      <c r="J1063" s="7" t="s">
        <v>5524</v>
      </c>
      <c r="K1063" s="7" t="s">
        <v>5525</v>
      </c>
      <c r="L1063" s="7" t="s">
        <v>5526</v>
      </c>
      <c r="M1063" s="7" t="s">
        <v>5527</v>
      </c>
    </row>
    <row r="1064" spans="1:13" ht="34" x14ac:dyDescent="0.2">
      <c r="A1064" t="s">
        <v>3796</v>
      </c>
      <c r="B1064" t="s">
        <v>797</v>
      </c>
      <c r="C1064">
        <v>0.1</v>
      </c>
      <c r="D1064" t="s">
        <v>762</v>
      </c>
      <c r="E1064">
        <v>0</v>
      </c>
      <c r="F1064" s="7" t="s">
        <v>265</v>
      </c>
      <c r="G1064" s="7" t="s">
        <v>5521</v>
      </c>
      <c r="H1064" s="7" t="s">
        <v>5522</v>
      </c>
      <c r="I1064" s="7" t="s">
        <v>5523</v>
      </c>
      <c r="J1064" s="7" t="s">
        <v>5524</v>
      </c>
      <c r="K1064" s="7" t="s">
        <v>5525</v>
      </c>
      <c r="L1064" s="7" t="s">
        <v>5526</v>
      </c>
      <c r="M1064" s="7" t="s">
        <v>5527</v>
      </c>
    </row>
    <row r="1065" spans="1:13" ht="34" x14ac:dyDescent="0.2">
      <c r="A1065" t="s">
        <v>3797</v>
      </c>
      <c r="B1065" t="s">
        <v>457</v>
      </c>
      <c r="C1065">
        <v>0.1</v>
      </c>
      <c r="D1065" t="s">
        <v>762</v>
      </c>
      <c r="E1065">
        <v>0</v>
      </c>
      <c r="F1065" s="7" t="s">
        <v>265</v>
      </c>
      <c r="G1065" s="7" t="s">
        <v>5521</v>
      </c>
      <c r="H1065" s="7" t="s">
        <v>5522</v>
      </c>
      <c r="I1065" s="7" t="s">
        <v>5523</v>
      </c>
      <c r="J1065" s="7" t="s">
        <v>5524</v>
      </c>
      <c r="K1065" s="7" t="s">
        <v>5525</v>
      </c>
      <c r="L1065" s="7" t="s">
        <v>5526</v>
      </c>
      <c r="M1065" s="7" t="s">
        <v>5527</v>
      </c>
    </row>
    <row r="1066" spans="1:13" ht="34" x14ac:dyDescent="0.2">
      <c r="A1066" t="s">
        <v>3798</v>
      </c>
      <c r="B1066" s="36" t="s">
        <v>459</v>
      </c>
      <c r="C1066">
        <v>0.1</v>
      </c>
      <c r="D1066" t="s">
        <v>762</v>
      </c>
      <c r="E1066">
        <v>0</v>
      </c>
      <c r="F1066" s="7" t="s">
        <v>265</v>
      </c>
      <c r="G1066" s="7" t="s">
        <v>5521</v>
      </c>
      <c r="H1066" s="7" t="s">
        <v>5522</v>
      </c>
      <c r="I1066" s="7" t="s">
        <v>5523</v>
      </c>
      <c r="J1066" s="7" t="s">
        <v>5524</v>
      </c>
      <c r="K1066" s="7" t="s">
        <v>5525</v>
      </c>
      <c r="L1066" s="7" t="s">
        <v>5526</v>
      </c>
      <c r="M1066" s="7" t="s">
        <v>5527</v>
      </c>
    </row>
    <row r="1067" spans="1:13" ht="34" x14ac:dyDescent="0.2">
      <c r="A1067" t="s">
        <v>3799</v>
      </c>
      <c r="B1067" t="s">
        <v>455</v>
      </c>
      <c r="C1067">
        <v>0.1</v>
      </c>
      <c r="D1067" t="s">
        <v>762</v>
      </c>
      <c r="E1067">
        <v>0</v>
      </c>
      <c r="F1067" s="7" t="s">
        <v>265</v>
      </c>
      <c r="G1067" s="7" t="s">
        <v>5521</v>
      </c>
      <c r="H1067" s="7" t="s">
        <v>5522</v>
      </c>
      <c r="I1067" s="7" t="s">
        <v>5523</v>
      </c>
      <c r="J1067" s="7" t="s">
        <v>5524</v>
      </c>
      <c r="K1067" s="7" t="s">
        <v>5525</v>
      </c>
      <c r="L1067" s="7" t="s">
        <v>5526</v>
      </c>
      <c r="M1067" s="7" t="s">
        <v>5527</v>
      </c>
    </row>
    <row r="1068" spans="1:13" ht="34" x14ac:dyDescent="0.2">
      <c r="A1068" t="s">
        <v>3800</v>
      </c>
      <c r="B1068" t="s">
        <v>797</v>
      </c>
      <c r="C1068">
        <v>0.1</v>
      </c>
      <c r="D1068" t="s">
        <v>762</v>
      </c>
      <c r="E1068">
        <v>0</v>
      </c>
      <c r="F1068" s="7" t="s">
        <v>265</v>
      </c>
      <c r="G1068" s="7" t="s">
        <v>5521</v>
      </c>
      <c r="H1068" s="7" t="s">
        <v>5522</v>
      </c>
      <c r="I1068" s="7" t="s">
        <v>5523</v>
      </c>
      <c r="J1068" s="7" t="s">
        <v>5524</v>
      </c>
      <c r="K1068" s="7" t="s">
        <v>5525</v>
      </c>
      <c r="L1068" s="7" t="s">
        <v>5526</v>
      </c>
      <c r="M1068" s="7" t="s">
        <v>5527</v>
      </c>
    </row>
    <row r="1069" spans="1:13" ht="34" x14ac:dyDescent="0.2">
      <c r="A1069" t="s">
        <v>3801</v>
      </c>
      <c r="B1069" t="s">
        <v>457</v>
      </c>
      <c r="C1069">
        <v>0.1</v>
      </c>
      <c r="D1069" t="s">
        <v>762</v>
      </c>
      <c r="E1069">
        <v>0</v>
      </c>
      <c r="F1069" s="7" t="s">
        <v>265</v>
      </c>
      <c r="G1069" s="7" t="s">
        <v>5521</v>
      </c>
      <c r="H1069" s="7" t="s">
        <v>5522</v>
      </c>
      <c r="I1069" s="7" t="s">
        <v>5523</v>
      </c>
      <c r="J1069" s="7" t="s">
        <v>5524</v>
      </c>
      <c r="K1069" s="7" t="s">
        <v>5525</v>
      </c>
      <c r="L1069" s="7" t="s">
        <v>5526</v>
      </c>
      <c r="M1069" s="7" t="s">
        <v>5527</v>
      </c>
    </row>
    <row r="1070" spans="1:13" ht="34" x14ac:dyDescent="0.2">
      <c r="A1070" t="s">
        <v>3802</v>
      </c>
      <c r="B1070" s="36" t="s">
        <v>459</v>
      </c>
      <c r="C1070">
        <v>0.1</v>
      </c>
      <c r="D1070" t="s">
        <v>762</v>
      </c>
      <c r="E1070">
        <v>0</v>
      </c>
      <c r="F1070" s="7" t="s">
        <v>265</v>
      </c>
      <c r="G1070" s="7" t="s">
        <v>5521</v>
      </c>
      <c r="H1070" s="7" t="s">
        <v>5522</v>
      </c>
      <c r="I1070" s="7" t="s">
        <v>5523</v>
      </c>
      <c r="J1070" s="7" t="s">
        <v>5524</v>
      </c>
      <c r="K1070" s="7" t="s">
        <v>5525</v>
      </c>
      <c r="L1070" s="7" t="s">
        <v>5526</v>
      </c>
      <c r="M1070" s="7" t="s">
        <v>5527</v>
      </c>
    </row>
    <row r="1071" spans="1:13" ht="34" x14ac:dyDescent="0.2">
      <c r="A1071" t="s">
        <v>3803</v>
      </c>
      <c r="B1071" t="s">
        <v>455</v>
      </c>
      <c r="C1071">
        <v>0.1</v>
      </c>
      <c r="D1071" t="s">
        <v>762</v>
      </c>
      <c r="E1071">
        <v>0</v>
      </c>
      <c r="F1071" s="7" t="s">
        <v>265</v>
      </c>
      <c r="G1071" s="7" t="s">
        <v>5521</v>
      </c>
      <c r="H1071" s="7" t="s">
        <v>5522</v>
      </c>
      <c r="I1071" s="7" t="s">
        <v>5523</v>
      </c>
      <c r="J1071" s="7" t="s">
        <v>5524</v>
      </c>
      <c r="K1071" s="7" t="s">
        <v>5525</v>
      </c>
      <c r="L1071" s="7" t="s">
        <v>5526</v>
      </c>
      <c r="M1071" s="7" t="s">
        <v>5527</v>
      </c>
    </row>
    <row r="1072" spans="1:13" ht="34" x14ac:dyDescent="0.2">
      <c r="A1072" t="s">
        <v>3804</v>
      </c>
      <c r="B1072" t="s">
        <v>797</v>
      </c>
      <c r="C1072">
        <v>0.1</v>
      </c>
      <c r="D1072" t="s">
        <v>762</v>
      </c>
      <c r="E1072">
        <v>0</v>
      </c>
      <c r="F1072" s="7" t="s">
        <v>265</v>
      </c>
      <c r="G1072" s="7" t="s">
        <v>5521</v>
      </c>
      <c r="H1072" s="7" t="s">
        <v>5522</v>
      </c>
      <c r="I1072" s="7" t="s">
        <v>5523</v>
      </c>
      <c r="J1072" s="7" t="s">
        <v>5524</v>
      </c>
      <c r="K1072" s="7" t="s">
        <v>5525</v>
      </c>
      <c r="L1072" s="7" t="s">
        <v>5526</v>
      </c>
      <c r="M1072" s="7" t="s">
        <v>5527</v>
      </c>
    </row>
    <row r="1073" spans="1:13" ht="34" x14ac:dyDescent="0.2">
      <c r="A1073" t="s">
        <v>3805</v>
      </c>
      <c r="B1073" t="s">
        <v>457</v>
      </c>
      <c r="C1073">
        <v>0.1</v>
      </c>
      <c r="D1073" t="s">
        <v>762</v>
      </c>
      <c r="E1073">
        <v>0</v>
      </c>
      <c r="F1073" s="7" t="s">
        <v>265</v>
      </c>
      <c r="G1073" s="7" t="s">
        <v>5521</v>
      </c>
      <c r="H1073" s="7" t="s">
        <v>5522</v>
      </c>
      <c r="I1073" s="7" t="s">
        <v>5523</v>
      </c>
      <c r="J1073" s="7" t="s">
        <v>5524</v>
      </c>
      <c r="K1073" s="7" t="s">
        <v>5525</v>
      </c>
      <c r="L1073" s="7" t="s">
        <v>5526</v>
      </c>
      <c r="M1073" s="7" t="s">
        <v>5527</v>
      </c>
    </row>
    <row r="1074" spans="1:13" ht="34" x14ac:dyDescent="0.2">
      <c r="A1074" t="s">
        <v>3806</v>
      </c>
      <c r="B1074" s="36" t="s">
        <v>459</v>
      </c>
      <c r="C1074">
        <v>0.1</v>
      </c>
      <c r="D1074" t="s">
        <v>762</v>
      </c>
      <c r="E1074">
        <v>0</v>
      </c>
      <c r="F1074" s="7" t="s">
        <v>265</v>
      </c>
      <c r="G1074" s="7" t="s">
        <v>5521</v>
      </c>
      <c r="H1074" s="7" t="s">
        <v>5522</v>
      </c>
      <c r="I1074" s="7" t="s">
        <v>5523</v>
      </c>
      <c r="J1074" s="7" t="s">
        <v>5524</v>
      </c>
      <c r="K1074" s="7" t="s">
        <v>5525</v>
      </c>
      <c r="L1074" s="7" t="s">
        <v>5526</v>
      </c>
      <c r="M1074" s="7" t="s">
        <v>5527</v>
      </c>
    </row>
    <row r="1075" spans="1:13" ht="34" x14ac:dyDescent="0.2">
      <c r="A1075" t="s">
        <v>3807</v>
      </c>
      <c r="B1075" t="s">
        <v>455</v>
      </c>
      <c r="C1075">
        <v>0.1</v>
      </c>
      <c r="D1075" t="s">
        <v>762</v>
      </c>
      <c r="E1075">
        <v>0</v>
      </c>
      <c r="F1075" s="7" t="s">
        <v>265</v>
      </c>
      <c r="G1075" s="7" t="s">
        <v>5521</v>
      </c>
      <c r="H1075" s="7" t="s">
        <v>5522</v>
      </c>
      <c r="I1075" s="7" t="s">
        <v>5523</v>
      </c>
      <c r="J1075" s="7" t="s">
        <v>5524</v>
      </c>
      <c r="K1075" s="7" t="s">
        <v>5525</v>
      </c>
      <c r="L1075" s="7" t="s">
        <v>5526</v>
      </c>
      <c r="M1075" s="7" t="s">
        <v>5527</v>
      </c>
    </row>
    <row r="1076" spans="1:13" ht="34" x14ac:dyDescent="0.2">
      <c r="A1076" t="s">
        <v>3808</v>
      </c>
      <c r="B1076" t="s">
        <v>797</v>
      </c>
      <c r="C1076">
        <v>0.1</v>
      </c>
      <c r="D1076" t="s">
        <v>762</v>
      </c>
      <c r="E1076">
        <v>0</v>
      </c>
      <c r="F1076" s="7" t="s">
        <v>265</v>
      </c>
      <c r="G1076" s="7" t="s">
        <v>5521</v>
      </c>
      <c r="H1076" s="7" t="s">
        <v>5522</v>
      </c>
      <c r="I1076" s="7" t="s">
        <v>5523</v>
      </c>
      <c r="J1076" s="7" t="s">
        <v>5524</v>
      </c>
      <c r="K1076" s="7" t="s">
        <v>5525</v>
      </c>
      <c r="L1076" s="7" t="s">
        <v>5526</v>
      </c>
      <c r="M1076" s="7" t="s">
        <v>5527</v>
      </c>
    </row>
    <row r="1077" spans="1:13" ht="34" x14ac:dyDescent="0.2">
      <c r="A1077" t="s">
        <v>3809</v>
      </c>
      <c r="B1077" t="s">
        <v>457</v>
      </c>
      <c r="C1077">
        <v>0.1</v>
      </c>
      <c r="D1077" t="s">
        <v>762</v>
      </c>
      <c r="E1077">
        <v>0</v>
      </c>
      <c r="F1077" s="7" t="s">
        <v>265</v>
      </c>
      <c r="G1077" s="7" t="s">
        <v>5521</v>
      </c>
      <c r="H1077" s="7" t="s">
        <v>5522</v>
      </c>
      <c r="I1077" s="7" t="s">
        <v>5523</v>
      </c>
      <c r="J1077" s="7" t="s">
        <v>5524</v>
      </c>
      <c r="K1077" s="7" t="s">
        <v>5525</v>
      </c>
      <c r="L1077" s="7" t="s">
        <v>5526</v>
      </c>
      <c r="M1077" s="7" t="s">
        <v>5527</v>
      </c>
    </row>
    <row r="1078" spans="1:13" ht="34" x14ac:dyDescent="0.2">
      <c r="A1078" t="s">
        <v>3810</v>
      </c>
      <c r="B1078" s="36" t="s">
        <v>459</v>
      </c>
      <c r="C1078">
        <v>0.1</v>
      </c>
      <c r="D1078" t="s">
        <v>762</v>
      </c>
      <c r="E1078">
        <v>0</v>
      </c>
      <c r="F1078" s="7" t="s">
        <v>265</v>
      </c>
      <c r="G1078" s="7" t="s">
        <v>5521</v>
      </c>
      <c r="H1078" s="7" t="s">
        <v>5522</v>
      </c>
      <c r="I1078" s="7" t="s">
        <v>5523</v>
      </c>
      <c r="J1078" s="7" t="s">
        <v>5524</v>
      </c>
      <c r="K1078" s="7" t="s">
        <v>5525</v>
      </c>
      <c r="L1078" s="7" t="s">
        <v>5526</v>
      </c>
      <c r="M1078" s="7" t="s">
        <v>5527</v>
      </c>
    </row>
    <row r="1079" spans="1:13" ht="34" x14ac:dyDescent="0.2">
      <c r="A1079" t="s">
        <v>3811</v>
      </c>
      <c r="B1079" t="s">
        <v>455</v>
      </c>
      <c r="C1079">
        <v>0.1</v>
      </c>
      <c r="D1079" t="s">
        <v>762</v>
      </c>
      <c r="E1079">
        <v>0</v>
      </c>
      <c r="F1079" s="7" t="s">
        <v>265</v>
      </c>
      <c r="G1079" s="7" t="s">
        <v>5521</v>
      </c>
      <c r="H1079" s="7" t="s">
        <v>5522</v>
      </c>
      <c r="I1079" s="7" t="s">
        <v>5523</v>
      </c>
      <c r="J1079" s="7" t="s">
        <v>5524</v>
      </c>
      <c r="K1079" s="7" t="s">
        <v>5525</v>
      </c>
      <c r="L1079" s="7" t="s">
        <v>5526</v>
      </c>
      <c r="M1079" s="7" t="s">
        <v>5527</v>
      </c>
    </row>
    <row r="1080" spans="1:13" ht="34" x14ac:dyDescent="0.2">
      <c r="A1080" t="s">
        <v>3812</v>
      </c>
      <c r="B1080" t="s">
        <v>797</v>
      </c>
      <c r="C1080">
        <v>0.1</v>
      </c>
      <c r="D1080" t="s">
        <v>762</v>
      </c>
      <c r="E1080">
        <v>0</v>
      </c>
      <c r="F1080" s="7" t="s">
        <v>265</v>
      </c>
      <c r="G1080" s="7" t="s">
        <v>5521</v>
      </c>
      <c r="H1080" s="7" t="s">
        <v>5522</v>
      </c>
      <c r="I1080" s="7" t="s">
        <v>5523</v>
      </c>
      <c r="J1080" s="7" t="s">
        <v>5524</v>
      </c>
      <c r="K1080" s="7" t="s">
        <v>5525</v>
      </c>
      <c r="L1080" s="7" t="s">
        <v>5526</v>
      </c>
      <c r="M1080" s="7" t="s">
        <v>5527</v>
      </c>
    </row>
    <row r="1081" spans="1:13" ht="34" x14ac:dyDescent="0.2">
      <c r="A1081" t="s">
        <v>3813</v>
      </c>
      <c r="B1081" t="s">
        <v>457</v>
      </c>
      <c r="C1081">
        <v>0.1</v>
      </c>
      <c r="D1081" t="s">
        <v>762</v>
      </c>
      <c r="E1081">
        <v>0</v>
      </c>
      <c r="F1081" s="7" t="s">
        <v>265</v>
      </c>
      <c r="G1081" s="7" t="s">
        <v>5521</v>
      </c>
      <c r="H1081" s="7" t="s">
        <v>5522</v>
      </c>
      <c r="I1081" s="7" t="s">
        <v>5523</v>
      </c>
      <c r="J1081" s="7" t="s">
        <v>5524</v>
      </c>
      <c r="K1081" s="7" t="s">
        <v>5525</v>
      </c>
      <c r="L1081" s="7" t="s">
        <v>5526</v>
      </c>
      <c r="M1081" s="7" t="s">
        <v>5527</v>
      </c>
    </row>
    <row r="1082" spans="1:13" ht="34" x14ac:dyDescent="0.2">
      <c r="A1082" t="s">
        <v>3814</v>
      </c>
      <c r="B1082" s="36" t="s">
        <v>459</v>
      </c>
      <c r="C1082">
        <v>0.1</v>
      </c>
      <c r="D1082" t="s">
        <v>762</v>
      </c>
      <c r="E1082">
        <v>0</v>
      </c>
      <c r="F1082" s="7" t="s">
        <v>265</v>
      </c>
      <c r="G1082" s="7" t="s">
        <v>5521</v>
      </c>
      <c r="H1082" s="7" t="s">
        <v>5522</v>
      </c>
      <c r="I1082" s="7" t="s">
        <v>5523</v>
      </c>
      <c r="J1082" s="7" t="s">
        <v>5524</v>
      </c>
      <c r="K1082" s="7" t="s">
        <v>5525</v>
      </c>
      <c r="L1082" s="7" t="s">
        <v>5526</v>
      </c>
      <c r="M1082" s="7" t="s">
        <v>5527</v>
      </c>
    </row>
    <row r="1083" spans="1:13" ht="34" x14ac:dyDescent="0.2">
      <c r="A1083" t="s">
        <v>3815</v>
      </c>
      <c r="B1083" t="s">
        <v>455</v>
      </c>
      <c r="C1083" s="36">
        <v>0.6</v>
      </c>
      <c r="D1083" t="s">
        <v>762</v>
      </c>
      <c r="E1083">
        <v>0</v>
      </c>
      <c r="F1083" s="7" t="s">
        <v>265</v>
      </c>
      <c r="G1083" s="7" t="s">
        <v>5521</v>
      </c>
      <c r="H1083" s="7" t="s">
        <v>5522</v>
      </c>
      <c r="I1083" s="7" t="s">
        <v>5523</v>
      </c>
      <c r="J1083" s="7" t="s">
        <v>5524</v>
      </c>
      <c r="K1083" s="7" t="s">
        <v>5525</v>
      </c>
      <c r="L1083" s="7" t="s">
        <v>5526</v>
      </c>
      <c r="M1083" s="7" t="s">
        <v>5527</v>
      </c>
    </row>
    <row r="1084" spans="1:13" ht="34" x14ac:dyDescent="0.2">
      <c r="A1084" t="s">
        <v>3816</v>
      </c>
      <c r="B1084" t="s">
        <v>797</v>
      </c>
      <c r="C1084" s="36">
        <v>0.6</v>
      </c>
      <c r="D1084" t="s">
        <v>762</v>
      </c>
      <c r="E1084">
        <v>0</v>
      </c>
      <c r="F1084" s="7" t="s">
        <v>265</v>
      </c>
      <c r="G1084" s="7" t="s">
        <v>5521</v>
      </c>
      <c r="H1084" s="7" t="s">
        <v>5522</v>
      </c>
      <c r="I1084" s="7" t="s">
        <v>5523</v>
      </c>
      <c r="J1084" s="7" t="s">
        <v>5524</v>
      </c>
      <c r="K1084" s="7" t="s">
        <v>5525</v>
      </c>
      <c r="L1084" s="7" t="s">
        <v>5526</v>
      </c>
      <c r="M1084" s="7" t="s">
        <v>5527</v>
      </c>
    </row>
    <row r="1085" spans="1:13" ht="34" x14ac:dyDescent="0.2">
      <c r="A1085" t="s">
        <v>3817</v>
      </c>
      <c r="B1085" t="s">
        <v>457</v>
      </c>
      <c r="C1085" s="36">
        <v>0.6</v>
      </c>
      <c r="D1085" t="s">
        <v>762</v>
      </c>
      <c r="E1085">
        <v>0</v>
      </c>
      <c r="F1085" s="7" t="s">
        <v>265</v>
      </c>
      <c r="G1085" s="7" t="s">
        <v>5521</v>
      </c>
      <c r="H1085" s="7" t="s">
        <v>5522</v>
      </c>
      <c r="I1085" s="7" t="s">
        <v>5523</v>
      </c>
      <c r="J1085" s="7" t="s">
        <v>5524</v>
      </c>
      <c r="K1085" s="7" t="s">
        <v>5525</v>
      </c>
      <c r="L1085" s="7" t="s">
        <v>5526</v>
      </c>
      <c r="M1085" s="7" t="s">
        <v>5527</v>
      </c>
    </row>
    <row r="1086" spans="1:13" ht="34" x14ac:dyDescent="0.2">
      <c r="A1086" t="s">
        <v>3818</v>
      </c>
      <c r="B1086" s="36" t="s">
        <v>459</v>
      </c>
      <c r="C1086" s="36">
        <v>0.6</v>
      </c>
      <c r="D1086" t="s">
        <v>762</v>
      </c>
      <c r="E1086">
        <v>0</v>
      </c>
      <c r="F1086" s="7" t="s">
        <v>265</v>
      </c>
      <c r="G1086" s="7" t="s">
        <v>5521</v>
      </c>
      <c r="H1086" s="7" t="s">
        <v>5522</v>
      </c>
      <c r="I1086" s="7" t="s">
        <v>5523</v>
      </c>
      <c r="J1086" s="7" t="s">
        <v>5524</v>
      </c>
      <c r="K1086" s="7" t="s">
        <v>5525</v>
      </c>
      <c r="L1086" s="7" t="s">
        <v>5526</v>
      </c>
      <c r="M1086" s="7" t="s">
        <v>5527</v>
      </c>
    </row>
    <row r="1087" spans="1:13" ht="34" x14ac:dyDescent="0.2">
      <c r="A1087" t="s">
        <v>3819</v>
      </c>
      <c r="B1087" t="s">
        <v>455</v>
      </c>
      <c r="C1087" s="36">
        <v>0.6</v>
      </c>
      <c r="D1087" t="s">
        <v>762</v>
      </c>
      <c r="E1087">
        <v>0</v>
      </c>
      <c r="F1087" s="7" t="s">
        <v>265</v>
      </c>
      <c r="G1087" s="7" t="s">
        <v>5521</v>
      </c>
      <c r="H1087" s="7" t="s">
        <v>5522</v>
      </c>
      <c r="I1087" s="7" t="s">
        <v>5523</v>
      </c>
      <c r="J1087" s="7" t="s">
        <v>5524</v>
      </c>
      <c r="K1087" s="7" t="s">
        <v>5525</v>
      </c>
      <c r="L1087" s="7" t="s">
        <v>5526</v>
      </c>
      <c r="M1087" s="7" t="s">
        <v>5527</v>
      </c>
    </row>
    <row r="1088" spans="1:13" ht="34" x14ac:dyDescent="0.2">
      <c r="A1088" t="s">
        <v>3820</v>
      </c>
      <c r="B1088" t="s">
        <v>797</v>
      </c>
      <c r="C1088" s="36">
        <v>0.6</v>
      </c>
      <c r="D1088" t="s">
        <v>762</v>
      </c>
      <c r="E1088">
        <v>0</v>
      </c>
      <c r="F1088" s="7" t="s">
        <v>265</v>
      </c>
      <c r="G1088" s="7" t="s">
        <v>5521</v>
      </c>
      <c r="H1088" s="7" t="s">
        <v>5522</v>
      </c>
      <c r="I1088" s="7" t="s">
        <v>5523</v>
      </c>
      <c r="J1088" s="7" t="s">
        <v>5524</v>
      </c>
      <c r="K1088" s="7" t="s">
        <v>5525</v>
      </c>
      <c r="L1088" s="7" t="s">
        <v>5526</v>
      </c>
      <c r="M1088" s="7" t="s">
        <v>5527</v>
      </c>
    </row>
    <row r="1089" spans="1:13" ht="34" x14ac:dyDescent="0.2">
      <c r="A1089" t="s">
        <v>3821</v>
      </c>
      <c r="B1089" t="s">
        <v>457</v>
      </c>
      <c r="C1089" s="36">
        <v>0.6</v>
      </c>
      <c r="D1089" t="s">
        <v>762</v>
      </c>
      <c r="E1089">
        <v>0</v>
      </c>
      <c r="F1089" s="7" t="s">
        <v>265</v>
      </c>
      <c r="G1089" s="7" t="s">
        <v>5521</v>
      </c>
      <c r="H1089" s="7" t="s">
        <v>5522</v>
      </c>
      <c r="I1089" s="7" t="s">
        <v>5523</v>
      </c>
      <c r="J1089" s="7" t="s">
        <v>5524</v>
      </c>
      <c r="K1089" s="7" t="s">
        <v>5525</v>
      </c>
      <c r="L1089" s="7" t="s">
        <v>5526</v>
      </c>
      <c r="M1089" s="7" t="s">
        <v>5527</v>
      </c>
    </row>
    <row r="1090" spans="1:13" ht="34" x14ac:dyDescent="0.2">
      <c r="A1090" t="s">
        <v>3822</v>
      </c>
      <c r="B1090" s="36" t="s">
        <v>459</v>
      </c>
      <c r="C1090" s="36">
        <v>0.6</v>
      </c>
      <c r="D1090" t="s">
        <v>762</v>
      </c>
      <c r="E1090">
        <v>0</v>
      </c>
      <c r="F1090" s="7" t="s">
        <v>265</v>
      </c>
      <c r="G1090" s="7" t="s">
        <v>5521</v>
      </c>
      <c r="H1090" s="7" t="s">
        <v>5522</v>
      </c>
      <c r="I1090" s="7" t="s">
        <v>5523</v>
      </c>
      <c r="J1090" s="7" t="s">
        <v>5524</v>
      </c>
      <c r="K1090" s="7" t="s">
        <v>5525</v>
      </c>
      <c r="L1090" s="7" t="s">
        <v>5526</v>
      </c>
      <c r="M1090" s="7" t="s">
        <v>5527</v>
      </c>
    </row>
    <row r="1091" spans="1:13" ht="34" x14ac:dyDescent="0.2">
      <c r="A1091" t="s">
        <v>3823</v>
      </c>
      <c r="B1091" t="s">
        <v>455</v>
      </c>
      <c r="C1091" s="36">
        <v>0.6</v>
      </c>
      <c r="D1091" t="s">
        <v>762</v>
      </c>
      <c r="E1091">
        <v>0</v>
      </c>
      <c r="F1091" s="7" t="s">
        <v>265</v>
      </c>
      <c r="G1091" s="7" t="s">
        <v>5521</v>
      </c>
      <c r="H1091" s="7" t="s">
        <v>5522</v>
      </c>
      <c r="I1091" s="7" t="s">
        <v>5523</v>
      </c>
      <c r="J1091" s="7" t="s">
        <v>5524</v>
      </c>
      <c r="K1091" s="7" t="s">
        <v>5525</v>
      </c>
      <c r="L1091" s="7" t="s">
        <v>5526</v>
      </c>
      <c r="M1091" s="7" t="s">
        <v>5527</v>
      </c>
    </row>
    <row r="1092" spans="1:13" ht="34" x14ac:dyDescent="0.2">
      <c r="A1092" t="s">
        <v>3824</v>
      </c>
      <c r="B1092" t="s">
        <v>797</v>
      </c>
      <c r="C1092" s="36">
        <v>0.6</v>
      </c>
      <c r="D1092" t="s">
        <v>762</v>
      </c>
      <c r="E1092">
        <v>0</v>
      </c>
      <c r="F1092" s="7" t="s">
        <v>265</v>
      </c>
      <c r="G1092" s="7" t="s">
        <v>5521</v>
      </c>
      <c r="H1092" s="7" t="s">
        <v>5522</v>
      </c>
      <c r="I1092" s="7" t="s">
        <v>5523</v>
      </c>
      <c r="J1092" s="7" t="s">
        <v>5524</v>
      </c>
      <c r="K1092" s="7" t="s">
        <v>5525</v>
      </c>
      <c r="L1092" s="7" t="s">
        <v>5526</v>
      </c>
      <c r="M1092" s="7" t="s">
        <v>5527</v>
      </c>
    </row>
    <row r="1093" spans="1:13" ht="34" x14ac:dyDescent="0.2">
      <c r="A1093" t="s">
        <v>3825</v>
      </c>
      <c r="B1093" t="s">
        <v>457</v>
      </c>
      <c r="C1093" s="36">
        <v>0.6</v>
      </c>
      <c r="D1093" t="s">
        <v>762</v>
      </c>
      <c r="E1093">
        <v>0</v>
      </c>
      <c r="F1093" s="7" t="s">
        <v>265</v>
      </c>
      <c r="G1093" s="7" t="s">
        <v>5521</v>
      </c>
      <c r="H1093" s="7" t="s">
        <v>5522</v>
      </c>
      <c r="I1093" s="7" t="s">
        <v>5523</v>
      </c>
      <c r="J1093" s="7" t="s">
        <v>5524</v>
      </c>
      <c r="K1093" s="7" t="s">
        <v>5525</v>
      </c>
      <c r="L1093" s="7" t="s">
        <v>5526</v>
      </c>
      <c r="M1093" s="7" t="s">
        <v>5527</v>
      </c>
    </row>
    <row r="1094" spans="1:13" ht="34" x14ac:dyDescent="0.2">
      <c r="A1094" t="s">
        <v>3826</v>
      </c>
      <c r="B1094" s="36" t="s">
        <v>459</v>
      </c>
      <c r="C1094" s="36">
        <v>0.6</v>
      </c>
      <c r="D1094" t="s">
        <v>762</v>
      </c>
      <c r="E1094">
        <v>0</v>
      </c>
      <c r="F1094" s="7" t="s">
        <v>265</v>
      </c>
      <c r="G1094" s="7" t="s">
        <v>5521</v>
      </c>
      <c r="H1094" s="7" t="s">
        <v>5522</v>
      </c>
      <c r="I1094" s="7" t="s">
        <v>5523</v>
      </c>
      <c r="J1094" s="7" t="s">
        <v>5524</v>
      </c>
      <c r="K1094" s="7" t="s">
        <v>5525</v>
      </c>
      <c r="L1094" s="7" t="s">
        <v>5526</v>
      </c>
      <c r="M1094" s="7" t="s">
        <v>5527</v>
      </c>
    </row>
    <row r="1095" spans="1:13" ht="34" x14ac:dyDescent="0.2">
      <c r="A1095" t="s">
        <v>3827</v>
      </c>
      <c r="B1095" t="s">
        <v>455</v>
      </c>
      <c r="C1095" s="36">
        <v>0.6</v>
      </c>
      <c r="D1095" t="s">
        <v>762</v>
      </c>
      <c r="E1095">
        <v>0</v>
      </c>
      <c r="F1095" s="7" t="s">
        <v>265</v>
      </c>
      <c r="G1095" s="7" t="s">
        <v>5521</v>
      </c>
      <c r="H1095" s="7" t="s">
        <v>5522</v>
      </c>
      <c r="I1095" s="7" t="s">
        <v>5523</v>
      </c>
      <c r="J1095" s="7" t="s">
        <v>5524</v>
      </c>
      <c r="K1095" s="7" t="s">
        <v>5525</v>
      </c>
      <c r="L1095" s="7" t="s">
        <v>5526</v>
      </c>
      <c r="M1095" s="7" t="s">
        <v>5527</v>
      </c>
    </row>
    <row r="1096" spans="1:13" ht="34" x14ac:dyDescent="0.2">
      <c r="A1096" t="s">
        <v>3828</v>
      </c>
      <c r="B1096" t="s">
        <v>797</v>
      </c>
      <c r="C1096" s="36">
        <v>0.6</v>
      </c>
      <c r="D1096" t="s">
        <v>762</v>
      </c>
      <c r="E1096">
        <v>0</v>
      </c>
      <c r="F1096" s="7" t="s">
        <v>265</v>
      </c>
      <c r="G1096" s="7" t="s">
        <v>5521</v>
      </c>
      <c r="H1096" s="7" t="s">
        <v>5522</v>
      </c>
      <c r="I1096" s="7" t="s">
        <v>5523</v>
      </c>
      <c r="J1096" s="7" t="s">
        <v>5524</v>
      </c>
      <c r="K1096" s="7" t="s">
        <v>5525</v>
      </c>
      <c r="L1096" s="7" t="s">
        <v>5526</v>
      </c>
      <c r="M1096" s="7" t="s">
        <v>5527</v>
      </c>
    </row>
    <row r="1097" spans="1:13" ht="34" x14ac:dyDescent="0.2">
      <c r="A1097" t="s">
        <v>3829</v>
      </c>
      <c r="B1097" t="s">
        <v>457</v>
      </c>
      <c r="C1097" s="36">
        <v>0.6</v>
      </c>
      <c r="D1097" t="s">
        <v>762</v>
      </c>
      <c r="E1097">
        <v>0</v>
      </c>
      <c r="F1097" s="7" t="s">
        <v>265</v>
      </c>
      <c r="G1097" s="7" t="s">
        <v>5521</v>
      </c>
      <c r="H1097" s="7" t="s">
        <v>5522</v>
      </c>
      <c r="I1097" s="7" t="s">
        <v>5523</v>
      </c>
      <c r="J1097" s="7" t="s">
        <v>5524</v>
      </c>
      <c r="K1097" s="7" t="s">
        <v>5525</v>
      </c>
      <c r="L1097" s="7" t="s">
        <v>5526</v>
      </c>
      <c r="M1097" s="7" t="s">
        <v>5527</v>
      </c>
    </row>
    <row r="1098" spans="1:13" ht="34" x14ac:dyDescent="0.2">
      <c r="A1098" t="s">
        <v>3830</v>
      </c>
      <c r="B1098" s="36" t="s">
        <v>459</v>
      </c>
      <c r="C1098" s="36">
        <v>0.6</v>
      </c>
      <c r="D1098" t="s">
        <v>762</v>
      </c>
      <c r="E1098">
        <v>0</v>
      </c>
      <c r="F1098" s="7" t="s">
        <v>265</v>
      </c>
      <c r="G1098" s="7" t="s">
        <v>5521</v>
      </c>
      <c r="H1098" s="7" t="s">
        <v>5522</v>
      </c>
      <c r="I1098" s="7" t="s">
        <v>5523</v>
      </c>
      <c r="J1098" s="7" t="s">
        <v>5524</v>
      </c>
      <c r="K1098" s="7" t="s">
        <v>5525</v>
      </c>
      <c r="L1098" s="7" t="s">
        <v>5526</v>
      </c>
      <c r="M1098" s="7" t="s">
        <v>5527</v>
      </c>
    </row>
    <row r="1099" spans="1:13" ht="34" x14ac:dyDescent="0.2">
      <c r="A1099" t="s">
        <v>3831</v>
      </c>
      <c r="B1099" t="s">
        <v>455</v>
      </c>
      <c r="C1099" s="36">
        <v>0.6</v>
      </c>
      <c r="D1099" t="s">
        <v>762</v>
      </c>
      <c r="E1099">
        <v>0</v>
      </c>
      <c r="F1099" s="7" t="s">
        <v>265</v>
      </c>
      <c r="G1099" s="7" t="s">
        <v>5521</v>
      </c>
      <c r="H1099" s="7" t="s">
        <v>5522</v>
      </c>
      <c r="I1099" s="7" t="s">
        <v>5523</v>
      </c>
      <c r="J1099" s="7" t="s">
        <v>5524</v>
      </c>
      <c r="K1099" s="7" t="s">
        <v>5525</v>
      </c>
      <c r="L1099" s="7" t="s">
        <v>5526</v>
      </c>
      <c r="M1099" s="7" t="s">
        <v>5527</v>
      </c>
    </row>
    <row r="1100" spans="1:13" ht="34" x14ac:dyDescent="0.2">
      <c r="A1100" t="s">
        <v>3832</v>
      </c>
      <c r="B1100" t="s">
        <v>797</v>
      </c>
      <c r="C1100" s="36">
        <v>0.6</v>
      </c>
      <c r="D1100" t="s">
        <v>762</v>
      </c>
      <c r="E1100">
        <v>0</v>
      </c>
      <c r="F1100" s="7" t="s">
        <v>265</v>
      </c>
      <c r="G1100" s="7" t="s">
        <v>5521</v>
      </c>
      <c r="H1100" s="7" t="s">
        <v>5522</v>
      </c>
      <c r="I1100" s="7" t="s">
        <v>5523</v>
      </c>
      <c r="J1100" s="7" t="s">
        <v>5524</v>
      </c>
      <c r="K1100" s="7" t="s">
        <v>5525</v>
      </c>
      <c r="L1100" s="7" t="s">
        <v>5526</v>
      </c>
      <c r="M1100" s="7" t="s">
        <v>5527</v>
      </c>
    </row>
    <row r="1101" spans="1:13" ht="34" x14ac:dyDescent="0.2">
      <c r="A1101" t="s">
        <v>3833</v>
      </c>
      <c r="B1101" t="s">
        <v>457</v>
      </c>
      <c r="C1101" s="36">
        <v>0.6</v>
      </c>
      <c r="D1101" t="s">
        <v>762</v>
      </c>
      <c r="E1101">
        <v>0</v>
      </c>
      <c r="F1101" s="7" t="s">
        <v>265</v>
      </c>
      <c r="G1101" s="7" t="s">
        <v>5521</v>
      </c>
      <c r="H1101" s="7" t="s">
        <v>5522</v>
      </c>
      <c r="I1101" s="7" t="s">
        <v>5523</v>
      </c>
      <c r="J1101" s="7" t="s">
        <v>5524</v>
      </c>
      <c r="K1101" s="7" t="s">
        <v>5525</v>
      </c>
      <c r="L1101" s="7" t="s">
        <v>5526</v>
      </c>
      <c r="M1101" s="7" t="s">
        <v>5527</v>
      </c>
    </row>
    <row r="1102" spans="1:13" ht="34" x14ac:dyDescent="0.2">
      <c r="A1102" t="s">
        <v>3834</v>
      </c>
      <c r="B1102" s="36" t="s">
        <v>459</v>
      </c>
      <c r="C1102" s="36">
        <v>0.6</v>
      </c>
      <c r="D1102" t="s">
        <v>762</v>
      </c>
      <c r="E1102">
        <v>0</v>
      </c>
      <c r="F1102" s="7" t="s">
        <v>265</v>
      </c>
      <c r="G1102" s="7" t="s">
        <v>5521</v>
      </c>
      <c r="H1102" s="7" t="s">
        <v>5522</v>
      </c>
      <c r="I1102" s="7" t="s">
        <v>5523</v>
      </c>
      <c r="J1102" s="7" t="s">
        <v>5524</v>
      </c>
      <c r="K1102" s="7" t="s">
        <v>5525</v>
      </c>
      <c r="L1102" s="7" t="s">
        <v>5526</v>
      </c>
      <c r="M1102" s="7" t="s">
        <v>5527</v>
      </c>
    </row>
    <row r="1103" spans="1:13" ht="34" x14ac:dyDescent="0.2">
      <c r="A1103" t="s">
        <v>3835</v>
      </c>
      <c r="B1103" t="s">
        <v>455</v>
      </c>
      <c r="C1103" s="36">
        <v>0.4</v>
      </c>
      <c r="D1103" t="s">
        <v>762</v>
      </c>
      <c r="E1103">
        <v>0</v>
      </c>
      <c r="F1103" s="7" t="s">
        <v>265</v>
      </c>
      <c r="G1103" s="7" t="s">
        <v>5521</v>
      </c>
      <c r="H1103" s="7" t="s">
        <v>5522</v>
      </c>
      <c r="I1103" s="7" t="s">
        <v>5523</v>
      </c>
      <c r="J1103" s="7" t="s">
        <v>5524</v>
      </c>
      <c r="K1103" s="7" t="s">
        <v>5525</v>
      </c>
      <c r="L1103" s="7" t="s">
        <v>5526</v>
      </c>
      <c r="M1103" s="7" t="s">
        <v>5527</v>
      </c>
    </row>
    <row r="1104" spans="1:13" ht="34" x14ac:dyDescent="0.2">
      <c r="A1104" t="s">
        <v>3836</v>
      </c>
      <c r="B1104" t="s">
        <v>797</v>
      </c>
      <c r="C1104" s="36">
        <v>0.4</v>
      </c>
      <c r="D1104" t="s">
        <v>762</v>
      </c>
      <c r="E1104">
        <v>0</v>
      </c>
      <c r="F1104" s="7" t="s">
        <v>265</v>
      </c>
      <c r="G1104" s="7" t="s">
        <v>5521</v>
      </c>
      <c r="H1104" s="7" t="s">
        <v>5522</v>
      </c>
      <c r="I1104" s="7" t="s">
        <v>5523</v>
      </c>
      <c r="J1104" s="7" t="s">
        <v>5524</v>
      </c>
      <c r="K1104" s="7" t="s">
        <v>5525</v>
      </c>
      <c r="L1104" s="7" t="s">
        <v>5526</v>
      </c>
      <c r="M1104" s="7" t="s">
        <v>5527</v>
      </c>
    </row>
    <row r="1105" spans="1:13" ht="34" x14ac:dyDescent="0.2">
      <c r="A1105" t="s">
        <v>3837</v>
      </c>
      <c r="B1105" t="s">
        <v>457</v>
      </c>
      <c r="C1105" s="36">
        <v>0.4</v>
      </c>
      <c r="D1105" t="s">
        <v>762</v>
      </c>
      <c r="E1105">
        <v>0</v>
      </c>
      <c r="F1105" s="7" t="s">
        <v>265</v>
      </c>
      <c r="G1105" s="7" t="s">
        <v>5521</v>
      </c>
      <c r="H1105" s="7" t="s">
        <v>5522</v>
      </c>
      <c r="I1105" s="7" t="s">
        <v>5523</v>
      </c>
      <c r="J1105" s="7" t="s">
        <v>5524</v>
      </c>
      <c r="K1105" s="7" t="s">
        <v>5525</v>
      </c>
      <c r="L1105" s="7" t="s">
        <v>5526</v>
      </c>
      <c r="M1105" s="7" t="s">
        <v>5527</v>
      </c>
    </row>
    <row r="1106" spans="1:13" ht="34" x14ac:dyDescent="0.2">
      <c r="A1106" t="s">
        <v>3838</v>
      </c>
      <c r="B1106" s="36" t="s">
        <v>459</v>
      </c>
      <c r="C1106" s="36">
        <v>0.4</v>
      </c>
      <c r="D1106" t="s">
        <v>762</v>
      </c>
      <c r="E1106">
        <v>0</v>
      </c>
      <c r="F1106" s="7" t="s">
        <v>265</v>
      </c>
      <c r="G1106" s="7" t="s">
        <v>5521</v>
      </c>
      <c r="H1106" s="7" t="s">
        <v>5522</v>
      </c>
      <c r="I1106" s="7" t="s">
        <v>5523</v>
      </c>
      <c r="J1106" s="7" t="s">
        <v>5524</v>
      </c>
      <c r="K1106" s="7" t="s">
        <v>5525</v>
      </c>
      <c r="L1106" s="7" t="s">
        <v>5526</v>
      </c>
      <c r="M1106" s="7" t="s">
        <v>5527</v>
      </c>
    </row>
    <row r="1107" spans="1:13" ht="34" x14ac:dyDescent="0.2">
      <c r="A1107" t="s">
        <v>3839</v>
      </c>
      <c r="B1107" t="s">
        <v>455</v>
      </c>
      <c r="C1107" s="36">
        <v>0.4</v>
      </c>
      <c r="D1107" t="s">
        <v>762</v>
      </c>
      <c r="E1107">
        <v>0</v>
      </c>
      <c r="F1107" s="7" t="s">
        <v>265</v>
      </c>
      <c r="G1107" s="7" t="s">
        <v>5521</v>
      </c>
      <c r="H1107" s="7" t="s">
        <v>5522</v>
      </c>
      <c r="I1107" s="7" t="s">
        <v>5523</v>
      </c>
      <c r="J1107" s="7" t="s">
        <v>5524</v>
      </c>
      <c r="K1107" s="7" t="s">
        <v>5525</v>
      </c>
      <c r="L1107" s="7" t="s">
        <v>5526</v>
      </c>
      <c r="M1107" s="7" t="s">
        <v>5527</v>
      </c>
    </row>
    <row r="1108" spans="1:13" ht="34" x14ac:dyDescent="0.2">
      <c r="A1108" t="s">
        <v>3840</v>
      </c>
      <c r="B1108" t="s">
        <v>797</v>
      </c>
      <c r="C1108" s="36">
        <v>0.4</v>
      </c>
      <c r="D1108" t="s">
        <v>762</v>
      </c>
      <c r="E1108">
        <v>0</v>
      </c>
      <c r="F1108" s="7" t="s">
        <v>265</v>
      </c>
      <c r="G1108" s="7" t="s">
        <v>5521</v>
      </c>
      <c r="H1108" s="7" t="s">
        <v>5522</v>
      </c>
      <c r="I1108" s="7" t="s">
        <v>5523</v>
      </c>
      <c r="J1108" s="7" t="s">
        <v>5524</v>
      </c>
      <c r="K1108" s="7" t="s">
        <v>5525</v>
      </c>
      <c r="L1108" s="7" t="s">
        <v>5526</v>
      </c>
      <c r="M1108" s="7" t="s">
        <v>5527</v>
      </c>
    </row>
    <row r="1109" spans="1:13" ht="34" x14ac:dyDescent="0.2">
      <c r="A1109" t="s">
        <v>3841</v>
      </c>
      <c r="B1109" t="s">
        <v>457</v>
      </c>
      <c r="C1109" s="36">
        <v>0.4</v>
      </c>
      <c r="D1109" t="s">
        <v>762</v>
      </c>
      <c r="E1109">
        <v>0</v>
      </c>
      <c r="F1109" s="7" t="s">
        <v>265</v>
      </c>
      <c r="G1109" s="7" t="s">
        <v>5521</v>
      </c>
      <c r="H1109" s="7" t="s">
        <v>5522</v>
      </c>
      <c r="I1109" s="7" t="s">
        <v>5523</v>
      </c>
      <c r="J1109" s="7" t="s">
        <v>5524</v>
      </c>
      <c r="K1109" s="7" t="s">
        <v>5525</v>
      </c>
      <c r="L1109" s="7" t="s">
        <v>5526</v>
      </c>
      <c r="M1109" s="7" t="s">
        <v>5527</v>
      </c>
    </row>
    <row r="1110" spans="1:13" ht="34" x14ac:dyDescent="0.2">
      <c r="A1110" t="s">
        <v>3842</v>
      </c>
      <c r="B1110" s="36" t="s">
        <v>459</v>
      </c>
      <c r="C1110" s="36">
        <v>0.4</v>
      </c>
      <c r="D1110" t="s">
        <v>762</v>
      </c>
      <c r="E1110">
        <v>0</v>
      </c>
      <c r="F1110" s="7" t="s">
        <v>265</v>
      </c>
      <c r="G1110" s="7" t="s">
        <v>5521</v>
      </c>
      <c r="H1110" s="7" t="s">
        <v>5522</v>
      </c>
      <c r="I1110" s="7" t="s">
        <v>5523</v>
      </c>
      <c r="J1110" s="7" t="s">
        <v>5524</v>
      </c>
      <c r="K1110" s="7" t="s">
        <v>5525</v>
      </c>
      <c r="L1110" s="7" t="s">
        <v>5526</v>
      </c>
      <c r="M1110" s="7" t="s">
        <v>5527</v>
      </c>
    </row>
    <row r="1111" spans="1:13" ht="34" x14ac:dyDescent="0.2">
      <c r="A1111" t="s">
        <v>3843</v>
      </c>
      <c r="B1111" t="s">
        <v>455</v>
      </c>
      <c r="C1111" s="36">
        <v>0.4</v>
      </c>
      <c r="D1111" t="s">
        <v>762</v>
      </c>
      <c r="E1111">
        <v>0</v>
      </c>
      <c r="F1111" s="7" t="s">
        <v>265</v>
      </c>
      <c r="G1111" s="7" t="s">
        <v>5521</v>
      </c>
      <c r="H1111" s="7" t="s">
        <v>5522</v>
      </c>
      <c r="I1111" s="7" t="s">
        <v>5523</v>
      </c>
      <c r="J1111" s="7" t="s">
        <v>5524</v>
      </c>
      <c r="K1111" s="7" t="s">
        <v>5525</v>
      </c>
      <c r="L1111" s="7" t="s">
        <v>5526</v>
      </c>
      <c r="M1111" s="7" t="s">
        <v>5527</v>
      </c>
    </row>
    <row r="1112" spans="1:13" ht="34" x14ac:dyDescent="0.2">
      <c r="A1112" t="s">
        <v>3844</v>
      </c>
      <c r="B1112" t="s">
        <v>797</v>
      </c>
      <c r="C1112" s="36">
        <v>0.4</v>
      </c>
      <c r="D1112" t="s">
        <v>762</v>
      </c>
      <c r="E1112">
        <v>0</v>
      </c>
      <c r="F1112" s="7" t="s">
        <v>265</v>
      </c>
      <c r="G1112" s="7" t="s">
        <v>5521</v>
      </c>
      <c r="H1112" s="7" t="s">
        <v>5522</v>
      </c>
      <c r="I1112" s="7" t="s">
        <v>5523</v>
      </c>
      <c r="J1112" s="7" t="s">
        <v>5524</v>
      </c>
      <c r="K1112" s="7" t="s">
        <v>5525</v>
      </c>
      <c r="L1112" s="7" t="s">
        <v>5526</v>
      </c>
      <c r="M1112" s="7" t="s">
        <v>5527</v>
      </c>
    </row>
    <row r="1113" spans="1:13" ht="34" x14ac:dyDescent="0.2">
      <c r="A1113" t="s">
        <v>3845</v>
      </c>
      <c r="B1113" t="s">
        <v>457</v>
      </c>
      <c r="C1113" s="36">
        <v>0.4</v>
      </c>
      <c r="D1113" t="s">
        <v>762</v>
      </c>
      <c r="E1113">
        <v>0</v>
      </c>
      <c r="F1113" s="7" t="s">
        <v>265</v>
      </c>
      <c r="G1113" s="7" t="s">
        <v>5521</v>
      </c>
      <c r="H1113" s="7" t="s">
        <v>5522</v>
      </c>
      <c r="I1113" s="7" t="s">
        <v>5523</v>
      </c>
      <c r="J1113" s="7" t="s">
        <v>5524</v>
      </c>
      <c r="K1113" s="7" t="s">
        <v>5525</v>
      </c>
      <c r="L1113" s="7" t="s">
        <v>5526</v>
      </c>
      <c r="M1113" s="7" t="s">
        <v>5527</v>
      </c>
    </row>
    <row r="1114" spans="1:13" ht="34" x14ac:dyDescent="0.2">
      <c r="A1114" t="s">
        <v>3846</v>
      </c>
      <c r="B1114" s="36" t="s">
        <v>459</v>
      </c>
      <c r="C1114" s="36">
        <v>0.4</v>
      </c>
      <c r="D1114" t="s">
        <v>762</v>
      </c>
      <c r="E1114">
        <v>0</v>
      </c>
      <c r="F1114" s="7" t="s">
        <v>265</v>
      </c>
      <c r="G1114" s="7" t="s">
        <v>5521</v>
      </c>
      <c r="H1114" s="7" t="s">
        <v>5522</v>
      </c>
      <c r="I1114" s="7" t="s">
        <v>5523</v>
      </c>
      <c r="J1114" s="7" t="s">
        <v>5524</v>
      </c>
      <c r="K1114" s="7" t="s">
        <v>5525</v>
      </c>
      <c r="L1114" s="7" t="s">
        <v>5526</v>
      </c>
      <c r="M1114" s="7" t="s">
        <v>5527</v>
      </c>
    </row>
    <row r="1115" spans="1:13" ht="34" x14ac:dyDescent="0.2">
      <c r="A1115" t="s">
        <v>3847</v>
      </c>
      <c r="B1115" t="s">
        <v>455</v>
      </c>
      <c r="C1115" s="36">
        <v>0.4</v>
      </c>
      <c r="D1115" t="s">
        <v>762</v>
      </c>
      <c r="E1115">
        <v>0</v>
      </c>
      <c r="F1115" s="7" t="s">
        <v>265</v>
      </c>
      <c r="G1115" s="7" t="s">
        <v>5521</v>
      </c>
      <c r="H1115" s="7" t="s">
        <v>5522</v>
      </c>
      <c r="I1115" s="7" t="s">
        <v>5523</v>
      </c>
      <c r="J1115" s="7" t="s">
        <v>5524</v>
      </c>
      <c r="K1115" s="7" t="s">
        <v>5525</v>
      </c>
      <c r="L1115" s="7" t="s">
        <v>5526</v>
      </c>
      <c r="M1115" s="7" t="s">
        <v>5527</v>
      </c>
    </row>
    <row r="1116" spans="1:13" ht="34" x14ac:dyDescent="0.2">
      <c r="A1116" t="s">
        <v>3848</v>
      </c>
      <c r="B1116" t="s">
        <v>797</v>
      </c>
      <c r="C1116" s="36">
        <v>0.4</v>
      </c>
      <c r="D1116" t="s">
        <v>762</v>
      </c>
      <c r="E1116">
        <v>0</v>
      </c>
      <c r="F1116" s="7" t="s">
        <v>265</v>
      </c>
      <c r="G1116" s="7" t="s">
        <v>5521</v>
      </c>
      <c r="H1116" s="7" t="s">
        <v>5522</v>
      </c>
      <c r="I1116" s="7" t="s">
        <v>5523</v>
      </c>
      <c r="J1116" s="7" t="s">
        <v>5524</v>
      </c>
      <c r="K1116" s="7" t="s">
        <v>5525</v>
      </c>
      <c r="L1116" s="7" t="s">
        <v>5526</v>
      </c>
      <c r="M1116" s="7" t="s">
        <v>5527</v>
      </c>
    </row>
    <row r="1117" spans="1:13" ht="34" x14ac:dyDescent="0.2">
      <c r="A1117" t="s">
        <v>3849</v>
      </c>
      <c r="B1117" t="s">
        <v>457</v>
      </c>
      <c r="C1117" s="36">
        <v>0.4</v>
      </c>
      <c r="D1117" t="s">
        <v>762</v>
      </c>
      <c r="E1117">
        <v>0</v>
      </c>
      <c r="F1117" s="7" t="s">
        <v>265</v>
      </c>
      <c r="G1117" s="7" t="s">
        <v>5521</v>
      </c>
      <c r="H1117" s="7" t="s">
        <v>5522</v>
      </c>
      <c r="I1117" s="7" t="s">
        <v>5523</v>
      </c>
      <c r="J1117" s="7" t="s">
        <v>5524</v>
      </c>
      <c r="K1117" s="7" t="s">
        <v>5525</v>
      </c>
      <c r="L1117" s="7" t="s">
        <v>5526</v>
      </c>
      <c r="M1117" s="7" t="s">
        <v>5527</v>
      </c>
    </row>
    <row r="1118" spans="1:13" ht="34" x14ac:dyDescent="0.2">
      <c r="A1118" t="s">
        <v>3850</v>
      </c>
      <c r="B1118" s="36" t="s">
        <v>459</v>
      </c>
      <c r="C1118" s="36">
        <v>0.4</v>
      </c>
      <c r="D1118" t="s">
        <v>762</v>
      </c>
      <c r="E1118">
        <v>0</v>
      </c>
      <c r="F1118" s="7" t="s">
        <v>265</v>
      </c>
      <c r="G1118" s="7" t="s">
        <v>5521</v>
      </c>
      <c r="H1118" s="7" t="s">
        <v>5522</v>
      </c>
      <c r="I1118" s="7" t="s">
        <v>5523</v>
      </c>
      <c r="J1118" s="7" t="s">
        <v>5524</v>
      </c>
      <c r="K1118" s="7" t="s">
        <v>5525</v>
      </c>
      <c r="L1118" s="7" t="s">
        <v>5526</v>
      </c>
      <c r="M1118" s="7" t="s">
        <v>5527</v>
      </c>
    </row>
    <row r="1119" spans="1:13" ht="34" x14ac:dyDescent="0.2">
      <c r="A1119" t="s">
        <v>3851</v>
      </c>
      <c r="B1119" t="s">
        <v>455</v>
      </c>
      <c r="C1119" s="36">
        <v>0.4</v>
      </c>
      <c r="D1119" t="s">
        <v>762</v>
      </c>
      <c r="E1119">
        <v>0</v>
      </c>
      <c r="F1119" s="7" t="s">
        <v>265</v>
      </c>
      <c r="G1119" s="7" t="s">
        <v>5521</v>
      </c>
      <c r="H1119" s="7" t="s">
        <v>5522</v>
      </c>
      <c r="I1119" s="7" t="s">
        <v>5523</v>
      </c>
      <c r="J1119" s="7" t="s">
        <v>5524</v>
      </c>
      <c r="K1119" s="7" t="s">
        <v>5525</v>
      </c>
      <c r="L1119" s="7" t="s">
        <v>5526</v>
      </c>
      <c r="M1119" s="7" t="s">
        <v>5527</v>
      </c>
    </row>
    <row r="1120" spans="1:13" ht="34" x14ac:dyDescent="0.2">
      <c r="A1120" t="s">
        <v>3852</v>
      </c>
      <c r="B1120" t="s">
        <v>797</v>
      </c>
      <c r="C1120" s="36">
        <v>0.4</v>
      </c>
      <c r="D1120" t="s">
        <v>762</v>
      </c>
      <c r="E1120">
        <v>0</v>
      </c>
      <c r="F1120" s="7" t="s">
        <v>265</v>
      </c>
      <c r="G1120" s="7" t="s">
        <v>5521</v>
      </c>
      <c r="H1120" s="7" t="s">
        <v>5522</v>
      </c>
      <c r="I1120" s="7" t="s">
        <v>5523</v>
      </c>
      <c r="J1120" s="7" t="s">
        <v>5524</v>
      </c>
      <c r="K1120" s="7" t="s">
        <v>5525</v>
      </c>
      <c r="L1120" s="7" t="s">
        <v>5526</v>
      </c>
      <c r="M1120" s="7" t="s">
        <v>5527</v>
      </c>
    </row>
    <row r="1121" spans="1:13" ht="34" x14ac:dyDescent="0.2">
      <c r="A1121" t="s">
        <v>3853</v>
      </c>
      <c r="B1121" t="s">
        <v>457</v>
      </c>
      <c r="C1121" s="36">
        <v>0.4</v>
      </c>
      <c r="D1121" t="s">
        <v>762</v>
      </c>
      <c r="E1121">
        <v>0</v>
      </c>
      <c r="F1121" s="7" t="s">
        <v>265</v>
      </c>
      <c r="G1121" s="7" t="s">
        <v>5521</v>
      </c>
      <c r="H1121" s="7" t="s">
        <v>5522</v>
      </c>
      <c r="I1121" s="7" t="s">
        <v>5523</v>
      </c>
      <c r="J1121" s="7" t="s">
        <v>5524</v>
      </c>
      <c r="K1121" s="7" t="s">
        <v>5525</v>
      </c>
      <c r="L1121" s="7" t="s">
        <v>5526</v>
      </c>
      <c r="M1121" s="7" t="s">
        <v>5527</v>
      </c>
    </row>
    <row r="1122" spans="1:13" ht="34" x14ac:dyDescent="0.2">
      <c r="A1122" t="s">
        <v>3854</v>
      </c>
      <c r="B1122" s="36" t="s">
        <v>459</v>
      </c>
      <c r="C1122" s="36">
        <v>0.4</v>
      </c>
      <c r="D1122" t="s">
        <v>762</v>
      </c>
      <c r="E1122">
        <v>0</v>
      </c>
      <c r="F1122" s="7" t="s">
        <v>265</v>
      </c>
      <c r="G1122" s="7" t="s">
        <v>5521</v>
      </c>
      <c r="H1122" s="7" t="s">
        <v>5522</v>
      </c>
      <c r="I1122" s="7" t="s">
        <v>5523</v>
      </c>
      <c r="J1122" s="7" t="s">
        <v>5524</v>
      </c>
      <c r="K1122" s="7" t="s">
        <v>5525</v>
      </c>
      <c r="L1122" s="7" t="s">
        <v>5526</v>
      </c>
      <c r="M1122" s="7" t="s">
        <v>5527</v>
      </c>
    </row>
    <row r="1123" spans="1:13" ht="34" x14ac:dyDescent="0.2">
      <c r="A1123" t="s">
        <v>3855</v>
      </c>
      <c r="B1123" t="s">
        <v>455</v>
      </c>
      <c r="C1123">
        <v>0.1</v>
      </c>
      <c r="D1123" t="s">
        <v>762</v>
      </c>
      <c r="E1123">
        <v>0</v>
      </c>
      <c r="F1123" s="7" t="s">
        <v>265</v>
      </c>
      <c r="G1123" s="7" t="s">
        <v>5521</v>
      </c>
      <c r="H1123" s="7" t="s">
        <v>5522</v>
      </c>
      <c r="I1123" s="7" t="s">
        <v>5523</v>
      </c>
      <c r="J1123" s="7" t="s">
        <v>5524</v>
      </c>
      <c r="K1123" s="7" t="s">
        <v>5525</v>
      </c>
      <c r="L1123" s="7" t="s">
        <v>5526</v>
      </c>
      <c r="M1123" s="7" t="s">
        <v>5527</v>
      </c>
    </row>
    <row r="1124" spans="1:13" ht="34" x14ac:dyDescent="0.2">
      <c r="A1124" t="s">
        <v>3856</v>
      </c>
      <c r="B1124" t="s">
        <v>797</v>
      </c>
      <c r="C1124">
        <v>0.1</v>
      </c>
      <c r="D1124" t="s">
        <v>762</v>
      </c>
      <c r="E1124">
        <v>0</v>
      </c>
      <c r="F1124" s="7" t="s">
        <v>265</v>
      </c>
      <c r="G1124" s="7" t="s">
        <v>5521</v>
      </c>
      <c r="H1124" s="7" t="s">
        <v>5522</v>
      </c>
      <c r="I1124" s="7" t="s">
        <v>5523</v>
      </c>
      <c r="J1124" s="7" t="s">
        <v>5524</v>
      </c>
      <c r="K1124" s="7" t="s">
        <v>5525</v>
      </c>
      <c r="L1124" s="7" t="s">
        <v>5526</v>
      </c>
      <c r="M1124" s="7" t="s">
        <v>5527</v>
      </c>
    </row>
    <row r="1125" spans="1:13" ht="34" x14ac:dyDescent="0.2">
      <c r="A1125" t="s">
        <v>3857</v>
      </c>
      <c r="B1125" t="s">
        <v>457</v>
      </c>
      <c r="C1125">
        <v>0.1</v>
      </c>
      <c r="D1125" t="s">
        <v>762</v>
      </c>
      <c r="E1125">
        <v>0</v>
      </c>
      <c r="F1125" s="7" t="s">
        <v>265</v>
      </c>
      <c r="G1125" s="7" t="s">
        <v>5521</v>
      </c>
      <c r="H1125" s="7" t="s">
        <v>5522</v>
      </c>
      <c r="I1125" s="7" t="s">
        <v>5523</v>
      </c>
      <c r="J1125" s="7" t="s">
        <v>5524</v>
      </c>
      <c r="K1125" s="7" t="s">
        <v>5525</v>
      </c>
      <c r="L1125" s="7" t="s">
        <v>5526</v>
      </c>
      <c r="M1125" s="7" t="s">
        <v>5527</v>
      </c>
    </row>
    <row r="1126" spans="1:13" ht="34" x14ac:dyDescent="0.2">
      <c r="A1126" t="s">
        <v>3858</v>
      </c>
      <c r="B1126" s="36" t="s">
        <v>459</v>
      </c>
      <c r="C1126">
        <v>0.1</v>
      </c>
      <c r="D1126" t="s">
        <v>762</v>
      </c>
      <c r="E1126">
        <v>0</v>
      </c>
      <c r="F1126" s="7" t="s">
        <v>265</v>
      </c>
      <c r="G1126" s="7" t="s">
        <v>5521</v>
      </c>
      <c r="H1126" s="7" t="s">
        <v>5522</v>
      </c>
      <c r="I1126" s="7" t="s">
        <v>5523</v>
      </c>
      <c r="J1126" s="7" t="s">
        <v>5524</v>
      </c>
      <c r="K1126" s="7" t="s">
        <v>5525</v>
      </c>
      <c r="L1126" s="7" t="s">
        <v>5526</v>
      </c>
      <c r="M1126" s="7" t="s">
        <v>5527</v>
      </c>
    </row>
    <row r="1127" spans="1:13" ht="34" x14ac:dyDescent="0.2">
      <c r="A1127" t="s">
        <v>3859</v>
      </c>
      <c r="B1127" t="s">
        <v>455</v>
      </c>
      <c r="C1127">
        <v>0.1</v>
      </c>
      <c r="D1127" t="s">
        <v>762</v>
      </c>
      <c r="E1127">
        <v>0</v>
      </c>
      <c r="F1127" s="7" t="s">
        <v>265</v>
      </c>
      <c r="G1127" s="7" t="s">
        <v>5521</v>
      </c>
      <c r="H1127" s="7" t="s">
        <v>5522</v>
      </c>
      <c r="I1127" s="7" t="s">
        <v>5523</v>
      </c>
      <c r="J1127" s="7" t="s">
        <v>5524</v>
      </c>
      <c r="K1127" s="7" t="s">
        <v>5525</v>
      </c>
      <c r="L1127" s="7" t="s">
        <v>5526</v>
      </c>
      <c r="M1127" s="7" t="s">
        <v>5527</v>
      </c>
    </row>
    <row r="1128" spans="1:13" ht="34" x14ac:dyDescent="0.2">
      <c r="A1128" t="s">
        <v>3860</v>
      </c>
      <c r="B1128" t="s">
        <v>797</v>
      </c>
      <c r="C1128">
        <v>0.1</v>
      </c>
      <c r="D1128" t="s">
        <v>762</v>
      </c>
      <c r="E1128">
        <v>0</v>
      </c>
      <c r="F1128" s="7" t="s">
        <v>265</v>
      </c>
      <c r="G1128" s="7" t="s">
        <v>5521</v>
      </c>
      <c r="H1128" s="7" t="s">
        <v>5522</v>
      </c>
      <c r="I1128" s="7" t="s">
        <v>5523</v>
      </c>
      <c r="J1128" s="7" t="s">
        <v>5524</v>
      </c>
      <c r="K1128" s="7" t="s">
        <v>5525</v>
      </c>
      <c r="L1128" s="7" t="s">
        <v>5526</v>
      </c>
      <c r="M1128" s="7" t="s">
        <v>5527</v>
      </c>
    </row>
    <row r="1129" spans="1:13" ht="34" x14ac:dyDescent="0.2">
      <c r="A1129" t="s">
        <v>3861</v>
      </c>
      <c r="B1129" t="s">
        <v>457</v>
      </c>
      <c r="C1129">
        <v>0.1</v>
      </c>
      <c r="D1129" t="s">
        <v>762</v>
      </c>
      <c r="E1129">
        <v>0</v>
      </c>
      <c r="F1129" s="7" t="s">
        <v>265</v>
      </c>
      <c r="G1129" s="7" t="s">
        <v>5521</v>
      </c>
      <c r="H1129" s="7" t="s">
        <v>5522</v>
      </c>
      <c r="I1129" s="7" t="s">
        <v>5523</v>
      </c>
      <c r="J1129" s="7" t="s">
        <v>5524</v>
      </c>
      <c r="K1129" s="7" t="s">
        <v>5525</v>
      </c>
      <c r="L1129" s="7" t="s">
        <v>5526</v>
      </c>
      <c r="M1129" s="7" t="s">
        <v>5527</v>
      </c>
    </row>
    <row r="1130" spans="1:13" ht="34" x14ac:dyDescent="0.2">
      <c r="A1130" t="s">
        <v>3862</v>
      </c>
      <c r="B1130" s="36" t="s">
        <v>459</v>
      </c>
      <c r="C1130">
        <v>0.1</v>
      </c>
      <c r="D1130" t="s">
        <v>762</v>
      </c>
      <c r="E1130">
        <v>0</v>
      </c>
      <c r="F1130" s="7" t="s">
        <v>265</v>
      </c>
      <c r="G1130" s="7" t="s">
        <v>5521</v>
      </c>
      <c r="H1130" s="7" t="s">
        <v>5522</v>
      </c>
      <c r="I1130" s="7" t="s">
        <v>5523</v>
      </c>
      <c r="J1130" s="7" t="s">
        <v>5524</v>
      </c>
      <c r="K1130" s="7" t="s">
        <v>5525</v>
      </c>
      <c r="L1130" s="7" t="s">
        <v>5526</v>
      </c>
      <c r="M1130" s="7" t="s">
        <v>5527</v>
      </c>
    </row>
    <row r="1131" spans="1:13" ht="34" x14ac:dyDescent="0.2">
      <c r="A1131" t="s">
        <v>3863</v>
      </c>
      <c r="B1131" t="s">
        <v>455</v>
      </c>
      <c r="C1131">
        <v>0.1</v>
      </c>
      <c r="D1131" t="s">
        <v>762</v>
      </c>
      <c r="E1131">
        <v>0</v>
      </c>
      <c r="F1131" s="7" t="s">
        <v>265</v>
      </c>
      <c r="G1131" s="7" t="s">
        <v>5521</v>
      </c>
      <c r="H1131" s="7" t="s">
        <v>5522</v>
      </c>
      <c r="I1131" s="7" t="s">
        <v>5523</v>
      </c>
      <c r="J1131" s="7" t="s">
        <v>5524</v>
      </c>
      <c r="K1131" s="7" t="s">
        <v>5525</v>
      </c>
      <c r="L1131" s="7" t="s">
        <v>5526</v>
      </c>
      <c r="M1131" s="7" t="s">
        <v>5527</v>
      </c>
    </row>
    <row r="1132" spans="1:13" ht="34" x14ac:dyDescent="0.2">
      <c r="A1132" t="s">
        <v>3864</v>
      </c>
      <c r="B1132" t="s">
        <v>797</v>
      </c>
      <c r="C1132">
        <v>0.1</v>
      </c>
      <c r="D1132" t="s">
        <v>762</v>
      </c>
      <c r="E1132">
        <v>0</v>
      </c>
      <c r="F1132" s="7" t="s">
        <v>265</v>
      </c>
      <c r="G1132" s="7" t="s">
        <v>5521</v>
      </c>
      <c r="H1132" s="7" t="s">
        <v>5522</v>
      </c>
      <c r="I1132" s="7" t="s">
        <v>5523</v>
      </c>
      <c r="J1132" s="7" t="s">
        <v>5524</v>
      </c>
      <c r="K1132" s="7" t="s">
        <v>5525</v>
      </c>
      <c r="L1132" s="7" t="s">
        <v>5526</v>
      </c>
      <c r="M1132" s="7" t="s">
        <v>5527</v>
      </c>
    </row>
    <row r="1133" spans="1:13" ht="34" x14ac:dyDescent="0.2">
      <c r="A1133" t="s">
        <v>3865</v>
      </c>
      <c r="B1133" t="s">
        <v>457</v>
      </c>
      <c r="C1133">
        <v>0.1</v>
      </c>
      <c r="D1133" t="s">
        <v>762</v>
      </c>
      <c r="E1133">
        <v>0</v>
      </c>
      <c r="F1133" s="7" t="s">
        <v>265</v>
      </c>
      <c r="G1133" s="7" t="s">
        <v>5521</v>
      </c>
      <c r="H1133" s="7" t="s">
        <v>5522</v>
      </c>
      <c r="I1133" s="7" t="s">
        <v>5523</v>
      </c>
      <c r="J1133" s="7" t="s">
        <v>5524</v>
      </c>
      <c r="K1133" s="7" t="s">
        <v>5525</v>
      </c>
      <c r="L1133" s="7" t="s">
        <v>5526</v>
      </c>
      <c r="M1133" s="7" t="s">
        <v>5527</v>
      </c>
    </row>
    <row r="1134" spans="1:13" ht="34" x14ac:dyDescent="0.2">
      <c r="A1134" t="s">
        <v>3866</v>
      </c>
      <c r="B1134" s="36" t="s">
        <v>459</v>
      </c>
      <c r="C1134">
        <v>0.1</v>
      </c>
      <c r="D1134" t="s">
        <v>762</v>
      </c>
      <c r="E1134">
        <v>0</v>
      </c>
      <c r="F1134" s="7" t="s">
        <v>265</v>
      </c>
      <c r="G1134" s="7" t="s">
        <v>5521</v>
      </c>
      <c r="H1134" s="7" t="s">
        <v>5522</v>
      </c>
      <c r="I1134" s="7" t="s">
        <v>5523</v>
      </c>
      <c r="J1134" s="7" t="s">
        <v>5524</v>
      </c>
      <c r="K1134" s="7" t="s">
        <v>5525</v>
      </c>
      <c r="L1134" s="7" t="s">
        <v>5526</v>
      </c>
      <c r="M1134" s="7" t="s">
        <v>5527</v>
      </c>
    </row>
    <row r="1135" spans="1:13" ht="34" x14ac:dyDescent="0.2">
      <c r="A1135" t="s">
        <v>3867</v>
      </c>
      <c r="B1135" t="s">
        <v>455</v>
      </c>
      <c r="C1135">
        <v>0.1</v>
      </c>
      <c r="D1135" t="s">
        <v>762</v>
      </c>
      <c r="E1135">
        <v>0</v>
      </c>
      <c r="F1135" s="7" t="s">
        <v>265</v>
      </c>
      <c r="G1135" s="7" t="s">
        <v>5521</v>
      </c>
      <c r="H1135" s="7" t="s">
        <v>5522</v>
      </c>
      <c r="I1135" s="7" t="s">
        <v>5523</v>
      </c>
      <c r="J1135" s="7" t="s">
        <v>5524</v>
      </c>
      <c r="K1135" s="7" t="s">
        <v>5525</v>
      </c>
      <c r="L1135" s="7" t="s">
        <v>5526</v>
      </c>
      <c r="M1135" s="7" t="s">
        <v>5527</v>
      </c>
    </row>
    <row r="1136" spans="1:13" ht="34" x14ac:dyDescent="0.2">
      <c r="A1136" t="s">
        <v>3868</v>
      </c>
      <c r="B1136" t="s">
        <v>797</v>
      </c>
      <c r="C1136">
        <v>0.1</v>
      </c>
      <c r="D1136" t="s">
        <v>762</v>
      </c>
      <c r="E1136">
        <v>0</v>
      </c>
      <c r="F1136" s="7" t="s">
        <v>265</v>
      </c>
      <c r="G1136" s="7" t="s">
        <v>5521</v>
      </c>
      <c r="H1136" s="7" t="s">
        <v>5522</v>
      </c>
      <c r="I1136" s="7" t="s">
        <v>5523</v>
      </c>
      <c r="J1136" s="7" t="s">
        <v>5524</v>
      </c>
      <c r="K1136" s="7" t="s">
        <v>5525</v>
      </c>
      <c r="L1136" s="7" t="s">
        <v>5526</v>
      </c>
      <c r="M1136" s="7" t="s">
        <v>5527</v>
      </c>
    </row>
    <row r="1137" spans="1:13" ht="34" x14ac:dyDescent="0.2">
      <c r="A1137" t="s">
        <v>3869</v>
      </c>
      <c r="B1137" t="s">
        <v>457</v>
      </c>
      <c r="C1137">
        <v>0.1</v>
      </c>
      <c r="D1137" t="s">
        <v>762</v>
      </c>
      <c r="E1137">
        <v>0</v>
      </c>
      <c r="F1137" s="7" t="s">
        <v>265</v>
      </c>
      <c r="G1137" s="7" t="s">
        <v>5521</v>
      </c>
      <c r="H1137" s="7" t="s">
        <v>5522</v>
      </c>
      <c r="I1137" s="7" t="s">
        <v>5523</v>
      </c>
      <c r="J1137" s="7" t="s">
        <v>5524</v>
      </c>
      <c r="K1137" s="7" t="s">
        <v>5525</v>
      </c>
      <c r="L1137" s="7" t="s">
        <v>5526</v>
      </c>
      <c r="M1137" s="7" t="s">
        <v>5527</v>
      </c>
    </row>
    <row r="1138" spans="1:13" ht="34" x14ac:dyDescent="0.2">
      <c r="A1138" t="s">
        <v>3870</v>
      </c>
      <c r="B1138" s="36" t="s">
        <v>459</v>
      </c>
      <c r="C1138">
        <v>0.1</v>
      </c>
      <c r="D1138" t="s">
        <v>762</v>
      </c>
      <c r="E1138">
        <v>0</v>
      </c>
      <c r="F1138" s="7" t="s">
        <v>265</v>
      </c>
      <c r="G1138" s="7" t="s">
        <v>5521</v>
      </c>
      <c r="H1138" s="7" t="s">
        <v>5522</v>
      </c>
      <c r="I1138" s="7" t="s">
        <v>5523</v>
      </c>
      <c r="J1138" s="7" t="s">
        <v>5524</v>
      </c>
      <c r="K1138" s="7" t="s">
        <v>5525</v>
      </c>
      <c r="L1138" s="7" t="s">
        <v>5526</v>
      </c>
      <c r="M1138" s="7" t="s">
        <v>5527</v>
      </c>
    </row>
    <row r="1139" spans="1:13" ht="34" x14ac:dyDescent="0.2">
      <c r="A1139" t="s">
        <v>3871</v>
      </c>
      <c r="B1139" t="s">
        <v>455</v>
      </c>
      <c r="C1139">
        <v>0.1</v>
      </c>
      <c r="D1139" t="s">
        <v>762</v>
      </c>
      <c r="E1139">
        <v>0</v>
      </c>
      <c r="F1139" s="7" t="s">
        <v>265</v>
      </c>
      <c r="G1139" s="7" t="s">
        <v>5521</v>
      </c>
      <c r="H1139" s="7" t="s">
        <v>5522</v>
      </c>
      <c r="I1139" s="7" t="s">
        <v>5523</v>
      </c>
      <c r="J1139" s="7" t="s">
        <v>5524</v>
      </c>
      <c r="K1139" s="7" t="s">
        <v>5525</v>
      </c>
      <c r="L1139" s="7" t="s">
        <v>5526</v>
      </c>
      <c r="M1139" s="7" t="s">
        <v>5527</v>
      </c>
    </row>
    <row r="1140" spans="1:13" ht="34" x14ac:dyDescent="0.2">
      <c r="A1140" t="s">
        <v>3872</v>
      </c>
      <c r="B1140" t="s">
        <v>797</v>
      </c>
      <c r="C1140">
        <v>0.1</v>
      </c>
      <c r="D1140" t="s">
        <v>762</v>
      </c>
      <c r="E1140">
        <v>0</v>
      </c>
      <c r="F1140" s="7" t="s">
        <v>265</v>
      </c>
      <c r="G1140" s="7" t="s">
        <v>5521</v>
      </c>
      <c r="H1140" s="7" t="s">
        <v>5522</v>
      </c>
      <c r="I1140" s="7" t="s">
        <v>5523</v>
      </c>
      <c r="J1140" s="7" t="s">
        <v>5524</v>
      </c>
      <c r="K1140" s="7" t="s">
        <v>5525</v>
      </c>
      <c r="L1140" s="7" t="s">
        <v>5526</v>
      </c>
      <c r="M1140" s="7" t="s">
        <v>5527</v>
      </c>
    </row>
    <row r="1141" spans="1:13" ht="34" x14ac:dyDescent="0.2">
      <c r="A1141" t="s">
        <v>3873</v>
      </c>
      <c r="B1141" t="s">
        <v>457</v>
      </c>
      <c r="C1141">
        <v>0.1</v>
      </c>
      <c r="D1141" t="s">
        <v>762</v>
      </c>
      <c r="E1141">
        <v>0</v>
      </c>
      <c r="F1141" s="7" t="s">
        <v>265</v>
      </c>
      <c r="G1141" s="7" t="s">
        <v>5521</v>
      </c>
      <c r="H1141" s="7" t="s">
        <v>5522</v>
      </c>
      <c r="I1141" s="7" t="s">
        <v>5523</v>
      </c>
      <c r="J1141" s="7" t="s">
        <v>5524</v>
      </c>
      <c r="K1141" s="7" t="s">
        <v>5525</v>
      </c>
      <c r="L1141" s="7" t="s">
        <v>5526</v>
      </c>
      <c r="M1141" s="7" t="s">
        <v>5527</v>
      </c>
    </row>
    <row r="1142" spans="1:13" ht="34" x14ac:dyDescent="0.2">
      <c r="A1142" t="s">
        <v>3874</v>
      </c>
      <c r="B1142" s="36" t="s">
        <v>459</v>
      </c>
      <c r="C1142">
        <v>0.1</v>
      </c>
      <c r="D1142" t="s">
        <v>762</v>
      </c>
      <c r="E1142">
        <v>0</v>
      </c>
      <c r="F1142" s="7" t="s">
        <v>265</v>
      </c>
      <c r="G1142" s="7" t="s">
        <v>5521</v>
      </c>
      <c r="H1142" s="7" t="s">
        <v>5522</v>
      </c>
      <c r="I1142" s="7" t="s">
        <v>5523</v>
      </c>
      <c r="J1142" s="7" t="s">
        <v>5524</v>
      </c>
      <c r="K1142" s="7" t="s">
        <v>5525</v>
      </c>
      <c r="L1142" s="7" t="s">
        <v>5526</v>
      </c>
      <c r="M1142" s="7" t="s">
        <v>5527</v>
      </c>
    </row>
    <row r="1143" spans="1:13" ht="34" x14ac:dyDescent="0.2">
      <c r="A1143" t="s">
        <v>3875</v>
      </c>
      <c r="B1143" t="s">
        <v>455</v>
      </c>
      <c r="C1143" s="36">
        <v>0.6</v>
      </c>
      <c r="D1143" t="s">
        <v>762</v>
      </c>
      <c r="E1143">
        <v>0</v>
      </c>
      <c r="F1143" s="7" t="s">
        <v>265</v>
      </c>
      <c r="G1143" s="7" t="s">
        <v>5521</v>
      </c>
      <c r="H1143" s="7" t="s">
        <v>5522</v>
      </c>
      <c r="I1143" s="7" t="s">
        <v>5523</v>
      </c>
      <c r="J1143" s="7" t="s">
        <v>5524</v>
      </c>
      <c r="K1143" s="7" t="s">
        <v>5525</v>
      </c>
      <c r="L1143" s="7" t="s">
        <v>5526</v>
      </c>
      <c r="M1143" s="7" t="s">
        <v>5527</v>
      </c>
    </row>
    <row r="1144" spans="1:13" ht="34" x14ac:dyDescent="0.2">
      <c r="A1144" t="s">
        <v>3876</v>
      </c>
      <c r="B1144" t="s">
        <v>797</v>
      </c>
      <c r="C1144" s="36">
        <v>0.6</v>
      </c>
      <c r="D1144" t="s">
        <v>762</v>
      </c>
      <c r="E1144">
        <v>0</v>
      </c>
      <c r="F1144" s="7" t="s">
        <v>265</v>
      </c>
      <c r="G1144" s="7" t="s">
        <v>5521</v>
      </c>
      <c r="H1144" s="7" t="s">
        <v>5522</v>
      </c>
      <c r="I1144" s="7" t="s">
        <v>5523</v>
      </c>
      <c r="J1144" s="7" t="s">
        <v>5524</v>
      </c>
      <c r="K1144" s="7" t="s">
        <v>5525</v>
      </c>
      <c r="L1144" s="7" t="s">
        <v>5526</v>
      </c>
      <c r="M1144" s="7" t="s">
        <v>5527</v>
      </c>
    </row>
    <row r="1145" spans="1:13" ht="34" x14ac:dyDescent="0.2">
      <c r="A1145" t="s">
        <v>3877</v>
      </c>
      <c r="B1145" t="s">
        <v>457</v>
      </c>
      <c r="C1145" s="36">
        <v>0.6</v>
      </c>
      <c r="D1145" t="s">
        <v>762</v>
      </c>
      <c r="E1145">
        <v>0</v>
      </c>
      <c r="F1145" s="7" t="s">
        <v>265</v>
      </c>
      <c r="G1145" s="7" t="s">
        <v>5521</v>
      </c>
      <c r="H1145" s="7" t="s">
        <v>5522</v>
      </c>
      <c r="I1145" s="7" t="s">
        <v>5523</v>
      </c>
      <c r="J1145" s="7" t="s">
        <v>5524</v>
      </c>
      <c r="K1145" s="7" t="s">
        <v>5525</v>
      </c>
      <c r="L1145" s="7" t="s">
        <v>5526</v>
      </c>
      <c r="M1145" s="7" t="s">
        <v>5527</v>
      </c>
    </row>
    <row r="1146" spans="1:13" ht="34" x14ac:dyDescent="0.2">
      <c r="A1146" t="s">
        <v>3878</v>
      </c>
      <c r="B1146" s="36" t="s">
        <v>459</v>
      </c>
      <c r="C1146" s="36">
        <v>0.6</v>
      </c>
      <c r="D1146" t="s">
        <v>762</v>
      </c>
      <c r="E1146">
        <v>0</v>
      </c>
      <c r="F1146" s="7" t="s">
        <v>265</v>
      </c>
      <c r="G1146" s="7" t="s">
        <v>5521</v>
      </c>
      <c r="H1146" s="7" t="s">
        <v>5522</v>
      </c>
      <c r="I1146" s="7" t="s">
        <v>5523</v>
      </c>
      <c r="J1146" s="7" t="s">
        <v>5524</v>
      </c>
      <c r="K1146" s="7" t="s">
        <v>5525</v>
      </c>
      <c r="L1146" s="7" t="s">
        <v>5526</v>
      </c>
      <c r="M1146" s="7" t="s">
        <v>5527</v>
      </c>
    </row>
    <row r="1147" spans="1:13" ht="34" x14ac:dyDescent="0.2">
      <c r="A1147" t="s">
        <v>3879</v>
      </c>
      <c r="B1147" t="s">
        <v>455</v>
      </c>
      <c r="C1147" s="36">
        <v>0.6</v>
      </c>
      <c r="D1147" t="s">
        <v>762</v>
      </c>
      <c r="E1147">
        <v>0</v>
      </c>
      <c r="F1147" s="7" t="s">
        <v>265</v>
      </c>
      <c r="G1147" s="7" t="s">
        <v>5521</v>
      </c>
      <c r="H1147" s="7" t="s">
        <v>5522</v>
      </c>
      <c r="I1147" s="7" t="s">
        <v>5523</v>
      </c>
      <c r="J1147" s="7" t="s">
        <v>5524</v>
      </c>
      <c r="K1147" s="7" t="s">
        <v>5525</v>
      </c>
      <c r="L1147" s="7" t="s">
        <v>5526</v>
      </c>
      <c r="M1147" s="7" t="s">
        <v>5527</v>
      </c>
    </row>
    <row r="1148" spans="1:13" ht="34" x14ac:dyDescent="0.2">
      <c r="A1148" t="s">
        <v>3880</v>
      </c>
      <c r="B1148" t="s">
        <v>797</v>
      </c>
      <c r="C1148" s="36">
        <v>0.6</v>
      </c>
      <c r="D1148" t="s">
        <v>762</v>
      </c>
      <c r="E1148">
        <v>0</v>
      </c>
      <c r="F1148" s="7" t="s">
        <v>265</v>
      </c>
      <c r="G1148" s="7" t="s">
        <v>5521</v>
      </c>
      <c r="H1148" s="7" t="s">
        <v>5522</v>
      </c>
      <c r="I1148" s="7" t="s">
        <v>5523</v>
      </c>
      <c r="J1148" s="7" t="s">
        <v>5524</v>
      </c>
      <c r="K1148" s="7" t="s">
        <v>5525</v>
      </c>
      <c r="L1148" s="7" t="s">
        <v>5526</v>
      </c>
      <c r="M1148" s="7" t="s">
        <v>5527</v>
      </c>
    </row>
    <row r="1149" spans="1:13" ht="34" x14ac:dyDescent="0.2">
      <c r="A1149" t="s">
        <v>3881</v>
      </c>
      <c r="B1149" t="s">
        <v>457</v>
      </c>
      <c r="C1149" s="36">
        <v>0.6</v>
      </c>
      <c r="D1149" t="s">
        <v>762</v>
      </c>
      <c r="E1149">
        <v>0</v>
      </c>
      <c r="F1149" s="7" t="s">
        <v>265</v>
      </c>
      <c r="G1149" s="7" t="s">
        <v>5521</v>
      </c>
      <c r="H1149" s="7" t="s">
        <v>5522</v>
      </c>
      <c r="I1149" s="7" t="s">
        <v>5523</v>
      </c>
      <c r="J1149" s="7" t="s">
        <v>5524</v>
      </c>
      <c r="K1149" s="7" t="s">
        <v>5525</v>
      </c>
      <c r="L1149" s="7" t="s">
        <v>5526</v>
      </c>
      <c r="M1149" s="7" t="s">
        <v>5527</v>
      </c>
    </row>
    <row r="1150" spans="1:13" ht="34" x14ac:dyDescent="0.2">
      <c r="A1150" t="s">
        <v>3882</v>
      </c>
      <c r="B1150" s="36" t="s">
        <v>459</v>
      </c>
      <c r="C1150" s="36">
        <v>0.6</v>
      </c>
      <c r="D1150" t="s">
        <v>762</v>
      </c>
      <c r="E1150">
        <v>0</v>
      </c>
      <c r="F1150" s="7" t="s">
        <v>265</v>
      </c>
      <c r="G1150" s="7" t="s">
        <v>5521</v>
      </c>
      <c r="H1150" s="7" t="s">
        <v>5522</v>
      </c>
      <c r="I1150" s="7" t="s">
        <v>5523</v>
      </c>
      <c r="J1150" s="7" t="s">
        <v>5524</v>
      </c>
      <c r="K1150" s="7" t="s">
        <v>5525</v>
      </c>
      <c r="L1150" s="7" t="s">
        <v>5526</v>
      </c>
      <c r="M1150" s="7" t="s">
        <v>5527</v>
      </c>
    </row>
    <row r="1151" spans="1:13" ht="34" x14ac:dyDescent="0.2">
      <c r="A1151" t="s">
        <v>3883</v>
      </c>
      <c r="B1151" t="s">
        <v>455</v>
      </c>
      <c r="C1151" s="36">
        <v>0.6</v>
      </c>
      <c r="D1151" t="s">
        <v>762</v>
      </c>
      <c r="E1151">
        <v>0</v>
      </c>
      <c r="F1151" s="7" t="s">
        <v>265</v>
      </c>
      <c r="G1151" s="7" t="s">
        <v>5521</v>
      </c>
      <c r="H1151" s="7" t="s">
        <v>5522</v>
      </c>
      <c r="I1151" s="7" t="s">
        <v>5523</v>
      </c>
      <c r="J1151" s="7" t="s">
        <v>5524</v>
      </c>
      <c r="K1151" s="7" t="s">
        <v>5525</v>
      </c>
      <c r="L1151" s="7" t="s">
        <v>5526</v>
      </c>
      <c r="M1151" s="7" t="s">
        <v>5527</v>
      </c>
    </row>
    <row r="1152" spans="1:13" ht="34" x14ac:dyDescent="0.2">
      <c r="A1152" t="s">
        <v>3884</v>
      </c>
      <c r="B1152" t="s">
        <v>797</v>
      </c>
      <c r="C1152" s="36">
        <v>0.6</v>
      </c>
      <c r="D1152" t="s">
        <v>762</v>
      </c>
      <c r="E1152">
        <v>0</v>
      </c>
      <c r="F1152" s="7" t="s">
        <v>265</v>
      </c>
      <c r="G1152" s="7" t="s">
        <v>5521</v>
      </c>
      <c r="H1152" s="7" t="s">
        <v>5522</v>
      </c>
      <c r="I1152" s="7" t="s">
        <v>5523</v>
      </c>
      <c r="J1152" s="7" t="s">
        <v>5524</v>
      </c>
      <c r="K1152" s="7" t="s">
        <v>5525</v>
      </c>
      <c r="L1152" s="7" t="s">
        <v>5526</v>
      </c>
      <c r="M1152" s="7" t="s">
        <v>5527</v>
      </c>
    </row>
    <row r="1153" spans="1:13" ht="34" x14ac:dyDescent="0.2">
      <c r="A1153" t="s">
        <v>3885</v>
      </c>
      <c r="B1153" t="s">
        <v>457</v>
      </c>
      <c r="C1153" s="36">
        <v>0.6</v>
      </c>
      <c r="D1153" t="s">
        <v>762</v>
      </c>
      <c r="E1153">
        <v>0</v>
      </c>
      <c r="F1153" s="7" t="s">
        <v>265</v>
      </c>
      <c r="G1153" s="7" t="s">
        <v>5521</v>
      </c>
      <c r="H1153" s="7" t="s">
        <v>5522</v>
      </c>
      <c r="I1153" s="7" t="s">
        <v>5523</v>
      </c>
      <c r="J1153" s="7" t="s">
        <v>5524</v>
      </c>
      <c r="K1153" s="7" t="s">
        <v>5525</v>
      </c>
      <c r="L1153" s="7" t="s">
        <v>5526</v>
      </c>
      <c r="M1153" s="7" t="s">
        <v>5527</v>
      </c>
    </row>
    <row r="1154" spans="1:13" ht="34" x14ac:dyDescent="0.2">
      <c r="A1154" t="s">
        <v>3886</v>
      </c>
      <c r="B1154" s="36" t="s">
        <v>459</v>
      </c>
      <c r="C1154" s="36">
        <v>0.6</v>
      </c>
      <c r="D1154" t="s">
        <v>762</v>
      </c>
      <c r="E1154">
        <v>0</v>
      </c>
      <c r="F1154" s="7" t="s">
        <v>265</v>
      </c>
      <c r="G1154" s="7" t="s">
        <v>5521</v>
      </c>
      <c r="H1154" s="7" t="s">
        <v>5522</v>
      </c>
      <c r="I1154" s="7" t="s">
        <v>5523</v>
      </c>
      <c r="J1154" s="7" t="s">
        <v>5524</v>
      </c>
      <c r="K1154" s="7" t="s">
        <v>5525</v>
      </c>
      <c r="L1154" s="7" t="s">
        <v>5526</v>
      </c>
      <c r="M1154" s="7" t="s">
        <v>5527</v>
      </c>
    </row>
    <row r="1155" spans="1:13" ht="34" x14ac:dyDescent="0.2">
      <c r="A1155" t="s">
        <v>3887</v>
      </c>
      <c r="B1155" t="s">
        <v>455</v>
      </c>
      <c r="C1155" s="36">
        <v>0.6</v>
      </c>
      <c r="D1155" t="s">
        <v>762</v>
      </c>
      <c r="E1155">
        <v>0</v>
      </c>
      <c r="F1155" s="7" t="s">
        <v>265</v>
      </c>
      <c r="G1155" s="7" t="s">
        <v>5521</v>
      </c>
      <c r="H1155" s="7" t="s">
        <v>5522</v>
      </c>
      <c r="I1155" s="7" t="s">
        <v>5523</v>
      </c>
      <c r="J1155" s="7" t="s">
        <v>5524</v>
      </c>
      <c r="K1155" s="7" t="s">
        <v>5525</v>
      </c>
      <c r="L1155" s="7" t="s">
        <v>5526</v>
      </c>
      <c r="M1155" s="7" t="s">
        <v>5527</v>
      </c>
    </row>
    <row r="1156" spans="1:13" ht="34" x14ac:dyDescent="0.2">
      <c r="A1156" t="s">
        <v>3888</v>
      </c>
      <c r="B1156" t="s">
        <v>797</v>
      </c>
      <c r="C1156" s="36">
        <v>0.6</v>
      </c>
      <c r="D1156" t="s">
        <v>762</v>
      </c>
      <c r="E1156">
        <v>0</v>
      </c>
      <c r="F1156" s="7" t="s">
        <v>265</v>
      </c>
      <c r="G1156" s="7" t="s">
        <v>5521</v>
      </c>
      <c r="H1156" s="7" t="s">
        <v>5522</v>
      </c>
      <c r="I1156" s="7" t="s">
        <v>5523</v>
      </c>
      <c r="J1156" s="7" t="s">
        <v>5524</v>
      </c>
      <c r="K1156" s="7" t="s">
        <v>5525</v>
      </c>
      <c r="L1156" s="7" t="s">
        <v>5526</v>
      </c>
      <c r="M1156" s="7" t="s">
        <v>5527</v>
      </c>
    </row>
    <row r="1157" spans="1:13" ht="34" x14ac:dyDescent="0.2">
      <c r="A1157" t="s">
        <v>3889</v>
      </c>
      <c r="B1157" t="s">
        <v>457</v>
      </c>
      <c r="C1157" s="36">
        <v>0.6</v>
      </c>
      <c r="D1157" t="s">
        <v>762</v>
      </c>
      <c r="E1157">
        <v>0</v>
      </c>
      <c r="F1157" s="7" t="s">
        <v>265</v>
      </c>
      <c r="G1157" s="7" t="s">
        <v>5521</v>
      </c>
      <c r="H1157" s="7" t="s">
        <v>5522</v>
      </c>
      <c r="I1157" s="7" t="s">
        <v>5523</v>
      </c>
      <c r="J1157" s="7" t="s">
        <v>5524</v>
      </c>
      <c r="K1157" s="7" t="s">
        <v>5525</v>
      </c>
      <c r="L1157" s="7" t="s">
        <v>5526</v>
      </c>
      <c r="M1157" s="7" t="s">
        <v>5527</v>
      </c>
    </row>
    <row r="1158" spans="1:13" ht="34" x14ac:dyDescent="0.2">
      <c r="A1158" t="s">
        <v>3890</v>
      </c>
      <c r="B1158" s="36" t="s">
        <v>459</v>
      </c>
      <c r="C1158" s="36">
        <v>0.6</v>
      </c>
      <c r="D1158" t="s">
        <v>762</v>
      </c>
      <c r="E1158">
        <v>0</v>
      </c>
      <c r="F1158" s="7" t="s">
        <v>265</v>
      </c>
      <c r="G1158" s="7" t="s">
        <v>5521</v>
      </c>
      <c r="H1158" s="7" t="s">
        <v>5522</v>
      </c>
      <c r="I1158" s="7" t="s">
        <v>5523</v>
      </c>
      <c r="J1158" s="7" t="s">
        <v>5524</v>
      </c>
      <c r="K1158" s="7" t="s">
        <v>5525</v>
      </c>
      <c r="L1158" s="7" t="s">
        <v>5526</v>
      </c>
      <c r="M1158" s="7" t="s">
        <v>5527</v>
      </c>
    </row>
    <row r="1159" spans="1:13" ht="34" x14ac:dyDescent="0.2">
      <c r="A1159" t="s">
        <v>3891</v>
      </c>
      <c r="B1159" t="s">
        <v>455</v>
      </c>
      <c r="C1159" s="36">
        <v>0.6</v>
      </c>
      <c r="D1159" t="s">
        <v>762</v>
      </c>
      <c r="E1159">
        <v>0</v>
      </c>
      <c r="F1159" s="7" t="s">
        <v>265</v>
      </c>
      <c r="G1159" s="7" t="s">
        <v>5521</v>
      </c>
      <c r="H1159" s="7" t="s">
        <v>5522</v>
      </c>
      <c r="I1159" s="7" t="s">
        <v>5523</v>
      </c>
      <c r="J1159" s="7" t="s">
        <v>5524</v>
      </c>
      <c r="K1159" s="7" t="s">
        <v>5525</v>
      </c>
      <c r="L1159" s="7" t="s">
        <v>5526</v>
      </c>
      <c r="M1159" s="7" t="s">
        <v>5527</v>
      </c>
    </row>
    <row r="1160" spans="1:13" ht="34" x14ac:dyDescent="0.2">
      <c r="A1160" t="s">
        <v>3892</v>
      </c>
      <c r="B1160" t="s">
        <v>797</v>
      </c>
      <c r="C1160" s="36">
        <v>0.6</v>
      </c>
      <c r="D1160" t="s">
        <v>762</v>
      </c>
      <c r="E1160">
        <v>0</v>
      </c>
      <c r="F1160" s="7" t="s">
        <v>265</v>
      </c>
      <c r="G1160" s="7" t="s">
        <v>5521</v>
      </c>
      <c r="H1160" s="7" t="s">
        <v>5522</v>
      </c>
      <c r="I1160" s="7" t="s">
        <v>5523</v>
      </c>
      <c r="J1160" s="7" t="s">
        <v>5524</v>
      </c>
      <c r="K1160" s="7" t="s">
        <v>5525</v>
      </c>
      <c r="L1160" s="7" t="s">
        <v>5526</v>
      </c>
      <c r="M1160" s="7" t="s">
        <v>5527</v>
      </c>
    </row>
    <row r="1161" spans="1:13" ht="34" x14ac:dyDescent="0.2">
      <c r="A1161" t="s">
        <v>3893</v>
      </c>
      <c r="B1161" t="s">
        <v>457</v>
      </c>
      <c r="C1161" s="36">
        <v>0.6</v>
      </c>
      <c r="D1161" t="s">
        <v>762</v>
      </c>
      <c r="E1161">
        <v>0</v>
      </c>
      <c r="F1161" s="7" t="s">
        <v>265</v>
      </c>
      <c r="G1161" s="7" t="s">
        <v>5521</v>
      </c>
      <c r="H1161" s="7" t="s">
        <v>5522</v>
      </c>
      <c r="I1161" s="7" t="s">
        <v>5523</v>
      </c>
      <c r="J1161" s="7" t="s">
        <v>5524</v>
      </c>
      <c r="K1161" s="7" t="s">
        <v>5525</v>
      </c>
      <c r="L1161" s="7" t="s">
        <v>5526</v>
      </c>
      <c r="M1161" s="7" t="s">
        <v>5527</v>
      </c>
    </row>
    <row r="1162" spans="1:13" ht="34" x14ac:dyDescent="0.2">
      <c r="A1162" t="s">
        <v>3894</v>
      </c>
      <c r="B1162" s="36" t="s">
        <v>459</v>
      </c>
      <c r="C1162" s="36">
        <v>0.6</v>
      </c>
      <c r="D1162" t="s">
        <v>762</v>
      </c>
      <c r="E1162">
        <v>0</v>
      </c>
      <c r="F1162" s="7" t="s">
        <v>265</v>
      </c>
      <c r="G1162" s="7" t="s">
        <v>5521</v>
      </c>
      <c r="H1162" s="7" t="s">
        <v>5522</v>
      </c>
      <c r="I1162" s="7" t="s">
        <v>5523</v>
      </c>
      <c r="J1162" s="7" t="s">
        <v>5524</v>
      </c>
      <c r="K1162" s="7" t="s">
        <v>5525</v>
      </c>
      <c r="L1162" s="7" t="s">
        <v>5526</v>
      </c>
      <c r="M1162" s="7" t="s">
        <v>5527</v>
      </c>
    </row>
    <row r="1163" spans="1:13" ht="34" x14ac:dyDescent="0.2">
      <c r="A1163" t="s">
        <v>3895</v>
      </c>
      <c r="B1163" t="s">
        <v>455</v>
      </c>
      <c r="C1163" s="36">
        <v>0.4</v>
      </c>
      <c r="D1163" t="s">
        <v>762</v>
      </c>
      <c r="E1163">
        <v>0</v>
      </c>
      <c r="F1163" s="7" t="s">
        <v>265</v>
      </c>
      <c r="G1163" s="7" t="s">
        <v>5521</v>
      </c>
      <c r="H1163" s="7" t="s">
        <v>5522</v>
      </c>
      <c r="I1163" s="7" t="s">
        <v>5523</v>
      </c>
      <c r="J1163" s="7" t="s">
        <v>5524</v>
      </c>
      <c r="K1163" s="7" t="s">
        <v>5525</v>
      </c>
      <c r="L1163" s="7" t="s">
        <v>5526</v>
      </c>
      <c r="M1163" s="7" t="s">
        <v>5527</v>
      </c>
    </row>
    <row r="1164" spans="1:13" ht="34" x14ac:dyDescent="0.2">
      <c r="A1164" t="s">
        <v>3896</v>
      </c>
      <c r="B1164" t="s">
        <v>797</v>
      </c>
      <c r="C1164" s="36">
        <v>0.4</v>
      </c>
      <c r="D1164" t="s">
        <v>762</v>
      </c>
      <c r="E1164">
        <v>0</v>
      </c>
      <c r="F1164" s="7" t="s">
        <v>265</v>
      </c>
      <c r="G1164" s="7" t="s">
        <v>5521</v>
      </c>
      <c r="H1164" s="7" t="s">
        <v>5522</v>
      </c>
      <c r="I1164" s="7" t="s">
        <v>5523</v>
      </c>
      <c r="J1164" s="7" t="s">
        <v>5524</v>
      </c>
      <c r="K1164" s="7" t="s">
        <v>5525</v>
      </c>
      <c r="L1164" s="7" t="s">
        <v>5526</v>
      </c>
      <c r="M1164" s="7" t="s">
        <v>5527</v>
      </c>
    </row>
    <row r="1165" spans="1:13" ht="34" x14ac:dyDescent="0.2">
      <c r="A1165" t="s">
        <v>3897</v>
      </c>
      <c r="B1165" t="s">
        <v>457</v>
      </c>
      <c r="C1165" s="36">
        <v>0.4</v>
      </c>
      <c r="D1165" t="s">
        <v>762</v>
      </c>
      <c r="E1165">
        <v>0</v>
      </c>
      <c r="F1165" s="7" t="s">
        <v>265</v>
      </c>
      <c r="G1165" s="7" t="s">
        <v>5521</v>
      </c>
      <c r="H1165" s="7" t="s">
        <v>5522</v>
      </c>
      <c r="I1165" s="7" t="s">
        <v>5523</v>
      </c>
      <c r="J1165" s="7" t="s">
        <v>5524</v>
      </c>
      <c r="K1165" s="7" t="s">
        <v>5525</v>
      </c>
      <c r="L1165" s="7" t="s">
        <v>5526</v>
      </c>
      <c r="M1165" s="7" t="s">
        <v>5527</v>
      </c>
    </row>
    <row r="1166" spans="1:13" ht="34" x14ac:dyDescent="0.2">
      <c r="A1166" t="s">
        <v>3898</v>
      </c>
      <c r="B1166" s="36" t="s">
        <v>459</v>
      </c>
      <c r="C1166" s="36">
        <v>0.4</v>
      </c>
      <c r="D1166" t="s">
        <v>762</v>
      </c>
      <c r="E1166">
        <v>0</v>
      </c>
      <c r="F1166" s="7" t="s">
        <v>265</v>
      </c>
      <c r="G1166" s="7" t="s">
        <v>5521</v>
      </c>
      <c r="H1166" s="7" t="s">
        <v>5522</v>
      </c>
      <c r="I1166" s="7" t="s">
        <v>5523</v>
      </c>
      <c r="J1166" s="7" t="s">
        <v>5524</v>
      </c>
      <c r="K1166" s="7" t="s">
        <v>5525</v>
      </c>
      <c r="L1166" s="7" t="s">
        <v>5526</v>
      </c>
      <c r="M1166" s="7" t="s">
        <v>5527</v>
      </c>
    </row>
    <row r="1167" spans="1:13" ht="34" x14ac:dyDescent="0.2">
      <c r="A1167" t="s">
        <v>3899</v>
      </c>
      <c r="B1167" t="s">
        <v>455</v>
      </c>
      <c r="C1167" s="36">
        <v>0.4</v>
      </c>
      <c r="D1167" t="s">
        <v>762</v>
      </c>
      <c r="E1167">
        <v>0</v>
      </c>
      <c r="F1167" s="7" t="s">
        <v>265</v>
      </c>
      <c r="G1167" s="7" t="s">
        <v>5521</v>
      </c>
      <c r="H1167" s="7" t="s">
        <v>5522</v>
      </c>
      <c r="I1167" s="7" t="s">
        <v>5523</v>
      </c>
      <c r="J1167" s="7" t="s">
        <v>5524</v>
      </c>
      <c r="K1167" s="7" t="s">
        <v>5525</v>
      </c>
      <c r="L1167" s="7" t="s">
        <v>5526</v>
      </c>
      <c r="M1167" s="7" t="s">
        <v>5527</v>
      </c>
    </row>
    <row r="1168" spans="1:13" ht="34" x14ac:dyDescent="0.2">
      <c r="A1168" t="s">
        <v>3900</v>
      </c>
      <c r="B1168" t="s">
        <v>797</v>
      </c>
      <c r="C1168" s="36">
        <v>0.4</v>
      </c>
      <c r="D1168" t="s">
        <v>762</v>
      </c>
      <c r="E1168">
        <v>0</v>
      </c>
      <c r="F1168" s="7" t="s">
        <v>265</v>
      </c>
      <c r="G1168" s="7" t="s">
        <v>5521</v>
      </c>
      <c r="H1168" s="7" t="s">
        <v>5522</v>
      </c>
      <c r="I1168" s="7" t="s">
        <v>5523</v>
      </c>
      <c r="J1168" s="7" t="s">
        <v>5524</v>
      </c>
      <c r="K1168" s="7" t="s">
        <v>5525</v>
      </c>
      <c r="L1168" s="7" t="s">
        <v>5526</v>
      </c>
      <c r="M1168" s="7" t="s">
        <v>5527</v>
      </c>
    </row>
    <row r="1169" spans="1:13" ht="34" x14ac:dyDescent="0.2">
      <c r="A1169" t="s">
        <v>3901</v>
      </c>
      <c r="B1169" t="s">
        <v>457</v>
      </c>
      <c r="C1169" s="36">
        <v>0.4</v>
      </c>
      <c r="D1169" t="s">
        <v>762</v>
      </c>
      <c r="E1169">
        <v>0</v>
      </c>
      <c r="F1169" s="7" t="s">
        <v>265</v>
      </c>
      <c r="G1169" s="7" t="s">
        <v>5521</v>
      </c>
      <c r="H1169" s="7" t="s">
        <v>5522</v>
      </c>
      <c r="I1169" s="7" t="s">
        <v>5523</v>
      </c>
      <c r="J1169" s="7" t="s">
        <v>5524</v>
      </c>
      <c r="K1169" s="7" t="s">
        <v>5525</v>
      </c>
      <c r="L1169" s="7" t="s">
        <v>5526</v>
      </c>
      <c r="M1169" s="7" t="s">
        <v>5527</v>
      </c>
    </row>
    <row r="1170" spans="1:13" ht="34" x14ac:dyDescent="0.2">
      <c r="A1170" t="s">
        <v>3902</v>
      </c>
      <c r="B1170" s="36" t="s">
        <v>459</v>
      </c>
      <c r="C1170" s="36">
        <v>0.4</v>
      </c>
      <c r="D1170" t="s">
        <v>762</v>
      </c>
      <c r="E1170">
        <v>0</v>
      </c>
      <c r="F1170" s="7" t="s">
        <v>265</v>
      </c>
      <c r="G1170" s="7" t="s">
        <v>5521</v>
      </c>
      <c r="H1170" s="7" t="s">
        <v>5522</v>
      </c>
      <c r="I1170" s="7" t="s">
        <v>5523</v>
      </c>
      <c r="J1170" s="7" t="s">
        <v>5524</v>
      </c>
      <c r="K1170" s="7" t="s">
        <v>5525</v>
      </c>
      <c r="L1170" s="7" t="s">
        <v>5526</v>
      </c>
      <c r="M1170" s="7" t="s">
        <v>5527</v>
      </c>
    </row>
    <row r="1171" spans="1:13" ht="34" x14ac:dyDescent="0.2">
      <c r="A1171" t="s">
        <v>3903</v>
      </c>
      <c r="B1171" t="s">
        <v>455</v>
      </c>
      <c r="C1171" s="36">
        <v>0.4</v>
      </c>
      <c r="D1171" t="s">
        <v>762</v>
      </c>
      <c r="E1171">
        <v>0</v>
      </c>
      <c r="F1171" s="7" t="s">
        <v>265</v>
      </c>
      <c r="G1171" s="7" t="s">
        <v>5521</v>
      </c>
      <c r="H1171" s="7" t="s">
        <v>5522</v>
      </c>
      <c r="I1171" s="7" t="s">
        <v>5523</v>
      </c>
      <c r="J1171" s="7" t="s">
        <v>5524</v>
      </c>
      <c r="K1171" s="7" t="s">
        <v>5525</v>
      </c>
      <c r="L1171" s="7" t="s">
        <v>5526</v>
      </c>
      <c r="M1171" s="7" t="s">
        <v>5527</v>
      </c>
    </row>
    <row r="1172" spans="1:13" ht="34" x14ac:dyDescent="0.2">
      <c r="A1172" t="s">
        <v>3904</v>
      </c>
      <c r="B1172" t="s">
        <v>797</v>
      </c>
      <c r="C1172" s="36">
        <v>0.4</v>
      </c>
      <c r="D1172" t="s">
        <v>762</v>
      </c>
      <c r="E1172">
        <v>0</v>
      </c>
      <c r="F1172" s="7" t="s">
        <v>265</v>
      </c>
      <c r="G1172" s="7" t="s">
        <v>5521</v>
      </c>
      <c r="H1172" s="7" t="s">
        <v>5522</v>
      </c>
      <c r="I1172" s="7" t="s">
        <v>5523</v>
      </c>
      <c r="J1172" s="7" t="s">
        <v>5524</v>
      </c>
      <c r="K1172" s="7" t="s">
        <v>5525</v>
      </c>
      <c r="L1172" s="7" t="s">
        <v>5526</v>
      </c>
      <c r="M1172" s="7" t="s">
        <v>5527</v>
      </c>
    </row>
    <row r="1173" spans="1:13" ht="34" x14ac:dyDescent="0.2">
      <c r="A1173" t="s">
        <v>3905</v>
      </c>
      <c r="B1173" t="s">
        <v>457</v>
      </c>
      <c r="C1173" s="36">
        <v>0.4</v>
      </c>
      <c r="D1173" t="s">
        <v>762</v>
      </c>
      <c r="E1173">
        <v>0</v>
      </c>
      <c r="F1173" s="7" t="s">
        <v>265</v>
      </c>
      <c r="G1173" s="7" t="s">
        <v>5521</v>
      </c>
      <c r="H1173" s="7" t="s">
        <v>5522</v>
      </c>
      <c r="I1173" s="7" t="s">
        <v>5523</v>
      </c>
      <c r="J1173" s="7" t="s">
        <v>5524</v>
      </c>
      <c r="K1173" s="7" t="s">
        <v>5525</v>
      </c>
      <c r="L1173" s="7" t="s">
        <v>5526</v>
      </c>
      <c r="M1173" s="7" t="s">
        <v>5527</v>
      </c>
    </row>
    <row r="1174" spans="1:13" ht="34" x14ac:dyDescent="0.2">
      <c r="A1174" t="s">
        <v>3906</v>
      </c>
      <c r="B1174" s="36" t="s">
        <v>459</v>
      </c>
      <c r="C1174" s="36">
        <v>0.4</v>
      </c>
      <c r="D1174" t="s">
        <v>762</v>
      </c>
      <c r="E1174">
        <v>0</v>
      </c>
      <c r="F1174" s="7" t="s">
        <v>265</v>
      </c>
      <c r="G1174" s="7" t="s">
        <v>5521</v>
      </c>
      <c r="H1174" s="7" t="s">
        <v>5522</v>
      </c>
      <c r="I1174" s="7" t="s">
        <v>5523</v>
      </c>
      <c r="J1174" s="7" t="s">
        <v>5524</v>
      </c>
      <c r="K1174" s="7" t="s">
        <v>5525</v>
      </c>
      <c r="L1174" s="7" t="s">
        <v>5526</v>
      </c>
      <c r="M1174" s="7" t="s">
        <v>5527</v>
      </c>
    </row>
    <row r="1175" spans="1:13" ht="34" x14ac:dyDescent="0.2">
      <c r="A1175" t="s">
        <v>3907</v>
      </c>
      <c r="B1175" t="s">
        <v>455</v>
      </c>
      <c r="C1175" s="36">
        <v>0.4</v>
      </c>
      <c r="D1175" t="s">
        <v>762</v>
      </c>
      <c r="E1175">
        <v>0</v>
      </c>
      <c r="F1175" s="7" t="s">
        <v>265</v>
      </c>
      <c r="G1175" s="7" t="s">
        <v>5521</v>
      </c>
      <c r="H1175" s="7" t="s">
        <v>5522</v>
      </c>
      <c r="I1175" s="7" t="s">
        <v>5523</v>
      </c>
      <c r="J1175" s="7" t="s">
        <v>5524</v>
      </c>
      <c r="K1175" s="7" t="s">
        <v>5525</v>
      </c>
      <c r="L1175" s="7" t="s">
        <v>5526</v>
      </c>
      <c r="M1175" s="7" t="s">
        <v>5527</v>
      </c>
    </row>
    <row r="1176" spans="1:13" ht="34" x14ac:dyDescent="0.2">
      <c r="A1176" t="s">
        <v>3908</v>
      </c>
      <c r="B1176" t="s">
        <v>797</v>
      </c>
      <c r="C1176" s="36">
        <v>0.4</v>
      </c>
      <c r="D1176" t="s">
        <v>762</v>
      </c>
      <c r="E1176">
        <v>0</v>
      </c>
      <c r="F1176" s="7" t="s">
        <v>265</v>
      </c>
      <c r="G1176" s="7" t="s">
        <v>5521</v>
      </c>
      <c r="H1176" s="7" t="s">
        <v>5522</v>
      </c>
      <c r="I1176" s="7" t="s">
        <v>5523</v>
      </c>
      <c r="J1176" s="7" t="s">
        <v>5524</v>
      </c>
      <c r="K1176" s="7" t="s">
        <v>5525</v>
      </c>
      <c r="L1176" s="7" t="s">
        <v>5526</v>
      </c>
      <c r="M1176" s="7" t="s">
        <v>5527</v>
      </c>
    </row>
    <row r="1177" spans="1:13" ht="34" x14ac:dyDescent="0.2">
      <c r="A1177" t="s">
        <v>3909</v>
      </c>
      <c r="B1177" t="s">
        <v>457</v>
      </c>
      <c r="C1177" s="36">
        <v>0.4</v>
      </c>
      <c r="D1177" t="s">
        <v>762</v>
      </c>
      <c r="E1177">
        <v>0</v>
      </c>
      <c r="F1177" s="7" t="s">
        <v>265</v>
      </c>
      <c r="G1177" s="7" t="s">
        <v>5521</v>
      </c>
      <c r="H1177" s="7" t="s">
        <v>5522</v>
      </c>
      <c r="I1177" s="7" t="s">
        <v>5523</v>
      </c>
      <c r="J1177" s="7" t="s">
        <v>5524</v>
      </c>
      <c r="K1177" s="7" t="s">
        <v>5525</v>
      </c>
      <c r="L1177" s="7" t="s">
        <v>5526</v>
      </c>
      <c r="M1177" s="7" t="s">
        <v>5527</v>
      </c>
    </row>
    <row r="1178" spans="1:13" ht="34" x14ac:dyDescent="0.2">
      <c r="A1178" t="s">
        <v>3910</v>
      </c>
      <c r="B1178" s="36" t="s">
        <v>459</v>
      </c>
      <c r="C1178" s="36">
        <v>0.4</v>
      </c>
      <c r="D1178" t="s">
        <v>762</v>
      </c>
      <c r="E1178">
        <v>0</v>
      </c>
      <c r="F1178" s="7" t="s">
        <v>265</v>
      </c>
      <c r="G1178" s="7" t="s">
        <v>5521</v>
      </c>
      <c r="H1178" s="7" t="s">
        <v>5522</v>
      </c>
      <c r="I1178" s="7" t="s">
        <v>5523</v>
      </c>
      <c r="J1178" s="7" t="s">
        <v>5524</v>
      </c>
      <c r="K1178" s="7" t="s">
        <v>5525</v>
      </c>
      <c r="L1178" s="7" t="s">
        <v>5526</v>
      </c>
      <c r="M1178" s="7" t="s">
        <v>5527</v>
      </c>
    </row>
    <row r="1179" spans="1:13" ht="34" x14ac:dyDescent="0.2">
      <c r="A1179" t="s">
        <v>3911</v>
      </c>
      <c r="B1179" t="s">
        <v>455</v>
      </c>
      <c r="C1179" s="36">
        <v>0.4</v>
      </c>
      <c r="D1179" t="s">
        <v>762</v>
      </c>
      <c r="E1179">
        <v>0</v>
      </c>
      <c r="F1179" s="7" t="s">
        <v>265</v>
      </c>
      <c r="G1179" s="7" t="s">
        <v>5521</v>
      </c>
      <c r="H1179" s="7" t="s">
        <v>5522</v>
      </c>
      <c r="I1179" s="7" t="s">
        <v>5523</v>
      </c>
      <c r="J1179" s="7" t="s">
        <v>5524</v>
      </c>
      <c r="K1179" s="7" t="s">
        <v>5525</v>
      </c>
      <c r="L1179" s="7" t="s">
        <v>5526</v>
      </c>
      <c r="M1179" s="7" t="s">
        <v>5527</v>
      </c>
    </row>
    <row r="1180" spans="1:13" ht="34" x14ac:dyDescent="0.2">
      <c r="A1180" t="s">
        <v>3912</v>
      </c>
      <c r="B1180" t="s">
        <v>797</v>
      </c>
      <c r="C1180" s="36">
        <v>0.4</v>
      </c>
      <c r="D1180" t="s">
        <v>762</v>
      </c>
      <c r="E1180">
        <v>0</v>
      </c>
      <c r="F1180" s="7" t="s">
        <v>265</v>
      </c>
      <c r="G1180" s="7" t="s">
        <v>5521</v>
      </c>
      <c r="H1180" s="7" t="s">
        <v>5522</v>
      </c>
      <c r="I1180" s="7" t="s">
        <v>5523</v>
      </c>
      <c r="J1180" s="7" t="s">
        <v>5524</v>
      </c>
      <c r="K1180" s="7" t="s">
        <v>5525</v>
      </c>
      <c r="L1180" s="7" t="s">
        <v>5526</v>
      </c>
      <c r="M1180" s="7" t="s">
        <v>5527</v>
      </c>
    </row>
    <row r="1181" spans="1:13" ht="34" x14ac:dyDescent="0.2">
      <c r="A1181" t="s">
        <v>3913</v>
      </c>
      <c r="B1181" t="s">
        <v>457</v>
      </c>
      <c r="C1181" s="36">
        <v>0.4</v>
      </c>
      <c r="D1181" t="s">
        <v>762</v>
      </c>
      <c r="E1181">
        <v>0</v>
      </c>
      <c r="F1181" s="7" t="s">
        <v>265</v>
      </c>
      <c r="G1181" s="7" t="s">
        <v>5521</v>
      </c>
      <c r="H1181" s="7" t="s">
        <v>5522</v>
      </c>
      <c r="I1181" s="7" t="s">
        <v>5523</v>
      </c>
      <c r="J1181" s="7" t="s">
        <v>5524</v>
      </c>
      <c r="K1181" s="7" t="s">
        <v>5525</v>
      </c>
      <c r="L1181" s="7" t="s">
        <v>5526</v>
      </c>
      <c r="M1181" s="7" t="s">
        <v>5527</v>
      </c>
    </row>
    <row r="1182" spans="1:13" ht="34" x14ac:dyDescent="0.2">
      <c r="A1182" t="s">
        <v>3914</v>
      </c>
      <c r="B1182" s="36" t="s">
        <v>459</v>
      </c>
      <c r="C1182" s="36">
        <v>0.4</v>
      </c>
      <c r="D1182" t="s">
        <v>762</v>
      </c>
      <c r="E1182">
        <v>0</v>
      </c>
      <c r="F1182" s="7" t="s">
        <v>265</v>
      </c>
      <c r="G1182" s="7" t="s">
        <v>5521</v>
      </c>
      <c r="H1182" s="7" t="s">
        <v>5522</v>
      </c>
      <c r="I1182" s="7" t="s">
        <v>5523</v>
      </c>
      <c r="J1182" s="7" t="s">
        <v>5524</v>
      </c>
      <c r="K1182" s="7" t="s">
        <v>5525</v>
      </c>
      <c r="L1182" s="7" t="s">
        <v>5526</v>
      </c>
      <c r="M1182" s="7" t="s">
        <v>5527</v>
      </c>
    </row>
    <row r="1183" spans="1:13" ht="34" x14ac:dyDescent="0.2">
      <c r="A1183" t="s">
        <v>3915</v>
      </c>
      <c r="B1183" t="s">
        <v>455</v>
      </c>
      <c r="C1183">
        <v>0.1</v>
      </c>
      <c r="D1183" t="s">
        <v>762</v>
      </c>
      <c r="E1183">
        <v>0</v>
      </c>
      <c r="F1183" s="7" t="s">
        <v>265</v>
      </c>
      <c r="G1183" s="7" t="s">
        <v>5521</v>
      </c>
      <c r="H1183" s="7" t="s">
        <v>5522</v>
      </c>
      <c r="I1183" s="7" t="s">
        <v>5523</v>
      </c>
      <c r="J1183" s="7" t="s">
        <v>5524</v>
      </c>
      <c r="K1183" s="7" t="s">
        <v>5525</v>
      </c>
      <c r="L1183" s="7" t="s">
        <v>5526</v>
      </c>
      <c r="M1183" s="7" t="s">
        <v>5527</v>
      </c>
    </row>
    <row r="1184" spans="1:13" ht="34" x14ac:dyDescent="0.2">
      <c r="A1184" t="s">
        <v>3916</v>
      </c>
      <c r="B1184" t="s">
        <v>797</v>
      </c>
      <c r="C1184">
        <v>0.1</v>
      </c>
      <c r="D1184" t="s">
        <v>762</v>
      </c>
      <c r="E1184">
        <v>0</v>
      </c>
      <c r="F1184" s="7" t="s">
        <v>265</v>
      </c>
      <c r="G1184" s="7" t="s">
        <v>5521</v>
      </c>
      <c r="H1184" s="7" t="s">
        <v>5522</v>
      </c>
      <c r="I1184" s="7" t="s">
        <v>5523</v>
      </c>
      <c r="J1184" s="7" t="s">
        <v>5524</v>
      </c>
      <c r="K1184" s="7" t="s">
        <v>5525</v>
      </c>
      <c r="L1184" s="7" t="s">
        <v>5526</v>
      </c>
      <c r="M1184" s="7" t="s">
        <v>5527</v>
      </c>
    </row>
    <row r="1185" spans="1:13" ht="34" x14ac:dyDescent="0.2">
      <c r="A1185" t="s">
        <v>3917</v>
      </c>
      <c r="B1185" t="s">
        <v>457</v>
      </c>
      <c r="C1185">
        <v>0.1</v>
      </c>
      <c r="D1185" t="s">
        <v>762</v>
      </c>
      <c r="E1185">
        <v>0</v>
      </c>
      <c r="F1185" s="7" t="s">
        <v>265</v>
      </c>
      <c r="G1185" s="7" t="s">
        <v>5521</v>
      </c>
      <c r="H1185" s="7" t="s">
        <v>5522</v>
      </c>
      <c r="I1185" s="7" t="s">
        <v>5523</v>
      </c>
      <c r="J1185" s="7" t="s">
        <v>5524</v>
      </c>
      <c r="K1185" s="7" t="s">
        <v>5525</v>
      </c>
      <c r="L1185" s="7" t="s">
        <v>5526</v>
      </c>
      <c r="M1185" s="7" t="s">
        <v>5527</v>
      </c>
    </row>
    <row r="1186" spans="1:13" ht="34" x14ac:dyDescent="0.2">
      <c r="A1186" t="s">
        <v>3918</v>
      </c>
      <c r="B1186" s="36" t="s">
        <v>459</v>
      </c>
      <c r="C1186">
        <v>0.1</v>
      </c>
      <c r="D1186" t="s">
        <v>762</v>
      </c>
      <c r="E1186">
        <v>0</v>
      </c>
      <c r="F1186" s="7" t="s">
        <v>265</v>
      </c>
      <c r="G1186" s="7" t="s">
        <v>5521</v>
      </c>
      <c r="H1186" s="7" t="s">
        <v>5522</v>
      </c>
      <c r="I1186" s="7" t="s">
        <v>5523</v>
      </c>
      <c r="J1186" s="7" t="s">
        <v>5524</v>
      </c>
      <c r="K1186" s="7" t="s">
        <v>5525</v>
      </c>
      <c r="L1186" s="7" t="s">
        <v>5526</v>
      </c>
      <c r="M1186" s="7" t="s">
        <v>5527</v>
      </c>
    </row>
    <row r="1187" spans="1:13" ht="34" x14ac:dyDescent="0.2">
      <c r="A1187" t="s">
        <v>3919</v>
      </c>
      <c r="B1187" t="s">
        <v>455</v>
      </c>
      <c r="C1187">
        <v>0.1</v>
      </c>
      <c r="D1187" t="s">
        <v>762</v>
      </c>
      <c r="E1187">
        <v>0</v>
      </c>
      <c r="F1187" s="7" t="s">
        <v>265</v>
      </c>
      <c r="G1187" s="7" t="s">
        <v>5521</v>
      </c>
      <c r="H1187" s="7" t="s">
        <v>5522</v>
      </c>
      <c r="I1187" s="7" t="s">
        <v>5523</v>
      </c>
      <c r="J1187" s="7" t="s">
        <v>5524</v>
      </c>
      <c r="K1187" s="7" t="s">
        <v>5525</v>
      </c>
      <c r="L1187" s="7" t="s">
        <v>5526</v>
      </c>
      <c r="M1187" s="7" t="s">
        <v>5527</v>
      </c>
    </row>
    <row r="1188" spans="1:13" ht="34" x14ac:dyDescent="0.2">
      <c r="A1188" t="s">
        <v>3920</v>
      </c>
      <c r="B1188" t="s">
        <v>797</v>
      </c>
      <c r="C1188">
        <v>0.1</v>
      </c>
      <c r="D1188" t="s">
        <v>762</v>
      </c>
      <c r="E1188">
        <v>0</v>
      </c>
      <c r="F1188" s="7" t="s">
        <v>265</v>
      </c>
      <c r="G1188" s="7" t="s">
        <v>5521</v>
      </c>
      <c r="H1188" s="7" t="s">
        <v>5522</v>
      </c>
      <c r="I1188" s="7" t="s">
        <v>5523</v>
      </c>
      <c r="J1188" s="7" t="s">
        <v>5524</v>
      </c>
      <c r="K1188" s="7" t="s">
        <v>5525</v>
      </c>
      <c r="L1188" s="7" t="s">
        <v>5526</v>
      </c>
      <c r="M1188" s="7" t="s">
        <v>5527</v>
      </c>
    </row>
    <row r="1189" spans="1:13" ht="34" x14ac:dyDescent="0.2">
      <c r="A1189" t="s">
        <v>3921</v>
      </c>
      <c r="B1189" t="s">
        <v>457</v>
      </c>
      <c r="C1189">
        <v>0.1</v>
      </c>
      <c r="D1189" t="s">
        <v>762</v>
      </c>
      <c r="E1189">
        <v>0</v>
      </c>
      <c r="F1189" s="7" t="s">
        <v>265</v>
      </c>
      <c r="G1189" s="7" t="s">
        <v>5521</v>
      </c>
      <c r="H1189" s="7" t="s">
        <v>5522</v>
      </c>
      <c r="I1189" s="7" t="s">
        <v>5523</v>
      </c>
      <c r="J1189" s="7" t="s">
        <v>5524</v>
      </c>
      <c r="K1189" s="7" t="s">
        <v>5525</v>
      </c>
      <c r="L1189" s="7" t="s">
        <v>5526</v>
      </c>
      <c r="M1189" s="7" t="s">
        <v>5527</v>
      </c>
    </row>
    <row r="1190" spans="1:13" ht="34" x14ac:dyDescent="0.2">
      <c r="A1190" t="s">
        <v>3922</v>
      </c>
      <c r="B1190" s="36" t="s">
        <v>459</v>
      </c>
      <c r="C1190">
        <v>0.1</v>
      </c>
      <c r="D1190" t="s">
        <v>762</v>
      </c>
      <c r="E1190">
        <v>0</v>
      </c>
      <c r="F1190" s="7" t="s">
        <v>265</v>
      </c>
      <c r="G1190" s="7" t="s">
        <v>5521</v>
      </c>
      <c r="H1190" s="7" t="s">
        <v>5522</v>
      </c>
      <c r="I1190" s="7" t="s">
        <v>5523</v>
      </c>
      <c r="J1190" s="7" t="s">
        <v>5524</v>
      </c>
      <c r="K1190" s="7" t="s">
        <v>5525</v>
      </c>
      <c r="L1190" s="7" t="s">
        <v>5526</v>
      </c>
      <c r="M1190" s="7" t="s">
        <v>5527</v>
      </c>
    </row>
    <row r="1191" spans="1:13" ht="34" x14ac:dyDescent="0.2">
      <c r="A1191" t="s">
        <v>3923</v>
      </c>
      <c r="B1191" t="s">
        <v>455</v>
      </c>
      <c r="C1191">
        <v>0.1</v>
      </c>
      <c r="D1191" t="s">
        <v>762</v>
      </c>
      <c r="E1191">
        <v>0</v>
      </c>
      <c r="F1191" s="7" t="s">
        <v>265</v>
      </c>
      <c r="G1191" s="7" t="s">
        <v>5521</v>
      </c>
      <c r="H1191" s="7" t="s">
        <v>5522</v>
      </c>
      <c r="I1191" s="7" t="s">
        <v>5523</v>
      </c>
      <c r="J1191" s="7" t="s">
        <v>5524</v>
      </c>
      <c r="K1191" s="7" t="s">
        <v>5525</v>
      </c>
      <c r="L1191" s="7" t="s">
        <v>5526</v>
      </c>
      <c r="M1191" s="7" t="s">
        <v>5527</v>
      </c>
    </row>
    <row r="1192" spans="1:13" ht="34" x14ac:dyDescent="0.2">
      <c r="A1192" t="s">
        <v>3924</v>
      </c>
      <c r="B1192" t="s">
        <v>797</v>
      </c>
      <c r="C1192">
        <v>0.1</v>
      </c>
      <c r="D1192" t="s">
        <v>762</v>
      </c>
      <c r="E1192">
        <v>0</v>
      </c>
      <c r="F1192" s="7" t="s">
        <v>265</v>
      </c>
      <c r="G1192" s="7" t="s">
        <v>5521</v>
      </c>
      <c r="H1192" s="7" t="s">
        <v>5522</v>
      </c>
      <c r="I1192" s="7" t="s">
        <v>5523</v>
      </c>
      <c r="J1192" s="7" t="s">
        <v>5524</v>
      </c>
      <c r="K1192" s="7" t="s">
        <v>5525</v>
      </c>
      <c r="L1192" s="7" t="s">
        <v>5526</v>
      </c>
      <c r="M1192" s="7" t="s">
        <v>5527</v>
      </c>
    </row>
    <row r="1193" spans="1:13" ht="34" x14ac:dyDescent="0.2">
      <c r="A1193" t="s">
        <v>3925</v>
      </c>
      <c r="B1193" t="s">
        <v>457</v>
      </c>
      <c r="C1193">
        <v>0.1</v>
      </c>
      <c r="D1193" t="s">
        <v>762</v>
      </c>
      <c r="E1193">
        <v>0</v>
      </c>
      <c r="F1193" s="7" t="s">
        <v>265</v>
      </c>
      <c r="G1193" s="7" t="s">
        <v>5521</v>
      </c>
      <c r="H1193" s="7" t="s">
        <v>5522</v>
      </c>
      <c r="I1193" s="7" t="s">
        <v>5523</v>
      </c>
      <c r="J1193" s="7" t="s">
        <v>5524</v>
      </c>
      <c r="K1193" s="7" t="s">
        <v>5525</v>
      </c>
      <c r="L1193" s="7" t="s">
        <v>5526</v>
      </c>
      <c r="M1193" s="7" t="s">
        <v>5527</v>
      </c>
    </row>
    <row r="1194" spans="1:13" ht="34" x14ac:dyDescent="0.2">
      <c r="A1194" t="s">
        <v>3926</v>
      </c>
      <c r="B1194" s="36" t="s">
        <v>459</v>
      </c>
      <c r="C1194">
        <v>0.1</v>
      </c>
      <c r="D1194" t="s">
        <v>762</v>
      </c>
      <c r="E1194">
        <v>0</v>
      </c>
      <c r="F1194" s="7" t="s">
        <v>265</v>
      </c>
      <c r="G1194" s="7" t="s">
        <v>5521</v>
      </c>
      <c r="H1194" s="7" t="s">
        <v>5522</v>
      </c>
      <c r="I1194" s="7" t="s">
        <v>5523</v>
      </c>
      <c r="J1194" s="7" t="s">
        <v>5524</v>
      </c>
      <c r="K1194" s="7" t="s">
        <v>5525</v>
      </c>
      <c r="L1194" s="7" t="s">
        <v>5526</v>
      </c>
      <c r="M1194" s="7" t="s">
        <v>5527</v>
      </c>
    </row>
    <row r="1195" spans="1:13" ht="34" x14ac:dyDescent="0.2">
      <c r="A1195" t="s">
        <v>3927</v>
      </c>
      <c r="B1195" t="s">
        <v>455</v>
      </c>
      <c r="C1195">
        <v>0.1</v>
      </c>
      <c r="D1195" t="s">
        <v>762</v>
      </c>
      <c r="E1195">
        <v>0</v>
      </c>
      <c r="F1195" s="7" t="s">
        <v>265</v>
      </c>
      <c r="G1195" s="7" t="s">
        <v>5521</v>
      </c>
      <c r="H1195" s="7" t="s">
        <v>5522</v>
      </c>
      <c r="I1195" s="7" t="s">
        <v>5523</v>
      </c>
      <c r="J1195" s="7" t="s">
        <v>5524</v>
      </c>
      <c r="K1195" s="7" t="s">
        <v>5525</v>
      </c>
      <c r="L1195" s="7" t="s">
        <v>5526</v>
      </c>
      <c r="M1195" s="7" t="s">
        <v>5527</v>
      </c>
    </row>
    <row r="1196" spans="1:13" ht="34" x14ac:dyDescent="0.2">
      <c r="A1196" t="s">
        <v>3928</v>
      </c>
      <c r="B1196" t="s">
        <v>797</v>
      </c>
      <c r="C1196">
        <v>0.1</v>
      </c>
      <c r="D1196" t="s">
        <v>762</v>
      </c>
      <c r="E1196">
        <v>0</v>
      </c>
      <c r="F1196" s="7" t="s">
        <v>265</v>
      </c>
      <c r="G1196" s="7" t="s">
        <v>5521</v>
      </c>
      <c r="H1196" s="7" t="s">
        <v>5522</v>
      </c>
      <c r="I1196" s="7" t="s">
        <v>5523</v>
      </c>
      <c r="J1196" s="7" t="s">
        <v>5524</v>
      </c>
      <c r="K1196" s="7" t="s">
        <v>5525</v>
      </c>
      <c r="L1196" s="7" t="s">
        <v>5526</v>
      </c>
      <c r="M1196" s="7" t="s">
        <v>5527</v>
      </c>
    </row>
    <row r="1197" spans="1:13" ht="34" x14ac:dyDescent="0.2">
      <c r="A1197" t="s">
        <v>3929</v>
      </c>
      <c r="B1197" t="s">
        <v>457</v>
      </c>
      <c r="C1197">
        <v>0.1</v>
      </c>
      <c r="D1197" t="s">
        <v>762</v>
      </c>
      <c r="E1197">
        <v>0</v>
      </c>
      <c r="F1197" s="7" t="s">
        <v>265</v>
      </c>
      <c r="G1197" s="7" t="s">
        <v>5521</v>
      </c>
      <c r="H1197" s="7" t="s">
        <v>5522</v>
      </c>
      <c r="I1197" s="7" t="s">
        <v>5523</v>
      </c>
      <c r="J1197" s="7" t="s">
        <v>5524</v>
      </c>
      <c r="K1197" s="7" t="s">
        <v>5525</v>
      </c>
      <c r="L1197" s="7" t="s">
        <v>5526</v>
      </c>
      <c r="M1197" s="7" t="s">
        <v>5527</v>
      </c>
    </row>
    <row r="1198" spans="1:13" ht="34" x14ac:dyDescent="0.2">
      <c r="A1198" t="s">
        <v>3930</v>
      </c>
      <c r="B1198" s="36" t="s">
        <v>459</v>
      </c>
      <c r="C1198">
        <v>0.1</v>
      </c>
      <c r="D1198" t="s">
        <v>762</v>
      </c>
      <c r="E1198">
        <v>0</v>
      </c>
      <c r="F1198" s="7" t="s">
        <v>265</v>
      </c>
      <c r="G1198" s="7" t="s">
        <v>5521</v>
      </c>
      <c r="H1198" s="7" t="s">
        <v>5522</v>
      </c>
      <c r="I1198" s="7" t="s">
        <v>5523</v>
      </c>
      <c r="J1198" s="7" t="s">
        <v>5524</v>
      </c>
      <c r="K1198" s="7" t="s">
        <v>5525</v>
      </c>
      <c r="L1198" s="7" t="s">
        <v>5526</v>
      </c>
      <c r="M1198" s="7" t="s">
        <v>5527</v>
      </c>
    </row>
    <row r="1199" spans="1:13" ht="34" x14ac:dyDescent="0.2">
      <c r="A1199" t="s">
        <v>3931</v>
      </c>
      <c r="B1199" t="s">
        <v>455</v>
      </c>
      <c r="C1199">
        <v>0.1</v>
      </c>
      <c r="D1199" t="s">
        <v>762</v>
      </c>
      <c r="E1199">
        <v>0</v>
      </c>
      <c r="F1199" s="7" t="s">
        <v>265</v>
      </c>
      <c r="G1199" s="7" t="s">
        <v>5521</v>
      </c>
      <c r="H1199" s="7" t="s">
        <v>5522</v>
      </c>
      <c r="I1199" s="7" t="s">
        <v>5523</v>
      </c>
      <c r="J1199" s="7" t="s">
        <v>5524</v>
      </c>
      <c r="K1199" s="7" t="s">
        <v>5525</v>
      </c>
      <c r="L1199" s="7" t="s">
        <v>5526</v>
      </c>
      <c r="M1199" s="7" t="s">
        <v>5527</v>
      </c>
    </row>
    <row r="1200" spans="1:13" ht="34" x14ac:dyDescent="0.2">
      <c r="A1200" t="s">
        <v>3932</v>
      </c>
      <c r="B1200" t="s">
        <v>797</v>
      </c>
      <c r="C1200">
        <v>0.1</v>
      </c>
      <c r="D1200" t="s">
        <v>762</v>
      </c>
      <c r="E1200">
        <v>0</v>
      </c>
      <c r="F1200" s="7" t="s">
        <v>265</v>
      </c>
      <c r="G1200" s="7" t="s">
        <v>5521</v>
      </c>
      <c r="H1200" s="7" t="s">
        <v>5522</v>
      </c>
      <c r="I1200" s="7" t="s">
        <v>5523</v>
      </c>
      <c r="J1200" s="7" t="s">
        <v>5524</v>
      </c>
      <c r="K1200" s="7" t="s">
        <v>5525</v>
      </c>
      <c r="L1200" s="7" t="s">
        <v>5526</v>
      </c>
      <c r="M1200" s="7" t="s">
        <v>5527</v>
      </c>
    </row>
    <row r="1201" spans="1:13" ht="34" x14ac:dyDescent="0.2">
      <c r="A1201" t="s">
        <v>3933</v>
      </c>
      <c r="B1201" t="s">
        <v>457</v>
      </c>
      <c r="C1201">
        <v>0.1</v>
      </c>
      <c r="D1201" t="s">
        <v>762</v>
      </c>
      <c r="E1201">
        <v>0</v>
      </c>
      <c r="F1201" s="7" t="s">
        <v>265</v>
      </c>
      <c r="G1201" s="7" t="s">
        <v>5521</v>
      </c>
      <c r="H1201" s="7" t="s">
        <v>5522</v>
      </c>
      <c r="I1201" s="7" t="s">
        <v>5523</v>
      </c>
      <c r="J1201" s="7" t="s">
        <v>5524</v>
      </c>
      <c r="K1201" s="7" t="s">
        <v>5525</v>
      </c>
      <c r="L1201" s="7" t="s">
        <v>5526</v>
      </c>
      <c r="M1201" s="7" t="s">
        <v>5527</v>
      </c>
    </row>
    <row r="1202" spans="1:13" ht="34" x14ac:dyDescent="0.2">
      <c r="A1202" t="s">
        <v>3934</v>
      </c>
      <c r="B1202" s="36" t="s">
        <v>459</v>
      </c>
      <c r="C1202">
        <v>0.1</v>
      </c>
      <c r="D1202" t="s">
        <v>762</v>
      </c>
      <c r="E1202">
        <v>0</v>
      </c>
      <c r="F1202" s="7" t="s">
        <v>265</v>
      </c>
      <c r="G1202" s="7" t="s">
        <v>5521</v>
      </c>
      <c r="H1202" s="7" t="s">
        <v>5522</v>
      </c>
      <c r="I1202" s="7" t="s">
        <v>5523</v>
      </c>
      <c r="J1202" s="7" t="s">
        <v>5524</v>
      </c>
      <c r="K1202" s="7" t="s">
        <v>5525</v>
      </c>
      <c r="L1202" s="7" t="s">
        <v>5526</v>
      </c>
      <c r="M1202" s="7" t="s">
        <v>5527</v>
      </c>
    </row>
    <row r="1203" spans="1:13" ht="34" x14ac:dyDescent="0.2">
      <c r="A1203" t="s">
        <v>3935</v>
      </c>
      <c r="B1203" t="s">
        <v>455</v>
      </c>
      <c r="C1203" s="36">
        <v>0.6</v>
      </c>
      <c r="D1203" t="s">
        <v>762</v>
      </c>
      <c r="E1203">
        <v>0</v>
      </c>
      <c r="F1203" s="7" t="s">
        <v>265</v>
      </c>
      <c r="G1203" s="7" t="s">
        <v>5521</v>
      </c>
      <c r="H1203" s="7" t="s">
        <v>5522</v>
      </c>
      <c r="I1203" s="7" t="s">
        <v>5523</v>
      </c>
      <c r="J1203" s="7" t="s">
        <v>5524</v>
      </c>
      <c r="K1203" s="7" t="s">
        <v>5525</v>
      </c>
      <c r="L1203" s="7" t="s">
        <v>5526</v>
      </c>
      <c r="M1203" s="7" t="s">
        <v>5527</v>
      </c>
    </row>
    <row r="1204" spans="1:13" ht="34" x14ac:dyDescent="0.2">
      <c r="A1204" t="s">
        <v>3936</v>
      </c>
      <c r="B1204" t="s">
        <v>797</v>
      </c>
      <c r="C1204" s="36">
        <v>0.6</v>
      </c>
      <c r="D1204" t="s">
        <v>762</v>
      </c>
      <c r="E1204">
        <v>0</v>
      </c>
      <c r="F1204" s="7" t="s">
        <v>265</v>
      </c>
      <c r="G1204" s="7" t="s">
        <v>5521</v>
      </c>
      <c r="H1204" s="7" t="s">
        <v>5522</v>
      </c>
      <c r="I1204" s="7" t="s">
        <v>5523</v>
      </c>
      <c r="J1204" s="7" t="s">
        <v>5524</v>
      </c>
      <c r="K1204" s="7" t="s">
        <v>5525</v>
      </c>
      <c r="L1204" s="7" t="s">
        <v>5526</v>
      </c>
      <c r="M1204" s="7" t="s">
        <v>5527</v>
      </c>
    </row>
    <row r="1205" spans="1:13" ht="34" x14ac:dyDescent="0.2">
      <c r="A1205" t="s">
        <v>3937</v>
      </c>
      <c r="B1205" t="s">
        <v>457</v>
      </c>
      <c r="C1205" s="36">
        <v>0.6</v>
      </c>
      <c r="D1205" t="s">
        <v>762</v>
      </c>
      <c r="E1205">
        <v>0</v>
      </c>
      <c r="F1205" s="7" t="s">
        <v>265</v>
      </c>
      <c r="G1205" s="7" t="s">
        <v>5521</v>
      </c>
      <c r="H1205" s="7" t="s">
        <v>5522</v>
      </c>
      <c r="I1205" s="7" t="s">
        <v>5523</v>
      </c>
      <c r="J1205" s="7" t="s">
        <v>5524</v>
      </c>
      <c r="K1205" s="7" t="s">
        <v>5525</v>
      </c>
      <c r="L1205" s="7" t="s">
        <v>5526</v>
      </c>
      <c r="M1205" s="7" t="s">
        <v>5527</v>
      </c>
    </row>
    <row r="1206" spans="1:13" ht="34" x14ac:dyDescent="0.2">
      <c r="A1206" t="s">
        <v>3938</v>
      </c>
      <c r="B1206" s="36" t="s">
        <v>459</v>
      </c>
      <c r="C1206" s="36">
        <v>0.6</v>
      </c>
      <c r="D1206" t="s">
        <v>762</v>
      </c>
      <c r="E1206">
        <v>0</v>
      </c>
      <c r="F1206" s="7" t="s">
        <v>265</v>
      </c>
      <c r="G1206" s="7" t="s">
        <v>5521</v>
      </c>
      <c r="H1206" s="7" t="s">
        <v>5522</v>
      </c>
      <c r="I1206" s="7" t="s">
        <v>5523</v>
      </c>
      <c r="J1206" s="7" t="s">
        <v>5524</v>
      </c>
      <c r="K1206" s="7" t="s">
        <v>5525</v>
      </c>
      <c r="L1206" s="7" t="s">
        <v>5526</v>
      </c>
      <c r="M1206" s="7" t="s">
        <v>5527</v>
      </c>
    </row>
    <row r="1207" spans="1:13" ht="34" x14ac:dyDescent="0.2">
      <c r="A1207" t="s">
        <v>3939</v>
      </c>
      <c r="B1207" t="s">
        <v>455</v>
      </c>
      <c r="C1207" s="36">
        <v>0.6</v>
      </c>
      <c r="D1207" t="s">
        <v>762</v>
      </c>
      <c r="E1207">
        <v>0</v>
      </c>
      <c r="F1207" s="7" t="s">
        <v>265</v>
      </c>
      <c r="G1207" s="7" t="s">
        <v>5521</v>
      </c>
      <c r="H1207" s="7" t="s">
        <v>5522</v>
      </c>
      <c r="I1207" s="7" t="s">
        <v>5523</v>
      </c>
      <c r="J1207" s="7" t="s">
        <v>5524</v>
      </c>
      <c r="K1207" s="7" t="s">
        <v>5525</v>
      </c>
      <c r="L1207" s="7" t="s">
        <v>5526</v>
      </c>
      <c r="M1207" s="7" t="s">
        <v>5527</v>
      </c>
    </row>
    <row r="1208" spans="1:13" ht="34" x14ac:dyDescent="0.2">
      <c r="A1208" t="s">
        <v>3940</v>
      </c>
      <c r="B1208" t="s">
        <v>797</v>
      </c>
      <c r="C1208" s="36">
        <v>0.6</v>
      </c>
      <c r="D1208" t="s">
        <v>762</v>
      </c>
      <c r="E1208">
        <v>0</v>
      </c>
      <c r="F1208" s="7" t="s">
        <v>265</v>
      </c>
      <c r="G1208" s="7" t="s">
        <v>5521</v>
      </c>
      <c r="H1208" s="7" t="s">
        <v>5522</v>
      </c>
      <c r="I1208" s="7" t="s">
        <v>5523</v>
      </c>
      <c r="J1208" s="7" t="s">
        <v>5524</v>
      </c>
      <c r="K1208" s="7" t="s">
        <v>5525</v>
      </c>
      <c r="L1208" s="7" t="s">
        <v>5526</v>
      </c>
      <c r="M1208" s="7" t="s">
        <v>5527</v>
      </c>
    </row>
    <row r="1209" spans="1:13" ht="34" x14ac:dyDescent="0.2">
      <c r="A1209" t="s">
        <v>3941</v>
      </c>
      <c r="B1209" t="s">
        <v>457</v>
      </c>
      <c r="C1209" s="36">
        <v>0.6</v>
      </c>
      <c r="D1209" t="s">
        <v>762</v>
      </c>
      <c r="E1209">
        <v>0</v>
      </c>
      <c r="F1209" s="7" t="s">
        <v>265</v>
      </c>
      <c r="G1209" s="7" t="s">
        <v>5521</v>
      </c>
      <c r="H1209" s="7" t="s">
        <v>5522</v>
      </c>
      <c r="I1209" s="7" t="s">
        <v>5523</v>
      </c>
      <c r="J1209" s="7" t="s">
        <v>5524</v>
      </c>
      <c r="K1209" s="7" t="s">
        <v>5525</v>
      </c>
      <c r="L1209" s="7" t="s">
        <v>5526</v>
      </c>
      <c r="M1209" s="7" t="s">
        <v>5527</v>
      </c>
    </row>
    <row r="1210" spans="1:13" ht="34" x14ac:dyDescent="0.2">
      <c r="A1210" t="s">
        <v>3942</v>
      </c>
      <c r="B1210" s="36" t="s">
        <v>459</v>
      </c>
      <c r="C1210" s="36">
        <v>0.6</v>
      </c>
      <c r="D1210" t="s">
        <v>762</v>
      </c>
      <c r="E1210">
        <v>0</v>
      </c>
      <c r="F1210" s="7" t="s">
        <v>265</v>
      </c>
      <c r="G1210" s="7" t="s">
        <v>5521</v>
      </c>
      <c r="H1210" s="7" t="s">
        <v>5522</v>
      </c>
      <c r="I1210" s="7" t="s">
        <v>5523</v>
      </c>
      <c r="J1210" s="7" t="s">
        <v>5524</v>
      </c>
      <c r="K1210" s="7" t="s">
        <v>5525</v>
      </c>
      <c r="L1210" s="7" t="s">
        <v>5526</v>
      </c>
      <c r="M1210" s="7" t="s">
        <v>5527</v>
      </c>
    </row>
    <row r="1211" spans="1:13" ht="34" x14ac:dyDescent="0.2">
      <c r="A1211" t="s">
        <v>3943</v>
      </c>
      <c r="B1211" t="s">
        <v>455</v>
      </c>
      <c r="C1211" s="36">
        <v>0.6</v>
      </c>
      <c r="D1211" t="s">
        <v>762</v>
      </c>
      <c r="E1211">
        <v>0</v>
      </c>
      <c r="F1211" s="7" t="s">
        <v>265</v>
      </c>
      <c r="G1211" s="7" t="s">
        <v>5521</v>
      </c>
      <c r="H1211" s="7" t="s">
        <v>5522</v>
      </c>
      <c r="I1211" s="7" t="s">
        <v>5523</v>
      </c>
      <c r="J1211" s="7" t="s">
        <v>5524</v>
      </c>
      <c r="K1211" s="7" t="s">
        <v>5525</v>
      </c>
      <c r="L1211" s="7" t="s">
        <v>5526</v>
      </c>
      <c r="M1211" s="7" t="s">
        <v>5527</v>
      </c>
    </row>
    <row r="1212" spans="1:13" ht="34" x14ac:dyDescent="0.2">
      <c r="A1212" t="s">
        <v>3944</v>
      </c>
      <c r="B1212" t="s">
        <v>797</v>
      </c>
      <c r="C1212" s="36">
        <v>0.6</v>
      </c>
      <c r="D1212" t="s">
        <v>762</v>
      </c>
      <c r="E1212">
        <v>0</v>
      </c>
      <c r="F1212" s="7" t="s">
        <v>265</v>
      </c>
      <c r="G1212" s="7" t="s">
        <v>5521</v>
      </c>
      <c r="H1212" s="7" t="s">
        <v>5522</v>
      </c>
      <c r="I1212" s="7" t="s">
        <v>5523</v>
      </c>
      <c r="J1212" s="7" t="s">
        <v>5524</v>
      </c>
      <c r="K1212" s="7" t="s">
        <v>5525</v>
      </c>
      <c r="L1212" s="7" t="s">
        <v>5526</v>
      </c>
      <c r="M1212" s="7" t="s">
        <v>5527</v>
      </c>
    </row>
    <row r="1213" spans="1:13" ht="34" x14ac:dyDescent="0.2">
      <c r="A1213" t="s">
        <v>3945</v>
      </c>
      <c r="B1213" t="s">
        <v>457</v>
      </c>
      <c r="C1213" s="36">
        <v>0.6</v>
      </c>
      <c r="D1213" t="s">
        <v>762</v>
      </c>
      <c r="E1213">
        <v>0</v>
      </c>
      <c r="F1213" s="7" t="s">
        <v>265</v>
      </c>
      <c r="G1213" s="7" t="s">
        <v>5521</v>
      </c>
      <c r="H1213" s="7" t="s">
        <v>5522</v>
      </c>
      <c r="I1213" s="7" t="s">
        <v>5523</v>
      </c>
      <c r="J1213" s="7" t="s">
        <v>5524</v>
      </c>
      <c r="K1213" s="7" t="s">
        <v>5525</v>
      </c>
      <c r="L1213" s="7" t="s">
        <v>5526</v>
      </c>
      <c r="M1213" s="7" t="s">
        <v>5527</v>
      </c>
    </row>
    <row r="1214" spans="1:13" ht="34" x14ac:dyDescent="0.2">
      <c r="A1214" t="s">
        <v>3946</v>
      </c>
      <c r="B1214" s="36" t="s">
        <v>459</v>
      </c>
      <c r="C1214" s="36">
        <v>0.6</v>
      </c>
      <c r="D1214" t="s">
        <v>762</v>
      </c>
      <c r="E1214">
        <v>0</v>
      </c>
      <c r="F1214" s="7" t="s">
        <v>265</v>
      </c>
      <c r="G1214" s="7" t="s">
        <v>5521</v>
      </c>
      <c r="H1214" s="7" t="s">
        <v>5522</v>
      </c>
      <c r="I1214" s="7" t="s">
        <v>5523</v>
      </c>
      <c r="J1214" s="7" t="s">
        <v>5524</v>
      </c>
      <c r="K1214" s="7" t="s">
        <v>5525</v>
      </c>
      <c r="L1214" s="7" t="s">
        <v>5526</v>
      </c>
      <c r="M1214" s="7" t="s">
        <v>5527</v>
      </c>
    </row>
    <row r="1215" spans="1:13" ht="34" x14ac:dyDescent="0.2">
      <c r="A1215" t="s">
        <v>3947</v>
      </c>
      <c r="B1215" t="s">
        <v>455</v>
      </c>
      <c r="C1215" s="36">
        <v>0.6</v>
      </c>
      <c r="D1215" t="s">
        <v>762</v>
      </c>
      <c r="E1215">
        <v>0</v>
      </c>
      <c r="F1215" s="7" t="s">
        <v>265</v>
      </c>
      <c r="G1215" s="7" t="s">
        <v>5521</v>
      </c>
      <c r="H1215" s="7" t="s">
        <v>5522</v>
      </c>
      <c r="I1215" s="7" t="s">
        <v>5523</v>
      </c>
      <c r="J1215" s="7" t="s">
        <v>5524</v>
      </c>
      <c r="K1215" s="7" t="s">
        <v>5525</v>
      </c>
      <c r="L1215" s="7" t="s">
        <v>5526</v>
      </c>
      <c r="M1215" s="7" t="s">
        <v>5527</v>
      </c>
    </row>
    <row r="1216" spans="1:13" ht="34" x14ac:dyDescent="0.2">
      <c r="A1216" t="s">
        <v>3948</v>
      </c>
      <c r="B1216" t="s">
        <v>797</v>
      </c>
      <c r="C1216" s="36">
        <v>0.6</v>
      </c>
      <c r="D1216" t="s">
        <v>762</v>
      </c>
      <c r="E1216">
        <v>0</v>
      </c>
      <c r="F1216" s="7" t="s">
        <v>265</v>
      </c>
      <c r="G1216" s="7" t="s">
        <v>5521</v>
      </c>
      <c r="H1216" s="7" t="s">
        <v>5522</v>
      </c>
      <c r="I1216" s="7" t="s">
        <v>5523</v>
      </c>
      <c r="J1216" s="7" t="s">
        <v>5524</v>
      </c>
      <c r="K1216" s="7" t="s">
        <v>5525</v>
      </c>
      <c r="L1216" s="7" t="s">
        <v>5526</v>
      </c>
      <c r="M1216" s="7" t="s">
        <v>5527</v>
      </c>
    </row>
    <row r="1217" spans="1:13" ht="34" x14ac:dyDescent="0.2">
      <c r="A1217" t="s">
        <v>3949</v>
      </c>
      <c r="B1217" t="s">
        <v>457</v>
      </c>
      <c r="C1217" s="36">
        <v>0.6</v>
      </c>
      <c r="D1217" t="s">
        <v>762</v>
      </c>
      <c r="E1217">
        <v>0</v>
      </c>
      <c r="F1217" s="7" t="s">
        <v>265</v>
      </c>
      <c r="G1217" s="7" t="s">
        <v>5521</v>
      </c>
      <c r="H1217" s="7" t="s">
        <v>5522</v>
      </c>
      <c r="I1217" s="7" t="s">
        <v>5523</v>
      </c>
      <c r="J1217" s="7" t="s">
        <v>5524</v>
      </c>
      <c r="K1217" s="7" t="s">
        <v>5525</v>
      </c>
      <c r="L1217" s="7" t="s">
        <v>5526</v>
      </c>
      <c r="M1217" s="7" t="s">
        <v>5527</v>
      </c>
    </row>
    <row r="1218" spans="1:13" ht="34" x14ac:dyDescent="0.2">
      <c r="A1218" t="s">
        <v>3950</v>
      </c>
      <c r="B1218" s="36" t="s">
        <v>459</v>
      </c>
      <c r="C1218" s="36">
        <v>0.6</v>
      </c>
      <c r="D1218" t="s">
        <v>762</v>
      </c>
      <c r="E1218">
        <v>0</v>
      </c>
      <c r="F1218" s="7" t="s">
        <v>265</v>
      </c>
      <c r="G1218" s="7" t="s">
        <v>5521</v>
      </c>
      <c r="H1218" s="7" t="s">
        <v>5522</v>
      </c>
      <c r="I1218" s="7" t="s">
        <v>5523</v>
      </c>
      <c r="J1218" s="7" t="s">
        <v>5524</v>
      </c>
      <c r="K1218" s="7" t="s">
        <v>5525</v>
      </c>
      <c r="L1218" s="7" t="s">
        <v>5526</v>
      </c>
      <c r="M1218" s="7" t="s">
        <v>5527</v>
      </c>
    </row>
    <row r="1219" spans="1:13" ht="34" x14ac:dyDescent="0.2">
      <c r="A1219" t="s">
        <v>3951</v>
      </c>
      <c r="B1219" t="s">
        <v>455</v>
      </c>
      <c r="C1219" s="36">
        <v>0.6</v>
      </c>
      <c r="D1219" t="s">
        <v>762</v>
      </c>
      <c r="E1219">
        <v>0</v>
      </c>
      <c r="F1219" s="7" t="s">
        <v>265</v>
      </c>
      <c r="G1219" s="7" t="s">
        <v>5521</v>
      </c>
      <c r="H1219" s="7" t="s">
        <v>5522</v>
      </c>
      <c r="I1219" s="7" t="s">
        <v>5523</v>
      </c>
      <c r="J1219" s="7" t="s">
        <v>5524</v>
      </c>
      <c r="K1219" s="7" t="s">
        <v>5525</v>
      </c>
      <c r="L1219" s="7" t="s">
        <v>5526</v>
      </c>
      <c r="M1219" s="7" t="s">
        <v>5527</v>
      </c>
    </row>
    <row r="1220" spans="1:13" ht="34" x14ac:dyDescent="0.2">
      <c r="A1220" t="s">
        <v>3952</v>
      </c>
      <c r="B1220" t="s">
        <v>797</v>
      </c>
      <c r="C1220" s="36">
        <v>0.6</v>
      </c>
      <c r="D1220" t="s">
        <v>762</v>
      </c>
      <c r="E1220">
        <v>0</v>
      </c>
      <c r="F1220" s="7" t="s">
        <v>265</v>
      </c>
      <c r="G1220" s="7" t="s">
        <v>5521</v>
      </c>
      <c r="H1220" s="7" t="s">
        <v>5522</v>
      </c>
      <c r="I1220" s="7" t="s">
        <v>5523</v>
      </c>
      <c r="J1220" s="7" t="s">
        <v>5524</v>
      </c>
      <c r="K1220" s="7" t="s">
        <v>5525</v>
      </c>
      <c r="L1220" s="7" t="s">
        <v>5526</v>
      </c>
      <c r="M1220" s="7" t="s">
        <v>5527</v>
      </c>
    </row>
    <row r="1221" spans="1:13" ht="34" x14ac:dyDescent="0.2">
      <c r="A1221" t="s">
        <v>3953</v>
      </c>
      <c r="B1221" t="s">
        <v>457</v>
      </c>
      <c r="C1221" s="36">
        <v>0.6</v>
      </c>
      <c r="D1221" t="s">
        <v>762</v>
      </c>
      <c r="E1221">
        <v>0</v>
      </c>
      <c r="F1221" s="7" t="s">
        <v>265</v>
      </c>
      <c r="G1221" s="7" t="s">
        <v>5521</v>
      </c>
      <c r="H1221" s="7" t="s">
        <v>5522</v>
      </c>
      <c r="I1221" s="7" t="s">
        <v>5523</v>
      </c>
      <c r="J1221" s="7" t="s">
        <v>5524</v>
      </c>
      <c r="K1221" s="7" t="s">
        <v>5525</v>
      </c>
      <c r="L1221" s="7" t="s">
        <v>5526</v>
      </c>
      <c r="M1221" s="7" t="s">
        <v>5527</v>
      </c>
    </row>
    <row r="1222" spans="1:13" ht="34" x14ac:dyDescent="0.2">
      <c r="A1222" t="s">
        <v>3954</v>
      </c>
      <c r="B1222" s="36" t="s">
        <v>459</v>
      </c>
      <c r="C1222" s="36">
        <v>0.6</v>
      </c>
      <c r="D1222" t="s">
        <v>762</v>
      </c>
      <c r="E1222">
        <v>0</v>
      </c>
      <c r="F1222" s="7" t="s">
        <v>265</v>
      </c>
      <c r="G1222" s="7" t="s">
        <v>5521</v>
      </c>
      <c r="H1222" s="7" t="s">
        <v>5522</v>
      </c>
      <c r="I1222" s="7" t="s">
        <v>5523</v>
      </c>
      <c r="J1222" s="7" t="s">
        <v>5524</v>
      </c>
      <c r="K1222" s="7" t="s">
        <v>5525</v>
      </c>
      <c r="L1222" s="7" t="s">
        <v>5526</v>
      </c>
      <c r="M1222" s="7" t="s">
        <v>5527</v>
      </c>
    </row>
    <row r="1223" spans="1:13" ht="34" x14ac:dyDescent="0.2">
      <c r="A1223" t="s">
        <v>3955</v>
      </c>
      <c r="B1223" t="s">
        <v>455</v>
      </c>
      <c r="C1223" s="36">
        <v>0.4</v>
      </c>
      <c r="D1223" t="s">
        <v>762</v>
      </c>
      <c r="E1223">
        <v>0</v>
      </c>
      <c r="F1223" s="7" t="s">
        <v>265</v>
      </c>
      <c r="G1223" s="7" t="s">
        <v>5521</v>
      </c>
      <c r="H1223" s="7" t="s">
        <v>5522</v>
      </c>
      <c r="I1223" s="7" t="s">
        <v>5523</v>
      </c>
      <c r="J1223" s="7" t="s">
        <v>5524</v>
      </c>
      <c r="K1223" s="7" t="s">
        <v>5525</v>
      </c>
      <c r="L1223" s="7" t="s">
        <v>5526</v>
      </c>
      <c r="M1223" s="7" t="s">
        <v>5527</v>
      </c>
    </row>
    <row r="1224" spans="1:13" ht="34" x14ac:dyDescent="0.2">
      <c r="A1224" t="s">
        <v>3956</v>
      </c>
      <c r="B1224" t="s">
        <v>797</v>
      </c>
      <c r="C1224" s="36">
        <v>0.4</v>
      </c>
      <c r="D1224" t="s">
        <v>762</v>
      </c>
      <c r="E1224">
        <v>0</v>
      </c>
      <c r="F1224" s="7" t="s">
        <v>265</v>
      </c>
      <c r="G1224" s="7" t="s">
        <v>5521</v>
      </c>
      <c r="H1224" s="7" t="s">
        <v>5522</v>
      </c>
      <c r="I1224" s="7" t="s">
        <v>5523</v>
      </c>
      <c r="J1224" s="7" t="s">
        <v>5524</v>
      </c>
      <c r="K1224" s="7" t="s">
        <v>5525</v>
      </c>
      <c r="L1224" s="7" t="s">
        <v>5526</v>
      </c>
      <c r="M1224" s="7" t="s">
        <v>5527</v>
      </c>
    </row>
    <row r="1225" spans="1:13" ht="34" x14ac:dyDescent="0.2">
      <c r="A1225" t="s">
        <v>3957</v>
      </c>
      <c r="B1225" t="s">
        <v>457</v>
      </c>
      <c r="C1225" s="36">
        <v>0.4</v>
      </c>
      <c r="D1225" t="s">
        <v>762</v>
      </c>
      <c r="E1225">
        <v>0</v>
      </c>
      <c r="F1225" s="7" t="s">
        <v>265</v>
      </c>
      <c r="G1225" s="7" t="s">
        <v>5521</v>
      </c>
      <c r="H1225" s="7" t="s">
        <v>5522</v>
      </c>
      <c r="I1225" s="7" t="s">
        <v>5523</v>
      </c>
      <c r="J1225" s="7" t="s">
        <v>5524</v>
      </c>
      <c r="K1225" s="7" t="s">
        <v>5525</v>
      </c>
      <c r="L1225" s="7" t="s">
        <v>5526</v>
      </c>
      <c r="M1225" s="7" t="s">
        <v>5527</v>
      </c>
    </row>
    <row r="1226" spans="1:13" ht="34" x14ac:dyDescent="0.2">
      <c r="A1226" t="s">
        <v>3958</v>
      </c>
      <c r="B1226" s="36" t="s">
        <v>459</v>
      </c>
      <c r="C1226" s="36">
        <v>0.4</v>
      </c>
      <c r="D1226" t="s">
        <v>762</v>
      </c>
      <c r="E1226">
        <v>0</v>
      </c>
      <c r="F1226" s="7" t="s">
        <v>265</v>
      </c>
      <c r="G1226" s="7" t="s">
        <v>5521</v>
      </c>
      <c r="H1226" s="7" t="s">
        <v>5522</v>
      </c>
      <c r="I1226" s="7" t="s">
        <v>5523</v>
      </c>
      <c r="J1226" s="7" t="s">
        <v>5524</v>
      </c>
      <c r="K1226" s="7" t="s">
        <v>5525</v>
      </c>
      <c r="L1226" s="7" t="s">
        <v>5526</v>
      </c>
      <c r="M1226" s="7" t="s">
        <v>5527</v>
      </c>
    </row>
    <row r="1227" spans="1:13" ht="34" x14ac:dyDescent="0.2">
      <c r="A1227" t="s">
        <v>3959</v>
      </c>
      <c r="B1227" t="s">
        <v>455</v>
      </c>
      <c r="C1227" s="36">
        <v>0.4</v>
      </c>
      <c r="D1227" t="s">
        <v>762</v>
      </c>
      <c r="E1227">
        <v>0</v>
      </c>
      <c r="F1227" s="7" t="s">
        <v>265</v>
      </c>
      <c r="G1227" s="7" t="s">
        <v>5521</v>
      </c>
      <c r="H1227" s="7" t="s">
        <v>5522</v>
      </c>
      <c r="I1227" s="7" t="s">
        <v>5523</v>
      </c>
      <c r="J1227" s="7" t="s">
        <v>5524</v>
      </c>
      <c r="K1227" s="7" t="s">
        <v>5525</v>
      </c>
      <c r="L1227" s="7" t="s">
        <v>5526</v>
      </c>
      <c r="M1227" s="7" t="s">
        <v>5527</v>
      </c>
    </row>
    <row r="1228" spans="1:13" ht="34" x14ac:dyDescent="0.2">
      <c r="A1228" t="s">
        <v>3960</v>
      </c>
      <c r="B1228" t="s">
        <v>797</v>
      </c>
      <c r="C1228" s="36">
        <v>0.4</v>
      </c>
      <c r="D1228" t="s">
        <v>762</v>
      </c>
      <c r="E1228">
        <v>0</v>
      </c>
      <c r="F1228" s="7" t="s">
        <v>265</v>
      </c>
      <c r="G1228" s="7" t="s">
        <v>5521</v>
      </c>
      <c r="H1228" s="7" t="s">
        <v>5522</v>
      </c>
      <c r="I1228" s="7" t="s">
        <v>5523</v>
      </c>
      <c r="J1228" s="7" t="s">
        <v>5524</v>
      </c>
      <c r="K1228" s="7" t="s">
        <v>5525</v>
      </c>
      <c r="L1228" s="7" t="s">
        <v>5526</v>
      </c>
      <c r="M1228" s="7" t="s">
        <v>5527</v>
      </c>
    </row>
    <row r="1229" spans="1:13" ht="34" x14ac:dyDescent="0.2">
      <c r="A1229" t="s">
        <v>3961</v>
      </c>
      <c r="B1229" t="s">
        <v>457</v>
      </c>
      <c r="C1229" s="36">
        <v>0.4</v>
      </c>
      <c r="D1229" t="s">
        <v>762</v>
      </c>
      <c r="E1229">
        <v>0</v>
      </c>
      <c r="F1229" s="7" t="s">
        <v>265</v>
      </c>
      <c r="G1229" s="7" t="s">
        <v>5521</v>
      </c>
      <c r="H1229" s="7" t="s">
        <v>5522</v>
      </c>
      <c r="I1229" s="7" t="s">
        <v>5523</v>
      </c>
      <c r="J1229" s="7" t="s">
        <v>5524</v>
      </c>
      <c r="K1229" s="7" t="s">
        <v>5525</v>
      </c>
      <c r="L1229" s="7" t="s">
        <v>5526</v>
      </c>
      <c r="M1229" s="7" t="s">
        <v>5527</v>
      </c>
    </row>
    <row r="1230" spans="1:13" ht="34" x14ac:dyDescent="0.2">
      <c r="A1230" t="s">
        <v>3962</v>
      </c>
      <c r="B1230" s="36" t="s">
        <v>459</v>
      </c>
      <c r="C1230" s="36">
        <v>0.4</v>
      </c>
      <c r="D1230" t="s">
        <v>762</v>
      </c>
      <c r="E1230">
        <v>0</v>
      </c>
      <c r="F1230" s="7" t="s">
        <v>265</v>
      </c>
      <c r="G1230" s="7" t="s">
        <v>5521</v>
      </c>
      <c r="H1230" s="7" t="s">
        <v>5522</v>
      </c>
      <c r="I1230" s="7" t="s">
        <v>5523</v>
      </c>
      <c r="J1230" s="7" t="s">
        <v>5524</v>
      </c>
      <c r="K1230" s="7" t="s">
        <v>5525</v>
      </c>
      <c r="L1230" s="7" t="s">
        <v>5526</v>
      </c>
      <c r="M1230" s="7" t="s">
        <v>5527</v>
      </c>
    </row>
    <row r="1231" spans="1:13" ht="34" x14ac:dyDescent="0.2">
      <c r="A1231" t="s">
        <v>3963</v>
      </c>
      <c r="B1231" t="s">
        <v>455</v>
      </c>
      <c r="C1231" s="36">
        <v>0.4</v>
      </c>
      <c r="D1231" t="s">
        <v>762</v>
      </c>
      <c r="E1231">
        <v>0</v>
      </c>
      <c r="F1231" s="7" t="s">
        <v>265</v>
      </c>
      <c r="G1231" s="7" t="s">
        <v>5521</v>
      </c>
      <c r="H1231" s="7" t="s">
        <v>5522</v>
      </c>
      <c r="I1231" s="7" t="s">
        <v>5523</v>
      </c>
      <c r="J1231" s="7" t="s">
        <v>5524</v>
      </c>
      <c r="K1231" s="7" t="s">
        <v>5525</v>
      </c>
      <c r="L1231" s="7" t="s">
        <v>5526</v>
      </c>
      <c r="M1231" s="7" t="s">
        <v>5527</v>
      </c>
    </row>
    <row r="1232" spans="1:13" ht="34" x14ac:dyDescent="0.2">
      <c r="A1232" t="s">
        <v>3964</v>
      </c>
      <c r="B1232" t="s">
        <v>797</v>
      </c>
      <c r="C1232" s="36">
        <v>0.4</v>
      </c>
      <c r="D1232" t="s">
        <v>762</v>
      </c>
      <c r="E1232">
        <v>0</v>
      </c>
      <c r="F1232" s="7" t="s">
        <v>265</v>
      </c>
      <c r="G1232" s="7" t="s">
        <v>5521</v>
      </c>
      <c r="H1232" s="7" t="s">
        <v>5522</v>
      </c>
      <c r="I1232" s="7" t="s">
        <v>5523</v>
      </c>
      <c r="J1232" s="7" t="s">
        <v>5524</v>
      </c>
      <c r="K1232" s="7" t="s">
        <v>5525</v>
      </c>
      <c r="L1232" s="7" t="s">
        <v>5526</v>
      </c>
      <c r="M1232" s="7" t="s">
        <v>5527</v>
      </c>
    </row>
    <row r="1233" spans="1:13" ht="34" x14ac:dyDescent="0.2">
      <c r="A1233" t="s">
        <v>3965</v>
      </c>
      <c r="B1233" t="s">
        <v>457</v>
      </c>
      <c r="C1233" s="36">
        <v>0.4</v>
      </c>
      <c r="D1233" t="s">
        <v>762</v>
      </c>
      <c r="E1233">
        <v>0</v>
      </c>
      <c r="F1233" s="7" t="s">
        <v>265</v>
      </c>
      <c r="G1233" s="7" t="s">
        <v>5521</v>
      </c>
      <c r="H1233" s="7" t="s">
        <v>5522</v>
      </c>
      <c r="I1233" s="7" t="s">
        <v>5523</v>
      </c>
      <c r="J1233" s="7" t="s">
        <v>5524</v>
      </c>
      <c r="K1233" s="7" t="s">
        <v>5525</v>
      </c>
      <c r="L1233" s="7" t="s">
        <v>5526</v>
      </c>
      <c r="M1233" s="7" t="s">
        <v>5527</v>
      </c>
    </row>
    <row r="1234" spans="1:13" ht="34" x14ac:dyDescent="0.2">
      <c r="A1234" t="s">
        <v>3966</v>
      </c>
      <c r="B1234" s="36" t="s">
        <v>459</v>
      </c>
      <c r="C1234" s="36">
        <v>0.4</v>
      </c>
      <c r="D1234" t="s">
        <v>762</v>
      </c>
      <c r="E1234">
        <v>0</v>
      </c>
      <c r="F1234" s="7" t="s">
        <v>265</v>
      </c>
      <c r="G1234" s="7" t="s">
        <v>5521</v>
      </c>
      <c r="H1234" s="7" t="s">
        <v>5522</v>
      </c>
      <c r="I1234" s="7" t="s">
        <v>5523</v>
      </c>
      <c r="J1234" s="7" t="s">
        <v>5524</v>
      </c>
      <c r="K1234" s="7" t="s">
        <v>5525</v>
      </c>
      <c r="L1234" s="7" t="s">
        <v>5526</v>
      </c>
      <c r="M1234" s="7" t="s">
        <v>5527</v>
      </c>
    </row>
    <row r="1235" spans="1:13" ht="34" x14ac:dyDescent="0.2">
      <c r="A1235" t="s">
        <v>3967</v>
      </c>
      <c r="B1235" t="s">
        <v>455</v>
      </c>
      <c r="C1235" s="36">
        <v>0.4</v>
      </c>
      <c r="D1235" t="s">
        <v>762</v>
      </c>
      <c r="E1235">
        <v>0</v>
      </c>
      <c r="F1235" s="7" t="s">
        <v>265</v>
      </c>
      <c r="G1235" s="7" t="s">
        <v>5521</v>
      </c>
      <c r="H1235" s="7" t="s">
        <v>5522</v>
      </c>
      <c r="I1235" s="7" t="s">
        <v>5523</v>
      </c>
      <c r="J1235" s="7" t="s">
        <v>5524</v>
      </c>
      <c r="K1235" s="7" t="s">
        <v>5525</v>
      </c>
      <c r="L1235" s="7" t="s">
        <v>5526</v>
      </c>
      <c r="M1235" s="7" t="s">
        <v>5527</v>
      </c>
    </row>
    <row r="1236" spans="1:13" ht="34" x14ac:dyDescent="0.2">
      <c r="A1236" t="s">
        <v>3968</v>
      </c>
      <c r="B1236" t="s">
        <v>797</v>
      </c>
      <c r="C1236" s="36">
        <v>0.4</v>
      </c>
      <c r="D1236" t="s">
        <v>762</v>
      </c>
      <c r="E1236">
        <v>0</v>
      </c>
      <c r="F1236" s="7" t="s">
        <v>265</v>
      </c>
      <c r="G1236" s="7" t="s">
        <v>5521</v>
      </c>
      <c r="H1236" s="7" t="s">
        <v>5522</v>
      </c>
      <c r="I1236" s="7" t="s">
        <v>5523</v>
      </c>
      <c r="J1236" s="7" t="s">
        <v>5524</v>
      </c>
      <c r="K1236" s="7" t="s">
        <v>5525</v>
      </c>
      <c r="L1236" s="7" t="s">
        <v>5526</v>
      </c>
      <c r="M1236" s="7" t="s">
        <v>5527</v>
      </c>
    </row>
    <row r="1237" spans="1:13" ht="34" x14ac:dyDescent="0.2">
      <c r="A1237" t="s">
        <v>3969</v>
      </c>
      <c r="B1237" t="s">
        <v>457</v>
      </c>
      <c r="C1237" s="36">
        <v>0.4</v>
      </c>
      <c r="D1237" t="s">
        <v>762</v>
      </c>
      <c r="E1237">
        <v>0</v>
      </c>
      <c r="F1237" s="7" t="s">
        <v>265</v>
      </c>
      <c r="G1237" s="7" t="s">
        <v>5521</v>
      </c>
      <c r="H1237" s="7" t="s">
        <v>5522</v>
      </c>
      <c r="I1237" s="7" t="s">
        <v>5523</v>
      </c>
      <c r="J1237" s="7" t="s">
        <v>5524</v>
      </c>
      <c r="K1237" s="7" t="s">
        <v>5525</v>
      </c>
      <c r="L1237" s="7" t="s">
        <v>5526</v>
      </c>
      <c r="M1237" s="7" t="s">
        <v>5527</v>
      </c>
    </row>
    <row r="1238" spans="1:13" ht="34" x14ac:dyDescent="0.2">
      <c r="A1238" t="s">
        <v>3970</v>
      </c>
      <c r="B1238" s="36" t="s">
        <v>459</v>
      </c>
      <c r="C1238" s="36">
        <v>0.4</v>
      </c>
      <c r="D1238" t="s">
        <v>762</v>
      </c>
      <c r="E1238">
        <v>0</v>
      </c>
      <c r="F1238" s="7" t="s">
        <v>265</v>
      </c>
      <c r="G1238" s="7" t="s">
        <v>5521</v>
      </c>
      <c r="H1238" s="7" t="s">
        <v>5522</v>
      </c>
      <c r="I1238" s="7" t="s">
        <v>5523</v>
      </c>
      <c r="J1238" s="7" t="s">
        <v>5524</v>
      </c>
      <c r="K1238" s="7" t="s">
        <v>5525</v>
      </c>
      <c r="L1238" s="7" t="s">
        <v>5526</v>
      </c>
      <c r="M1238" s="7" t="s">
        <v>5527</v>
      </c>
    </row>
    <row r="1239" spans="1:13" ht="34" x14ac:dyDescent="0.2">
      <c r="A1239" t="s">
        <v>3971</v>
      </c>
      <c r="B1239" t="s">
        <v>455</v>
      </c>
      <c r="C1239" s="36">
        <v>0.4</v>
      </c>
      <c r="D1239" t="s">
        <v>762</v>
      </c>
      <c r="E1239">
        <v>0</v>
      </c>
      <c r="F1239" s="7" t="s">
        <v>265</v>
      </c>
      <c r="G1239" s="7" t="s">
        <v>5521</v>
      </c>
      <c r="H1239" s="7" t="s">
        <v>5522</v>
      </c>
      <c r="I1239" s="7" t="s">
        <v>5523</v>
      </c>
      <c r="J1239" s="7" t="s">
        <v>5524</v>
      </c>
      <c r="K1239" s="7" t="s">
        <v>5525</v>
      </c>
      <c r="L1239" s="7" t="s">
        <v>5526</v>
      </c>
      <c r="M1239" s="7" t="s">
        <v>5527</v>
      </c>
    </row>
    <row r="1240" spans="1:13" ht="34" x14ac:dyDescent="0.2">
      <c r="A1240" t="s">
        <v>3972</v>
      </c>
      <c r="B1240" t="s">
        <v>797</v>
      </c>
      <c r="C1240" s="36">
        <v>0.4</v>
      </c>
      <c r="D1240" t="s">
        <v>762</v>
      </c>
      <c r="E1240">
        <v>0</v>
      </c>
      <c r="F1240" s="7" t="s">
        <v>265</v>
      </c>
      <c r="G1240" s="7" t="s">
        <v>5521</v>
      </c>
      <c r="H1240" s="7" t="s">
        <v>5522</v>
      </c>
      <c r="I1240" s="7" t="s">
        <v>5523</v>
      </c>
      <c r="J1240" s="7" t="s">
        <v>5524</v>
      </c>
      <c r="K1240" s="7" t="s">
        <v>5525</v>
      </c>
      <c r="L1240" s="7" t="s">
        <v>5526</v>
      </c>
      <c r="M1240" s="7" t="s">
        <v>5527</v>
      </c>
    </row>
    <row r="1241" spans="1:13" ht="34" x14ac:dyDescent="0.2">
      <c r="A1241" t="s">
        <v>3973</v>
      </c>
      <c r="B1241" t="s">
        <v>457</v>
      </c>
      <c r="C1241" s="36">
        <v>0.4</v>
      </c>
      <c r="D1241" t="s">
        <v>762</v>
      </c>
      <c r="E1241">
        <v>0</v>
      </c>
      <c r="F1241" s="7" t="s">
        <v>265</v>
      </c>
      <c r="G1241" s="7" t="s">
        <v>5521</v>
      </c>
      <c r="H1241" s="7" t="s">
        <v>5522</v>
      </c>
      <c r="I1241" s="7" t="s">
        <v>5523</v>
      </c>
      <c r="J1241" s="7" t="s">
        <v>5524</v>
      </c>
      <c r="K1241" s="7" t="s">
        <v>5525</v>
      </c>
      <c r="L1241" s="7" t="s">
        <v>5526</v>
      </c>
      <c r="M1241" s="7" t="s">
        <v>5527</v>
      </c>
    </row>
    <row r="1242" spans="1:13" ht="34" x14ac:dyDescent="0.2">
      <c r="A1242" t="s">
        <v>3974</v>
      </c>
      <c r="B1242" s="36" t="s">
        <v>459</v>
      </c>
      <c r="C1242" s="36">
        <v>0.4</v>
      </c>
      <c r="D1242" t="s">
        <v>762</v>
      </c>
      <c r="E1242">
        <v>0</v>
      </c>
      <c r="F1242" s="7" t="s">
        <v>265</v>
      </c>
      <c r="G1242" s="7" t="s">
        <v>5521</v>
      </c>
      <c r="H1242" s="7" t="s">
        <v>5522</v>
      </c>
      <c r="I1242" s="7" t="s">
        <v>5523</v>
      </c>
      <c r="J1242" s="7" t="s">
        <v>5524</v>
      </c>
      <c r="K1242" s="7" t="s">
        <v>5525</v>
      </c>
      <c r="L1242" s="7" t="s">
        <v>5526</v>
      </c>
      <c r="M1242" s="7" t="s">
        <v>5527</v>
      </c>
    </row>
    <row r="1243" spans="1:13" ht="34" x14ac:dyDescent="0.2">
      <c r="A1243" t="s">
        <v>3975</v>
      </c>
      <c r="B1243" t="s">
        <v>455</v>
      </c>
      <c r="C1243">
        <v>0.1</v>
      </c>
      <c r="D1243" t="s">
        <v>762</v>
      </c>
      <c r="E1243">
        <v>0</v>
      </c>
      <c r="F1243" s="7" t="s">
        <v>265</v>
      </c>
      <c r="G1243" s="7" t="s">
        <v>5521</v>
      </c>
      <c r="H1243" s="7" t="s">
        <v>5522</v>
      </c>
      <c r="I1243" s="7" t="s">
        <v>5523</v>
      </c>
      <c r="J1243" s="7" t="s">
        <v>5524</v>
      </c>
      <c r="K1243" s="7" t="s">
        <v>5525</v>
      </c>
      <c r="L1243" s="7" t="s">
        <v>5526</v>
      </c>
      <c r="M1243" s="7" t="s">
        <v>5527</v>
      </c>
    </row>
    <row r="1244" spans="1:13" ht="34" x14ac:dyDescent="0.2">
      <c r="A1244" t="s">
        <v>3976</v>
      </c>
      <c r="B1244" t="s">
        <v>797</v>
      </c>
      <c r="C1244">
        <v>0.1</v>
      </c>
      <c r="D1244" t="s">
        <v>762</v>
      </c>
      <c r="E1244">
        <v>0</v>
      </c>
      <c r="F1244" s="7" t="s">
        <v>265</v>
      </c>
      <c r="G1244" s="7" t="s">
        <v>5521</v>
      </c>
      <c r="H1244" s="7" t="s">
        <v>5522</v>
      </c>
      <c r="I1244" s="7" t="s">
        <v>5523</v>
      </c>
      <c r="J1244" s="7" t="s">
        <v>5524</v>
      </c>
      <c r="K1244" s="7" t="s">
        <v>5525</v>
      </c>
      <c r="L1244" s="7" t="s">
        <v>5526</v>
      </c>
      <c r="M1244" s="7" t="s">
        <v>5527</v>
      </c>
    </row>
    <row r="1245" spans="1:13" ht="34" x14ac:dyDescent="0.2">
      <c r="A1245" t="s">
        <v>3977</v>
      </c>
      <c r="B1245" t="s">
        <v>457</v>
      </c>
      <c r="C1245">
        <v>0.1</v>
      </c>
      <c r="D1245" t="s">
        <v>762</v>
      </c>
      <c r="E1245">
        <v>0</v>
      </c>
      <c r="F1245" s="7" t="s">
        <v>265</v>
      </c>
      <c r="G1245" s="7" t="s">
        <v>5521</v>
      </c>
      <c r="H1245" s="7" t="s">
        <v>5522</v>
      </c>
      <c r="I1245" s="7" t="s">
        <v>5523</v>
      </c>
      <c r="J1245" s="7" t="s">
        <v>5524</v>
      </c>
      <c r="K1245" s="7" t="s">
        <v>5525</v>
      </c>
      <c r="L1245" s="7" t="s">
        <v>5526</v>
      </c>
      <c r="M1245" s="7" t="s">
        <v>5527</v>
      </c>
    </row>
    <row r="1246" spans="1:13" ht="34" x14ac:dyDescent="0.2">
      <c r="A1246" t="s">
        <v>3978</v>
      </c>
      <c r="B1246" s="36" t="s">
        <v>459</v>
      </c>
      <c r="C1246">
        <v>0.1</v>
      </c>
      <c r="D1246" t="s">
        <v>762</v>
      </c>
      <c r="E1246">
        <v>0</v>
      </c>
      <c r="F1246" s="7" t="s">
        <v>265</v>
      </c>
      <c r="G1246" s="7" t="s">
        <v>5521</v>
      </c>
      <c r="H1246" s="7" t="s">
        <v>5522</v>
      </c>
      <c r="I1246" s="7" t="s">
        <v>5523</v>
      </c>
      <c r="J1246" s="7" t="s">
        <v>5524</v>
      </c>
      <c r="K1246" s="7" t="s">
        <v>5525</v>
      </c>
      <c r="L1246" s="7" t="s">
        <v>5526</v>
      </c>
      <c r="M1246" s="7" t="s">
        <v>5527</v>
      </c>
    </row>
    <row r="1247" spans="1:13" ht="34" x14ac:dyDescent="0.2">
      <c r="A1247" t="s">
        <v>3979</v>
      </c>
      <c r="B1247" t="s">
        <v>455</v>
      </c>
      <c r="C1247">
        <v>0.1</v>
      </c>
      <c r="D1247" t="s">
        <v>762</v>
      </c>
      <c r="E1247">
        <v>0</v>
      </c>
      <c r="F1247" s="7" t="s">
        <v>265</v>
      </c>
      <c r="G1247" s="7" t="s">
        <v>5521</v>
      </c>
      <c r="H1247" s="7" t="s">
        <v>5522</v>
      </c>
      <c r="I1247" s="7" t="s">
        <v>5523</v>
      </c>
      <c r="J1247" s="7" t="s">
        <v>5524</v>
      </c>
      <c r="K1247" s="7" t="s">
        <v>5525</v>
      </c>
      <c r="L1247" s="7" t="s">
        <v>5526</v>
      </c>
      <c r="M1247" s="7" t="s">
        <v>5527</v>
      </c>
    </row>
    <row r="1248" spans="1:13" ht="34" x14ac:dyDescent="0.2">
      <c r="A1248" t="s">
        <v>3980</v>
      </c>
      <c r="B1248" t="s">
        <v>797</v>
      </c>
      <c r="C1248">
        <v>0.1</v>
      </c>
      <c r="D1248" t="s">
        <v>762</v>
      </c>
      <c r="E1248">
        <v>0</v>
      </c>
      <c r="F1248" s="7" t="s">
        <v>265</v>
      </c>
      <c r="G1248" s="7" t="s">
        <v>5521</v>
      </c>
      <c r="H1248" s="7" t="s">
        <v>5522</v>
      </c>
      <c r="I1248" s="7" t="s">
        <v>5523</v>
      </c>
      <c r="J1248" s="7" t="s">
        <v>5524</v>
      </c>
      <c r="K1248" s="7" t="s">
        <v>5525</v>
      </c>
      <c r="L1248" s="7" t="s">
        <v>5526</v>
      </c>
      <c r="M1248" s="7" t="s">
        <v>5527</v>
      </c>
    </row>
    <row r="1249" spans="1:13" ht="34" x14ac:dyDescent="0.2">
      <c r="A1249" t="s">
        <v>3981</v>
      </c>
      <c r="B1249" t="s">
        <v>457</v>
      </c>
      <c r="C1249">
        <v>0.1</v>
      </c>
      <c r="D1249" t="s">
        <v>762</v>
      </c>
      <c r="E1249">
        <v>0</v>
      </c>
      <c r="F1249" s="7" t="s">
        <v>265</v>
      </c>
      <c r="G1249" s="7" t="s">
        <v>5521</v>
      </c>
      <c r="H1249" s="7" t="s">
        <v>5522</v>
      </c>
      <c r="I1249" s="7" t="s">
        <v>5523</v>
      </c>
      <c r="J1249" s="7" t="s">
        <v>5524</v>
      </c>
      <c r="K1249" s="7" t="s">
        <v>5525</v>
      </c>
      <c r="L1249" s="7" t="s">
        <v>5526</v>
      </c>
      <c r="M1249" s="7" t="s">
        <v>5527</v>
      </c>
    </row>
    <row r="1250" spans="1:13" ht="34" x14ac:dyDescent="0.2">
      <c r="A1250" t="s">
        <v>3982</v>
      </c>
      <c r="B1250" s="36" t="s">
        <v>459</v>
      </c>
      <c r="C1250">
        <v>0.1</v>
      </c>
      <c r="D1250" t="s">
        <v>762</v>
      </c>
      <c r="E1250">
        <v>0</v>
      </c>
      <c r="F1250" s="7" t="s">
        <v>265</v>
      </c>
      <c r="G1250" s="7" t="s">
        <v>5521</v>
      </c>
      <c r="H1250" s="7" t="s">
        <v>5522</v>
      </c>
      <c r="I1250" s="7" t="s">
        <v>5523</v>
      </c>
      <c r="J1250" s="7" t="s">
        <v>5524</v>
      </c>
      <c r="K1250" s="7" t="s">
        <v>5525</v>
      </c>
      <c r="L1250" s="7" t="s">
        <v>5526</v>
      </c>
      <c r="M1250" s="7" t="s">
        <v>5527</v>
      </c>
    </row>
    <row r="1251" spans="1:13" ht="34" x14ac:dyDescent="0.2">
      <c r="A1251" t="s">
        <v>3983</v>
      </c>
      <c r="B1251" t="s">
        <v>455</v>
      </c>
      <c r="C1251">
        <v>0.1</v>
      </c>
      <c r="D1251" t="s">
        <v>762</v>
      </c>
      <c r="E1251">
        <v>0</v>
      </c>
      <c r="F1251" s="7" t="s">
        <v>265</v>
      </c>
      <c r="G1251" s="7" t="s">
        <v>5521</v>
      </c>
      <c r="H1251" s="7" t="s">
        <v>5522</v>
      </c>
      <c r="I1251" s="7" t="s">
        <v>5523</v>
      </c>
      <c r="J1251" s="7" t="s">
        <v>5524</v>
      </c>
      <c r="K1251" s="7" t="s">
        <v>5525</v>
      </c>
      <c r="L1251" s="7" t="s">
        <v>5526</v>
      </c>
      <c r="M1251" s="7" t="s">
        <v>5527</v>
      </c>
    </row>
    <row r="1252" spans="1:13" ht="34" x14ac:dyDescent="0.2">
      <c r="A1252" t="s">
        <v>3984</v>
      </c>
      <c r="B1252" t="s">
        <v>797</v>
      </c>
      <c r="C1252">
        <v>0.1</v>
      </c>
      <c r="D1252" t="s">
        <v>762</v>
      </c>
      <c r="E1252">
        <v>0</v>
      </c>
      <c r="F1252" s="7" t="s">
        <v>265</v>
      </c>
      <c r="G1252" s="7" t="s">
        <v>5521</v>
      </c>
      <c r="H1252" s="7" t="s">
        <v>5522</v>
      </c>
      <c r="I1252" s="7" t="s">
        <v>5523</v>
      </c>
      <c r="J1252" s="7" t="s">
        <v>5524</v>
      </c>
      <c r="K1252" s="7" t="s">
        <v>5525</v>
      </c>
      <c r="L1252" s="7" t="s">
        <v>5526</v>
      </c>
      <c r="M1252" s="7" t="s">
        <v>5527</v>
      </c>
    </row>
    <row r="1253" spans="1:13" ht="34" x14ac:dyDescent="0.2">
      <c r="A1253" t="s">
        <v>3985</v>
      </c>
      <c r="B1253" t="s">
        <v>457</v>
      </c>
      <c r="C1253">
        <v>0.1</v>
      </c>
      <c r="D1253" t="s">
        <v>762</v>
      </c>
      <c r="E1253">
        <v>0</v>
      </c>
      <c r="F1253" s="7" t="s">
        <v>265</v>
      </c>
      <c r="G1253" s="7" t="s">
        <v>5521</v>
      </c>
      <c r="H1253" s="7" t="s">
        <v>5522</v>
      </c>
      <c r="I1253" s="7" t="s">
        <v>5523</v>
      </c>
      <c r="J1253" s="7" t="s">
        <v>5524</v>
      </c>
      <c r="K1253" s="7" t="s">
        <v>5525</v>
      </c>
      <c r="L1253" s="7" t="s">
        <v>5526</v>
      </c>
      <c r="M1253" s="7" t="s">
        <v>5527</v>
      </c>
    </row>
    <row r="1254" spans="1:13" ht="34" x14ac:dyDescent="0.2">
      <c r="A1254" t="s">
        <v>3986</v>
      </c>
      <c r="B1254" s="36" t="s">
        <v>459</v>
      </c>
      <c r="C1254">
        <v>0.1</v>
      </c>
      <c r="D1254" t="s">
        <v>762</v>
      </c>
      <c r="E1254">
        <v>0</v>
      </c>
      <c r="F1254" s="7" t="s">
        <v>265</v>
      </c>
      <c r="G1254" s="7" t="s">
        <v>5521</v>
      </c>
      <c r="H1254" s="7" t="s">
        <v>5522</v>
      </c>
      <c r="I1254" s="7" t="s">
        <v>5523</v>
      </c>
      <c r="J1254" s="7" t="s">
        <v>5524</v>
      </c>
      <c r="K1254" s="7" t="s">
        <v>5525</v>
      </c>
      <c r="L1254" s="7" t="s">
        <v>5526</v>
      </c>
      <c r="M1254" s="7" t="s">
        <v>5527</v>
      </c>
    </row>
    <row r="1255" spans="1:13" ht="34" x14ac:dyDescent="0.2">
      <c r="A1255" t="s">
        <v>3987</v>
      </c>
      <c r="B1255" t="s">
        <v>455</v>
      </c>
      <c r="C1255">
        <v>0.1</v>
      </c>
      <c r="D1255" t="s">
        <v>762</v>
      </c>
      <c r="E1255">
        <v>0</v>
      </c>
      <c r="F1255" s="7" t="s">
        <v>265</v>
      </c>
      <c r="G1255" s="7" t="s">
        <v>5521</v>
      </c>
      <c r="H1255" s="7" t="s">
        <v>5522</v>
      </c>
      <c r="I1255" s="7" t="s">
        <v>5523</v>
      </c>
      <c r="J1255" s="7" t="s">
        <v>5524</v>
      </c>
      <c r="K1255" s="7" t="s">
        <v>5525</v>
      </c>
      <c r="L1255" s="7" t="s">
        <v>5526</v>
      </c>
      <c r="M1255" s="7" t="s">
        <v>5527</v>
      </c>
    </row>
    <row r="1256" spans="1:13" ht="34" x14ac:dyDescent="0.2">
      <c r="A1256" t="s">
        <v>3988</v>
      </c>
      <c r="B1256" t="s">
        <v>797</v>
      </c>
      <c r="C1256">
        <v>0.1</v>
      </c>
      <c r="D1256" t="s">
        <v>762</v>
      </c>
      <c r="E1256">
        <v>0</v>
      </c>
      <c r="F1256" s="7" t="s">
        <v>265</v>
      </c>
      <c r="G1256" s="7" t="s">
        <v>5521</v>
      </c>
      <c r="H1256" s="7" t="s">
        <v>5522</v>
      </c>
      <c r="I1256" s="7" t="s">
        <v>5523</v>
      </c>
      <c r="J1256" s="7" t="s">
        <v>5524</v>
      </c>
      <c r="K1256" s="7" t="s">
        <v>5525</v>
      </c>
      <c r="L1256" s="7" t="s">
        <v>5526</v>
      </c>
      <c r="M1256" s="7" t="s">
        <v>5527</v>
      </c>
    </row>
    <row r="1257" spans="1:13" ht="34" x14ac:dyDescent="0.2">
      <c r="A1257" t="s">
        <v>3989</v>
      </c>
      <c r="B1257" t="s">
        <v>457</v>
      </c>
      <c r="C1257">
        <v>0.1</v>
      </c>
      <c r="D1257" t="s">
        <v>762</v>
      </c>
      <c r="E1257">
        <v>0</v>
      </c>
      <c r="F1257" s="7" t="s">
        <v>265</v>
      </c>
      <c r="G1257" s="7" t="s">
        <v>5521</v>
      </c>
      <c r="H1257" s="7" t="s">
        <v>5522</v>
      </c>
      <c r="I1257" s="7" t="s">
        <v>5523</v>
      </c>
      <c r="J1257" s="7" t="s">
        <v>5524</v>
      </c>
      <c r="K1257" s="7" t="s">
        <v>5525</v>
      </c>
      <c r="L1257" s="7" t="s">
        <v>5526</v>
      </c>
      <c r="M1257" s="7" t="s">
        <v>5527</v>
      </c>
    </row>
    <row r="1258" spans="1:13" ht="34" x14ac:dyDescent="0.2">
      <c r="A1258" t="s">
        <v>3990</v>
      </c>
      <c r="B1258" s="36" t="s">
        <v>459</v>
      </c>
      <c r="C1258">
        <v>0.1</v>
      </c>
      <c r="D1258" t="s">
        <v>762</v>
      </c>
      <c r="E1258">
        <v>0</v>
      </c>
      <c r="F1258" s="7" t="s">
        <v>265</v>
      </c>
      <c r="G1258" s="7" t="s">
        <v>5521</v>
      </c>
      <c r="H1258" s="7" t="s">
        <v>5522</v>
      </c>
      <c r="I1258" s="7" t="s">
        <v>5523</v>
      </c>
      <c r="J1258" s="7" t="s">
        <v>5524</v>
      </c>
      <c r="K1258" s="7" t="s">
        <v>5525</v>
      </c>
      <c r="L1258" s="7" t="s">
        <v>5526</v>
      </c>
      <c r="M1258" s="7" t="s">
        <v>5527</v>
      </c>
    </row>
    <row r="1259" spans="1:13" ht="34" x14ac:dyDescent="0.2">
      <c r="A1259" t="s">
        <v>3991</v>
      </c>
      <c r="B1259" t="s">
        <v>455</v>
      </c>
      <c r="C1259">
        <v>0.1</v>
      </c>
      <c r="D1259" t="s">
        <v>762</v>
      </c>
      <c r="E1259">
        <v>0</v>
      </c>
      <c r="F1259" s="7" t="s">
        <v>265</v>
      </c>
      <c r="G1259" s="7" t="s">
        <v>5521</v>
      </c>
      <c r="H1259" s="7" t="s">
        <v>5522</v>
      </c>
      <c r="I1259" s="7" t="s">
        <v>5523</v>
      </c>
      <c r="J1259" s="7" t="s">
        <v>5524</v>
      </c>
      <c r="K1259" s="7" t="s">
        <v>5525</v>
      </c>
      <c r="L1259" s="7" t="s">
        <v>5526</v>
      </c>
      <c r="M1259" s="7" t="s">
        <v>5527</v>
      </c>
    </row>
    <row r="1260" spans="1:13" ht="34" x14ac:dyDescent="0.2">
      <c r="A1260" t="s">
        <v>3992</v>
      </c>
      <c r="B1260" t="s">
        <v>797</v>
      </c>
      <c r="C1260">
        <v>0.1</v>
      </c>
      <c r="D1260" t="s">
        <v>762</v>
      </c>
      <c r="E1260">
        <v>0</v>
      </c>
      <c r="F1260" s="7" t="s">
        <v>265</v>
      </c>
      <c r="G1260" s="7" t="s">
        <v>5521</v>
      </c>
      <c r="H1260" s="7" t="s">
        <v>5522</v>
      </c>
      <c r="I1260" s="7" t="s">
        <v>5523</v>
      </c>
      <c r="J1260" s="7" t="s">
        <v>5524</v>
      </c>
      <c r="K1260" s="7" t="s">
        <v>5525</v>
      </c>
      <c r="L1260" s="7" t="s">
        <v>5526</v>
      </c>
      <c r="M1260" s="7" t="s">
        <v>5527</v>
      </c>
    </row>
    <row r="1261" spans="1:13" ht="34" x14ac:dyDescent="0.2">
      <c r="A1261" t="s">
        <v>3993</v>
      </c>
      <c r="B1261" t="s">
        <v>457</v>
      </c>
      <c r="C1261">
        <v>0.1</v>
      </c>
      <c r="D1261" t="s">
        <v>762</v>
      </c>
      <c r="E1261">
        <v>0</v>
      </c>
      <c r="F1261" s="7" t="s">
        <v>265</v>
      </c>
      <c r="G1261" s="7" t="s">
        <v>5521</v>
      </c>
      <c r="H1261" s="7" t="s">
        <v>5522</v>
      </c>
      <c r="I1261" s="7" t="s">
        <v>5523</v>
      </c>
      <c r="J1261" s="7" t="s">
        <v>5524</v>
      </c>
      <c r="K1261" s="7" t="s">
        <v>5525</v>
      </c>
      <c r="L1261" s="7" t="s">
        <v>5526</v>
      </c>
      <c r="M1261" s="7" t="s">
        <v>5527</v>
      </c>
    </row>
    <row r="1262" spans="1:13" ht="34" x14ac:dyDescent="0.2">
      <c r="A1262" t="s">
        <v>3994</v>
      </c>
      <c r="B1262" s="36" t="s">
        <v>459</v>
      </c>
      <c r="C1262">
        <v>0.1</v>
      </c>
      <c r="D1262" t="s">
        <v>762</v>
      </c>
      <c r="E1262">
        <v>0</v>
      </c>
      <c r="F1262" s="7" t="s">
        <v>265</v>
      </c>
      <c r="G1262" s="7" t="s">
        <v>5521</v>
      </c>
      <c r="H1262" s="7" t="s">
        <v>5522</v>
      </c>
      <c r="I1262" s="7" t="s">
        <v>5523</v>
      </c>
      <c r="J1262" s="7" t="s">
        <v>5524</v>
      </c>
      <c r="K1262" s="7" t="s">
        <v>5525</v>
      </c>
      <c r="L1262" s="7" t="s">
        <v>5526</v>
      </c>
      <c r="M1262" s="7" t="s">
        <v>5527</v>
      </c>
    </row>
    <row r="1263" spans="1:13" ht="34" x14ac:dyDescent="0.2">
      <c r="A1263" t="s">
        <v>3995</v>
      </c>
      <c r="B1263" t="s">
        <v>455</v>
      </c>
      <c r="C1263" s="36">
        <v>0.6</v>
      </c>
      <c r="D1263" t="s">
        <v>762</v>
      </c>
      <c r="E1263">
        <v>0</v>
      </c>
      <c r="F1263" s="7" t="s">
        <v>265</v>
      </c>
      <c r="G1263" s="7" t="s">
        <v>5521</v>
      </c>
      <c r="H1263" s="7" t="s">
        <v>5522</v>
      </c>
      <c r="I1263" s="7" t="s">
        <v>5523</v>
      </c>
      <c r="J1263" s="7" t="s">
        <v>5524</v>
      </c>
      <c r="K1263" s="7" t="s">
        <v>5525</v>
      </c>
      <c r="L1263" s="7" t="s">
        <v>5526</v>
      </c>
      <c r="M1263" s="7" t="s">
        <v>5527</v>
      </c>
    </row>
    <row r="1264" spans="1:13" ht="34" x14ac:dyDescent="0.2">
      <c r="A1264" t="s">
        <v>3996</v>
      </c>
      <c r="B1264" t="s">
        <v>797</v>
      </c>
      <c r="C1264" s="36">
        <v>0.6</v>
      </c>
      <c r="D1264" t="s">
        <v>762</v>
      </c>
      <c r="E1264">
        <v>0</v>
      </c>
      <c r="F1264" s="7" t="s">
        <v>265</v>
      </c>
      <c r="G1264" s="7" t="s">
        <v>5521</v>
      </c>
      <c r="H1264" s="7" t="s">
        <v>5522</v>
      </c>
      <c r="I1264" s="7" t="s">
        <v>5523</v>
      </c>
      <c r="J1264" s="7" t="s">
        <v>5524</v>
      </c>
      <c r="K1264" s="7" t="s">
        <v>5525</v>
      </c>
      <c r="L1264" s="7" t="s">
        <v>5526</v>
      </c>
      <c r="M1264" s="7" t="s">
        <v>5527</v>
      </c>
    </row>
    <row r="1265" spans="1:13" ht="34" x14ac:dyDescent="0.2">
      <c r="A1265" t="s">
        <v>3997</v>
      </c>
      <c r="B1265" t="s">
        <v>457</v>
      </c>
      <c r="C1265" s="36">
        <v>0.6</v>
      </c>
      <c r="D1265" t="s">
        <v>762</v>
      </c>
      <c r="E1265">
        <v>0</v>
      </c>
      <c r="F1265" s="7" t="s">
        <v>265</v>
      </c>
      <c r="G1265" s="7" t="s">
        <v>5521</v>
      </c>
      <c r="H1265" s="7" t="s">
        <v>5522</v>
      </c>
      <c r="I1265" s="7" t="s">
        <v>5523</v>
      </c>
      <c r="J1265" s="7" t="s">
        <v>5524</v>
      </c>
      <c r="K1265" s="7" t="s">
        <v>5525</v>
      </c>
      <c r="L1265" s="7" t="s">
        <v>5526</v>
      </c>
      <c r="M1265" s="7" t="s">
        <v>5527</v>
      </c>
    </row>
    <row r="1266" spans="1:13" ht="34" x14ac:dyDescent="0.2">
      <c r="A1266" t="s">
        <v>3998</v>
      </c>
      <c r="B1266" s="36" t="s">
        <v>459</v>
      </c>
      <c r="C1266" s="36">
        <v>0.6</v>
      </c>
      <c r="D1266" t="s">
        <v>762</v>
      </c>
      <c r="E1266">
        <v>0</v>
      </c>
      <c r="F1266" s="7" t="s">
        <v>265</v>
      </c>
      <c r="G1266" s="7" t="s">
        <v>5521</v>
      </c>
      <c r="H1266" s="7" t="s">
        <v>5522</v>
      </c>
      <c r="I1266" s="7" t="s">
        <v>5523</v>
      </c>
      <c r="J1266" s="7" t="s">
        <v>5524</v>
      </c>
      <c r="K1266" s="7" t="s">
        <v>5525</v>
      </c>
      <c r="L1266" s="7" t="s">
        <v>5526</v>
      </c>
      <c r="M1266" s="7" t="s">
        <v>5527</v>
      </c>
    </row>
    <row r="1267" spans="1:13" ht="34" x14ac:dyDescent="0.2">
      <c r="A1267" t="s">
        <v>3999</v>
      </c>
      <c r="B1267" t="s">
        <v>455</v>
      </c>
      <c r="C1267" s="36">
        <v>0.6</v>
      </c>
      <c r="D1267" t="s">
        <v>762</v>
      </c>
      <c r="E1267">
        <v>0</v>
      </c>
      <c r="F1267" s="7" t="s">
        <v>265</v>
      </c>
      <c r="G1267" s="7" t="s">
        <v>5521</v>
      </c>
      <c r="H1267" s="7" t="s">
        <v>5522</v>
      </c>
      <c r="I1267" s="7" t="s">
        <v>5523</v>
      </c>
      <c r="J1267" s="7" t="s">
        <v>5524</v>
      </c>
      <c r="K1267" s="7" t="s">
        <v>5525</v>
      </c>
      <c r="L1267" s="7" t="s">
        <v>5526</v>
      </c>
      <c r="M1267" s="7" t="s">
        <v>5527</v>
      </c>
    </row>
    <row r="1268" spans="1:13" ht="34" x14ac:dyDescent="0.2">
      <c r="A1268" t="s">
        <v>4000</v>
      </c>
      <c r="B1268" t="s">
        <v>797</v>
      </c>
      <c r="C1268" s="36">
        <v>0.6</v>
      </c>
      <c r="D1268" t="s">
        <v>762</v>
      </c>
      <c r="E1268">
        <v>0</v>
      </c>
      <c r="F1268" s="7" t="s">
        <v>265</v>
      </c>
      <c r="G1268" s="7" t="s">
        <v>5521</v>
      </c>
      <c r="H1268" s="7" t="s">
        <v>5522</v>
      </c>
      <c r="I1268" s="7" t="s">
        <v>5523</v>
      </c>
      <c r="J1268" s="7" t="s">
        <v>5524</v>
      </c>
      <c r="K1268" s="7" t="s">
        <v>5525</v>
      </c>
      <c r="L1268" s="7" t="s">
        <v>5526</v>
      </c>
      <c r="M1268" s="7" t="s">
        <v>5527</v>
      </c>
    </row>
    <row r="1269" spans="1:13" ht="34" x14ac:dyDescent="0.2">
      <c r="A1269" t="s">
        <v>4001</v>
      </c>
      <c r="B1269" t="s">
        <v>457</v>
      </c>
      <c r="C1269" s="36">
        <v>0.6</v>
      </c>
      <c r="D1269" t="s">
        <v>762</v>
      </c>
      <c r="E1269">
        <v>0</v>
      </c>
      <c r="F1269" s="7" t="s">
        <v>265</v>
      </c>
      <c r="G1269" s="7" t="s">
        <v>5521</v>
      </c>
      <c r="H1269" s="7" t="s">
        <v>5522</v>
      </c>
      <c r="I1269" s="7" t="s">
        <v>5523</v>
      </c>
      <c r="J1269" s="7" t="s">
        <v>5524</v>
      </c>
      <c r="K1269" s="7" t="s">
        <v>5525</v>
      </c>
      <c r="L1269" s="7" t="s">
        <v>5526</v>
      </c>
      <c r="M1269" s="7" t="s">
        <v>5527</v>
      </c>
    </row>
    <row r="1270" spans="1:13" ht="34" x14ac:dyDescent="0.2">
      <c r="A1270" t="s">
        <v>4002</v>
      </c>
      <c r="B1270" s="36" t="s">
        <v>459</v>
      </c>
      <c r="C1270" s="36">
        <v>0.6</v>
      </c>
      <c r="D1270" t="s">
        <v>762</v>
      </c>
      <c r="E1270">
        <v>0</v>
      </c>
      <c r="F1270" s="7" t="s">
        <v>265</v>
      </c>
      <c r="G1270" s="7" t="s">
        <v>5521</v>
      </c>
      <c r="H1270" s="7" t="s">
        <v>5522</v>
      </c>
      <c r="I1270" s="7" t="s">
        <v>5523</v>
      </c>
      <c r="J1270" s="7" t="s">
        <v>5524</v>
      </c>
      <c r="K1270" s="7" t="s">
        <v>5525</v>
      </c>
      <c r="L1270" s="7" t="s">
        <v>5526</v>
      </c>
      <c r="M1270" s="7" t="s">
        <v>5527</v>
      </c>
    </row>
    <row r="1271" spans="1:13" ht="34" x14ac:dyDescent="0.2">
      <c r="A1271" t="s">
        <v>4003</v>
      </c>
      <c r="B1271" t="s">
        <v>455</v>
      </c>
      <c r="C1271" s="36">
        <v>0.6</v>
      </c>
      <c r="D1271" t="s">
        <v>762</v>
      </c>
      <c r="E1271">
        <v>0</v>
      </c>
      <c r="F1271" s="7" t="s">
        <v>265</v>
      </c>
      <c r="G1271" s="7" t="s">
        <v>5521</v>
      </c>
      <c r="H1271" s="7" t="s">
        <v>5522</v>
      </c>
      <c r="I1271" s="7" t="s">
        <v>5523</v>
      </c>
      <c r="J1271" s="7" t="s">
        <v>5524</v>
      </c>
      <c r="K1271" s="7" t="s">
        <v>5525</v>
      </c>
      <c r="L1271" s="7" t="s">
        <v>5526</v>
      </c>
      <c r="M1271" s="7" t="s">
        <v>5527</v>
      </c>
    </row>
    <row r="1272" spans="1:13" ht="34" x14ac:dyDescent="0.2">
      <c r="A1272" t="s">
        <v>4004</v>
      </c>
      <c r="B1272" t="s">
        <v>797</v>
      </c>
      <c r="C1272" s="36">
        <v>0.6</v>
      </c>
      <c r="D1272" t="s">
        <v>762</v>
      </c>
      <c r="E1272">
        <v>0</v>
      </c>
      <c r="F1272" s="7" t="s">
        <v>265</v>
      </c>
      <c r="G1272" s="7" t="s">
        <v>5521</v>
      </c>
      <c r="H1272" s="7" t="s">
        <v>5522</v>
      </c>
      <c r="I1272" s="7" t="s">
        <v>5523</v>
      </c>
      <c r="J1272" s="7" t="s">
        <v>5524</v>
      </c>
      <c r="K1272" s="7" t="s">
        <v>5525</v>
      </c>
      <c r="L1272" s="7" t="s">
        <v>5526</v>
      </c>
      <c r="M1272" s="7" t="s">
        <v>5527</v>
      </c>
    </row>
    <row r="1273" spans="1:13" ht="34" x14ac:dyDescent="0.2">
      <c r="A1273" t="s">
        <v>4005</v>
      </c>
      <c r="B1273" t="s">
        <v>457</v>
      </c>
      <c r="C1273" s="36">
        <v>0.6</v>
      </c>
      <c r="D1273" t="s">
        <v>762</v>
      </c>
      <c r="E1273">
        <v>0</v>
      </c>
      <c r="F1273" s="7" t="s">
        <v>265</v>
      </c>
      <c r="G1273" s="7" t="s">
        <v>5521</v>
      </c>
      <c r="H1273" s="7" t="s">
        <v>5522</v>
      </c>
      <c r="I1273" s="7" t="s">
        <v>5523</v>
      </c>
      <c r="J1273" s="7" t="s">
        <v>5524</v>
      </c>
      <c r="K1273" s="7" t="s">
        <v>5525</v>
      </c>
      <c r="L1273" s="7" t="s">
        <v>5526</v>
      </c>
      <c r="M1273" s="7" t="s">
        <v>5527</v>
      </c>
    </row>
    <row r="1274" spans="1:13" ht="34" x14ac:dyDescent="0.2">
      <c r="A1274" t="s">
        <v>4006</v>
      </c>
      <c r="B1274" s="36" t="s">
        <v>459</v>
      </c>
      <c r="C1274" s="36">
        <v>0.6</v>
      </c>
      <c r="D1274" t="s">
        <v>762</v>
      </c>
      <c r="E1274">
        <v>0</v>
      </c>
      <c r="F1274" s="7" t="s">
        <v>265</v>
      </c>
      <c r="G1274" s="7" t="s">
        <v>5521</v>
      </c>
      <c r="H1274" s="7" t="s">
        <v>5522</v>
      </c>
      <c r="I1274" s="7" t="s">
        <v>5523</v>
      </c>
      <c r="J1274" s="7" t="s">
        <v>5524</v>
      </c>
      <c r="K1274" s="7" t="s">
        <v>5525</v>
      </c>
      <c r="L1274" s="7" t="s">
        <v>5526</v>
      </c>
      <c r="M1274" s="7" t="s">
        <v>5527</v>
      </c>
    </row>
    <row r="1275" spans="1:13" ht="34" x14ac:dyDescent="0.2">
      <c r="A1275" t="s">
        <v>4007</v>
      </c>
      <c r="B1275" t="s">
        <v>455</v>
      </c>
      <c r="C1275" s="36">
        <v>0.6</v>
      </c>
      <c r="D1275" t="s">
        <v>762</v>
      </c>
      <c r="E1275">
        <v>0</v>
      </c>
      <c r="F1275" s="7" t="s">
        <v>265</v>
      </c>
      <c r="G1275" s="7" t="s">
        <v>5521</v>
      </c>
      <c r="H1275" s="7" t="s">
        <v>5522</v>
      </c>
      <c r="I1275" s="7" t="s">
        <v>5523</v>
      </c>
      <c r="J1275" s="7" t="s">
        <v>5524</v>
      </c>
      <c r="K1275" s="7" t="s">
        <v>5525</v>
      </c>
      <c r="L1275" s="7" t="s">
        <v>5526</v>
      </c>
      <c r="M1275" s="7" t="s">
        <v>5527</v>
      </c>
    </row>
    <row r="1276" spans="1:13" ht="34" x14ac:dyDescent="0.2">
      <c r="A1276" t="s">
        <v>4008</v>
      </c>
      <c r="B1276" t="s">
        <v>797</v>
      </c>
      <c r="C1276" s="36">
        <v>0.6</v>
      </c>
      <c r="D1276" t="s">
        <v>762</v>
      </c>
      <c r="E1276">
        <v>0</v>
      </c>
      <c r="F1276" s="7" t="s">
        <v>265</v>
      </c>
      <c r="G1276" s="7" t="s">
        <v>5521</v>
      </c>
      <c r="H1276" s="7" t="s">
        <v>5522</v>
      </c>
      <c r="I1276" s="7" t="s">
        <v>5523</v>
      </c>
      <c r="J1276" s="7" t="s">
        <v>5524</v>
      </c>
      <c r="K1276" s="7" t="s">
        <v>5525</v>
      </c>
      <c r="L1276" s="7" t="s">
        <v>5526</v>
      </c>
      <c r="M1276" s="7" t="s">
        <v>5527</v>
      </c>
    </row>
    <row r="1277" spans="1:13" ht="34" x14ac:dyDescent="0.2">
      <c r="A1277" t="s">
        <v>4009</v>
      </c>
      <c r="B1277" t="s">
        <v>457</v>
      </c>
      <c r="C1277" s="36">
        <v>0.6</v>
      </c>
      <c r="D1277" t="s">
        <v>762</v>
      </c>
      <c r="E1277">
        <v>0</v>
      </c>
      <c r="F1277" s="7" t="s">
        <v>265</v>
      </c>
      <c r="G1277" s="7" t="s">
        <v>5521</v>
      </c>
      <c r="H1277" s="7" t="s">
        <v>5522</v>
      </c>
      <c r="I1277" s="7" t="s">
        <v>5523</v>
      </c>
      <c r="J1277" s="7" t="s">
        <v>5524</v>
      </c>
      <c r="K1277" s="7" t="s">
        <v>5525</v>
      </c>
      <c r="L1277" s="7" t="s">
        <v>5526</v>
      </c>
      <c r="M1277" s="7" t="s">
        <v>5527</v>
      </c>
    </row>
    <row r="1278" spans="1:13" ht="34" x14ac:dyDescent="0.2">
      <c r="A1278" t="s">
        <v>4010</v>
      </c>
      <c r="B1278" s="36" t="s">
        <v>459</v>
      </c>
      <c r="C1278" s="36">
        <v>0.6</v>
      </c>
      <c r="D1278" t="s">
        <v>762</v>
      </c>
      <c r="E1278">
        <v>0</v>
      </c>
      <c r="F1278" s="7" t="s">
        <v>265</v>
      </c>
      <c r="G1278" s="7" t="s">
        <v>5521</v>
      </c>
      <c r="H1278" s="7" t="s">
        <v>5522</v>
      </c>
      <c r="I1278" s="7" t="s">
        <v>5523</v>
      </c>
      <c r="J1278" s="7" t="s">
        <v>5524</v>
      </c>
      <c r="K1278" s="7" t="s">
        <v>5525</v>
      </c>
      <c r="L1278" s="7" t="s">
        <v>5526</v>
      </c>
      <c r="M1278" s="7" t="s">
        <v>5527</v>
      </c>
    </row>
    <row r="1279" spans="1:13" ht="34" x14ac:dyDescent="0.2">
      <c r="A1279" t="s">
        <v>4011</v>
      </c>
      <c r="B1279" t="s">
        <v>455</v>
      </c>
      <c r="C1279" s="36">
        <v>0.6</v>
      </c>
      <c r="D1279" t="s">
        <v>762</v>
      </c>
      <c r="E1279">
        <v>0</v>
      </c>
      <c r="F1279" s="7" t="s">
        <v>265</v>
      </c>
      <c r="G1279" s="7" t="s">
        <v>5521</v>
      </c>
      <c r="H1279" s="7" t="s">
        <v>5522</v>
      </c>
      <c r="I1279" s="7" t="s">
        <v>5523</v>
      </c>
      <c r="J1279" s="7" t="s">
        <v>5524</v>
      </c>
      <c r="K1279" s="7" t="s">
        <v>5525</v>
      </c>
      <c r="L1279" s="7" t="s">
        <v>5526</v>
      </c>
      <c r="M1279" s="7" t="s">
        <v>5527</v>
      </c>
    </row>
    <row r="1280" spans="1:13" ht="34" x14ac:dyDescent="0.2">
      <c r="A1280" t="s">
        <v>4012</v>
      </c>
      <c r="B1280" t="s">
        <v>797</v>
      </c>
      <c r="C1280" s="36">
        <v>0.6</v>
      </c>
      <c r="D1280" t="s">
        <v>762</v>
      </c>
      <c r="E1280">
        <v>0</v>
      </c>
      <c r="F1280" s="7" t="s">
        <v>265</v>
      </c>
      <c r="G1280" s="7" t="s">
        <v>5521</v>
      </c>
      <c r="H1280" s="7" t="s">
        <v>5522</v>
      </c>
      <c r="I1280" s="7" t="s">
        <v>5523</v>
      </c>
      <c r="J1280" s="7" t="s">
        <v>5524</v>
      </c>
      <c r="K1280" s="7" t="s">
        <v>5525</v>
      </c>
      <c r="L1280" s="7" t="s">
        <v>5526</v>
      </c>
      <c r="M1280" s="7" t="s">
        <v>5527</v>
      </c>
    </row>
    <row r="1281" spans="1:13" ht="34" x14ac:dyDescent="0.2">
      <c r="A1281" t="s">
        <v>4013</v>
      </c>
      <c r="B1281" t="s">
        <v>457</v>
      </c>
      <c r="C1281" s="36">
        <v>0.6</v>
      </c>
      <c r="D1281" t="s">
        <v>762</v>
      </c>
      <c r="E1281">
        <v>0</v>
      </c>
      <c r="F1281" s="7" t="s">
        <v>265</v>
      </c>
      <c r="G1281" s="7" t="s">
        <v>5521</v>
      </c>
      <c r="H1281" s="7" t="s">
        <v>5522</v>
      </c>
      <c r="I1281" s="7" t="s">
        <v>5523</v>
      </c>
      <c r="J1281" s="7" t="s">
        <v>5524</v>
      </c>
      <c r="K1281" s="7" t="s">
        <v>5525</v>
      </c>
      <c r="L1281" s="7" t="s">
        <v>5526</v>
      </c>
      <c r="M1281" s="7" t="s">
        <v>5527</v>
      </c>
    </row>
    <row r="1282" spans="1:13" ht="34" x14ac:dyDescent="0.2">
      <c r="A1282" t="s">
        <v>4014</v>
      </c>
      <c r="B1282" s="36" t="s">
        <v>459</v>
      </c>
      <c r="C1282" s="36">
        <v>0.6</v>
      </c>
      <c r="D1282" t="s">
        <v>762</v>
      </c>
      <c r="E1282">
        <v>0</v>
      </c>
      <c r="F1282" s="7" t="s">
        <v>265</v>
      </c>
      <c r="G1282" s="7" t="s">
        <v>5521</v>
      </c>
      <c r="H1282" s="7" t="s">
        <v>5522</v>
      </c>
      <c r="I1282" s="7" t="s">
        <v>5523</v>
      </c>
      <c r="J1282" s="7" t="s">
        <v>5524</v>
      </c>
      <c r="K1282" s="7" t="s">
        <v>5525</v>
      </c>
      <c r="L1282" s="7" t="s">
        <v>5526</v>
      </c>
      <c r="M1282" s="7" t="s">
        <v>5527</v>
      </c>
    </row>
    <row r="1283" spans="1:13" ht="34" x14ac:dyDescent="0.2">
      <c r="A1283" t="s">
        <v>4015</v>
      </c>
      <c r="B1283" t="s">
        <v>455</v>
      </c>
      <c r="C1283" s="36">
        <v>0.4</v>
      </c>
      <c r="D1283" t="s">
        <v>762</v>
      </c>
      <c r="E1283">
        <v>0</v>
      </c>
      <c r="F1283" s="7" t="s">
        <v>265</v>
      </c>
      <c r="G1283" s="7" t="s">
        <v>5521</v>
      </c>
      <c r="H1283" s="7" t="s">
        <v>5522</v>
      </c>
      <c r="I1283" s="7" t="s">
        <v>5523</v>
      </c>
      <c r="J1283" s="7" t="s">
        <v>5524</v>
      </c>
      <c r="K1283" s="7" t="s">
        <v>5525</v>
      </c>
      <c r="L1283" s="7" t="s">
        <v>5526</v>
      </c>
      <c r="M1283" s="7" t="s">
        <v>5527</v>
      </c>
    </row>
    <row r="1284" spans="1:13" ht="34" x14ac:dyDescent="0.2">
      <c r="A1284" t="s">
        <v>4016</v>
      </c>
      <c r="B1284" t="s">
        <v>797</v>
      </c>
      <c r="C1284" s="36">
        <v>0.4</v>
      </c>
      <c r="D1284" t="s">
        <v>762</v>
      </c>
      <c r="E1284">
        <v>0</v>
      </c>
      <c r="F1284" s="7" t="s">
        <v>265</v>
      </c>
      <c r="G1284" s="7" t="s">
        <v>5521</v>
      </c>
      <c r="H1284" s="7" t="s">
        <v>5522</v>
      </c>
      <c r="I1284" s="7" t="s">
        <v>5523</v>
      </c>
      <c r="J1284" s="7" t="s">
        <v>5524</v>
      </c>
      <c r="K1284" s="7" t="s">
        <v>5525</v>
      </c>
      <c r="L1284" s="7" t="s">
        <v>5526</v>
      </c>
      <c r="M1284" s="7" t="s">
        <v>5527</v>
      </c>
    </row>
    <row r="1285" spans="1:13" ht="34" x14ac:dyDescent="0.2">
      <c r="A1285" t="s">
        <v>4017</v>
      </c>
      <c r="B1285" t="s">
        <v>457</v>
      </c>
      <c r="C1285" s="36">
        <v>0.4</v>
      </c>
      <c r="D1285" t="s">
        <v>762</v>
      </c>
      <c r="E1285">
        <v>0</v>
      </c>
      <c r="F1285" s="7" t="s">
        <v>265</v>
      </c>
      <c r="G1285" s="7" t="s">
        <v>5521</v>
      </c>
      <c r="H1285" s="7" t="s">
        <v>5522</v>
      </c>
      <c r="I1285" s="7" t="s">
        <v>5523</v>
      </c>
      <c r="J1285" s="7" t="s">
        <v>5524</v>
      </c>
      <c r="K1285" s="7" t="s">
        <v>5525</v>
      </c>
      <c r="L1285" s="7" t="s">
        <v>5526</v>
      </c>
      <c r="M1285" s="7" t="s">
        <v>5527</v>
      </c>
    </row>
    <row r="1286" spans="1:13" ht="34" x14ac:dyDescent="0.2">
      <c r="A1286" t="s">
        <v>4018</v>
      </c>
      <c r="B1286" s="36" t="s">
        <v>459</v>
      </c>
      <c r="C1286" s="36">
        <v>0.4</v>
      </c>
      <c r="D1286" t="s">
        <v>762</v>
      </c>
      <c r="E1286">
        <v>0</v>
      </c>
      <c r="F1286" s="7" t="s">
        <v>265</v>
      </c>
      <c r="G1286" s="7" t="s">
        <v>5521</v>
      </c>
      <c r="H1286" s="7" t="s">
        <v>5522</v>
      </c>
      <c r="I1286" s="7" t="s">
        <v>5523</v>
      </c>
      <c r="J1286" s="7" t="s">
        <v>5524</v>
      </c>
      <c r="K1286" s="7" t="s">
        <v>5525</v>
      </c>
      <c r="L1286" s="7" t="s">
        <v>5526</v>
      </c>
      <c r="M1286" s="7" t="s">
        <v>5527</v>
      </c>
    </row>
    <row r="1287" spans="1:13" ht="34" x14ac:dyDescent="0.2">
      <c r="A1287" t="s">
        <v>4019</v>
      </c>
      <c r="B1287" t="s">
        <v>455</v>
      </c>
      <c r="C1287" s="36">
        <v>0.4</v>
      </c>
      <c r="D1287" t="s">
        <v>762</v>
      </c>
      <c r="E1287">
        <v>0</v>
      </c>
      <c r="F1287" s="7" t="s">
        <v>265</v>
      </c>
      <c r="G1287" s="7" t="s">
        <v>5521</v>
      </c>
      <c r="H1287" s="7" t="s">
        <v>5522</v>
      </c>
      <c r="I1287" s="7" t="s">
        <v>5523</v>
      </c>
      <c r="J1287" s="7" t="s">
        <v>5524</v>
      </c>
      <c r="K1287" s="7" t="s">
        <v>5525</v>
      </c>
      <c r="L1287" s="7" t="s">
        <v>5526</v>
      </c>
      <c r="M1287" s="7" t="s">
        <v>5527</v>
      </c>
    </row>
    <row r="1288" spans="1:13" ht="34" x14ac:dyDescent="0.2">
      <c r="A1288" t="s">
        <v>4020</v>
      </c>
      <c r="B1288" t="s">
        <v>797</v>
      </c>
      <c r="C1288" s="36">
        <v>0.4</v>
      </c>
      <c r="D1288" t="s">
        <v>762</v>
      </c>
      <c r="E1288">
        <v>0</v>
      </c>
      <c r="F1288" s="7" t="s">
        <v>265</v>
      </c>
      <c r="G1288" s="7" t="s">
        <v>5521</v>
      </c>
      <c r="H1288" s="7" t="s">
        <v>5522</v>
      </c>
      <c r="I1288" s="7" t="s">
        <v>5523</v>
      </c>
      <c r="J1288" s="7" t="s">
        <v>5524</v>
      </c>
      <c r="K1288" s="7" t="s">
        <v>5525</v>
      </c>
      <c r="L1288" s="7" t="s">
        <v>5526</v>
      </c>
      <c r="M1288" s="7" t="s">
        <v>5527</v>
      </c>
    </row>
    <row r="1289" spans="1:13" ht="34" x14ac:dyDescent="0.2">
      <c r="A1289" t="s">
        <v>4021</v>
      </c>
      <c r="B1289" t="s">
        <v>457</v>
      </c>
      <c r="C1289" s="36">
        <v>0.4</v>
      </c>
      <c r="D1289" t="s">
        <v>762</v>
      </c>
      <c r="E1289">
        <v>0</v>
      </c>
      <c r="F1289" s="7" t="s">
        <v>265</v>
      </c>
      <c r="G1289" s="7" t="s">
        <v>5521</v>
      </c>
      <c r="H1289" s="7" t="s">
        <v>5522</v>
      </c>
      <c r="I1289" s="7" t="s">
        <v>5523</v>
      </c>
      <c r="J1289" s="7" t="s">
        <v>5524</v>
      </c>
      <c r="K1289" s="7" t="s">
        <v>5525</v>
      </c>
      <c r="L1289" s="7" t="s">
        <v>5526</v>
      </c>
      <c r="M1289" s="7" t="s">
        <v>5527</v>
      </c>
    </row>
    <row r="1290" spans="1:13" ht="34" x14ac:dyDescent="0.2">
      <c r="A1290" t="s">
        <v>4022</v>
      </c>
      <c r="B1290" s="36" t="s">
        <v>459</v>
      </c>
      <c r="C1290" s="36">
        <v>0.4</v>
      </c>
      <c r="D1290" t="s">
        <v>762</v>
      </c>
      <c r="E1290">
        <v>0</v>
      </c>
      <c r="F1290" s="7" t="s">
        <v>265</v>
      </c>
      <c r="G1290" s="7" t="s">
        <v>5521</v>
      </c>
      <c r="H1290" s="7" t="s">
        <v>5522</v>
      </c>
      <c r="I1290" s="7" t="s">
        <v>5523</v>
      </c>
      <c r="J1290" s="7" t="s">
        <v>5524</v>
      </c>
      <c r="K1290" s="7" t="s">
        <v>5525</v>
      </c>
      <c r="L1290" s="7" t="s">
        <v>5526</v>
      </c>
      <c r="M1290" s="7" t="s">
        <v>5527</v>
      </c>
    </row>
    <row r="1291" spans="1:13" ht="34" x14ac:dyDescent="0.2">
      <c r="A1291" t="s">
        <v>4023</v>
      </c>
      <c r="B1291" t="s">
        <v>455</v>
      </c>
      <c r="C1291" s="36">
        <v>0.4</v>
      </c>
      <c r="D1291" t="s">
        <v>762</v>
      </c>
      <c r="E1291">
        <v>0</v>
      </c>
      <c r="F1291" s="7" t="s">
        <v>265</v>
      </c>
      <c r="G1291" s="7" t="s">
        <v>5521</v>
      </c>
      <c r="H1291" s="7" t="s">
        <v>5522</v>
      </c>
      <c r="I1291" s="7" t="s">
        <v>5523</v>
      </c>
      <c r="J1291" s="7" t="s">
        <v>5524</v>
      </c>
      <c r="K1291" s="7" t="s">
        <v>5525</v>
      </c>
      <c r="L1291" s="7" t="s">
        <v>5526</v>
      </c>
      <c r="M1291" s="7" t="s">
        <v>5527</v>
      </c>
    </row>
    <row r="1292" spans="1:13" ht="34" x14ac:dyDescent="0.2">
      <c r="A1292" t="s">
        <v>4024</v>
      </c>
      <c r="B1292" t="s">
        <v>797</v>
      </c>
      <c r="C1292" s="36">
        <v>0.4</v>
      </c>
      <c r="D1292" t="s">
        <v>762</v>
      </c>
      <c r="E1292">
        <v>0</v>
      </c>
      <c r="F1292" s="7" t="s">
        <v>265</v>
      </c>
      <c r="G1292" s="7" t="s">
        <v>5521</v>
      </c>
      <c r="H1292" s="7" t="s">
        <v>5522</v>
      </c>
      <c r="I1292" s="7" t="s">
        <v>5523</v>
      </c>
      <c r="J1292" s="7" t="s">
        <v>5524</v>
      </c>
      <c r="K1292" s="7" t="s">
        <v>5525</v>
      </c>
      <c r="L1292" s="7" t="s">
        <v>5526</v>
      </c>
      <c r="M1292" s="7" t="s">
        <v>5527</v>
      </c>
    </row>
    <row r="1293" spans="1:13" ht="34" x14ac:dyDescent="0.2">
      <c r="A1293" t="s">
        <v>4025</v>
      </c>
      <c r="B1293" t="s">
        <v>457</v>
      </c>
      <c r="C1293" s="36">
        <v>0.4</v>
      </c>
      <c r="D1293" t="s">
        <v>762</v>
      </c>
      <c r="E1293">
        <v>0</v>
      </c>
      <c r="F1293" s="7" t="s">
        <v>265</v>
      </c>
      <c r="G1293" s="7" t="s">
        <v>5521</v>
      </c>
      <c r="H1293" s="7" t="s">
        <v>5522</v>
      </c>
      <c r="I1293" s="7" t="s">
        <v>5523</v>
      </c>
      <c r="J1293" s="7" t="s">
        <v>5524</v>
      </c>
      <c r="K1293" s="7" t="s">
        <v>5525</v>
      </c>
      <c r="L1293" s="7" t="s">
        <v>5526</v>
      </c>
      <c r="M1293" s="7" t="s">
        <v>5527</v>
      </c>
    </row>
    <row r="1294" spans="1:13" ht="34" x14ac:dyDescent="0.2">
      <c r="A1294" t="s">
        <v>4026</v>
      </c>
      <c r="B1294" s="36" t="s">
        <v>459</v>
      </c>
      <c r="C1294" s="36">
        <v>0.4</v>
      </c>
      <c r="D1294" t="s">
        <v>762</v>
      </c>
      <c r="E1294">
        <v>0</v>
      </c>
      <c r="F1294" s="7" t="s">
        <v>265</v>
      </c>
      <c r="G1294" s="7" t="s">
        <v>5521</v>
      </c>
      <c r="H1294" s="7" t="s">
        <v>5522</v>
      </c>
      <c r="I1294" s="7" t="s">
        <v>5523</v>
      </c>
      <c r="J1294" s="7" t="s">
        <v>5524</v>
      </c>
      <c r="K1294" s="7" t="s">
        <v>5525</v>
      </c>
      <c r="L1294" s="7" t="s">
        <v>5526</v>
      </c>
      <c r="M1294" s="7" t="s">
        <v>5527</v>
      </c>
    </row>
    <row r="1295" spans="1:13" ht="34" x14ac:dyDescent="0.2">
      <c r="A1295" t="s">
        <v>4027</v>
      </c>
      <c r="B1295" t="s">
        <v>455</v>
      </c>
      <c r="C1295" s="36">
        <v>0.4</v>
      </c>
      <c r="D1295" t="s">
        <v>762</v>
      </c>
      <c r="E1295">
        <v>0</v>
      </c>
      <c r="F1295" s="7" t="s">
        <v>265</v>
      </c>
      <c r="G1295" s="7" t="s">
        <v>5521</v>
      </c>
      <c r="H1295" s="7" t="s">
        <v>5522</v>
      </c>
      <c r="I1295" s="7" t="s">
        <v>5523</v>
      </c>
      <c r="J1295" s="7" t="s">
        <v>5524</v>
      </c>
      <c r="K1295" s="7" t="s">
        <v>5525</v>
      </c>
      <c r="L1295" s="7" t="s">
        <v>5526</v>
      </c>
      <c r="M1295" s="7" t="s">
        <v>5527</v>
      </c>
    </row>
    <row r="1296" spans="1:13" ht="34" x14ac:dyDescent="0.2">
      <c r="A1296" t="s">
        <v>4028</v>
      </c>
      <c r="B1296" t="s">
        <v>797</v>
      </c>
      <c r="C1296" s="36">
        <v>0.4</v>
      </c>
      <c r="D1296" t="s">
        <v>762</v>
      </c>
      <c r="E1296">
        <v>0</v>
      </c>
      <c r="F1296" s="7" t="s">
        <v>265</v>
      </c>
      <c r="G1296" s="7" t="s">
        <v>5521</v>
      </c>
      <c r="H1296" s="7" t="s">
        <v>5522</v>
      </c>
      <c r="I1296" s="7" t="s">
        <v>5523</v>
      </c>
      <c r="J1296" s="7" t="s">
        <v>5524</v>
      </c>
      <c r="K1296" s="7" t="s">
        <v>5525</v>
      </c>
      <c r="L1296" s="7" t="s">
        <v>5526</v>
      </c>
      <c r="M1296" s="7" t="s">
        <v>5527</v>
      </c>
    </row>
    <row r="1297" spans="1:13" ht="34" x14ac:dyDescent="0.2">
      <c r="A1297" t="s">
        <v>4029</v>
      </c>
      <c r="B1297" t="s">
        <v>457</v>
      </c>
      <c r="C1297" s="36">
        <v>0.4</v>
      </c>
      <c r="D1297" t="s">
        <v>762</v>
      </c>
      <c r="E1297">
        <v>0</v>
      </c>
      <c r="F1297" s="7" t="s">
        <v>265</v>
      </c>
      <c r="G1297" s="7" t="s">
        <v>5521</v>
      </c>
      <c r="H1297" s="7" t="s">
        <v>5522</v>
      </c>
      <c r="I1297" s="7" t="s">
        <v>5523</v>
      </c>
      <c r="J1297" s="7" t="s">
        <v>5524</v>
      </c>
      <c r="K1297" s="7" t="s">
        <v>5525</v>
      </c>
      <c r="L1297" s="7" t="s">
        <v>5526</v>
      </c>
      <c r="M1297" s="7" t="s">
        <v>5527</v>
      </c>
    </row>
    <row r="1298" spans="1:13" ht="34" x14ac:dyDescent="0.2">
      <c r="A1298" t="s">
        <v>4030</v>
      </c>
      <c r="B1298" s="36" t="s">
        <v>459</v>
      </c>
      <c r="C1298" s="36">
        <v>0.4</v>
      </c>
      <c r="D1298" t="s">
        <v>762</v>
      </c>
      <c r="E1298">
        <v>0</v>
      </c>
      <c r="F1298" s="7" t="s">
        <v>265</v>
      </c>
      <c r="G1298" s="7" t="s">
        <v>5521</v>
      </c>
      <c r="H1298" s="7" t="s">
        <v>5522</v>
      </c>
      <c r="I1298" s="7" t="s">
        <v>5523</v>
      </c>
      <c r="J1298" s="7" t="s">
        <v>5524</v>
      </c>
      <c r="K1298" s="7" t="s">
        <v>5525</v>
      </c>
      <c r="L1298" s="7" t="s">
        <v>5526</v>
      </c>
      <c r="M1298" s="7" t="s">
        <v>5527</v>
      </c>
    </row>
    <row r="1299" spans="1:13" ht="34" x14ac:dyDescent="0.2">
      <c r="A1299" t="s">
        <v>4031</v>
      </c>
      <c r="B1299" t="s">
        <v>455</v>
      </c>
      <c r="C1299" s="36">
        <v>0.4</v>
      </c>
      <c r="D1299" t="s">
        <v>762</v>
      </c>
      <c r="E1299">
        <v>0</v>
      </c>
      <c r="F1299" s="7" t="s">
        <v>265</v>
      </c>
      <c r="G1299" s="7" t="s">
        <v>5521</v>
      </c>
      <c r="H1299" s="7" t="s">
        <v>5522</v>
      </c>
      <c r="I1299" s="7" t="s">
        <v>5523</v>
      </c>
      <c r="J1299" s="7" t="s">
        <v>5524</v>
      </c>
      <c r="K1299" s="7" t="s">
        <v>5525</v>
      </c>
      <c r="L1299" s="7" t="s">
        <v>5526</v>
      </c>
      <c r="M1299" s="7" t="s">
        <v>5527</v>
      </c>
    </row>
    <row r="1300" spans="1:13" ht="34" x14ac:dyDescent="0.2">
      <c r="A1300" t="s">
        <v>4032</v>
      </c>
      <c r="B1300" t="s">
        <v>797</v>
      </c>
      <c r="C1300" s="36">
        <v>0.4</v>
      </c>
      <c r="D1300" t="s">
        <v>762</v>
      </c>
      <c r="E1300">
        <v>0</v>
      </c>
      <c r="F1300" s="7" t="s">
        <v>265</v>
      </c>
      <c r="G1300" s="7" t="s">
        <v>5521</v>
      </c>
      <c r="H1300" s="7" t="s">
        <v>5522</v>
      </c>
      <c r="I1300" s="7" t="s">
        <v>5523</v>
      </c>
      <c r="J1300" s="7" t="s">
        <v>5524</v>
      </c>
      <c r="K1300" s="7" t="s">
        <v>5525</v>
      </c>
      <c r="L1300" s="7" t="s">
        <v>5526</v>
      </c>
      <c r="M1300" s="7" t="s">
        <v>5527</v>
      </c>
    </row>
    <row r="1301" spans="1:13" ht="34" x14ac:dyDescent="0.2">
      <c r="A1301" t="s">
        <v>4033</v>
      </c>
      <c r="B1301" t="s">
        <v>457</v>
      </c>
      <c r="C1301" s="36">
        <v>0.4</v>
      </c>
      <c r="D1301" t="s">
        <v>762</v>
      </c>
      <c r="E1301">
        <v>0</v>
      </c>
      <c r="F1301" s="7" t="s">
        <v>265</v>
      </c>
      <c r="G1301" s="7" t="s">
        <v>5521</v>
      </c>
      <c r="H1301" s="7" t="s">
        <v>5522</v>
      </c>
      <c r="I1301" s="7" t="s">
        <v>5523</v>
      </c>
      <c r="J1301" s="7" t="s">
        <v>5524</v>
      </c>
      <c r="K1301" s="7" t="s">
        <v>5525</v>
      </c>
      <c r="L1301" s="7" t="s">
        <v>5526</v>
      </c>
      <c r="M1301" s="7" t="s">
        <v>5527</v>
      </c>
    </row>
    <row r="1302" spans="1:13" ht="34" x14ac:dyDescent="0.2">
      <c r="A1302" t="s">
        <v>4034</v>
      </c>
      <c r="B1302" s="36" t="s">
        <v>459</v>
      </c>
      <c r="C1302" s="36">
        <v>0.4</v>
      </c>
      <c r="D1302" t="s">
        <v>762</v>
      </c>
      <c r="E1302">
        <v>0</v>
      </c>
      <c r="F1302" s="7" t="s">
        <v>265</v>
      </c>
      <c r="G1302" s="7" t="s">
        <v>5521</v>
      </c>
      <c r="H1302" s="7" t="s">
        <v>5522</v>
      </c>
      <c r="I1302" s="7" t="s">
        <v>5523</v>
      </c>
      <c r="J1302" s="7" t="s">
        <v>5524</v>
      </c>
      <c r="K1302" s="7" t="s">
        <v>5525</v>
      </c>
      <c r="L1302" s="7" t="s">
        <v>5526</v>
      </c>
      <c r="M1302" s="7" t="s">
        <v>5527</v>
      </c>
    </row>
    <row r="1303" spans="1:13" ht="34" x14ac:dyDescent="0.2">
      <c r="A1303" t="s">
        <v>4035</v>
      </c>
      <c r="B1303" t="s">
        <v>455</v>
      </c>
      <c r="C1303">
        <v>0.1</v>
      </c>
      <c r="D1303" t="s">
        <v>762</v>
      </c>
      <c r="E1303">
        <v>0</v>
      </c>
      <c r="F1303" s="7" t="s">
        <v>265</v>
      </c>
      <c r="G1303" s="7" t="s">
        <v>5521</v>
      </c>
      <c r="H1303" s="7" t="s">
        <v>5522</v>
      </c>
      <c r="I1303" s="7" t="s">
        <v>5523</v>
      </c>
      <c r="J1303" s="7" t="s">
        <v>5524</v>
      </c>
      <c r="K1303" s="7" t="s">
        <v>5525</v>
      </c>
      <c r="L1303" s="7" t="s">
        <v>5526</v>
      </c>
      <c r="M1303" s="7" t="s">
        <v>5527</v>
      </c>
    </row>
    <row r="1304" spans="1:13" ht="34" x14ac:dyDescent="0.2">
      <c r="A1304" t="s">
        <v>4036</v>
      </c>
      <c r="B1304" t="s">
        <v>797</v>
      </c>
      <c r="C1304">
        <v>0.1</v>
      </c>
      <c r="D1304" t="s">
        <v>762</v>
      </c>
      <c r="E1304">
        <v>0</v>
      </c>
      <c r="F1304" s="7" t="s">
        <v>265</v>
      </c>
      <c r="G1304" s="7" t="s">
        <v>5521</v>
      </c>
      <c r="H1304" s="7" t="s">
        <v>5522</v>
      </c>
      <c r="I1304" s="7" t="s">
        <v>5523</v>
      </c>
      <c r="J1304" s="7" t="s">
        <v>5524</v>
      </c>
      <c r="K1304" s="7" t="s">
        <v>5525</v>
      </c>
      <c r="L1304" s="7" t="s">
        <v>5526</v>
      </c>
      <c r="M1304" s="7" t="s">
        <v>5527</v>
      </c>
    </row>
    <row r="1305" spans="1:13" ht="34" x14ac:dyDescent="0.2">
      <c r="A1305" t="s">
        <v>4037</v>
      </c>
      <c r="B1305" t="s">
        <v>457</v>
      </c>
      <c r="C1305">
        <v>0.1</v>
      </c>
      <c r="D1305" t="s">
        <v>762</v>
      </c>
      <c r="E1305">
        <v>0</v>
      </c>
      <c r="F1305" s="7" t="s">
        <v>265</v>
      </c>
      <c r="G1305" s="7" t="s">
        <v>5521</v>
      </c>
      <c r="H1305" s="7" t="s">
        <v>5522</v>
      </c>
      <c r="I1305" s="7" t="s">
        <v>5523</v>
      </c>
      <c r="J1305" s="7" t="s">
        <v>5524</v>
      </c>
      <c r="K1305" s="7" t="s">
        <v>5525</v>
      </c>
      <c r="L1305" s="7" t="s">
        <v>5526</v>
      </c>
      <c r="M1305" s="7" t="s">
        <v>5527</v>
      </c>
    </row>
    <row r="1306" spans="1:13" ht="34" x14ac:dyDescent="0.2">
      <c r="A1306" t="s">
        <v>4038</v>
      </c>
      <c r="B1306" s="36" t="s">
        <v>459</v>
      </c>
      <c r="C1306">
        <v>0.1</v>
      </c>
      <c r="D1306" t="s">
        <v>762</v>
      </c>
      <c r="E1306">
        <v>0</v>
      </c>
      <c r="F1306" s="7" t="s">
        <v>265</v>
      </c>
      <c r="G1306" s="7" t="s">
        <v>5521</v>
      </c>
      <c r="H1306" s="7" t="s">
        <v>5522</v>
      </c>
      <c r="I1306" s="7" t="s">
        <v>5523</v>
      </c>
      <c r="J1306" s="7" t="s">
        <v>5524</v>
      </c>
      <c r="K1306" s="7" t="s">
        <v>5525</v>
      </c>
      <c r="L1306" s="7" t="s">
        <v>5526</v>
      </c>
      <c r="M1306" s="7" t="s">
        <v>5527</v>
      </c>
    </row>
    <row r="1307" spans="1:13" ht="34" x14ac:dyDescent="0.2">
      <c r="A1307" t="s">
        <v>4039</v>
      </c>
      <c r="B1307" t="s">
        <v>455</v>
      </c>
      <c r="C1307">
        <v>0.1</v>
      </c>
      <c r="D1307" t="s">
        <v>762</v>
      </c>
      <c r="E1307">
        <v>0</v>
      </c>
      <c r="F1307" s="7" t="s">
        <v>265</v>
      </c>
      <c r="G1307" s="7" t="s">
        <v>5521</v>
      </c>
      <c r="H1307" s="7" t="s">
        <v>5522</v>
      </c>
      <c r="I1307" s="7" t="s">
        <v>5523</v>
      </c>
      <c r="J1307" s="7" t="s">
        <v>5524</v>
      </c>
      <c r="K1307" s="7" t="s">
        <v>5525</v>
      </c>
      <c r="L1307" s="7" t="s">
        <v>5526</v>
      </c>
      <c r="M1307" s="7" t="s">
        <v>5527</v>
      </c>
    </row>
    <row r="1308" spans="1:13" ht="34" x14ac:dyDescent="0.2">
      <c r="A1308" t="s">
        <v>4040</v>
      </c>
      <c r="B1308" t="s">
        <v>797</v>
      </c>
      <c r="C1308">
        <v>0.1</v>
      </c>
      <c r="D1308" t="s">
        <v>762</v>
      </c>
      <c r="E1308">
        <v>0</v>
      </c>
      <c r="F1308" s="7" t="s">
        <v>265</v>
      </c>
      <c r="G1308" s="7" t="s">
        <v>5521</v>
      </c>
      <c r="H1308" s="7" t="s">
        <v>5522</v>
      </c>
      <c r="I1308" s="7" t="s">
        <v>5523</v>
      </c>
      <c r="J1308" s="7" t="s">
        <v>5524</v>
      </c>
      <c r="K1308" s="7" t="s">
        <v>5525</v>
      </c>
      <c r="L1308" s="7" t="s">
        <v>5526</v>
      </c>
      <c r="M1308" s="7" t="s">
        <v>5527</v>
      </c>
    </row>
    <row r="1309" spans="1:13" ht="34" x14ac:dyDescent="0.2">
      <c r="A1309" t="s">
        <v>4041</v>
      </c>
      <c r="B1309" t="s">
        <v>457</v>
      </c>
      <c r="C1309">
        <v>0.1</v>
      </c>
      <c r="D1309" t="s">
        <v>762</v>
      </c>
      <c r="E1309">
        <v>0</v>
      </c>
      <c r="F1309" s="7" t="s">
        <v>265</v>
      </c>
      <c r="G1309" s="7" t="s">
        <v>5521</v>
      </c>
      <c r="H1309" s="7" t="s">
        <v>5522</v>
      </c>
      <c r="I1309" s="7" t="s">
        <v>5523</v>
      </c>
      <c r="J1309" s="7" t="s">
        <v>5524</v>
      </c>
      <c r="K1309" s="7" t="s">
        <v>5525</v>
      </c>
      <c r="L1309" s="7" t="s">
        <v>5526</v>
      </c>
      <c r="M1309" s="7" t="s">
        <v>5527</v>
      </c>
    </row>
    <row r="1310" spans="1:13" ht="34" x14ac:dyDescent="0.2">
      <c r="A1310" t="s">
        <v>4042</v>
      </c>
      <c r="B1310" s="36" t="s">
        <v>459</v>
      </c>
      <c r="C1310">
        <v>0.1</v>
      </c>
      <c r="D1310" t="s">
        <v>762</v>
      </c>
      <c r="E1310">
        <v>0</v>
      </c>
      <c r="F1310" s="7" t="s">
        <v>265</v>
      </c>
      <c r="G1310" s="7" t="s">
        <v>5521</v>
      </c>
      <c r="H1310" s="7" t="s">
        <v>5522</v>
      </c>
      <c r="I1310" s="7" t="s">
        <v>5523</v>
      </c>
      <c r="J1310" s="7" t="s">
        <v>5524</v>
      </c>
      <c r="K1310" s="7" t="s">
        <v>5525</v>
      </c>
      <c r="L1310" s="7" t="s">
        <v>5526</v>
      </c>
      <c r="M1310" s="7" t="s">
        <v>5527</v>
      </c>
    </row>
    <row r="1311" spans="1:13" ht="34" x14ac:dyDescent="0.2">
      <c r="A1311" t="s">
        <v>4043</v>
      </c>
      <c r="B1311" t="s">
        <v>455</v>
      </c>
      <c r="C1311">
        <v>0.1</v>
      </c>
      <c r="D1311" t="s">
        <v>762</v>
      </c>
      <c r="E1311">
        <v>0</v>
      </c>
      <c r="F1311" s="7" t="s">
        <v>265</v>
      </c>
      <c r="G1311" s="7" t="s">
        <v>5521</v>
      </c>
      <c r="H1311" s="7" t="s">
        <v>5522</v>
      </c>
      <c r="I1311" s="7" t="s">
        <v>5523</v>
      </c>
      <c r="J1311" s="7" t="s">
        <v>5524</v>
      </c>
      <c r="K1311" s="7" t="s">
        <v>5525</v>
      </c>
      <c r="L1311" s="7" t="s">
        <v>5526</v>
      </c>
      <c r="M1311" s="7" t="s">
        <v>5527</v>
      </c>
    </row>
    <row r="1312" spans="1:13" ht="34" x14ac:dyDescent="0.2">
      <c r="A1312" t="s">
        <v>4044</v>
      </c>
      <c r="B1312" t="s">
        <v>797</v>
      </c>
      <c r="C1312">
        <v>0.1</v>
      </c>
      <c r="D1312" t="s">
        <v>762</v>
      </c>
      <c r="E1312">
        <v>0</v>
      </c>
      <c r="F1312" s="7" t="s">
        <v>265</v>
      </c>
      <c r="G1312" s="7" t="s">
        <v>5521</v>
      </c>
      <c r="H1312" s="7" t="s">
        <v>5522</v>
      </c>
      <c r="I1312" s="7" t="s">
        <v>5523</v>
      </c>
      <c r="J1312" s="7" t="s">
        <v>5524</v>
      </c>
      <c r="K1312" s="7" t="s">
        <v>5525</v>
      </c>
      <c r="L1312" s="7" t="s">
        <v>5526</v>
      </c>
      <c r="M1312" s="7" t="s">
        <v>5527</v>
      </c>
    </row>
    <row r="1313" spans="1:13" ht="34" x14ac:dyDescent="0.2">
      <c r="A1313" t="s">
        <v>4045</v>
      </c>
      <c r="B1313" t="s">
        <v>457</v>
      </c>
      <c r="C1313">
        <v>0.1</v>
      </c>
      <c r="D1313" t="s">
        <v>762</v>
      </c>
      <c r="E1313">
        <v>0</v>
      </c>
      <c r="F1313" s="7" t="s">
        <v>265</v>
      </c>
      <c r="G1313" s="7" t="s">
        <v>5521</v>
      </c>
      <c r="H1313" s="7" t="s">
        <v>5522</v>
      </c>
      <c r="I1313" s="7" t="s">
        <v>5523</v>
      </c>
      <c r="J1313" s="7" t="s">
        <v>5524</v>
      </c>
      <c r="K1313" s="7" t="s">
        <v>5525</v>
      </c>
      <c r="L1313" s="7" t="s">
        <v>5526</v>
      </c>
      <c r="M1313" s="7" t="s">
        <v>5527</v>
      </c>
    </row>
    <row r="1314" spans="1:13" ht="34" x14ac:dyDescent="0.2">
      <c r="A1314" t="s">
        <v>4046</v>
      </c>
      <c r="B1314" s="36" t="s">
        <v>459</v>
      </c>
      <c r="C1314">
        <v>0.1</v>
      </c>
      <c r="D1314" t="s">
        <v>762</v>
      </c>
      <c r="E1314">
        <v>0</v>
      </c>
      <c r="F1314" s="7" t="s">
        <v>265</v>
      </c>
      <c r="G1314" s="7" t="s">
        <v>5521</v>
      </c>
      <c r="H1314" s="7" t="s">
        <v>5522</v>
      </c>
      <c r="I1314" s="7" t="s">
        <v>5523</v>
      </c>
      <c r="J1314" s="7" t="s">
        <v>5524</v>
      </c>
      <c r="K1314" s="7" t="s">
        <v>5525</v>
      </c>
      <c r="L1314" s="7" t="s">
        <v>5526</v>
      </c>
      <c r="M1314" s="7" t="s">
        <v>5527</v>
      </c>
    </row>
    <row r="1315" spans="1:13" ht="34" x14ac:dyDescent="0.2">
      <c r="A1315" t="s">
        <v>4047</v>
      </c>
      <c r="B1315" t="s">
        <v>455</v>
      </c>
      <c r="C1315">
        <v>0.1</v>
      </c>
      <c r="D1315" t="s">
        <v>762</v>
      </c>
      <c r="E1315">
        <v>0</v>
      </c>
      <c r="F1315" s="7" t="s">
        <v>265</v>
      </c>
      <c r="G1315" s="7" t="s">
        <v>5521</v>
      </c>
      <c r="H1315" s="7" t="s">
        <v>5522</v>
      </c>
      <c r="I1315" s="7" t="s">
        <v>5523</v>
      </c>
      <c r="J1315" s="7" t="s">
        <v>5524</v>
      </c>
      <c r="K1315" s="7" t="s">
        <v>5525</v>
      </c>
      <c r="L1315" s="7" t="s">
        <v>5526</v>
      </c>
      <c r="M1315" s="7" t="s">
        <v>5527</v>
      </c>
    </row>
    <row r="1316" spans="1:13" ht="34" x14ac:dyDescent="0.2">
      <c r="A1316" t="s">
        <v>4048</v>
      </c>
      <c r="B1316" t="s">
        <v>797</v>
      </c>
      <c r="C1316">
        <v>0.1</v>
      </c>
      <c r="D1316" t="s">
        <v>762</v>
      </c>
      <c r="E1316">
        <v>0</v>
      </c>
      <c r="F1316" s="7" t="s">
        <v>265</v>
      </c>
      <c r="G1316" s="7" t="s">
        <v>5521</v>
      </c>
      <c r="H1316" s="7" t="s">
        <v>5522</v>
      </c>
      <c r="I1316" s="7" t="s">
        <v>5523</v>
      </c>
      <c r="J1316" s="7" t="s">
        <v>5524</v>
      </c>
      <c r="K1316" s="7" t="s">
        <v>5525</v>
      </c>
      <c r="L1316" s="7" t="s">
        <v>5526</v>
      </c>
      <c r="M1316" s="7" t="s">
        <v>5527</v>
      </c>
    </row>
    <row r="1317" spans="1:13" ht="34" x14ac:dyDescent="0.2">
      <c r="A1317" t="s">
        <v>4049</v>
      </c>
      <c r="B1317" t="s">
        <v>457</v>
      </c>
      <c r="C1317">
        <v>0.1</v>
      </c>
      <c r="D1317" t="s">
        <v>762</v>
      </c>
      <c r="E1317">
        <v>0</v>
      </c>
      <c r="F1317" s="7" t="s">
        <v>265</v>
      </c>
      <c r="G1317" s="7" t="s">
        <v>5521</v>
      </c>
      <c r="H1317" s="7" t="s">
        <v>5522</v>
      </c>
      <c r="I1317" s="7" t="s">
        <v>5523</v>
      </c>
      <c r="J1317" s="7" t="s">
        <v>5524</v>
      </c>
      <c r="K1317" s="7" t="s">
        <v>5525</v>
      </c>
      <c r="L1317" s="7" t="s">
        <v>5526</v>
      </c>
      <c r="M1317" s="7" t="s">
        <v>5527</v>
      </c>
    </row>
    <row r="1318" spans="1:13" ht="34" x14ac:dyDescent="0.2">
      <c r="A1318" t="s">
        <v>4050</v>
      </c>
      <c r="B1318" s="36" t="s">
        <v>459</v>
      </c>
      <c r="C1318">
        <v>0.1</v>
      </c>
      <c r="D1318" t="s">
        <v>762</v>
      </c>
      <c r="E1318">
        <v>0</v>
      </c>
      <c r="F1318" s="7" t="s">
        <v>265</v>
      </c>
      <c r="G1318" s="7" t="s">
        <v>5521</v>
      </c>
      <c r="H1318" s="7" t="s">
        <v>5522</v>
      </c>
      <c r="I1318" s="7" t="s">
        <v>5523</v>
      </c>
      <c r="J1318" s="7" t="s">
        <v>5524</v>
      </c>
      <c r="K1318" s="7" t="s">
        <v>5525</v>
      </c>
      <c r="L1318" s="7" t="s">
        <v>5526</v>
      </c>
      <c r="M1318" s="7" t="s">
        <v>5527</v>
      </c>
    </row>
    <row r="1319" spans="1:13" ht="34" x14ac:dyDescent="0.2">
      <c r="A1319" t="s">
        <v>4051</v>
      </c>
      <c r="B1319" t="s">
        <v>455</v>
      </c>
      <c r="C1319">
        <v>0.1</v>
      </c>
      <c r="D1319" t="s">
        <v>762</v>
      </c>
      <c r="E1319">
        <v>0</v>
      </c>
      <c r="F1319" s="7" t="s">
        <v>265</v>
      </c>
      <c r="G1319" s="7" t="s">
        <v>5521</v>
      </c>
      <c r="H1319" s="7" t="s">
        <v>5522</v>
      </c>
      <c r="I1319" s="7" t="s">
        <v>5523</v>
      </c>
      <c r="J1319" s="7" t="s">
        <v>5524</v>
      </c>
      <c r="K1319" s="7" t="s">
        <v>5525</v>
      </c>
      <c r="L1319" s="7" t="s">
        <v>5526</v>
      </c>
      <c r="M1319" s="7" t="s">
        <v>5527</v>
      </c>
    </row>
    <row r="1320" spans="1:13" ht="34" x14ac:dyDescent="0.2">
      <c r="A1320" t="s">
        <v>4052</v>
      </c>
      <c r="B1320" t="s">
        <v>797</v>
      </c>
      <c r="C1320">
        <v>0.1</v>
      </c>
      <c r="D1320" t="s">
        <v>762</v>
      </c>
      <c r="E1320">
        <v>0</v>
      </c>
      <c r="F1320" s="7" t="s">
        <v>265</v>
      </c>
      <c r="G1320" s="7" t="s">
        <v>5521</v>
      </c>
      <c r="H1320" s="7" t="s">
        <v>5522</v>
      </c>
      <c r="I1320" s="7" t="s">
        <v>5523</v>
      </c>
      <c r="J1320" s="7" t="s">
        <v>5524</v>
      </c>
      <c r="K1320" s="7" t="s">
        <v>5525</v>
      </c>
      <c r="L1320" s="7" t="s">
        <v>5526</v>
      </c>
      <c r="M1320" s="7" t="s">
        <v>5527</v>
      </c>
    </row>
    <row r="1321" spans="1:13" ht="34" x14ac:dyDescent="0.2">
      <c r="A1321" t="s">
        <v>4053</v>
      </c>
      <c r="B1321" t="s">
        <v>457</v>
      </c>
      <c r="C1321">
        <v>0.1</v>
      </c>
      <c r="D1321" t="s">
        <v>762</v>
      </c>
      <c r="E1321">
        <v>0</v>
      </c>
      <c r="F1321" s="7" t="s">
        <v>265</v>
      </c>
      <c r="G1321" s="7" t="s">
        <v>5521</v>
      </c>
      <c r="H1321" s="7" t="s">
        <v>5522</v>
      </c>
      <c r="I1321" s="7" t="s">
        <v>5523</v>
      </c>
      <c r="J1321" s="7" t="s">
        <v>5524</v>
      </c>
      <c r="K1321" s="7" t="s">
        <v>5525</v>
      </c>
      <c r="L1321" s="7" t="s">
        <v>5526</v>
      </c>
      <c r="M1321" s="7" t="s">
        <v>5527</v>
      </c>
    </row>
    <row r="1322" spans="1:13" ht="34" x14ac:dyDescent="0.2">
      <c r="A1322" t="s">
        <v>4054</v>
      </c>
      <c r="B1322" s="36" t="s">
        <v>459</v>
      </c>
      <c r="C1322">
        <v>0.1</v>
      </c>
      <c r="D1322" t="s">
        <v>762</v>
      </c>
      <c r="E1322">
        <v>0</v>
      </c>
      <c r="F1322" s="7" t="s">
        <v>265</v>
      </c>
      <c r="G1322" s="7" t="s">
        <v>5521</v>
      </c>
      <c r="H1322" s="7" t="s">
        <v>5522</v>
      </c>
      <c r="I1322" s="7" t="s">
        <v>5523</v>
      </c>
      <c r="J1322" s="7" t="s">
        <v>5524</v>
      </c>
      <c r="K1322" s="7" t="s">
        <v>5525</v>
      </c>
      <c r="L1322" s="7" t="s">
        <v>5526</v>
      </c>
      <c r="M1322" s="7" t="s">
        <v>5527</v>
      </c>
    </row>
    <row r="1323" spans="1:13" ht="34" x14ac:dyDescent="0.2">
      <c r="A1323" t="s">
        <v>4055</v>
      </c>
      <c r="B1323" t="s">
        <v>455</v>
      </c>
      <c r="C1323" s="36">
        <v>0.6</v>
      </c>
      <c r="D1323" t="s">
        <v>762</v>
      </c>
      <c r="E1323">
        <v>0</v>
      </c>
      <c r="F1323" s="7" t="s">
        <v>265</v>
      </c>
      <c r="G1323" s="7" t="s">
        <v>5521</v>
      </c>
      <c r="H1323" s="7" t="s">
        <v>5522</v>
      </c>
      <c r="I1323" s="7" t="s">
        <v>5523</v>
      </c>
      <c r="J1323" s="7" t="s">
        <v>5524</v>
      </c>
      <c r="K1323" s="7" t="s">
        <v>5525</v>
      </c>
      <c r="L1323" s="7" t="s">
        <v>5526</v>
      </c>
      <c r="M1323" s="7" t="s">
        <v>5527</v>
      </c>
    </row>
    <row r="1324" spans="1:13" ht="34" x14ac:dyDescent="0.2">
      <c r="A1324" t="s">
        <v>4056</v>
      </c>
      <c r="B1324" t="s">
        <v>797</v>
      </c>
      <c r="C1324" s="36">
        <v>0.6</v>
      </c>
      <c r="D1324" t="s">
        <v>762</v>
      </c>
      <c r="E1324">
        <v>0</v>
      </c>
      <c r="F1324" s="7" t="s">
        <v>265</v>
      </c>
      <c r="G1324" s="7" t="s">
        <v>5521</v>
      </c>
      <c r="H1324" s="7" t="s">
        <v>5522</v>
      </c>
      <c r="I1324" s="7" t="s">
        <v>5523</v>
      </c>
      <c r="J1324" s="7" t="s">
        <v>5524</v>
      </c>
      <c r="K1324" s="7" t="s">
        <v>5525</v>
      </c>
      <c r="L1324" s="7" t="s">
        <v>5526</v>
      </c>
      <c r="M1324" s="7" t="s">
        <v>5527</v>
      </c>
    </row>
    <row r="1325" spans="1:13" ht="34" x14ac:dyDescent="0.2">
      <c r="A1325" t="s">
        <v>4057</v>
      </c>
      <c r="B1325" t="s">
        <v>457</v>
      </c>
      <c r="C1325" s="36">
        <v>0.6</v>
      </c>
      <c r="D1325" t="s">
        <v>762</v>
      </c>
      <c r="E1325">
        <v>0</v>
      </c>
      <c r="F1325" s="7" t="s">
        <v>265</v>
      </c>
      <c r="G1325" s="7" t="s">
        <v>5521</v>
      </c>
      <c r="H1325" s="7" t="s">
        <v>5522</v>
      </c>
      <c r="I1325" s="7" t="s">
        <v>5523</v>
      </c>
      <c r="J1325" s="7" t="s">
        <v>5524</v>
      </c>
      <c r="K1325" s="7" t="s">
        <v>5525</v>
      </c>
      <c r="L1325" s="7" t="s">
        <v>5526</v>
      </c>
      <c r="M1325" s="7" t="s">
        <v>5527</v>
      </c>
    </row>
    <row r="1326" spans="1:13" ht="34" x14ac:dyDescent="0.2">
      <c r="A1326" t="s">
        <v>4058</v>
      </c>
      <c r="B1326" s="36" t="s">
        <v>459</v>
      </c>
      <c r="C1326" s="36">
        <v>0.6</v>
      </c>
      <c r="D1326" t="s">
        <v>762</v>
      </c>
      <c r="E1326">
        <v>0</v>
      </c>
      <c r="F1326" s="7" t="s">
        <v>265</v>
      </c>
      <c r="G1326" s="7" t="s">
        <v>5521</v>
      </c>
      <c r="H1326" s="7" t="s">
        <v>5522</v>
      </c>
      <c r="I1326" s="7" t="s">
        <v>5523</v>
      </c>
      <c r="J1326" s="7" t="s">
        <v>5524</v>
      </c>
      <c r="K1326" s="7" t="s">
        <v>5525</v>
      </c>
      <c r="L1326" s="7" t="s">
        <v>5526</v>
      </c>
      <c r="M1326" s="7" t="s">
        <v>5527</v>
      </c>
    </row>
    <row r="1327" spans="1:13" ht="34" x14ac:dyDescent="0.2">
      <c r="A1327" t="s">
        <v>4059</v>
      </c>
      <c r="B1327" t="s">
        <v>455</v>
      </c>
      <c r="C1327" s="36">
        <v>0.6</v>
      </c>
      <c r="D1327" t="s">
        <v>762</v>
      </c>
      <c r="E1327">
        <v>0</v>
      </c>
      <c r="F1327" s="7" t="s">
        <v>265</v>
      </c>
      <c r="G1327" s="7" t="s">
        <v>5521</v>
      </c>
      <c r="H1327" s="7" t="s">
        <v>5522</v>
      </c>
      <c r="I1327" s="7" t="s">
        <v>5523</v>
      </c>
      <c r="J1327" s="7" t="s">
        <v>5524</v>
      </c>
      <c r="K1327" s="7" t="s">
        <v>5525</v>
      </c>
      <c r="L1327" s="7" t="s">
        <v>5526</v>
      </c>
      <c r="M1327" s="7" t="s">
        <v>5527</v>
      </c>
    </row>
    <row r="1328" spans="1:13" ht="34" x14ac:dyDescent="0.2">
      <c r="A1328" t="s">
        <v>4060</v>
      </c>
      <c r="B1328" t="s">
        <v>797</v>
      </c>
      <c r="C1328" s="36">
        <v>0.6</v>
      </c>
      <c r="D1328" t="s">
        <v>762</v>
      </c>
      <c r="E1328">
        <v>0</v>
      </c>
      <c r="F1328" s="7" t="s">
        <v>265</v>
      </c>
      <c r="G1328" s="7" t="s">
        <v>5521</v>
      </c>
      <c r="H1328" s="7" t="s">
        <v>5522</v>
      </c>
      <c r="I1328" s="7" t="s">
        <v>5523</v>
      </c>
      <c r="J1328" s="7" t="s">
        <v>5524</v>
      </c>
      <c r="K1328" s="7" t="s">
        <v>5525</v>
      </c>
      <c r="L1328" s="7" t="s">
        <v>5526</v>
      </c>
      <c r="M1328" s="7" t="s">
        <v>5527</v>
      </c>
    </row>
    <row r="1329" spans="1:13" ht="34" x14ac:dyDescent="0.2">
      <c r="A1329" t="s">
        <v>4061</v>
      </c>
      <c r="B1329" t="s">
        <v>457</v>
      </c>
      <c r="C1329" s="36">
        <v>0.6</v>
      </c>
      <c r="D1329" t="s">
        <v>762</v>
      </c>
      <c r="E1329">
        <v>0</v>
      </c>
      <c r="F1329" s="7" t="s">
        <v>265</v>
      </c>
      <c r="G1329" s="7" t="s">
        <v>5521</v>
      </c>
      <c r="H1329" s="7" t="s">
        <v>5522</v>
      </c>
      <c r="I1329" s="7" t="s">
        <v>5523</v>
      </c>
      <c r="J1329" s="7" t="s">
        <v>5524</v>
      </c>
      <c r="K1329" s="7" t="s">
        <v>5525</v>
      </c>
      <c r="L1329" s="7" t="s">
        <v>5526</v>
      </c>
      <c r="M1329" s="7" t="s">
        <v>5527</v>
      </c>
    </row>
    <row r="1330" spans="1:13" ht="34" x14ac:dyDescent="0.2">
      <c r="A1330" t="s">
        <v>4062</v>
      </c>
      <c r="B1330" s="36" t="s">
        <v>459</v>
      </c>
      <c r="C1330" s="36">
        <v>0.6</v>
      </c>
      <c r="D1330" t="s">
        <v>762</v>
      </c>
      <c r="E1330">
        <v>0</v>
      </c>
      <c r="F1330" s="7" t="s">
        <v>265</v>
      </c>
      <c r="G1330" s="7" t="s">
        <v>5521</v>
      </c>
      <c r="H1330" s="7" t="s">
        <v>5522</v>
      </c>
      <c r="I1330" s="7" t="s">
        <v>5523</v>
      </c>
      <c r="J1330" s="7" t="s">
        <v>5524</v>
      </c>
      <c r="K1330" s="7" t="s">
        <v>5525</v>
      </c>
      <c r="L1330" s="7" t="s">
        <v>5526</v>
      </c>
      <c r="M1330" s="7" t="s">
        <v>5527</v>
      </c>
    </row>
    <row r="1331" spans="1:13" ht="34" x14ac:dyDescent="0.2">
      <c r="A1331" t="s">
        <v>4063</v>
      </c>
      <c r="B1331" t="s">
        <v>455</v>
      </c>
      <c r="C1331" s="36">
        <v>0.6</v>
      </c>
      <c r="D1331" t="s">
        <v>762</v>
      </c>
      <c r="E1331">
        <v>0</v>
      </c>
      <c r="F1331" s="7" t="s">
        <v>265</v>
      </c>
      <c r="G1331" s="7" t="s">
        <v>5521</v>
      </c>
      <c r="H1331" s="7" t="s">
        <v>5522</v>
      </c>
      <c r="I1331" s="7" t="s">
        <v>5523</v>
      </c>
      <c r="J1331" s="7" t="s">
        <v>5524</v>
      </c>
      <c r="K1331" s="7" t="s">
        <v>5525</v>
      </c>
      <c r="L1331" s="7" t="s">
        <v>5526</v>
      </c>
      <c r="M1331" s="7" t="s">
        <v>5527</v>
      </c>
    </row>
    <row r="1332" spans="1:13" ht="34" x14ac:dyDescent="0.2">
      <c r="A1332" t="s">
        <v>4064</v>
      </c>
      <c r="B1332" t="s">
        <v>797</v>
      </c>
      <c r="C1332" s="36">
        <v>0.6</v>
      </c>
      <c r="D1332" t="s">
        <v>762</v>
      </c>
      <c r="E1332">
        <v>0</v>
      </c>
      <c r="F1332" s="7" t="s">
        <v>265</v>
      </c>
      <c r="G1332" s="7" t="s">
        <v>5521</v>
      </c>
      <c r="H1332" s="7" t="s">
        <v>5522</v>
      </c>
      <c r="I1332" s="7" t="s">
        <v>5523</v>
      </c>
      <c r="J1332" s="7" t="s">
        <v>5524</v>
      </c>
      <c r="K1332" s="7" t="s">
        <v>5525</v>
      </c>
      <c r="L1332" s="7" t="s">
        <v>5526</v>
      </c>
      <c r="M1332" s="7" t="s">
        <v>5527</v>
      </c>
    </row>
    <row r="1333" spans="1:13" ht="34" x14ac:dyDescent="0.2">
      <c r="A1333" t="s">
        <v>4065</v>
      </c>
      <c r="B1333" t="s">
        <v>457</v>
      </c>
      <c r="C1333" s="36">
        <v>0.6</v>
      </c>
      <c r="D1333" t="s">
        <v>762</v>
      </c>
      <c r="E1333">
        <v>0</v>
      </c>
      <c r="F1333" s="7" t="s">
        <v>265</v>
      </c>
      <c r="G1333" s="7" t="s">
        <v>5521</v>
      </c>
      <c r="H1333" s="7" t="s">
        <v>5522</v>
      </c>
      <c r="I1333" s="7" t="s">
        <v>5523</v>
      </c>
      <c r="J1333" s="7" t="s">
        <v>5524</v>
      </c>
      <c r="K1333" s="7" t="s">
        <v>5525</v>
      </c>
      <c r="L1333" s="7" t="s">
        <v>5526</v>
      </c>
      <c r="M1333" s="7" t="s">
        <v>5527</v>
      </c>
    </row>
    <row r="1334" spans="1:13" ht="34" x14ac:dyDescent="0.2">
      <c r="A1334" t="s">
        <v>4066</v>
      </c>
      <c r="B1334" s="36" t="s">
        <v>459</v>
      </c>
      <c r="C1334" s="36">
        <v>0.6</v>
      </c>
      <c r="D1334" t="s">
        <v>762</v>
      </c>
      <c r="E1334">
        <v>0</v>
      </c>
      <c r="F1334" s="7" t="s">
        <v>265</v>
      </c>
      <c r="G1334" s="7" t="s">
        <v>5521</v>
      </c>
      <c r="H1334" s="7" t="s">
        <v>5522</v>
      </c>
      <c r="I1334" s="7" t="s">
        <v>5523</v>
      </c>
      <c r="J1334" s="7" t="s">
        <v>5524</v>
      </c>
      <c r="K1334" s="7" t="s">
        <v>5525</v>
      </c>
      <c r="L1334" s="7" t="s">
        <v>5526</v>
      </c>
      <c r="M1334" s="7" t="s">
        <v>5527</v>
      </c>
    </row>
    <row r="1335" spans="1:13" ht="34" x14ac:dyDescent="0.2">
      <c r="A1335" t="s">
        <v>4067</v>
      </c>
      <c r="B1335" t="s">
        <v>455</v>
      </c>
      <c r="C1335" s="36">
        <v>0.6</v>
      </c>
      <c r="D1335" t="s">
        <v>762</v>
      </c>
      <c r="E1335">
        <v>0</v>
      </c>
      <c r="F1335" s="7" t="s">
        <v>265</v>
      </c>
      <c r="G1335" s="7" t="s">
        <v>5521</v>
      </c>
      <c r="H1335" s="7" t="s">
        <v>5522</v>
      </c>
      <c r="I1335" s="7" t="s">
        <v>5523</v>
      </c>
      <c r="J1335" s="7" t="s">
        <v>5524</v>
      </c>
      <c r="K1335" s="7" t="s">
        <v>5525</v>
      </c>
      <c r="L1335" s="7" t="s">
        <v>5526</v>
      </c>
      <c r="M1335" s="7" t="s">
        <v>5527</v>
      </c>
    </row>
    <row r="1336" spans="1:13" ht="34" x14ac:dyDescent="0.2">
      <c r="A1336" t="s">
        <v>4068</v>
      </c>
      <c r="B1336" t="s">
        <v>797</v>
      </c>
      <c r="C1336" s="36">
        <v>0.6</v>
      </c>
      <c r="D1336" t="s">
        <v>762</v>
      </c>
      <c r="E1336">
        <v>0</v>
      </c>
      <c r="F1336" s="7" t="s">
        <v>265</v>
      </c>
      <c r="G1336" s="7" t="s">
        <v>5521</v>
      </c>
      <c r="H1336" s="7" t="s">
        <v>5522</v>
      </c>
      <c r="I1336" s="7" t="s">
        <v>5523</v>
      </c>
      <c r="J1336" s="7" t="s">
        <v>5524</v>
      </c>
      <c r="K1336" s="7" t="s">
        <v>5525</v>
      </c>
      <c r="L1336" s="7" t="s">
        <v>5526</v>
      </c>
      <c r="M1336" s="7" t="s">
        <v>5527</v>
      </c>
    </row>
    <row r="1337" spans="1:13" ht="34" x14ac:dyDescent="0.2">
      <c r="A1337" t="s">
        <v>4069</v>
      </c>
      <c r="B1337" t="s">
        <v>457</v>
      </c>
      <c r="C1337" s="36">
        <v>0.6</v>
      </c>
      <c r="D1337" t="s">
        <v>762</v>
      </c>
      <c r="E1337">
        <v>0</v>
      </c>
      <c r="F1337" s="7" t="s">
        <v>265</v>
      </c>
      <c r="G1337" s="7" t="s">
        <v>5521</v>
      </c>
      <c r="H1337" s="7" t="s">
        <v>5522</v>
      </c>
      <c r="I1337" s="7" t="s">
        <v>5523</v>
      </c>
      <c r="J1337" s="7" t="s">
        <v>5524</v>
      </c>
      <c r="K1337" s="7" t="s">
        <v>5525</v>
      </c>
      <c r="L1337" s="7" t="s">
        <v>5526</v>
      </c>
      <c r="M1337" s="7" t="s">
        <v>5527</v>
      </c>
    </row>
    <row r="1338" spans="1:13" ht="34" x14ac:dyDescent="0.2">
      <c r="A1338" t="s">
        <v>4070</v>
      </c>
      <c r="B1338" s="36" t="s">
        <v>459</v>
      </c>
      <c r="C1338" s="36">
        <v>0.6</v>
      </c>
      <c r="D1338" t="s">
        <v>762</v>
      </c>
      <c r="E1338">
        <v>0</v>
      </c>
      <c r="F1338" s="7" t="s">
        <v>265</v>
      </c>
      <c r="G1338" s="7" t="s">
        <v>5521</v>
      </c>
      <c r="H1338" s="7" t="s">
        <v>5522</v>
      </c>
      <c r="I1338" s="7" t="s">
        <v>5523</v>
      </c>
      <c r="J1338" s="7" t="s">
        <v>5524</v>
      </c>
      <c r="K1338" s="7" t="s">
        <v>5525</v>
      </c>
      <c r="L1338" s="7" t="s">
        <v>5526</v>
      </c>
      <c r="M1338" s="7" t="s">
        <v>5527</v>
      </c>
    </row>
    <row r="1339" spans="1:13" ht="34" x14ac:dyDescent="0.2">
      <c r="A1339" t="s">
        <v>4071</v>
      </c>
      <c r="B1339" t="s">
        <v>455</v>
      </c>
      <c r="C1339" s="36">
        <v>0.6</v>
      </c>
      <c r="D1339" t="s">
        <v>762</v>
      </c>
      <c r="E1339">
        <v>0</v>
      </c>
      <c r="F1339" s="7" t="s">
        <v>265</v>
      </c>
      <c r="G1339" s="7" t="s">
        <v>5521</v>
      </c>
      <c r="H1339" s="7" t="s">
        <v>5522</v>
      </c>
      <c r="I1339" s="7" t="s">
        <v>5523</v>
      </c>
      <c r="J1339" s="7" t="s">
        <v>5524</v>
      </c>
      <c r="K1339" s="7" t="s">
        <v>5525</v>
      </c>
      <c r="L1339" s="7" t="s">
        <v>5526</v>
      </c>
      <c r="M1339" s="7" t="s">
        <v>5527</v>
      </c>
    </row>
    <row r="1340" spans="1:13" ht="34" x14ac:dyDescent="0.2">
      <c r="A1340" t="s">
        <v>4072</v>
      </c>
      <c r="B1340" t="s">
        <v>797</v>
      </c>
      <c r="C1340" s="36">
        <v>0.6</v>
      </c>
      <c r="D1340" t="s">
        <v>762</v>
      </c>
      <c r="E1340">
        <v>0</v>
      </c>
      <c r="F1340" s="7" t="s">
        <v>265</v>
      </c>
      <c r="G1340" s="7" t="s">
        <v>5521</v>
      </c>
      <c r="H1340" s="7" t="s">
        <v>5522</v>
      </c>
      <c r="I1340" s="7" t="s">
        <v>5523</v>
      </c>
      <c r="J1340" s="7" t="s">
        <v>5524</v>
      </c>
      <c r="K1340" s="7" t="s">
        <v>5525</v>
      </c>
      <c r="L1340" s="7" t="s">
        <v>5526</v>
      </c>
      <c r="M1340" s="7" t="s">
        <v>5527</v>
      </c>
    </row>
    <row r="1341" spans="1:13" ht="34" x14ac:dyDescent="0.2">
      <c r="A1341" t="s">
        <v>4073</v>
      </c>
      <c r="B1341" t="s">
        <v>457</v>
      </c>
      <c r="C1341" s="36">
        <v>0.6</v>
      </c>
      <c r="D1341" t="s">
        <v>762</v>
      </c>
      <c r="E1341">
        <v>0</v>
      </c>
      <c r="F1341" s="7" t="s">
        <v>265</v>
      </c>
      <c r="G1341" s="7" t="s">
        <v>5521</v>
      </c>
      <c r="H1341" s="7" t="s">
        <v>5522</v>
      </c>
      <c r="I1341" s="7" t="s">
        <v>5523</v>
      </c>
      <c r="J1341" s="7" t="s">
        <v>5524</v>
      </c>
      <c r="K1341" s="7" t="s">
        <v>5525</v>
      </c>
      <c r="L1341" s="7" t="s">
        <v>5526</v>
      </c>
      <c r="M1341" s="7" t="s">
        <v>5527</v>
      </c>
    </row>
    <row r="1342" spans="1:13" ht="34" x14ac:dyDescent="0.2">
      <c r="A1342" t="s">
        <v>4074</v>
      </c>
      <c r="B1342" s="36" t="s">
        <v>459</v>
      </c>
      <c r="C1342" s="36">
        <v>0.6</v>
      </c>
      <c r="D1342" t="s">
        <v>762</v>
      </c>
      <c r="E1342">
        <v>0</v>
      </c>
      <c r="F1342" s="7" t="s">
        <v>265</v>
      </c>
      <c r="G1342" s="7" t="s">
        <v>5521</v>
      </c>
      <c r="H1342" s="7" t="s">
        <v>5522</v>
      </c>
      <c r="I1342" s="7" t="s">
        <v>5523</v>
      </c>
      <c r="J1342" s="7" t="s">
        <v>5524</v>
      </c>
      <c r="K1342" s="7" t="s">
        <v>5525</v>
      </c>
      <c r="L1342" s="7" t="s">
        <v>5526</v>
      </c>
      <c r="M1342" s="7" t="s">
        <v>5527</v>
      </c>
    </row>
    <row r="1343" spans="1:13" ht="34" x14ac:dyDescent="0.2">
      <c r="A1343" t="s">
        <v>4075</v>
      </c>
      <c r="B1343" t="s">
        <v>455</v>
      </c>
      <c r="C1343" s="36">
        <v>0.4</v>
      </c>
      <c r="D1343" t="s">
        <v>762</v>
      </c>
      <c r="E1343">
        <v>0</v>
      </c>
      <c r="F1343" s="7" t="s">
        <v>265</v>
      </c>
      <c r="G1343" s="7" t="s">
        <v>5521</v>
      </c>
      <c r="H1343" s="7" t="s">
        <v>5522</v>
      </c>
      <c r="I1343" s="7" t="s">
        <v>5523</v>
      </c>
      <c r="J1343" s="7" t="s">
        <v>5524</v>
      </c>
      <c r="K1343" s="7" t="s">
        <v>5525</v>
      </c>
      <c r="L1343" s="7" t="s">
        <v>5526</v>
      </c>
      <c r="M1343" s="7" t="s">
        <v>5527</v>
      </c>
    </row>
    <row r="1344" spans="1:13" ht="34" x14ac:dyDescent="0.2">
      <c r="A1344" t="s">
        <v>4076</v>
      </c>
      <c r="B1344" t="s">
        <v>797</v>
      </c>
      <c r="C1344" s="36">
        <v>0.4</v>
      </c>
      <c r="D1344" t="s">
        <v>762</v>
      </c>
      <c r="E1344">
        <v>0</v>
      </c>
      <c r="F1344" s="7" t="s">
        <v>265</v>
      </c>
      <c r="G1344" s="7" t="s">
        <v>5521</v>
      </c>
      <c r="H1344" s="7" t="s">
        <v>5522</v>
      </c>
      <c r="I1344" s="7" t="s">
        <v>5523</v>
      </c>
      <c r="J1344" s="7" t="s">
        <v>5524</v>
      </c>
      <c r="K1344" s="7" t="s">
        <v>5525</v>
      </c>
      <c r="L1344" s="7" t="s">
        <v>5526</v>
      </c>
      <c r="M1344" s="7" t="s">
        <v>5527</v>
      </c>
    </row>
    <row r="1345" spans="1:13" ht="34" x14ac:dyDescent="0.2">
      <c r="A1345" t="s">
        <v>4077</v>
      </c>
      <c r="B1345" t="s">
        <v>457</v>
      </c>
      <c r="C1345" s="36">
        <v>0.4</v>
      </c>
      <c r="D1345" t="s">
        <v>762</v>
      </c>
      <c r="E1345">
        <v>0</v>
      </c>
      <c r="F1345" s="7" t="s">
        <v>265</v>
      </c>
      <c r="G1345" s="7" t="s">
        <v>5521</v>
      </c>
      <c r="H1345" s="7" t="s">
        <v>5522</v>
      </c>
      <c r="I1345" s="7" t="s">
        <v>5523</v>
      </c>
      <c r="J1345" s="7" t="s">
        <v>5524</v>
      </c>
      <c r="K1345" s="7" t="s">
        <v>5525</v>
      </c>
      <c r="L1345" s="7" t="s">
        <v>5526</v>
      </c>
      <c r="M1345" s="7" t="s">
        <v>5527</v>
      </c>
    </row>
    <row r="1346" spans="1:13" ht="34" x14ac:dyDescent="0.2">
      <c r="A1346" t="s">
        <v>4078</v>
      </c>
      <c r="B1346" s="36" t="s">
        <v>459</v>
      </c>
      <c r="C1346" s="36">
        <v>0.4</v>
      </c>
      <c r="D1346" t="s">
        <v>762</v>
      </c>
      <c r="E1346">
        <v>0</v>
      </c>
      <c r="F1346" s="7" t="s">
        <v>265</v>
      </c>
      <c r="G1346" s="7" t="s">
        <v>5521</v>
      </c>
      <c r="H1346" s="7" t="s">
        <v>5522</v>
      </c>
      <c r="I1346" s="7" t="s">
        <v>5523</v>
      </c>
      <c r="J1346" s="7" t="s">
        <v>5524</v>
      </c>
      <c r="K1346" s="7" t="s">
        <v>5525</v>
      </c>
      <c r="L1346" s="7" t="s">
        <v>5526</v>
      </c>
      <c r="M1346" s="7" t="s">
        <v>5527</v>
      </c>
    </row>
    <row r="1347" spans="1:13" ht="34" x14ac:dyDescent="0.2">
      <c r="A1347" t="s">
        <v>4079</v>
      </c>
      <c r="B1347" t="s">
        <v>455</v>
      </c>
      <c r="C1347" s="36">
        <v>0.4</v>
      </c>
      <c r="D1347" t="s">
        <v>762</v>
      </c>
      <c r="E1347">
        <v>0</v>
      </c>
      <c r="F1347" s="7" t="s">
        <v>265</v>
      </c>
      <c r="G1347" s="7" t="s">
        <v>5521</v>
      </c>
      <c r="H1347" s="7" t="s">
        <v>5522</v>
      </c>
      <c r="I1347" s="7" t="s">
        <v>5523</v>
      </c>
      <c r="J1347" s="7" t="s">
        <v>5524</v>
      </c>
      <c r="K1347" s="7" t="s">
        <v>5525</v>
      </c>
      <c r="L1347" s="7" t="s">
        <v>5526</v>
      </c>
      <c r="M1347" s="7" t="s">
        <v>5527</v>
      </c>
    </row>
    <row r="1348" spans="1:13" ht="34" x14ac:dyDescent="0.2">
      <c r="A1348" t="s">
        <v>4080</v>
      </c>
      <c r="B1348" t="s">
        <v>797</v>
      </c>
      <c r="C1348" s="36">
        <v>0.4</v>
      </c>
      <c r="D1348" t="s">
        <v>762</v>
      </c>
      <c r="E1348">
        <v>0</v>
      </c>
      <c r="F1348" s="7" t="s">
        <v>265</v>
      </c>
      <c r="G1348" s="7" t="s">
        <v>5521</v>
      </c>
      <c r="H1348" s="7" t="s">
        <v>5522</v>
      </c>
      <c r="I1348" s="7" t="s">
        <v>5523</v>
      </c>
      <c r="J1348" s="7" t="s">
        <v>5524</v>
      </c>
      <c r="K1348" s="7" t="s">
        <v>5525</v>
      </c>
      <c r="L1348" s="7" t="s">
        <v>5526</v>
      </c>
      <c r="M1348" s="7" t="s">
        <v>5527</v>
      </c>
    </row>
    <row r="1349" spans="1:13" ht="34" x14ac:dyDescent="0.2">
      <c r="A1349" t="s">
        <v>4081</v>
      </c>
      <c r="B1349" t="s">
        <v>457</v>
      </c>
      <c r="C1349" s="36">
        <v>0.4</v>
      </c>
      <c r="D1349" t="s">
        <v>762</v>
      </c>
      <c r="E1349">
        <v>0</v>
      </c>
      <c r="F1349" s="7" t="s">
        <v>265</v>
      </c>
      <c r="G1349" s="7" t="s">
        <v>5521</v>
      </c>
      <c r="H1349" s="7" t="s">
        <v>5522</v>
      </c>
      <c r="I1349" s="7" t="s">
        <v>5523</v>
      </c>
      <c r="J1349" s="7" t="s">
        <v>5524</v>
      </c>
      <c r="K1349" s="7" t="s">
        <v>5525</v>
      </c>
      <c r="L1349" s="7" t="s">
        <v>5526</v>
      </c>
      <c r="M1349" s="7" t="s">
        <v>5527</v>
      </c>
    </row>
    <row r="1350" spans="1:13" ht="34" x14ac:dyDescent="0.2">
      <c r="A1350" t="s">
        <v>4082</v>
      </c>
      <c r="B1350" s="36" t="s">
        <v>459</v>
      </c>
      <c r="C1350" s="36">
        <v>0.4</v>
      </c>
      <c r="D1350" t="s">
        <v>762</v>
      </c>
      <c r="E1350">
        <v>0</v>
      </c>
      <c r="F1350" s="7" t="s">
        <v>265</v>
      </c>
      <c r="G1350" s="7" t="s">
        <v>5521</v>
      </c>
      <c r="H1350" s="7" t="s">
        <v>5522</v>
      </c>
      <c r="I1350" s="7" t="s">
        <v>5523</v>
      </c>
      <c r="J1350" s="7" t="s">
        <v>5524</v>
      </c>
      <c r="K1350" s="7" t="s">
        <v>5525</v>
      </c>
      <c r="L1350" s="7" t="s">
        <v>5526</v>
      </c>
      <c r="M1350" s="7" t="s">
        <v>5527</v>
      </c>
    </row>
    <row r="1351" spans="1:13" ht="34" x14ac:dyDescent="0.2">
      <c r="A1351" t="s">
        <v>4083</v>
      </c>
      <c r="B1351" t="s">
        <v>455</v>
      </c>
      <c r="C1351" s="36">
        <v>0.4</v>
      </c>
      <c r="D1351" t="s">
        <v>762</v>
      </c>
      <c r="E1351">
        <v>0</v>
      </c>
      <c r="F1351" s="7" t="s">
        <v>265</v>
      </c>
      <c r="G1351" s="7" t="s">
        <v>5521</v>
      </c>
      <c r="H1351" s="7" t="s">
        <v>5522</v>
      </c>
      <c r="I1351" s="7" t="s">
        <v>5523</v>
      </c>
      <c r="J1351" s="7" t="s">
        <v>5524</v>
      </c>
      <c r="K1351" s="7" t="s">
        <v>5525</v>
      </c>
      <c r="L1351" s="7" t="s">
        <v>5526</v>
      </c>
      <c r="M1351" s="7" t="s">
        <v>5527</v>
      </c>
    </row>
    <row r="1352" spans="1:13" ht="34" x14ac:dyDescent="0.2">
      <c r="A1352" t="s">
        <v>4084</v>
      </c>
      <c r="B1352" t="s">
        <v>797</v>
      </c>
      <c r="C1352" s="36">
        <v>0.4</v>
      </c>
      <c r="D1352" t="s">
        <v>762</v>
      </c>
      <c r="E1352">
        <v>0</v>
      </c>
      <c r="F1352" s="7" t="s">
        <v>265</v>
      </c>
      <c r="G1352" s="7" t="s">
        <v>5521</v>
      </c>
      <c r="H1352" s="7" t="s">
        <v>5522</v>
      </c>
      <c r="I1352" s="7" t="s">
        <v>5523</v>
      </c>
      <c r="J1352" s="7" t="s">
        <v>5524</v>
      </c>
      <c r="K1352" s="7" t="s">
        <v>5525</v>
      </c>
      <c r="L1352" s="7" t="s">
        <v>5526</v>
      </c>
      <c r="M1352" s="7" t="s">
        <v>5527</v>
      </c>
    </row>
    <row r="1353" spans="1:13" ht="34" x14ac:dyDescent="0.2">
      <c r="A1353" t="s">
        <v>4085</v>
      </c>
      <c r="B1353" t="s">
        <v>457</v>
      </c>
      <c r="C1353" s="36">
        <v>0.4</v>
      </c>
      <c r="D1353" t="s">
        <v>762</v>
      </c>
      <c r="E1353">
        <v>0</v>
      </c>
      <c r="F1353" s="7" t="s">
        <v>265</v>
      </c>
      <c r="G1353" s="7" t="s">
        <v>5521</v>
      </c>
      <c r="H1353" s="7" t="s">
        <v>5522</v>
      </c>
      <c r="I1353" s="7" t="s">
        <v>5523</v>
      </c>
      <c r="J1353" s="7" t="s">
        <v>5524</v>
      </c>
      <c r="K1353" s="7" t="s">
        <v>5525</v>
      </c>
      <c r="L1353" s="7" t="s">
        <v>5526</v>
      </c>
      <c r="M1353" s="7" t="s">
        <v>5527</v>
      </c>
    </row>
    <row r="1354" spans="1:13" ht="34" x14ac:dyDescent="0.2">
      <c r="A1354" t="s">
        <v>4086</v>
      </c>
      <c r="B1354" s="36" t="s">
        <v>459</v>
      </c>
      <c r="C1354" s="36">
        <v>0.4</v>
      </c>
      <c r="D1354" t="s">
        <v>762</v>
      </c>
      <c r="E1354">
        <v>0</v>
      </c>
      <c r="F1354" s="7" t="s">
        <v>265</v>
      </c>
      <c r="G1354" s="7" t="s">
        <v>5521</v>
      </c>
      <c r="H1354" s="7" t="s">
        <v>5522</v>
      </c>
      <c r="I1354" s="7" t="s">
        <v>5523</v>
      </c>
      <c r="J1354" s="7" t="s">
        <v>5524</v>
      </c>
      <c r="K1354" s="7" t="s">
        <v>5525</v>
      </c>
      <c r="L1354" s="7" t="s">
        <v>5526</v>
      </c>
      <c r="M1354" s="7" t="s">
        <v>5527</v>
      </c>
    </row>
    <row r="1355" spans="1:13" ht="34" x14ac:dyDescent="0.2">
      <c r="A1355" t="s">
        <v>4087</v>
      </c>
      <c r="B1355" t="s">
        <v>455</v>
      </c>
      <c r="C1355" s="36">
        <v>0.4</v>
      </c>
      <c r="D1355" t="s">
        <v>762</v>
      </c>
      <c r="E1355">
        <v>0</v>
      </c>
      <c r="F1355" s="7" t="s">
        <v>265</v>
      </c>
      <c r="G1355" s="7" t="s">
        <v>5521</v>
      </c>
      <c r="H1355" s="7" t="s">
        <v>5522</v>
      </c>
      <c r="I1355" s="7" t="s">
        <v>5523</v>
      </c>
      <c r="J1355" s="7" t="s">
        <v>5524</v>
      </c>
      <c r="K1355" s="7" t="s">
        <v>5525</v>
      </c>
      <c r="L1355" s="7" t="s">
        <v>5526</v>
      </c>
      <c r="M1355" s="7" t="s">
        <v>5527</v>
      </c>
    </row>
    <row r="1356" spans="1:13" ht="34" x14ac:dyDescent="0.2">
      <c r="A1356" t="s">
        <v>4088</v>
      </c>
      <c r="B1356" t="s">
        <v>797</v>
      </c>
      <c r="C1356" s="36">
        <v>0.4</v>
      </c>
      <c r="D1356" t="s">
        <v>762</v>
      </c>
      <c r="E1356">
        <v>0</v>
      </c>
      <c r="F1356" s="7" t="s">
        <v>265</v>
      </c>
      <c r="G1356" s="7" t="s">
        <v>5521</v>
      </c>
      <c r="H1356" s="7" t="s">
        <v>5522</v>
      </c>
      <c r="I1356" s="7" t="s">
        <v>5523</v>
      </c>
      <c r="J1356" s="7" t="s">
        <v>5524</v>
      </c>
      <c r="K1356" s="7" t="s">
        <v>5525</v>
      </c>
      <c r="L1356" s="7" t="s">
        <v>5526</v>
      </c>
      <c r="M1356" s="7" t="s">
        <v>5527</v>
      </c>
    </row>
    <row r="1357" spans="1:13" ht="34" x14ac:dyDescent="0.2">
      <c r="A1357" t="s">
        <v>4089</v>
      </c>
      <c r="B1357" t="s">
        <v>457</v>
      </c>
      <c r="C1357" s="36">
        <v>0.4</v>
      </c>
      <c r="D1357" t="s">
        <v>762</v>
      </c>
      <c r="E1357">
        <v>0</v>
      </c>
      <c r="F1357" s="7" t="s">
        <v>265</v>
      </c>
      <c r="G1357" s="7" t="s">
        <v>5521</v>
      </c>
      <c r="H1357" s="7" t="s">
        <v>5522</v>
      </c>
      <c r="I1357" s="7" t="s">
        <v>5523</v>
      </c>
      <c r="J1357" s="7" t="s">
        <v>5524</v>
      </c>
      <c r="K1357" s="7" t="s">
        <v>5525</v>
      </c>
      <c r="L1357" s="7" t="s">
        <v>5526</v>
      </c>
      <c r="M1357" s="7" t="s">
        <v>5527</v>
      </c>
    </row>
    <row r="1358" spans="1:13" ht="34" x14ac:dyDescent="0.2">
      <c r="A1358" t="s">
        <v>4090</v>
      </c>
      <c r="B1358" s="36" t="s">
        <v>459</v>
      </c>
      <c r="C1358" s="36">
        <v>0.4</v>
      </c>
      <c r="D1358" t="s">
        <v>762</v>
      </c>
      <c r="E1358">
        <v>0</v>
      </c>
      <c r="F1358" s="7" t="s">
        <v>265</v>
      </c>
      <c r="G1358" s="7" t="s">
        <v>5521</v>
      </c>
      <c r="H1358" s="7" t="s">
        <v>5522</v>
      </c>
      <c r="I1358" s="7" t="s">
        <v>5523</v>
      </c>
      <c r="J1358" s="7" t="s">
        <v>5524</v>
      </c>
      <c r="K1358" s="7" t="s">
        <v>5525</v>
      </c>
      <c r="L1358" s="7" t="s">
        <v>5526</v>
      </c>
      <c r="M1358" s="7" t="s">
        <v>5527</v>
      </c>
    </row>
    <row r="1359" spans="1:13" ht="34" x14ac:dyDescent="0.2">
      <c r="A1359" t="s">
        <v>4091</v>
      </c>
      <c r="B1359" t="s">
        <v>455</v>
      </c>
      <c r="C1359" s="36">
        <v>0.4</v>
      </c>
      <c r="D1359" t="s">
        <v>762</v>
      </c>
      <c r="E1359">
        <v>0</v>
      </c>
      <c r="F1359" s="7" t="s">
        <v>265</v>
      </c>
      <c r="G1359" s="7" t="s">
        <v>5521</v>
      </c>
      <c r="H1359" s="7" t="s">
        <v>5522</v>
      </c>
      <c r="I1359" s="7" t="s">
        <v>5523</v>
      </c>
      <c r="J1359" s="7" t="s">
        <v>5524</v>
      </c>
      <c r="K1359" s="7" t="s">
        <v>5525</v>
      </c>
      <c r="L1359" s="7" t="s">
        <v>5526</v>
      </c>
      <c r="M1359" s="7" t="s">
        <v>5527</v>
      </c>
    </row>
    <row r="1360" spans="1:13" ht="34" x14ac:dyDescent="0.2">
      <c r="A1360" t="s">
        <v>4092</v>
      </c>
      <c r="B1360" t="s">
        <v>797</v>
      </c>
      <c r="C1360" s="36">
        <v>0.4</v>
      </c>
      <c r="D1360" t="s">
        <v>762</v>
      </c>
      <c r="E1360">
        <v>0</v>
      </c>
      <c r="F1360" s="7" t="s">
        <v>265</v>
      </c>
      <c r="G1360" s="7" t="s">
        <v>5521</v>
      </c>
      <c r="H1360" s="7" t="s">
        <v>5522</v>
      </c>
      <c r="I1360" s="7" t="s">
        <v>5523</v>
      </c>
      <c r="J1360" s="7" t="s">
        <v>5524</v>
      </c>
      <c r="K1360" s="7" t="s">
        <v>5525</v>
      </c>
      <c r="L1360" s="7" t="s">
        <v>5526</v>
      </c>
      <c r="M1360" s="7" t="s">
        <v>5527</v>
      </c>
    </row>
    <row r="1361" spans="1:13" ht="34" x14ac:dyDescent="0.2">
      <c r="A1361" t="s">
        <v>4093</v>
      </c>
      <c r="B1361" t="s">
        <v>457</v>
      </c>
      <c r="C1361" s="36">
        <v>0.4</v>
      </c>
      <c r="D1361" t="s">
        <v>762</v>
      </c>
      <c r="E1361">
        <v>0</v>
      </c>
      <c r="F1361" s="7" t="s">
        <v>265</v>
      </c>
      <c r="G1361" s="7" t="s">
        <v>5521</v>
      </c>
      <c r="H1361" s="7" t="s">
        <v>5522</v>
      </c>
      <c r="I1361" s="7" t="s">
        <v>5523</v>
      </c>
      <c r="J1361" s="7" t="s">
        <v>5524</v>
      </c>
      <c r="K1361" s="7" t="s">
        <v>5525</v>
      </c>
      <c r="L1361" s="7" t="s">
        <v>5526</v>
      </c>
      <c r="M1361" s="7" t="s">
        <v>5527</v>
      </c>
    </row>
    <row r="1362" spans="1:13" ht="34" x14ac:dyDescent="0.2">
      <c r="A1362" t="s">
        <v>4094</v>
      </c>
      <c r="B1362" s="36" t="s">
        <v>459</v>
      </c>
      <c r="C1362" s="36">
        <v>0.4</v>
      </c>
      <c r="D1362" t="s">
        <v>762</v>
      </c>
      <c r="E1362">
        <v>0</v>
      </c>
      <c r="F1362" s="7" t="s">
        <v>265</v>
      </c>
      <c r="G1362" s="7" t="s">
        <v>5521</v>
      </c>
      <c r="H1362" s="7" t="s">
        <v>5522</v>
      </c>
      <c r="I1362" s="7" t="s">
        <v>5523</v>
      </c>
      <c r="J1362" s="7" t="s">
        <v>5524</v>
      </c>
      <c r="K1362" s="7" t="s">
        <v>5525</v>
      </c>
      <c r="L1362" s="7" t="s">
        <v>5526</v>
      </c>
      <c r="M1362" s="7" t="s">
        <v>5527</v>
      </c>
    </row>
    <row r="1363" spans="1:13" ht="34" x14ac:dyDescent="0.2">
      <c r="A1363" t="s">
        <v>4095</v>
      </c>
      <c r="B1363" t="s">
        <v>455</v>
      </c>
      <c r="C1363">
        <v>0.1</v>
      </c>
      <c r="D1363" t="s">
        <v>762</v>
      </c>
      <c r="E1363">
        <v>0</v>
      </c>
      <c r="F1363" s="7" t="s">
        <v>265</v>
      </c>
      <c r="G1363" s="7" t="s">
        <v>5521</v>
      </c>
      <c r="H1363" s="7" t="s">
        <v>5522</v>
      </c>
      <c r="I1363" s="7" t="s">
        <v>5523</v>
      </c>
      <c r="J1363" s="7" t="s">
        <v>5524</v>
      </c>
      <c r="K1363" s="7" t="s">
        <v>5525</v>
      </c>
      <c r="L1363" s="7" t="s">
        <v>5526</v>
      </c>
      <c r="M1363" s="7" t="s">
        <v>5527</v>
      </c>
    </row>
    <row r="1364" spans="1:13" ht="34" x14ac:dyDescent="0.2">
      <c r="A1364" t="s">
        <v>4096</v>
      </c>
      <c r="B1364" t="s">
        <v>797</v>
      </c>
      <c r="C1364">
        <v>0.1</v>
      </c>
      <c r="D1364" t="s">
        <v>762</v>
      </c>
      <c r="E1364">
        <v>0</v>
      </c>
      <c r="F1364" s="7" t="s">
        <v>265</v>
      </c>
      <c r="G1364" s="7" t="s">
        <v>5521</v>
      </c>
      <c r="H1364" s="7" t="s">
        <v>5522</v>
      </c>
      <c r="I1364" s="7" t="s">
        <v>5523</v>
      </c>
      <c r="J1364" s="7" t="s">
        <v>5524</v>
      </c>
      <c r="K1364" s="7" t="s">
        <v>5525</v>
      </c>
      <c r="L1364" s="7" t="s">
        <v>5526</v>
      </c>
      <c r="M1364" s="7" t="s">
        <v>5527</v>
      </c>
    </row>
    <row r="1365" spans="1:13" ht="34" x14ac:dyDescent="0.2">
      <c r="A1365" t="s">
        <v>4097</v>
      </c>
      <c r="B1365" t="s">
        <v>457</v>
      </c>
      <c r="C1365">
        <v>0.1</v>
      </c>
      <c r="D1365" t="s">
        <v>762</v>
      </c>
      <c r="E1365">
        <v>0</v>
      </c>
      <c r="F1365" s="7" t="s">
        <v>265</v>
      </c>
      <c r="G1365" s="7" t="s">
        <v>5521</v>
      </c>
      <c r="H1365" s="7" t="s">
        <v>5522</v>
      </c>
      <c r="I1365" s="7" t="s">
        <v>5523</v>
      </c>
      <c r="J1365" s="7" t="s">
        <v>5524</v>
      </c>
      <c r="K1365" s="7" t="s">
        <v>5525</v>
      </c>
      <c r="L1365" s="7" t="s">
        <v>5526</v>
      </c>
      <c r="M1365" s="7" t="s">
        <v>5527</v>
      </c>
    </row>
    <row r="1366" spans="1:13" ht="34" x14ac:dyDescent="0.2">
      <c r="A1366" t="s">
        <v>4098</v>
      </c>
      <c r="B1366" s="36" t="s">
        <v>459</v>
      </c>
      <c r="C1366">
        <v>0.1</v>
      </c>
      <c r="D1366" t="s">
        <v>762</v>
      </c>
      <c r="E1366">
        <v>0</v>
      </c>
      <c r="F1366" s="7" t="s">
        <v>265</v>
      </c>
      <c r="G1366" s="7" t="s">
        <v>5521</v>
      </c>
      <c r="H1366" s="7" t="s">
        <v>5522</v>
      </c>
      <c r="I1366" s="7" t="s">
        <v>5523</v>
      </c>
      <c r="J1366" s="7" t="s">
        <v>5524</v>
      </c>
      <c r="K1366" s="7" t="s">
        <v>5525</v>
      </c>
      <c r="L1366" s="7" t="s">
        <v>5526</v>
      </c>
      <c r="M1366" s="7" t="s">
        <v>5527</v>
      </c>
    </row>
    <row r="1367" spans="1:13" ht="34" x14ac:dyDescent="0.2">
      <c r="A1367" t="s">
        <v>4099</v>
      </c>
      <c r="B1367" t="s">
        <v>455</v>
      </c>
      <c r="C1367">
        <v>0.1</v>
      </c>
      <c r="D1367" t="s">
        <v>762</v>
      </c>
      <c r="E1367">
        <v>0</v>
      </c>
      <c r="F1367" s="7" t="s">
        <v>265</v>
      </c>
      <c r="G1367" s="7" t="s">
        <v>5521</v>
      </c>
      <c r="H1367" s="7" t="s">
        <v>5522</v>
      </c>
      <c r="I1367" s="7" t="s">
        <v>5523</v>
      </c>
      <c r="J1367" s="7" t="s">
        <v>5524</v>
      </c>
      <c r="K1367" s="7" t="s">
        <v>5525</v>
      </c>
      <c r="L1367" s="7" t="s">
        <v>5526</v>
      </c>
      <c r="M1367" s="7" t="s">
        <v>5527</v>
      </c>
    </row>
    <row r="1368" spans="1:13" ht="34" x14ac:dyDescent="0.2">
      <c r="A1368" t="s">
        <v>4100</v>
      </c>
      <c r="B1368" t="s">
        <v>797</v>
      </c>
      <c r="C1368">
        <v>0.1</v>
      </c>
      <c r="D1368" t="s">
        <v>762</v>
      </c>
      <c r="E1368">
        <v>0</v>
      </c>
      <c r="F1368" s="7" t="s">
        <v>265</v>
      </c>
      <c r="G1368" s="7" t="s">
        <v>5521</v>
      </c>
      <c r="H1368" s="7" t="s">
        <v>5522</v>
      </c>
      <c r="I1368" s="7" t="s">
        <v>5523</v>
      </c>
      <c r="J1368" s="7" t="s">
        <v>5524</v>
      </c>
      <c r="K1368" s="7" t="s">
        <v>5525</v>
      </c>
      <c r="L1368" s="7" t="s">
        <v>5526</v>
      </c>
      <c r="M1368" s="7" t="s">
        <v>5527</v>
      </c>
    </row>
    <row r="1369" spans="1:13" ht="34" x14ac:dyDescent="0.2">
      <c r="A1369" t="s">
        <v>4101</v>
      </c>
      <c r="B1369" t="s">
        <v>457</v>
      </c>
      <c r="C1369">
        <v>0.1</v>
      </c>
      <c r="D1369" t="s">
        <v>762</v>
      </c>
      <c r="E1369">
        <v>0</v>
      </c>
      <c r="F1369" s="7" t="s">
        <v>265</v>
      </c>
      <c r="G1369" s="7" t="s">
        <v>5521</v>
      </c>
      <c r="H1369" s="7" t="s">
        <v>5522</v>
      </c>
      <c r="I1369" s="7" t="s">
        <v>5523</v>
      </c>
      <c r="J1369" s="7" t="s">
        <v>5524</v>
      </c>
      <c r="K1369" s="7" t="s">
        <v>5525</v>
      </c>
      <c r="L1369" s="7" t="s">
        <v>5526</v>
      </c>
      <c r="M1369" s="7" t="s">
        <v>5527</v>
      </c>
    </row>
    <row r="1370" spans="1:13" ht="34" x14ac:dyDescent="0.2">
      <c r="A1370" t="s">
        <v>4102</v>
      </c>
      <c r="B1370" s="36" t="s">
        <v>459</v>
      </c>
      <c r="C1370">
        <v>0.1</v>
      </c>
      <c r="D1370" t="s">
        <v>762</v>
      </c>
      <c r="E1370">
        <v>0</v>
      </c>
      <c r="F1370" s="7" t="s">
        <v>265</v>
      </c>
      <c r="G1370" s="7" t="s">
        <v>5521</v>
      </c>
      <c r="H1370" s="7" t="s">
        <v>5522</v>
      </c>
      <c r="I1370" s="7" t="s">
        <v>5523</v>
      </c>
      <c r="J1370" s="7" t="s">
        <v>5524</v>
      </c>
      <c r="K1370" s="7" t="s">
        <v>5525</v>
      </c>
      <c r="L1370" s="7" t="s">
        <v>5526</v>
      </c>
      <c r="M1370" s="7" t="s">
        <v>5527</v>
      </c>
    </row>
    <row r="1371" spans="1:13" ht="34" x14ac:dyDescent="0.2">
      <c r="A1371" t="s">
        <v>4103</v>
      </c>
      <c r="B1371" t="s">
        <v>455</v>
      </c>
      <c r="C1371">
        <v>0.1</v>
      </c>
      <c r="D1371" t="s">
        <v>762</v>
      </c>
      <c r="E1371">
        <v>0</v>
      </c>
      <c r="F1371" s="7" t="s">
        <v>265</v>
      </c>
      <c r="G1371" s="7" t="s">
        <v>5521</v>
      </c>
      <c r="H1371" s="7" t="s">
        <v>5522</v>
      </c>
      <c r="I1371" s="7" t="s">
        <v>5523</v>
      </c>
      <c r="J1371" s="7" t="s">
        <v>5524</v>
      </c>
      <c r="K1371" s="7" t="s">
        <v>5525</v>
      </c>
      <c r="L1371" s="7" t="s">
        <v>5526</v>
      </c>
      <c r="M1371" s="7" t="s">
        <v>5527</v>
      </c>
    </row>
    <row r="1372" spans="1:13" ht="34" x14ac:dyDescent="0.2">
      <c r="A1372" t="s">
        <v>4104</v>
      </c>
      <c r="B1372" t="s">
        <v>797</v>
      </c>
      <c r="C1372">
        <v>0.1</v>
      </c>
      <c r="D1372" t="s">
        <v>762</v>
      </c>
      <c r="E1372">
        <v>0</v>
      </c>
      <c r="F1372" s="7" t="s">
        <v>265</v>
      </c>
      <c r="G1372" s="7" t="s">
        <v>5521</v>
      </c>
      <c r="H1372" s="7" t="s">
        <v>5522</v>
      </c>
      <c r="I1372" s="7" t="s">
        <v>5523</v>
      </c>
      <c r="J1372" s="7" t="s">
        <v>5524</v>
      </c>
      <c r="K1372" s="7" t="s">
        <v>5525</v>
      </c>
      <c r="L1372" s="7" t="s">
        <v>5526</v>
      </c>
      <c r="M1372" s="7" t="s">
        <v>5527</v>
      </c>
    </row>
    <row r="1373" spans="1:13" ht="34" x14ac:dyDescent="0.2">
      <c r="A1373" t="s">
        <v>4105</v>
      </c>
      <c r="B1373" t="s">
        <v>457</v>
      </c>
      <c r="C1373">
        <v>0.1</v>
      </c>
      <c r="D1373" t="s">
        <v>762</v>
      </c>
      <c r="E1373">
        <v>0</v>
      </c>
      <c r="F1373" s="7" t="s">
        <v>265</v>
      </c>
      <c r="G1373" s="7" t="s">
        <v>5521</v>
      </c>
      <c r="H1373" s="7" t="s">
        <v>5522</v>
      </c>
      <c r="I1373" s="7" t="s">
        <v>5523</v>
      </c>
      <c r="J1373" s="7" t="s">
        <v>5524</v>
      </c>
      <c r="K1373" s="7" t="s">
        <v>5525</v>
      </c>
      <c r="L1373" s="7" t="s">
        <v>5526</v>
      </c>
      <c r="M1373" s="7" t="s">
        <v>5527</v>
      </c>
    </row>
    <row r="1374" spans="1:13" ht="34" x14ac:dyDescent="0.2">
      <c r="A1374" t="s">
        <v>4106</v>
      </c>
      <c r="B1374" s="36" t="s">
        <v>459</v>
      </c>
      <c r="C1374">
        <v>0.1</v>
      </c>
      <c r="D1374" t="s">
        <v>762</v>
      </c>
      <c r="E1374">
        <v>0</v>
      </c>
      <c r="F1374" s="7" t="s">
        <v>265</v>
      </c>
      <c r="G1374" s="7" t="s">
        <v>5521</v>
      </c>
      <c r="H1374" s="7" t="s">
        <v>5522</v>
      </c>
      <c r="I1374" s="7" t="s">
        <v>5523</v>
      </c>
      <c r="J1374" s="7" t="s">
        <v>5524</v>
      </c>
      <c r="K1374" s="7" t="s">
        <v>5525</v>
      </c>
      <c r="L1374" s="7" t="s">
        <v>5526</v>
      </c>
      <c r="M1374" s="7" t="s">
        <v>5527</v>
      </c>
    </row>
    <row r="1375" spans="1:13" ht="34" x14ac:dyDescent="0.2">
      <c r="A1375" t="s">
        <v>4107</v>
      </c>
      <c r="B1375" t="s">
        <v>455</v>
      </c>
      <c r="C1375">
        <v>0.1</v>
      </c>
      <c r="D1375" t="s">
        <v>762</v>
      </c>
      <c r="E1375">
        <v>0</v>
      </c>
      <c r="F1375" s="7" t="s">
        <v>265</v>
      </c>
      <c r="G1375" s="7" t="s">
        <v>5521</v>
      </c>
      <c r="H1375" s="7" t="s">
        <v>5522</v>
      </c>
      <c r="I1375" s="7" t="s">
        <v>5523</v>
      </c>
      <c r="J1375" s="7" t="s">
        <v>5524</v>
      </c>
      <c r="K1375" s="7" t="s">
        <v>5525</v>
      </c>
      <c r="L1375" s="7" t="s">
        <v>5526</v>
      </c>
      <c r="M1375" s="7" t="s">
        <v>5527</v>
      </c>
    </row>
    <row r="1376" spans="1:13" ht="34" x14ac:dyDescent="0.2">
      <c r="A1376" t="s">
        <v>4108</v>
      </c>
      <c r="B1376" t="s">
        <v>797</v>
      </c>
      <c r="C1376">
        <v>0.1</v>
      </c>
      <c r="D1376" t="s">
        <v>762</v>
      </c>
      <c r="E1376">
        <v>0</v>
      </c>
      <c r="F1376" s="7" t="s">
        <v>265</v>
      </c>
      <c r="G1376" s="7" t="s">
        <v>5521</v>
      </c>
      <c r="H1376" s="7" t="s">
        <v>5522</v>
      </c>
      <c r="I1376" s="7" t="s">
        <v>5523</v>
      </c>
      <c r="J1376" s="7" t="s">
        <v>5524</v>
      </c>
      <c r="K1376" s="7" t="s">
        <v>5525</v>
      </c>
      <c r="L1376" s="7" t="s">
        <v>5526</v>
      </c>
      <c r="M1376" s="7" t="s">
        <v>5527</v>
      </c>
    </row>
    <row r="1377" spans="1:13" ht="34" x14ac:dyDescent="0.2">
      <c r="A1377" t="s">
        <v>4109</v>
      </c>
      <c r="B1377" t="s">
        <v>457</v>
      </c>
      <c r="C1377">
        <v>0.1</v>
      </c>
      <c r="D1377" t="s">
        <v>762</v>
      </c>
      <c r="E1377">
        <v>0</v>
      </c>
      <c r="F1377" s="7" t="s">
        <v>265</v>
      </c>
      <c r="G1377" s="7" t="s">
        <v>5521</v>
      </c>
      <c r="H1377" s="7" t="s">
        <v>5522</v>
      </c>
      <c r="I1377" s="7" t="s">
        <v>5523</v>
      </c>
      <c r="J1377" s="7" t="s">
        <v>5524</v>
      </c>
      <c r="K1377" s="7" t="s">
        <v>5525</v>
      </c>
      <c r="L1377" s="7" t="s">
        <v>5526</v>
      </c>
      <c r="M1377" s="7" t="s">
        <v>5527</v>
      </c>
    </row>
    <row r="1378" spans="1:13" ht="34" x14ac:dyDescent="0.2">
      <c r="A1378" t="s">
        <v>4110</v>
      </c>
      <c r="B1378" s="36" t="s">
        <v>459</v>
      </c>
      <c r="C1378">
        <v>0.1</v>
      </c>
      <c r="D1378" t="s">
        <v>762</v>
      </c>
      <c r="E1378">
        <v>0</v>
      </c>
      <c r="F1378" s="7" t="s">
        <v>265</v>
      </c>
      <c r="G1378" s="7" t="s">
        <v>5521</v>
      </c>
      <c r="H1378" s="7" t="s">
        <v>5522</v>
      </c>
      <c r="I1378" s="7" t="s">
        <v>5523</v>
      </c>
      <c r="J1378" s="7" t="s">
        <v>5524</v>
      </c>
      <c r="K1378" s="7" t="s">
        <v>5525</v>
      </c>
      <c r="L1378" s="7" t="s">
        <v>5526</v>
      </c>
      <c r="M1378" s="7" t="s">
        <v>5527</v>
      </c>
    </row>
    <row r="1379" spans="1:13" ht="34" x14ac:dyDescent="0.2">
      <c r="A1379" t="s">
        <v>4111</v>
      </c>
      <c r="B1379" t="s">
        <v>455</v>
      </c>
      <c r="C1379">
        <v>0.1</v>
      </c>
      <c r="D1379" t="s">
        <v>762</v>
      </c>
      <c r="E1379">
        <v>0</v>
      </c>
      <c r="F1379" s="7" t="s">
        <v>265</v>
      </c>
      <c r="G1379" s="7" t="s">
        <v>5521</v>
      </c>
      <c r="H1379" s="7" t="s">
        <v>5522</v>
      </c>
      <c r="I1379" s="7" t="s">
        <v>5523</v>
      </c>
      <c r="J1379" s="7" t="s">
        <v>5524</v>
      </c>
      <c r="K1379" s="7" t="s">
        <v>5525</v>
      </c>
      <c r="L1379" s="7" t="s">
        <v>5526</v>
      </c>
      <c r="M1379" s="7" t="s">
        <v>5527</v>
      </c>
    </row>
    <row r="1380" spans="1:13" ht="34" x14ac:dyDescent="0.2">
      <c r="A1380" t="s">
        <v>4112</v>
      </c>
      <c r="B1380" t="s">
        <v>797</v>
      </c>
      <c r="C1380">
        <v>0.1</v>
      </c>
      <c r="D1380" t="s">
        <v>762</v>
      </c>
      <c r="E1380">
        <v>0</v>
      </c>
      <c r="F1380" s="7" t="s">
        <v>265</v>
      </c>
      <c r="G1380" s="7" t="s">
        <v>5521</v>
      </c>
      <c r="H1380" s="7" t="s">
        <v>5522</v>
      </c>
      <c r="I1380" s="7" t="s">
        <v>5523</v>
      </c>
      <c r="J1380" s="7" t="s">
        <v>5524</v>
      </c>
      <c r="K1380" s="7" t="s">
        <v>5525</v>
      </c>
      <c r="L1380" s="7" t="s">
        <v>5526</v>
      </c>
      <c r="M1380" s="7" t="s">
        <v>5527</v>
      </c>
    </row>
    <row r="1381" spans="1:13" ht="34" x14ac:dyDescent="0.2">
      <c r="A1381" t="s">
        <v>4113</v>
      </c>
      <c r="B1381" t="s">
        <v>457</v>
      </c>
      <c r="C1381">
        <v>0.1</v>
      </c>
      <c r="D1381" t="s">
        <v>762</v>
      </c>
      <c r="E1381">
        <v>0</v>
      </c>
      <c r="F1381" s="7" t="s">
        <v>265</v>
      </c>
      <c r="G1381" s="7" t="s">
        <v>5521</v>
      </c>
      <c r="H1381" s="7" t="s">
        <v>5522</v>
      </c>
      <c r="I1381" s="7" t="s">
        <v>5523</v>
      </c>
      <c r="J1381" s="7" t="s">
        <v>5524</v>
      </c>
      <c r="K1381" s="7" t="s">
        <v>5525</v>
      </c>
      <c r="L1381" s="7" t="s">
        <v>5526</v>
      </c>
      <c r="M1381" s="7" t="s">
        <v>5527</v>
      </c>
    </row>
    <row r="1382" spans="1:13" ht="34" x14ac:dyDescent="0.2">
      <c r="A1382" t="s">
        <v>4114</v>
      </c>
      <c r="B1382" s="36" t="s">
        <v>459</v>
      </c>
      <c r="C1382">
        <v>0.1</v>
      </c>
      <c r="D1382" t="s">
        <v>762</v>
      </c>
      <c r="E1382">
        <v>0</v>
      </c>
      <c r="F1382" s="7" t="s">
        <v>265</v>
      </c>
      <c r="G1382" s="7" t="s">
        <v>5521</v>
      </c>
      <c r="H1382" s="7" t="s">
        <v>5522</v>
      </c>
      <c r="I1382" s="7" t="s">
        <v>5523</v>
      </c>
      <c r="J1382" s="7" t="s">
        <v>5524</v>
      </c>
      <c r="K1382" s="7" t="s">
        <v>5525</v>
      </c>
      <c r="L1382" s="7" t="s">
        <v>5526</v>
      </c>
      <c r="M1382" s="7" t="s">
        <v>5527</v>
      </c>
    </row>
    <row r="1383" spans="1:13" ht="34" x14ac:dyDescent="0.2">
      <c r="A1383" t="s">
        <v>4115</v>
      </c>
      <c r="B1383" t="s">
        <v>455</v>
      </c>
      <c r="C1383" s="36">
        <v>0.6</v>
      </c>
      <c r="D1383" t="s">
        <v>762</v>
      </c>
      <c r="E1383">
        <v>0</v>
      </c>
      <c r="F1383" s="7" t="s">
        <v>265</v>
      </c>
      <c r="G1383" s="7" t="s">
        <v>5521</v>
      </c>
      <c r="H1383" s="7" t="s">
        <v>5522</v>
      </c>
      <c r="I1383" s="7" t="s">
        <v>5523</v>
      </c>
      <c r="J1383" s="7" t="s">
        <v>5524</v>
      </c>
      <c r="K1383" s="7" t="s">
        <v>5525</v>
      </c>
      <c r="L1383" s="7" t="s">
        <v>5526</v>
      </c>
      <c r="M1383" s="7" t="s">
        <v>5527</v>
      </c>
    </row>
    <row r="1384" spans="1:13" ht="34" x14ac:dyDescent="0.2">
      <c r="A1384" t="s">
        <v>4116</v>
      </c>
      <c r="B1384" t="s">
        <v>797</v>
      </c>
      <c r="C1384" s="36">
        <v>0.6</v>
      </c>
      <c r="D1384" t="s">
        <v>762</v>
      </c>
      <c r="E1384">
        <v>0</v>
      </c>
      <c r="F1384" s="7" t="s">
        <v>265</v>
      </c>
      <c r="G1384" s="7" t="s">
        <v>5521</v>
      </c>
      <c r="H1384" s="7" t="s">
        <v>5522</v>
      </c>
      <c r="I1384" s="7" t="s">
        <v>5523</v>
      </c>
      <c r="J1384" s="7" t="s">
        <v>5524</v>
      </c>
      <c r="K1384" s="7" t="s">
        <v>5525</v>
      </c>
      <c r="L1384" s="7" t="s">
        <v>5526</v>
      </c>
      <c r="M1384" s="7" t="s">
        <v>5527</v>
      </c>
    </row>
    <row r="1385" spans="1:13" ht="34" x14ac:dyDescent="0.2">
      <c r="A1385" t="s">
        <v>4117</v>
      </c>
      <c r="B1385" t="s">
        <v>457</v>
      </c>
      <c r="C1385" s="36">
        <v>0.6</v>
      </c>
      <c r="D1385" t="s">
        <v>762</v>
      </c>
      <c r="E1385">
        <v>0</v>
      </c>
      <c r="F1385" s="7" t="s">
        <v>265</v>
      </c>
      <c r="G1385" s="7" t="s">
        <v>5521</v>
      </c>
      <c r="H1385" s="7" t="s">
        <v>5522</v>
      </c>
      <c r="I1385" s="7" t="s">
        <v>5523</v>
      </c>
      <c r="J1385" s="7" t="s">
        <v>5524</v>
      </c>
      <c r="K1385" s="7" t="s">
        <v>5525</v>
      </c>
      <c r="L1385" s="7" t="s">
        <v>5526</v>
      </c>
      <c r="M1385" s="7" t="s">
        <v>5527</v>
      </c>
    </row>
    <row r="1386" spans="1:13" ht="34" x14ac:dyDescent="0.2">
      <c r="A1386" t="s">
        <v>4118</v>
      </c>
      <c r="B1386" s="36" t="s">
        <v>459</v>
      </c>
      <c r="C1386" s="36">
        <v>0.6</v>
      </c>
      <c r="D1386" t="s">
        <v>762</v>
      </c>
      <c r="E1386">
        <v>0</v>
      </c>
      <c r="F1386" s="7" t="s">
        <v>265</v>
      </c>
      <c r="G1386" s="7" t="s">
        <v>5521</v>
      </c>
      <c r="H1386" s="7" t="s">
        <v>5522</v>
      </c>
      <c r="I1386" s="7" t="s">
        <v>5523</v>
      </c>
      <c r="J1386" s="7" t="s">
        <v>5524</v>
      </c>
      <c r="K1386" s="7" t="s">
        <v>5525</v>
      </c>
      <c r="L1386" s="7" t="s">
        <v>5526</v>
      </c>
      <c r="M1386" s="7" t="s">
        <v>5527</v>
      </c>
    </row>
    <row r="1387" spans="1:13" ht="34" x14ac:dyDescent="0.2">
      <c r="A1387" t="s">
        <v>4119</v>
      </c>
      <c r="B1387" t="s">
        <v>455</v>
      </c>
      <c r="C1387" s="36">
        <v>0.6</v>
      </c>
      <c r="D1387" t="s">
        <v>762</v>
      </c>
      <c r="E1387">
        <v>0</v>
      </c>
      <c r="F1387" s="7" t="s">
        <v>265</v>
      </c>
      <c r="G1387" s="7" t="s">
        <v>5521</v>
      </c>
      <c r="H1387" s="7" t="s">
        <v>5522</v>
      </c>
      <c r="I1387" s="7" t="s">
        <v>5523</v>
      </c>
      <c r="J1387" s="7" t="s">
        <v>5524</v>
      </c>
      <c r="K1387" s="7" t="s">
        <v>5525</v>
      </c>
      <c r="L1387" s="7" t="s">
        <v>5526</v>
      </c>
      <c r="M1387" s="7" t="s">
        <v>5527</v>
      </c>
    </row>
    <row r="1388" spans="1:13" ht="34" x14ac:dyDescent="0.2">
      <c r="A1388" t="s">
        <v>4120</v>
      </c>
      <c r="B1388" t="s">
        <v>797</v>
      </c>
      <c r="C1388" s="36">
        <v>0.6</v>
      </c>
      <c r="D1388" t="s">
        <v>762</v>
      </c>
      <c r="E1388">
        <v>0</v>
      </c>
      <c r="F1388" s="7" t="s">
        <v>265</v>
      </c>
      <c r="G1388" s="7" t="s">
        <v>5521</v>
      </c>
      <c r="H1388" s="7" t="s">
        <v>5522</v>
      </c>
      <c r="I1388" s="7" t="s">
        <v>5523</v>
      </c>
      <c r="J1388" s="7" t="s">
        <v>5524</v>
      </c>
      <c r="K1388" s="7" t="s">
        <v>5525</v>
      </c>
      <c r="L1388" s="7" t="s">
        <v>5526</v>
      </c>
      <c r="M1388" s="7" t="s">
        <v>5527</v>
      </c>
    </row>
    <row r="1389" spans="1:13" ht="34" x14ac:dyDescent="0.2">
      <c r="A1389" t="s">
        <v>4121</v>
      </c>
      <c r="B1389" t="s">
        <v>457</v>
      </c>
      <c r="C1389" s="36">
        <v>0.6</v>
      </c>
      <c r="D1389" t="s">
        <v>762</v>
      </c>
      <c r="E1389">
        <v>0</v>
      </c>
      <c r="F1389" s="7" t="s">
        <v>265</v>
      </c>
      <c r="G1389" s="7" t="s">
        <v>5521</v>
      </c>
      <c r="H1389" s="7" t="s">
        <v>5522</v>
      </c>
      <c r="I1389" s="7" t="s">
        <v>5523</v>
      </c>
      <c r="J1389" s="7" t="s">
        <v>5524</v>
      </c>
      <c r="K1389" s="7" t="s">
        <v>5525</v>
      </c>
      <c r="L1389" s="7" t="s">
        <v>5526</v>
      </c>
      <c r="M1389" s="7" t="s">
        <v>5527</v>
      </c>
    </row>
    <row r="1390" spans="1:13" ht="34" x14ac:dyDescent="0.2">
      <c r="A1390" t="s">
        <v>4122</v>
      </c>
      <c r="B1390" s="36" t="s">
        <v>459</v>
      </c>
      <c r="C1390" s="36">
        <v>0.6</v>
      </c>
      <c r="D1390" t="s">
        <v>762</v>
      </c>
      <c r="E1390">
        <v>0</v>
      </c>
      <c r="F1390" s="7" t="s">
        <v>265</v>
      </c>
      <c r="G1390" s="7" t="s">
        <v>5521</v>
      </c>
      <c r="H1390" s="7" t="s">
        <v>5522</v>
      </c>
      <c r="I1390" s="7" t="s">
        <v>5523</v>
      </c>
      <c r="J1390" s="7" t="s">
        <v>5524</v>
      </c>
      <c r="K1390" s="7" t="s">
        <v>5525</v>
      </c>
      <c r="L1390" s="7" t="s">
        <v>5526</v>
      </c>
      <c r="M1390" s="7" t="s">
        <v>5527</v>
      </c>
    </row>
    <row r="1391" spans="1:13" ht="34" x14ac:dyDescent="0.2">
      <c r="A1391" t="s">
        <v>4123</v>
      </c>
      <c r="B1391" t="s">
        <v>455</v>
      </c>
      <c r="C1391" s="36">
        <v>0.6</v>
      </c>
      <c r="D1391" t="s">
        <v>762</v>
      </c>
      <c r="E1391">
        <v>0</v>
      </c>
      <c r="F1391" s="7" t="s">
        <v>265</v>
      </c>
      <c r="G1391" s="7" t="s">
        <v>5521</v>
      </c>
      <c r="H1391" s="7" t="s">
        <v>5522</v>
      </c>
      <c r="I1391" s="7" t="s">
        <v>5523</v>
      </c>
      <c r="J1391" s="7" t="s">
        <v>5524</v>
      </c>
      <c r="K1391" s="7" t="s">
        <v>5525</v>
      </c>
      <c r="L1391" s="7" t="s">
        <v>5526</v>
      </c>
      <c r="M1391" s="7" t="s">
        <v>5527</v>
      </c>
    </row>
    <row r="1392" spans="1:13" ht="34" x14ac:dyDescent="0.2">
      <c r="A1392" t="s">
        <v>4124</v>
      </c>
      <c r="B1392" t="s">
        <v>797</v>
      </c>
      <c r="C1392" s="36">
        <v>0.6</v>
      </c>
      <c r="D1392" t="s">
        <v>762</v>
      </c>
      <c r="E1392">
        <v>0</v>
      </c>
      <c r="F1392" s="7" t="s">
        <v>265</v>
      </c>
      <c r="G1392" s="7" t="s">
        <v>5521</v>
      </c>
      <c r="H1392" s="7" t="s">
        <v>5522</v>
      </c>
      <c r="I1392" s="7" t="s">
        <v>5523</v>
      </c>
      <c r="J1392" s="7" t="s">
        <v>5524</v>
      </c>
      <c r="K1392" s="7" t="s">
        <v>5525</v>
      </c>
      <c r="L1392" s="7" t="s">
        <v>5526</v>
      </c>
      <c r="M1392" s="7" t="s">
        <v>5527</v>
      </c>
    </row>
    <row r="1393" spans="1:13" ht="34" x14ac:dyDescent="0.2">
      <c r="A1393" t="s">
        <v>4125</v>
      </c>
      <c r="B1393" t="s">
        <v>457</v>
      </c>
      <c r="C1393" s="36">
        <v>0.6</v>
      </c>
      <c r="D1393" t="s">
        <v>762</v>
      </c>
      <c r="E1393">
        <v>0</v>
      </c>
      <c r="F1393" s="7" t="s">
        <v>265</v>
      </c>
      <c r="G1393" s="7" t="s">
        <v>5521</v>
      </c>
      <c r="H1393" s="7" t="s">
        <v>5522</v>
      </c>
      <c r="I1393" s="7" t="s">
        <v>5523</v>
      </c>
      <c r="J1393" s="7" t="s">
        <v>5524</v>
      </c>
      <c r="K1393" s="7" t="s">
        <v>5525</v>
      </c>
      <c r="L1393" s="7" t="s">
        <v>5526</v>
      </c>
      <c r="M1393" s="7" t="s">
        <v>5527</v>
      </c>
    </row>
    <row r="1394" spans="1:13" ht="34" x14ac:dyDescent="0.2">
      <c r="A1394" t="s">
        <v>4126</v>
      </c>
      <c r="B1394" s="36" t="s">
        <v>459</v>
      </c>
      <c r="C1394" s="36">
        <v>0.6</v>
      </c>
      <c r="D1394" t="s">
        <v>762</v>
      </c>
      <c r="E1394">
        <v>0</v>
      </c>
      <c r="F1394" s="7" t="s">
        <v>265</v>
      </c>
      <c r="G1394" s="7" t="s">
        <v>5521</v>
      </c>
      <c r="H1394" s="7" t="s">
        <v>5522</v>
      </c>
      <c r="I1394" s="7" t="s">
        <v>5523</v>
      </c>
      <c r="J1394" s="7" t="s">
        <v>5524</v>
      </c>
      <c r="K1394" s="7" t="s">
        <v>5525</v>
      </c>
      <c r="L1394" s="7" t="s">
        <v>5526</v>
      </c>
      <c r="M1394" s="7" t="s">
        <v>5527</v>
      </c>
    </row>
    <row r="1395" spans="1:13" ht="34" x14ac:dyDescent="0.2">
      <c r="A1395" t="s">
        <v>4127</v>
      </c>
      <c r="B1395" t="s">
        <v>455</v>
      </c>
      <c r="C1395" s="36">
        <v>0.6</v>
      </c>
      <c r="D1395" t="s">
        <v>762</v>
      </c>
      <c r="E1395">
        <v>0</v>
      </c>
      <c r="F1395" s="7" t="s">
        <v>265</v>
      </c>
      <c r="G1395" s="7" t="s">
        <v>5521</v>
      </c>
      <c r="H1395" s="7" t="s">
        <v>5522</v>
      </c>
      <c r="I1395" s="7" t="s">
        <v>5523</v>
      </c>
      <c r="J1395" s="7" t="s">
        <v>5524</v>
      </c>
      <c r="K1395" s="7" t="s">
        <v>5525</v>
      </c>
      <c r="L1395" s="7" t="s">
        <v>5526</v>
      </c>
      <c r="M1395" s="7" t="s">
        <v>5527</v>
      </c>
    </row>
    <row r="1396" spans="1:13" ht="34" x14ac:dyDescent="0.2">
      <c r="A1396" t="s">
        <v>4128</v>
      </c>
      <c r="B1396" t="s">
        <v>797</v>
      </c>
      <c r="C1396" s="36">
        <v>0.6</v>
      </c>
      <c r="D1396" t="s">
        <v>762</v>
      </c>
      <c r="E1396">
        <v>0</v>
      </c>
      <c r="F1396" s="7" t="s">
        <v>265</v>
      </c>
      <c r="G1396" s="7" t="s">
        <v>5521</v>
      </c>
      <c r="H1396" s="7" t="s">
        <v>5522</v>
      </c>
      <c r="I1396" s="7" t="s">
        <v>5523</v>
      </c>
      <c r="J1396" s="7" t="s">
        <v>5524</v>
      </c>
      <c r="K1396" s="7" t="s">
        <v>5525</v>
      </c>
      <c r="L1396" s="7" t="s">
        <v>5526</v>
      </c>
      <c r="M1396" s="7" t="s">
        <v>5527</v>
      </c>
    </row>
    <row r="1397" spans="1:13" ht="34" x14ac:dyDescent="0.2">
      <c r="A1397" t="s">
        <v>4129</v>
      </c>
      <c r="B1397" t="s">
        <v>457</v>
      </c>
      <c r="C1397" s="36">
        <v>0.6</v>
      </c>
      <c r="D1397" t="s">
        <v>762</v>
      </c>
      <c r="E1397">
        <v>0</v>
      </c>
      <c r="F1397" s="7" t="s">
        <v>265</v>
      </c>
      <c r="G1397" s="7" t="s">
        <v>5521</v>
      </c>
      <c r="H1397" s="7" t="s">
        <v>5522</v>
      </c>
      <c r="I1397" s="7" t="s">
        <v>5523</v>
      </c>
      <c r="J1397" s="7" t="s">
        <v>5524</v>
      </c>
      <c r="K1397" s="7" t="s">
        <v>5525</v>
      </c>
      <c r="L1397" s="7" t="s">
        <v>5526</v>
      </c>
      <c r="M1397" s="7" t="s">
        <v>5527</v>
      </c>
    </row>
    <row r="1398" spans="1:13" ht="34" x14ac:dyDescent="0.2">
      <c r="A1398" t="s">
        <v>4130</v>
      </c>
      <c r="B1398" s="36" t="s">
        <v>459</v>
      </c>
      <c r="C1398" s="36">
        <v>0.6</v>
      </c>
      <c r="D1398" t="s">
        <v>762</v>
      </c>
      <c r="E1398">
        <v>0</v>
      </c>
      <c r="F1398" s="7" t="s">
        <v>265</v>
      </c>
      <c r="G1398" s="7" t="s">
        <v>5521</v>
      </c>
      <c r="H1398" s="7" t="s">
        <v>5522</v>
      </c>
      <c r="I1398" s="7" t="s">
        <v>5523</v>
      </c>
      <c r="J1398" s="7" t="s">
        <v>5524</v>
      </c>
      <c r="K1398" s="7" t="s">
        <v>5525</v>
      </c>
      <c r="L1398" s="7" t="s">
        <v>5526</v>
      </c>
      <c r="M1398" s="7" t="s">
        <v>5527</v>
      </c>
    </row>
    <row r="1399" spans="1:13" ht="34" x14ac:dyDescent="0.2">
      <c r="A1399" t="s">
        <v>4131</v>
      </c>
      <c r="B1399" t="s">
        <v>455</v>
      </c>
      <c r="C1399" s="36">
        <v>0.6</v>
      </c>
      <c r="D1399" t="s">
        <v>762</v>
      </c>
      <c r="E1399">
        <v>0</v>
      </c>
      <c r="F1399" s="7" t="s">
        <v>265</v>
      </c>
      <c r="G1399" s="7" t="s">
        <v>5521</v>
      </c>
      <c r="H1399" s="7" t="s">
        <v>5522</v>
      </c>
      <c r="I1399" s="7" t="s">
        <v>5523</v>
      </c>
      <c r="J1399" s="7" t="s">
        <v>5524</v>
      </c>
      <c r="K1399" s="7" t="s">
        <v>5525</v>
      </c>
      <c r="L1399" s="7" t="s">
        <v>5526</v>
      </c>
      <c r="M1399" s="7" t="s">
        <v>5527</v>
      </c>
    </row>
    <row r="1400" spans="1:13" ht="34" x14ac:dyDescent="0.2">
      <c r="A1400" t="s">
        <v>4132</v>
      </c>
      <c r="B1400" t="s">
        <v>797</v>
      </c>
      <c r="C1400" s="36">
        <v>0.6</v>
      </c>
      <c r="D1400" t="s">
        <v>762</v>
      </c>
      <c r="E1400">
        <v>0</v>
      </c>
      <c r="F1400" s="7" t="s">
        <v>265</v>
      </c>
      <c r="G1400" s="7" t="s">
        <v>5521</v>
      </c>
      <c r="H1400" s="7" t="s">
        <v>5522</v>
      </c>
      <c r="I1400" s="7" t="s">
        <v>5523</v>
      </c>
      <c r="J1400" s="7" t="s">
        <v>5524</v>
      </c>
      <c r="K1400" s="7" t="s">
        <v>5525</v>
      </c>
      <c r="L1400" s="7" t="s">
        <v>5526</v>
      </c>
      <c r="M1400" s="7" t="s">
        <v>5527</v>
      </c>
    </row>
    <row r="1401" spans="1:13" ht="34" x14ac:dyDescent="0.2">
      <c r="A1401" t="s">
        <v>4133</v>
      </c>
      <c r="B1401" t="s">
        <v>457</v>
      </c>
      <c r="C1401" s="36">
        <v>0.6</v>
      </c>
      <c r="D1401" t="s">
        <v>762</v>
      </c>
      <c r="E1401">
        <v>0</v>
      </c>
      <c r="F1401" s="7" t="s">
        <v>265</v>
      </c>
      <c r="G1401" s="7" t="s">
        <v>5521</v>
      </c>
      <c r="H1401" s="7" t="s">
        <v>5522</v>
      </c>
      <c r="I1401" s="7" t="s">
        <v>5523</v>
      </c>
      <c r="J1401" s="7" t="s">
        <v>5524</v>
      </c>
      <c r="K1401" s="7" t="s">
        <v>5525</v>
      </c>
      <c r="L1401" s="7" t="s">
        <v>5526</v>
      </c>
      <c r="M1401" s="7" t="s">
        <v>5527</v>
      </c>
    </row>
    <row r="1402" spans="1:13" ht="34" x14ac:dyDescent="0.2">
      <c r="A1402" t="s">
        <v>4134</v>
      </c>
      <c r="B1402" s="36" t="s">
        <v>459</v>
      </c>
      <c r="C1402" s="36">
        <v>0.6</v>
      </c>
      <c r="D1402" t="s">
        <v>762</v>
      </c>
      <c r="E1402">
        <v>0</v>
      </c>
      <c r="F1402" s="7" t="s">
        <v>265</v>
      </c>
      <c r="G1402" s="7" t="s">
        <v>5521</v>
      </c>
      <c r="H1402" s="7" t="s">
        <v>5522</v>
      </c>
      <c r="I1402" s="7" t="s">
        <v>5523</v>
      </c>
      <c r="J1402" s="7" t="s">
        <v>5524</v>
      </c>
      <c r="K1402" s="7" t="s">
        <v>5525</v>
      </c>
      <c r="L1402" s="7" t="s">
        <v>5526</v>
      </c>
      <c r="M1402" s="7" t="s">
        <v>5527</v>
      </c>
    </row>
    <row r="1403" spans="1:13" ht="34" x14ac:dyDescent="0.2">
      <c r="A1403" t="s">
        <v>4135</v>
      </c>
      <c r="B1403" t="s">
        <v>455</v>
      </c>
      <c r="C1403" s="36">
        <v>0.4</v>
      </c>
      <c r="D1403" t="s">
        <v>762</v>
      </c>
      <c r="E1403">
        <v>0</v>
      </c>
      <c r="F1403" s="7" t="s">
        <v>265</v>
      </c>
      <c r="G1403" s="7" t="s">
        <v>5521</v>
      </c>
      <c r="H1403" s="7" t="s">
        <v>5522</v>
      </c>
      <c r="I1403" s="7" t="s">
        <v>5523</v>
      </c>
      <c r="J1403" s="7" t="s">
        <v>5524</v>
      </c>
      <c r="K1403" s="7" t="s">
        <v>5525</v>
      </c>
      <c r="L1403" s="7" t="s">
        <v>5526</v>
      </c>
      <c r="M1403" s="7" t="s">
        <v>5527</v>
      </c>
    </row>
    <row r="1404" spans="1:13" ht="34" x14ac:dyDescent="0.2">
      <c r="A1404" t="s">
        <v>4136</v>
      </c>
      <c r="B1404" t="s">
        <v>797</v>
      </c>
      <c r="C1404" s="36">
        <v>0.4</v>
      </c>
      <c r="D1404" t="s">
        <v>762</v>
      </c>
      <c r="E1404">
        <v>0</v>
      </c>
      <c r="F1404" s="7" t="s">
        <v>265</v>
      </c>
      <c r="G1404" s="7" t="s">
        <v>5521</v>
      </c>
      <c r="H1404" s="7" t="s">
        <v>5522</v>
      </c>
      <c r="I1404" s="7" t="s">
        <v>5523</v>
      </c>
      <c r="J1404" s="7" t="s">
        <v>5524</v>
      </c>
      <c r="K1404" s="7" t="s">
        <v>5525</v>
      </c>
      <c r="L1404" s="7" t="s">
        <v>5526</v>
      </c>
      <c r="M1404" s="7" t="s">
        <v>5527</v>
      </c>
    </row>
    <row r="1405" spans="1:13" ht="34" x14ac:dyDescent="0.2">
      <c r="A1405" t="s">
        <v>4137</v>
      </c>
      <c r="B1405" t="s">
        <v>457</v>
      </c>
      <c r="C1405" s="36">
        <v>0.4</v>
      </c>
      <c r="D1405" t="s">
        <v>762</v>
      </c>
      <c r="E1405">
        <v>0</v>
      </c>
      <c r="F1405" s="7" t="s">
        <v>265</v>
      </c>
      <c r="G1405" s="7" t="s">
        <v>5521</v>
      </c>
      <c r="H1405" s="7" t="s">
        <v>5522</v>
      </c>
      <c r="I1405" s="7" t="s">
        <v>5523</v>
      </c>
      <c r="J1405" s="7" t="s">
        <v>5524</v>
      </c>
      <c r="K1405" s="7" t="s">
        <v>5525</v>
      </c>
      <c r="L1405" s="7" t="s">
        <v>5526</v>
      </c>
      <c r="M1405" s="7" t="s">
        <v>5527</v>
      </c>
    </row>
    <row r="1406" spans="1:13" ht="34" x14ac:dyDescent="0.2">
      <c r="A1406" t="s">
        <v>4138</v>
      </c>
      <c r="B1406" s="36" t="s">
        <v>459</v>
      </c>
      <c r="C1406" s="36">
        <v>0.4</v>
      </c>
      <c r="D1406" t="s">
        <v>762</v>
      </c>
      <c r="E1406">
        <v>0</v>
      </c>
      <c r="F1406" s="7" t="s">
        <v>265</v>
      </c>
      <c r="G1406" s="7" t="s">
        <v>5521</v>
      </c>
      <c r="H1406" s="7" t="s">
        <v>5522</v>
      </c>
      <c r="I1406" s="7" t="s">
        <v>5523</v>
      </c>
      <c r="J1406" s="7" t="s">
        <v>5524</v>
      </c>
      <c r="K1406" s="7" t="s">
        <v>5525</v>
      </c>
      <c r="L1406" s="7" t="s">
        <v>5526</v>
      </c>
      <c r="M1406" s="7" t="s">
        <v>5527</v>
      </c>
    </row>
    <row r="1407" spans="1:13" ht="34" x14ac:dyDescent="0.2">
      <c r="A1407" t="s">
        <v>4139</v>
      </c>
      <c r="B1407" t="s">
        <v>455</v>
      </c>
      <c r="C1407" s="36">
        <v>0.4</v>
      </c>
      <c r="D1407" t="s">
        <v>762</v>
      </c>
      <c r="E1407">
        <v>0</v>
      </c>
      <c r="F1407" s="7" t="s">
        <v>265</v>
      </c>
      <c r="G1407" s="7" t="s">
        <v>5521</v>
      </c>
      <c r="H1407" s="7" t="s">
        <v>5522</v>
      </c>
      <c r="I1407" s="7" t="s">
        <v>5523</v>
      </c>
      <c r="J1407" s="7" t="s">
        <v>5524</v>
      </c>
      <c r="K1407" s="7" t="s">
        <v>5525</v>
      </c>
      <c r="L1407" s="7" t="s">
        <v>5526</v>
      </c>
      <c r="M1407" s="7" t="s">
        <v>5527</v>
      </c>
    </row>
    <row r="1408" spans="1:13" ht="34" x14ac:dyDescent="0.2">
      <c r="A1408" t="s">
        <v>4140</v>
      </c>
      <c r="B1408" t="s">
        <v>797</v>
      </c>
      <c r="C1408" s="36">
        <v>0.4</v>
      </c>
      <c r="D1408" t="s">
        <v>762</v>
      </c>
      <c r="E1408">
        <v>0</v>
      </c>
      <c r="F1408" s="7" t="s">
        <v>265</v>
      </c>
      <c r="G1408" s="7" t="s">
        <v>5521</v>
      </c>
      <c r="H1408" s="7" t="s">
        <v>5522</v>
      </c>
      <c r="I1408" s="7" t="s">
        <v>5523</v>
      </c>
      <c r="J1408" s="7" t="s">
        <v>5524</v>
      </c>
      <c r="K1408" s="7" t="s">
        <v>5525</v>
      </c>
      <c r="L1408" s="7" t="s">
        <v>5526</v>
      </c>
      <c r="M1408" s="7" t="s">
        <v>5527</v>
      </c>
    </row>
    <row r="1409" spans="1:13" ht="34" x14ac:dyDescent="0.2">
      <c r="A1409" t="s">
        <v>4141</v>
      </c>
      <c r="B1409" t="s">
        <v>457</v>
      </c>
      <c r="C1409" s="36">
        <v>0.4</v>
      </c>
      <c r="D1409" t="s">
        <v>762</v>
      </c>
      <c r="E1409">
        <v>0</v>
      </c>
      <c r="F1409" s="7" t="s">
        <v>265</v>
      </c>
      <c r="G1409" s="7" t="s">
        <v>5521</v>
      </c>
      <c r="H1409" s="7" t="s">
        <v>5522</v>
      </c>
      <c r="I1409" s="7" t="s">
        <v>5523</v>
      </c>
      <c r="J1409" s="7" t="s">
        <v>5524</v>
      </c>
      <c r="K1409" s="7" t="s">
        <v>5525</v>
      </c>
      <c r="L1409" s="7" t="s">
        <v>5526</v>
      </c>
      <c r="M1409" s="7" t="s">
        <v>5527</v>
      </c>
    </row>
    <row r="1410" spans="1:13" ht="34" x14ac:dyDescent="0.2">
      <c r="A1410" t="s">
        <v>4142</v>
      </c>
      <c r="B1410" s="36" t="s">
        <v>459</v>
      </c>
      <c r="C1410" s="36">
        <v>0.4</v>
      </c>
      <c r="D1410" t="s">
        <v>762</v>
      </c>
      <c r="E1410">
        <v>0</v>
      </c>
      <c r="F1410" s="7" t="s">
        <v>265</v>
      </c>
      <c r="G1410" s="7" t="s">
        <v>5521</v>
      </c>
      <c r="H1410" s="7" t="s">
        <v>5522</v>
      </c>
      <c r="I1410" s="7" t="s">
        <v>5523</v>
      </c>
      <c r="J1410" s="7" t="s">
        <v>5524</v>
      </c>
      <c r="K1410" s="7" t="s">
        <v>5525</v>
      </c>
      <c r="L1410" s="7" t="s">
        <v>5526</v>
      </c>
      <c r="M1410" s="7" t="s">
        <v>5527</v>
      </c>
    </row>
    <row r="1411" spans="1:13" ht="34" x14ac:dyDescent="0.2">
      <c r="A1411" t="s">
        <v>4143</v>
      </c>
      <c r="B1411" t="s">
        <v>455</v>
      </c>
      <c r="C1411" s="36">
        <v>0.4</v>
      </c>
      <c r="D1411" t="s">
        <v>762</v>
      </c>
      <c r="E1411">
        <v>0</v>
      </c>
      <c r="F1411" s="7" t="s">
        <v>265</v>
      </c>
      <c r="G1411" s="7" t="s">
        <v>5521</v>
      </c>
      <c r="H1411" s="7" t="s">
        <v>5522</v>
      </c>
      <c r="I1411" s="7" t="s">
        <v>5523</v>
      </c>
      <c r="J1411" s="7" t="s">
        <v>5524</v>
      </c>
      <c r="K1411" s="7" t="s">
        <v>5525</v>
      </c>
      <c r="L1411" s="7" t="s">
        <v>5526</v>
      </c>
      <c r="M1411" s="7" t="s">
        <v>5527</v>
      </c>
    </row>
    <row r="1412" spans="1:13" ht="34" x14ac:dyDescent="0.2">
      <c r="A1412" t="s">
        <v>4144</v>
      </c>
      <c r="B1412" t="s">
        <v>797</v>
      </c>
      <c r="C1412" s="36">
        <v>0.4</v>
      </c>
      <c r="D1412" t="s">
        <v>762</v>
      </c>
      <c r="E1412">
        <v>0</v>
      </c>
      <c r="F1412" s="7" t="s">
        <v>265</v>
      </c>
      <c r="G1412" s="7" t="s">
        <v>5521</v>
      </c>
      <c r="H1412" s="7" t="s">
        <v>5522</v>
      </c>
      <c r="I1412" s="7" t="s">
        <v>5523</v>
      </c>
      <c r="J1412" s="7" t="s">
        <v>5524</v>
      </c>
      <c r="K1412" s="7" t="s">
        <v>5525</v>
      </c>
      <c r="L1412" s="7" t="s">
        <v>5526</v>
      </c>
      <c r="M1412" s="7" t="s">
        <v>5527</v>
      </c>
    </row>
    <row r="1413" spans="1:13" ht="34" x14ac:dyDescent="0.2">
      <c r="A1413" t="s">
        <v>4145</v>
      </c>
      <c r="B1413" t="s">
        <v>457</v>
      </c>
      <c r="C1413" s="36">
        <v>0.4</v>
      </c>
      <c r="D1413" t="s">
        <v>762</v>
      </c>
      <c r="E1413">
        <v>0</v>
      </c>
      <c r="F1413" s="7" t="s">
        <v>265</v>
      </c>
      <c r="G1413" s="7" t="s">
        <v>5521</v>
      </c>
      <c r="H1413" s="7" t="s">
        <v>5522</v>
      </c>
      <c r="I1413" s="7" t="s">
        <v>5523</v>
      </c>
      <c r="J1413" s="7" t="s">
        <v>5524</v>
      </c>
      <c r="K1413" s="7" t="s">
        <v>5525</v>
      </c>
      <c r="L1413" s="7" t="s">
        <v>5526</v>
      </c>
      <c r="M1413" s="7" t="s">
        <v>5527</v>
      </c>
    </row>
    <row r="1414" spans="1:13" ht="34" x14ac:dyDescent="0.2">
      <c r="A1414" t="s">
        <v>4146</v>
      </c>
      <c r="B1414" s="36" t="s">
        <v>459</v>
      </c>
      <c r="C1414" s="36">
        <v>0.4</v>
      </c>
      <c r="D1414" t="s">
        <v>762</v>
      </c>
      <c r="E1414">
        <v>0</v>
      </c>
      <c r="F1414" s="7" t="s">
        <v>265</v>
      </c>
      <c r="G1414" s="7" t="s">
        <v>5521</v>
      </c>
      <c r="H1414" s="7" t="s">
        <v>5522</v>
      </c>
      <c r="I1414" s="7" t="s">
        <v>5523</v>
      </c>
      <c r="J1414" s="7" t="s">
        <v>5524</v>
      </c>
      <c r="K1414" s="7" t="s">
        <v>5525</v>
      </c>
      <c r="L1414" s="7" t="s">
        <v>5526</v>
      </c>
      <c r="M1414" s="7" t="s">
        <v>5527</v>
      </c>
    </row>
    <row r="1415" spans="1:13" ht="34" x14ac:dyDescent="0.2">
      <c r="A1415" t="s">
        <v>4147</v>
      </c>
      <c r="B1415" t="s">
        <v>455</v>
      </c>
      <c r="C1415" s="36">
        <v>0.4</v>
      </c>
      <c r="D1415" t="s">
        <v>762</v>
      </c>
      <c r="E1415">
        <v>0</v>
      </c>
      <c r="F1415" s="7" t="s">
        <v>265</v>
      </c>
      <c r="G1415" s="7" t="s">
        <v>5521</v>
      </c>
      <c r="H1415" s="7" t="s">
        <v>5522</v>
      </c>
      <c r="I1415" s="7" t="s">
        <v>5523</v>
      </c>
      <c r="J1415" s="7" t="s">
        <v>5524</v>
      </c>
      <c r="K1415" s="7" t="s">
        <v>5525</v>
      </c>
      <c r="L1415" s="7" t="s">
        <v>5526</v>
      </c>
      <c r="M1415" s="7" t="s">
        <v>5527</v>
      </c>
    </row>
    <row r="1416" spans="1:13" ht="34" x14ac:dyDescent="0.2">
      <c r="A1416" t="s">
        <v>4148</v>
      </c>
      <c r="B1416" t="s">
        <v>797</v>
      </c>
      <c r="C1416" s="36">
        <v>0.4</v>
      </c>
      <c r="D1416" t="s">
        <v>762</v>
      </c>
      <c r="E1416">
        <v>0</v>
      </c>
      <c r="F1416" s="7" t="s">
        <v>265</v>
      </c>
      <c r="G1416" s="7" t="s">
        <v>5521</v>
      </c>
      <c r="H1416" s="7" t="s">
        <v>5522</v>
      </c>
      <c r="I1416" s="7" t="s">
        <v>5523</v>
      </c>
      <c r="J1416" s="7" t="s">
        <v>5524</v>
      </c>
      <c r="K1416" s="7" t="s">
        <v>5525</v>
      </c>
      <c r="L1416" s="7" t="s">
        <v>5526</v>
      </c>
      <c r="M1416" s="7" t="s">
        <v>5527</v>
      </c>
    </row>
    <row r="1417" spans="1:13" ht="34" x14ac:dyDescent="0.2">
      <c r="A1417" t="s">
        <v>4149</v>
      </c>
      <c r="B1417" t="s">
        <v>457</v>
      </c>
      <c r="C1417" s="36">
        <v>0.4</v>
      </c>
      <c r="D1417" t="s">
        <v>762</v>
      </c>
      <c r="E1417">
        <v>0</v>
      </c>
      <c r="F1417" s="7" t="s">
        <v>265</v>
      </c>
      <c r="G1417" s="7" t="s">
        <v>5521</v>
      </c>
      <c r="H1417" s="7" t="s">
        <v>5522</v>
      </c>
      <c r="I1417" s="7" t="s">
        <v>5523</v>
      </c>
      <c r="J1417" s="7" t="s">
        <v>5524</v>
      </c>
      <c r="K1417" s="7" t="s">
        <v>5525</v>
      </c>
      <c r="L1417" s="7" t="s">
        <v>5526</v>
      </c>
      <c r="M1417" s="7" t="s">
        <v>5527</v>
      </c>
    </row>
    <row r="1418" spans="1:13" ht="34" x14ac:dyDescent="0.2">
      <c r="A1418" t="s">
        <v>4150</v>
      </c>
      <c r="B1418" s="36" t="s">
        <v>459</v>
      </c>
      <c r="C1418" s="36">
        <v>0.4</v>
      </c>
      <c r="D1418" t="s">
        <v>762</v>
      </c>
      <c r="E1418">
        <v>0</v>
      </c>
      <c r="F1418" s="7" t="s">
        <v>265</v>
      </c>
      <c r="G1418" s="7" t="s">
        <v>5521</v>
      </c>
      <c r="H1418" s="7" t="s">
        <v>5522</v>
      </c>
      <c r="I1418" s="7" t="s">
        <v>5523</v>
      </c>
      <c r="J1418" s="7" t="s">
        <v>5524</v>
      </c>
      <c r="K1418" s="7" t="s">
        <v>5525</v>
      </c>
      <c r="L1418" s="7" t="s">
        <v>5526</v>
      </c>
      <c r="M1418" s="7" t="s">
        <v>5527</v>
      </c>
    </row>
    <row r="1419" spans="1:13" ht="34" x14ac:dyDescent="0.2">
      <c r="A1419" t="s">
        <v>4151</v>
      </c>
      <c r="B1419" t="s">
        <v>455</v>
      </c>
      <c r="C1419" s="36">
        <v>0.4</v>
      </c>
      <c r="D1419" t="s">
        <v>762</v>
      </c>
      <c r="E1419">
        <v>0</v>
      </c>
      <c r="F1419" s="7" t="s">
        <v>265</v>
      </c>
      <c r="G1419" s="7" t="s">
        <v>5521</v>
      </c>
      <c r="H1419" s="7" t="s">
        <v>5522</v>
      </c>
      <c r="I1419" s="7" t="s">
        <v>5523</v>
      </c>
      <c r="J1419" s="7" t="s">
        <v>5524</v>
      </c>
      <c r="K1419" s="7" t="s">
        <v>5525</v>
      </c>
      <c r="L1419" s="7" t="s">
        <v>5526</v>
      </c>
      <c r="M1419" s="7" t="s">
        <v>5527</v>
      </c>
    </row>
    <row r="1420" spans="1:13" ht="34" x14ac:dyDescent="0.2">
      <c r="A1420" t="s">
        <v>4152</v>
      </c>
      <c r="B1420" t="s">
        <v>797</v>
      </c>
      <c r="C1420" s="36">
        <v>0.4</v>
      </c>
      <c r="D1420" t="s">
        <v>762</v>
      </c>
      <c r="E1420">
        <v>0</v>
      </c>
      <c r="F1420" s="7" t="s">
        <v>265</v>
      </c>
      <c r="G1420" s="7" t="s">
        <v>5521</v>
      </c>
      <c r="H1420" s="7" t="s">
        <v>5522</v>
      </c>
      <c r="I1420" s="7" t="s">
        <v>5523</v>
      </c>
      <c r="J1420" s="7" t="s">
        <v>5524</v>
      </c>
      <c r="K1420" s="7" t="s">
        <v>5525</v>
      </c>
      <c r="L1420" s="7" t="s">
        <v>5526</v>
      </c>
      <c r="M1420" s="7" t="s">
        <v>5527</v>
      </c>
    </row>
    <row r="1421" spans="1:13" ht="34" x14ac:dyDescent="0.2">
      <c r="A1421" t="s">
        <v>4153</v>
      </c>
      <c r="B1421" t="s">
        <v>457</v>
      </c>
      <c r="C1421" s="36">
        <v>0.4</v>
      </c>
      <c r="D1421" t="s">
        <v>762</v>
      </c>
      <c r="E1421">
        <v>0</v>
      </c>
      <c r="F1421" s="7" t="s">
        <v>265</v>
      </c>
      <c r="G1421" s="7" t="s">
        <v>5521</v>
      </c>
      <c r="H1421" s="7" t="s">
        <v>5522</v>
      </c>
      <c r="I1421" s="7" t="s">
        <v>5523</v>
      </c>
      <c r="J1421" s="7" t="s">
        <v>5524</v>
      </c>
      <c r="K1421" s="7" t="s">
        <v>5525</v>
      </c>
      <c r="L1421" s="7" t="s">
        <v>5526</v>
      </c>
      <c r="M1421" s="7" t="s">
        <v>5527</v>
      </c>
    </row>
    <row r="1422" spans="1:13" ht="34" x14ac:dyDescent="0.2">
      <c r="A1422" t="s">
        <v>4154</v>
      </c>
      <c r="B1422" s="36" t="s">
        <v>459</v>
      </c>
      <c r="C1422" s="36">
        <v>0.4</v>
      </c>
      <c r="D1422" t="s">
        <v>762</v>
      </c>
      <c r="E1422">
        <v>0</v>
      </c>
      <c r="F1422" s="7" t="s">
        <v>265</v>
      </c>
      <c r="G1422" s="7" t="s">
        <v>5521</v>
      </c>
      <c r="H1422" s="7" t="s">
        <v>5522</v>
      </c>
      <c r="I1422" s="7" t="s">
        <v>5523</v>
      </c>
      <c r="J1422" s="7" t="s">
        <v>5524</v>
      </c>
      <c r="K1422" s="7" t="s">
        <v>5525</v>
      </c>
      <c r="L1422" s="7" t="s">
        <v>5526</v>
      </c>
      <c r="M1422" s="7" t="s">
        <v>5527</v>
      </c>
    </row>
    <row r="1423" spans="1:13" ht="34" x14ac:dyDescent="0.2">
      <c r="A1423" t="s">
        <v>4155</v>
      </c>
      <c r="B1423" t="s">
        <v>455</v>
      </c>
      <c r="C1423">
        <v>0.1</v>
      </c>
      <c r="D1423" t="s">
        <v>762</v>
      </c>
      <c r="E1423">
        <v>0</v>
      </c>
      <c r="F1423" s="7" t="s">
        <v>265</v>
      </c>
      <c r="G1423" s="7" t="s">
        <v>5521</v>
      </c>
      <c r="H1423" s="7" t="s">
        <v>5522</v>
      </c>
      <c r="I1423" s="7" t="s">
        <v>5523</v>
      </c>
      <c r="J1423" s="7" t="s">
        <v>5524</v>
      </c>
      <c r="K1423" s="7" t="s">
        <v>5525</v>
      </c>
      <c r="L1423" s="7" t="s">
        <v>5526</v>
      </c>
      <c r="M1423" s="7" t="s">
        <v>5527</v>
      </c>
    </row>
    <row r="1424" spans="1:13" ht="34" x14ac:dyDescent="0.2">
      <c r="A1424" t="s">
        <v>4156</v>
      </c>
      <c r="B1424" t="s">
        <v>797</v>
      </c>
      <c r="C1424">
        <v>0.1</v>
      </c>
      <c r="D1424" t="s">
        <v>762</v>
      </c>
      <c r="E1424">
        <v>0</v>
      </c>
      <c r="F1424" s="7" t="s">
        <v>265</v>
      </c>
      <c r="G1424" s="7" t="s">
        <v>5521</v>
      </c>
      <c r="H1424" s="7" t="s">
        <v>5522</v>
      </c>
      <c r="I1424" s="7" t="s">
        <v>5523</v>
      </c>
      <c r="J1424" s="7" t="s">
        <v>5524</v>
      </c>
      <c r="K1424" s="7" t="s">
        <v>5525</v>
      </c>
      <c r="L1424" s="7" t="s">
        <v>5526</v>
      </c>
      <c r="M1424" s="7" t="s">
        <v>5527</v>
      </c>
    </row>
    <row r="1425" spans="1:13" ht="34" x14ac:dyDescent="0.2">
      <c r="A1425" t="s">
        <v>4157</v>
      </c>
      <c r="B1425" t="s">
        <v>457</v>
      </c>
      <c r="C1425">
        <v>0.1</v>
      </c>
      <c r="D1425" t="s">
        <v>762</v>
      </c>
      <c r="E1425">
        <v>0</v>
      </c>
      <c r="F1425" s="7" t="s">
        <v>265</v>
      </c>
      <c r="G1425" s="7" t="s">
        <v>5521</v>
      </c>
      <c r="H1425" s="7" t="s">
        <v>5522</v>
      </c>
      <c r="I1425" s="7" t="s">
        <v>5523</v>
      </c>
      <c r="J1425" s="7" t="s">
        <v>5524</v>
      </c>
      <c r="K1425" s="7" t="s">
        <v>5525</v>
      </c>
      <c r="L1425" s="7" t="s">
        <v>5526</v>
      </c>
      <c r="M1425" s="7" t="s">
        <v>5527</v>
      </c>
    </row>
    <row r="1426" spans="1:13" ht="34" x14ac:dyDescent="0.2">
      <c r="A1426" t="s">
        <v>4158</v>
      </c>
      <c r="B1426" s="36" t="s">
        <v>459</v>
      </c>
      <c r="C1426">
        <v>0.1</v>
      </c>
      <c r="D1426" t="s">
        <v>762</v>
      </c>
      <c r="E1426">
        <v>0</v>
      </c>
      <c r="F1426" s="7" t="s">
        <v>265</v>
      </c>
      <c r="G1426" s="7" t="s">
        <v>5521</v>
      </c>
      <c r="H1426" s="7" t="s">
        <v>5522</v>
      </c>
      <c r="I1426" s="7" t="s">
        <v>5523</v>
      </c>
      <c r="J1426" s="7" t="s">
        <v>5524</v>
      </c>
      <c r="K1426" s="7" t="s">
        <v>5525</v>
      </c>
      <c r="L1426" s="7" t="s">
        <v>5526</v>
      </c>
      <c r="M1426" s="7" t="s">
        <v>5527</v>
      </c>
    </row>
    <row r="1427" spans="1:13" ht="34" x14ac:dyDescent="0.2">
      <c r="A1427" t="s">
        <v>4159</v>
      </c>
      <c r="B1427" t="s">
        <v>455</v>
      </c>
      <c r="C1427">
        <v>0.1</v>
      </c>
      <c r="D1427" t="s">
        <v>762</v>
      </c>
      <c r="E1427">
        <v>0</v>
      </c>
      <c r="F1427" s="7" t="s">
        <v>265</v>
      </c>
      <c r="G1427" s="7" t="s">
        <v>5521</v>
      </c>
      <c r="H1427" s="7" t="s">
        <v>5522</v>
      </c>
      <c r="I1427" s="7" t="s">
        <v>5523</v>
      </c>
      <c r="J1427" s="7" t="s">
        <v>5524</v>
      </c>
      <c r="K1427" s="7" t="s">
        <v>5525</v>
      </c>
      <c r="L1427" s="7" t="s">
        <v>5526</v>
      </c>
      <c r="M1427" s="7" t="s">
        <v>5527</v>
      </c>
    </row>
    <row r="1428" spans="1:13" ht="34" x14ac:dyDescent="0.2">
      <c r="A1428" t="s">
        <v>4160</v>
      </c>
      <c r="B1428" t="s">
        <v>797</v>
      </c>
      <c r="C1428">
        <v>0.1</v>
      </c>
      <c r="D1428" t="s">
        <v>762</v>
      </c>
      <c r="E1428">
        <v>0</v>
      </c>
      <c r="F1428" s="7" t="s">
        <v>265</v>
      </c>
      <c r="G1428" s="7" t="s">
        <v>5521</v>
      </c>
      <c r="H1428" s="7" t="s">
        <v>5522</v>
      </c>
      <c r="I1428" s="7" t="s">
        <v>5523</v>
      </c>
      <c r="J1428" s="7" t="s">
        <v>5524</v>
      </c>
      <c r="K1428" s="7" t="s">
        <v>5525</v>
      </c>
      <c r="L1428" s="7" t="s">
        <v>5526</v>
      </c>
      <c r="M1428" s="7" t="s">
        <v>5527</v>
      </c>
    </row>
    <row r="1429" spans="1:13" ht="34" x14ac:dyDescent="0.2">
      <c r="A1429" t="s">
        <v>4161</v>
      </c>
      <c r="B1429" t="s">
        <v>457</v>
      </c>
      <c r="C1429">
        <v>0.1</v>
      </c>
      <c r="D1429" t="s">
        <v>762</v>
      </c>
      <c r="E1429">
        <v>0</v>
      </c>
      <c r="F1429" s="7" t="s">
        <v>265</v>
      </c>
      <c r="G1429" s="7" t="s">
        <v>5521</v>
      </c>
      <c r="H1429" s="7" t="s">
        <v>5522</v>
      </c>
      <c r="I1429" s="7" t="s">
        <v>5523</v>
      </c>
      <c r="J1429" s="7" t="s">
        <v>5524</v>
      </c>
      <c r="K1429" s="7" t="s">
        <v>5525</v>
      </c>
      <c r="L1429" s="7" t="s">
        <v>5526</v>
      </c>
      <c r="M1429" s="7" t="s">
        <v>5527</v>
      </c>
    </row>
    <row r="1430" spans="1:13" ht="34" x14ac:dyDescent="0.2">
      <c r="A1430" t="s">
        <v>4162</v>
      </c>
      <c r="B1430" s="36" t="s">
        <v>459</v>
      </c>
      <c r="C1430">
        <v>0.1</v>
      </c>
      <c r="D1430" t="s">
        <v>762</v>
      </c>
      <c r="E1430">
        <v>0</v>
      </c>
      <c r="F1430" s="7" t="s">
        <v>265</v>
      </c>
      <c r="G1430" s="7" t="s">
        <v>5521</v>
      </c>
      <c r="H1430" s="7" t="s">
        <v>5522</v>
      </c>
      <c r="I1430" s="7" t="s">
        <v>5523</v>
      </c>
      <c r="J1430" s="7" t="s">
        <v>5524</v>
      </c>
      <c r="K1430" s="7" t="s">
        <v>5525</v>
      </c>
      <c r="L1430" s="7" t="s">
        <v>5526</v>
      </c>
      <c r="M1430" s="7" t="s">
        <v>5527</v>
      </c>
    </row>
    <row r="1431" spans="1:13" ht="34" x14ac:dyDescent="0.2">
      <c r="A1431" t="s">
        <v>4163</v>
      </c>
      <c r="B1431" t="s">
        <v>455</v>
      </c>
      <c r="C1431">
        <v>0.1</v>
      </c>
      <c r="D1431" t="s">
        <v>762</v>
      </c>
      <c r="E1431">
        <v>0</v>
      </c>
      <c r="F1431" s="7" t="s">
        <v>265</v>
      </c>
      <c r="G1431" s="7" t="s">
        <v>5521</v>
      </c>
      <c r="H1431" s="7" t="s">
        <v>5522</v>
      </c>
      <c r="I1431" s="7" t="s">
        <v>5523</v>
      </c>
      <c r="J1431" s="7" t="s">
        <v>5524</v>
      </c>
      <c r="K1431" s="7" t="s">
        <v>5525</v>
      </c>
      <c r="L1431" s="7" t="s">
        <v>5526</v>
      </c>
      <c r="M1431" s="7" t="s">
        <v>5527</v>
      </c>
    </row>
    <row r="1432" spans="1:13" ht="34" x14ac:dyDescent="0.2">
      <c r="A1432" t="s">
        <v>4164</v>
      </c>
      <c r="B1432" t="s">
        <v>797</v>
      </c>
      <c r="C1432">
        <v>0.1</v>
      </c>
      <c r="D1432" t="s">
        <v>762</v>
      </c>
      <c r="E1432">
        <v>0</v>
      </c>
      <c r="F1432" s="7" t="s">
        <v>265</v>
      </c>
      <c r="G1432" s="7" t="s">
        <v>5521</v>
      </c>
      <c r="H1432" s="7" t="s">
        <v>5522</v>
      </c>
      <c r="I1432" s="7" t="s">
        <v>5523</v>
      </c>
      <c r="J1432" s="7" t="s">
        <v>5524</v>
      </c>
      <c r="K1432" s="7" t="s">
        <v>5525</v>
      </c>
      <c r="L1432" s="7" t="s">
        <v>5526</v>
      </c>
      <c r="M1432" s="7" t="s">
        <v>5527</v>
      </c>
    </row>
    <row r="1433" spans="1:13" ht="34" x14ac:dyDescent="0.2">
      <c r="A1433" t="s">
        <v>4165</v>
      </c>
      <c r="B1433" t="s">
        <v>457</v>
      </c>
      <c r="C1433">
        <v>0.1</v>
      </c>
      <c r="D1433" t="s">
        <v>762</v>
      </c>
      <c r="E1433">
        <v>0</v>
      </c>
      <c r="F1433" s="7" t="s">
        <v>265</v>
      </c>
      <c r="G1433" s="7" t="s">
        <v>5521</v>
      </c>
      <c r="H1433" s="7" t="s">
        <v>5522</v>
      </c>
      <c r="I1433" s="7" t="s">
        <v>5523</v>
      </c>
      <c r="J1433" s="7" t="s">
        <v>5524</v>
      </c>
      <c r="K1433" s="7" t="s">
        <v>5525</v>
      </c>
      <c r="L1433" s="7" t="s">
        <v>5526</v>
      </c>
      <c r="M1433" s="7" t="s">
        <v>5527</v>
      </c>
    </row>
    <row r="1434" spans="1:13" ht="34" x14ac:dyDescent="0.2">
      <c r="A1434" t="s">
        <v>4166</v>
      </c>
      <c r="B1434" s="36" t="s">
        <v>459</v>
      </c>
      <c r="C1434">
        <v>0.1</v>
      </c>
      <c r="D1434" t="s">
        <v>762</v>
      </c>
      <c r="E1434">
        <v>0</v>
      </c>
      <c r="F1434" s="7" t="s">
        <v>265</v>
      </c>
      <c r="G1434" s="7" t="s">
        <v>5521</v>
      </c>
      <c r="H1434" s="7" t="s">
        <v>5522</v>
      </c>
      <c r="I1434" s="7" t="s">
        <v>5523</v>
      </c>
      <c r="J1434" s="7" t="s">
        <v>5524</v>
      </c>
      <c r="K1434" s="7" t="s">
        <v>5525</v>
      </c>
      <c r="L1434" s="7" t="s">
        <v>5526</v>
      </c>
      <c r="M1434" s="7" t="s">
        <v>5527</v>
      </c>
    </row>
    <row r="1435" spans="1:13" ht="34" x14ac:dyDescent="0.2">
      <c r="A1435" t="s">
        <v>4167</v>
      </c>
      <c r="B1435" t="s">
        <v>455</v>
      </c>
      <c r="C1435">
        <v>0.1</v>
      </c>
      <c r="D1435" t="s">
        <v>762</v>
      </c>
      <c r="E1435">
        <v>0</v>
      </c>
      <c r="F1435" s="7" t="s">
        <v>265</v>
      </c>
      <c r="G1435" s="7" t="s">
        <v>5521</v>
      </c>
      <c r="H1435" s="7" t="s">
        <v>5522</v>
      </c>
      <c r="I1435" s="7" t="s">
        <v>5523</v>
      </c>
      <c r="J1435" s="7" t="s">
        <v>5524</v>
      </c>
      <c r="K1435" s="7" t="s">
        <v>5525</v>
      </c>
      <c r="L1435" s="7" t="s">
        <v>5526</v>
      </c>
      <c r="M1435" s="7" t="s">
        <v>5527</v>
      </c>
    </row>
    <row r="1436" spans="1:13" ht="34" x14ac:dyDescent="0.2">
      <c r="A1436" t="s">
        <v>4168</v>
      </c>
      <c r="B1436" t="s">
        <v>797</v>
      </c>
      <c r="C1436">
        <v>0.1</v>
      </c>
      <c r="D1436" t="s">
        <v>762</v>
      </c>
      <c r="E1436">
        <v>0</v>
      </c>
      <c r="F1436" s="7" t="s">
        <v>265</v>
      </c>
      <c r="G1436" s="7" t="s">
        <v>5521</v>
      </c>
      <c r="H1436" s="7" t="s">
        <v>5522</v>
      </c>
      <c r="I1436" s="7" t="s">
        <v>5523</v>
      </c>
      <c r="J1436" s="7" t="s">
        <v>5524</v>
      </c>
      <c r="K1436" s="7" t="s">
        <v>5525</v>
      </c>
      <c r="L1436" s="7" t="s">
        <v>5526</v>
      </c>
      <c r="M1436" s="7" t="s">
        <v>5527</v>
      </c>
    </row>
    <row r="1437" spans="1:13" ht="34" x14ac:dyDescent="0.2">
      <c r="A1437" t="s">
        <v>4169</v>
      </c>
      <c r="B1437" t="s">
        <v>457</v>
      </c>
      <c r="C1437">
        <v>0.1</v>
      </c>
      <c r="D1437" t="s">
        <v>762</v>
      </c>
      <c r="E1437">
        <v>0</v>
      </c>
      <c r="F1437" s="7" t="s">
        <v>265</v>
      </c>
      <c r="G1437" s="7" t="s">
        <v>5521</v>
      </c>
      <c r="H1437" s="7" t="s">
        <v>5522</v>
      </c>
      <c r="I1437" s="7" t="s">
        <v>5523</v>
      </c>
      <c r="J1437" s="7" t="s">
        <v>5524</v>
      </c>
      <c r="K1437" s="7" t="s">
        <v>5525</v>
      </c>
      <c r="L1437" s="7" t="s">
        <v>5526</v>
      </c>
      <c r="M1437" s="7" t="s">
        <v>5527</v>
      </c>
    </row>
    <row r="1438" spans="1:13" ht="34" x14ac:dyDescent="0.2">
      <c r="A1438" t="s">
        <v>4170</v>
      </c>
      <c r="B1438" s="36" t="s">
        <v>459</v>
      </c>
      <c r="C1438">
        <v>0.1</v>
      </c>
      <c r="D1438" t="s">
        <v>762</v>
      </c>
      <c r="E1438">
        <v>0</v>
      </c>
      <c r="F1438" s="7" t="s">
        <v>265</v>
      </c>
      <c r="G1438" s="7" t="s">
        <v>5521</v>
      </c>
      <c r="H1438" s="7" t="s">
        <v>5522</v>
      </c>
      <c r="I1438" s="7" t="s">
        <v>5523</v>
      </c>
      <c r="J1438" s="7" t="s">
        <v>5524</v>
      </c>
      <c r="K1438" s="7" t="s">
        <v>5525</v>
      </c>
      <c r="L1438" s="7" t="s">
        <v>5526</v>
      </c>
      <c r="M1438" s="7" t="s">
        <v>5527</v>
      </c>
    </row>
    <row r="1439" spans="1:13" ht="34" x14ac:dyDescent="0.2">
      <c r="A1439" t="s">
        <v>4171</v>
      </c>
      <c r="B1439" t="s">
        <v>455</v>
      </c>
      <c r="C1439">
        <v>0.1</v>
      </c>
      <c r="D1439" t="s">
        <v>762</v>
      </c>
      <c r="E1439">
        <v>0</v>
      </c>
      <c r="F1439" s="7" t="s">
        <v>265</v>
      </c>
      <c r="G1439" s="7" t="s">
        <v>5521</v>
      </c>
      <c r="H1439" s="7" t="s">
        <v>5522</v>
      </c>
      <c r="I1439" s="7" t="s">
        <v>5523</v>
      </c>
      <c r="J1439" s="7" t="s">
        <v>5524</v>
      </c>
      <c r="K1439" s="7" t="s">
        <v>5525</v>
      </c>
      <c r="L1439" s="7" t="s">
        <v>5526</v>
      </c>
      <c r="M1439" s="7" t="s">
        <v>5527</v>
      </c>
    </row>
    <row r="1440" spans="1:13" ht="34" x14ac:dyDescent="0.2">
      <c r="A1440" t="s">
        <v>4172</v>
      </c>
      <c r="B1440" t="s">
        <v>797</v>
      </c>
      <c r="C1440">
        <v>0.1</v>
      </c>
      <c r="D1440" t="s">
        <v>762</v>
      </c>
      <c r="E1440">
        <v>0</v>
      </c>
      <c r="F1440" s="7" t="s">
        <v>265</v>
      </c>
      <c r="G1440" s="7" t="s">
        <v>5521</v>
      </c>
      <c r="H1440" s="7" t="s">
        <v>5522</v>
      </c>
      <c r="I1440" s="7" t="s">
        <v>5523</v>
      </c>
      <c r="J1440" s="7" t="s">
        <v>5524</v>
      </c>
      <c r="K1440" s="7" t="s">
        <v>5525</v>
      </c>
      <c r="L1440" s="7" t="s">
        <v>5526</v>
      </c>
      <c r="M1440" s="7" t="s">
        <v>5527</v>
      </c>
    </row>
    <row r="1441" spans="1:13" ht="34" x14ac:dyDescent="0.2">
      <c r="A1441" t="s">
        <v>4173</v>
      </c>
      <c r="B1441" t="s">
        <v>457</v>
      </c>
      <c r="C1441">
        <v>0.1</v>
      </c>
      <c r="D1441" t="s">
        <v>762</v>
      </c>
      <c r="E1441">
        <v>0</v>
      </c>
      <c r="F1441" s="7" t="s">
        <v>265</v>
      </c>
      <c r="G1441" s="7" t="s">
        <v>5521</v>
      </c>
      <c r="H1441" s="7" t="s">
        <v>5522</v>
      </c>
      <c r="I1441" s="7" t="s">
        <v>5523</v>
      </c>
      <c r="J1441" s="7" t="s">
        <v>5524</v>
      </c>
      <c r="K1441" s="7" t="s">
        <v>5525</v>
      </c>
      <c r="L1441" s="7" t="s">
        <v>5526</v>
      </c>
      <c r="M1441" s="7" t="s">
        <v>5527</v>
      </c>
    </row>
    <row r="1442" spans="1:13" ht="34" x14ac:dyDescent="0.2">
      <c r="A1442" t="s">
        <v>4174</v>
      </c>
      <c r="B1442" s="36" t="s">
        <v>459</v>
      </c>
      <c r="C1442">
        <v>0.1</v>
      </c>
      <c r="D1442" t="s">
        <v>762</v>
      </c>
      <c r="E1442">
        <v>0</v>
      </c>
      <c r="F1442" s="7" t="s">
        <v>265</v>
      </c>
      <c r="G1442" s="7" t="s">
        <v>5521</v>
      </c>
      <c r="H1442" s="7" t="s">
        <v>5522</v>
      </c>
      <c r="I1442" s="7" t="s">
        <v>5523</v>
      </c>
      <c r="J1442" s="7" t="s">
        <v>5524</v>
      </c>
      <c r="K1442" s="7" t="s">
        <v>5525</v>
      </c>
      <c r="L1442" s="7" t="s">
        <v>5526</v>
      </c>
      <c r="M1442" s="7" t="s">
        <v>5527</v>
      </c>
    </row>
    <row r="1443" spans="1:13" ht="34" x14ac:dyDescent="0.2">
      <c r="A1443" t="s">
        <v>4175</v>
      </c>
      <c r="B1443" t="s">
        <v>455</v>
      </c>
      <c r="C1443" s="36">
        <v>0.6</v>
      </c>
      <c r="D1443" t="s">
        <v>762</v>
      </c>
      <c r="E1443">
        <v>0</v>
      </c>
      <c r="F1443" s="7" t="s">
        <v>265</v>
      </c>
      <c r="G1443" s="7" t="s">
        <v>5521</v>
      </c>
      <c r="H1443" s="7" t="s">
        <v>5522</v>
      </c>
      <c r="I1443" s="7" t="s">
        <v>5523</v>
      </c>
      <c r="J1443" s="7" t="s">
        <v>5524</v>
      </c>
      <c r="K1443" s="7" t="s">
        <v>5525</v>
      </c>
      <c r="L1443" s="7" t="s">
        <v>5526</v>
      </c>
      <c r="M1443" s="7" t="s">
        <v>5527</v>
      </c>
    </row>
    <row r="1444" spans="1:13" ht="34" x14ac:dyDescent="0.2">
      <c r="A1444" t="s">
        <v>4176</v>
      </c>
      <c r="B1444" t="s">
        <v>797</v>
      </c>
      <c r="C1444" s="36">
        <v>0.6</v>
      </c>
      <c r="D1444" t="s">
        <v>762</v>
      </c>
      <c r="E1444">
        <v>0</v>
      </c>
      <c r="F1444" s="7" t="s">
        <v>265</v>
      </c>
      <c r="G1444" s="7" t="s">
        <v>5521</v>
      </c>
      <c r="H1444" s="7" t="s">
        <v>5522</v>
      </c>
      <c r="I1444" s="7" t="s">
        <v>5523</v>
      </c>
      <c r="J1444" s="7" t="s">
        <v>5524</v>
      </c>
      <c r="K1444" s="7" t="s">
        <v>5525</v>
      </c>
      <c r="L1444" s="7" t="s">
        <v>5526</v>
      </c>
      <c r="M1444" s="7" t="s">
        <v>5527</v>
      </c>
    </row>
    <row r="1445" spans="1:13" ht="34" x14ac:dyDescent="0.2">
      <c r="A1445" t="s">
        <v>4177</v>
      </c>
      <c r="B1445" t="s">
        <v>457</v>
      </c>
      <c r="C1445" s="36">
        <v>0.6</v>
      </c>
      <c r="D1445" t="s">
        <v>762</v>
      </c>
      <c r="E1445">
        <v>0</v>
      </c>
      <c r="F1445" s="7" t="s">
        <v>265</v>
      </c>
      <c r="G1445" s="7" t="s">
        <v>5521</v>
      </c>
      <c r="H1445" s="7" t="s">
        <v>5522</v>
      </c>
      <c r="I1445" s="7" t="s">
        <v>5523</v>
      </c>
      <c r="J1445" s="7" t="s">
        <v>5524</v>
      </c>
      <c r="K1445" s="7" t="s">
        <v>5525</v>
      </c>
      <c r="L1445" s="7" t="s">
        <v>5526</v>
      </c>
      <c r="M1445" s="7" t="s">
        <v>5527</v>
      </c>
    </row>
    <row r="1446" spans="1:13" ht="34" x14ac:dyDescent="0.2">
      <c r="A1446" t="s">
        <v>4178</v>
      </c>
      <c r="B1446" s="36" t="s">
        <v>459</v>
      </c>
      <c r="C1446" s="36">
        <v>0.6</v>
      </c>
      <c r="D1446" t="s">
        <v>762</v>
      </c>
      <c r="E1446">
        <v>0</v>
      </c>
      <c r="F1446" s="7" t="s">
        <v>265</v>
      </c>
      <c r="G1446" s="7" t="s">
        <v>5521</v>
      </c>
      <c r="H1446" s="7" t="s">
        <v>5522</v>
      </c>
      <c r="I1446" s="7" t="s">
        <v>5523</v>
      </c>
      <c r="J1446" s="7" t="s">
        <v>5524</v>
      </c>
      <c r="K1446" s="7" t="s">
        <v>5525</v>
      </c>
      <c r="L1446" s="7" t="s">
        <v>5526</v>
      </c>
      <c r="M1446" s="7" t="s">
        <v>5527</v>
      </c>
    </row>
    <row r="1447" spans="1:13" ht="34" x14ac:dyDescent="0.2">
      <c r="A1447" t="s">
        <v>4179</v>
      </c>
      <c r="B1447" t="s">
        <v>455</v>
      </c>
      <c r="C1447" s="36">
        <v>0.6</v>
      </c>
      <c r="D1447" t="s">
        <v>762</v>
      </c>
      <c r="E1447">
        <v>0</v>
      </c>
      <c r="F1447" s="7" t="s">
        <v>265</v>
      </c>
      <c r="G1447" s="7" t="s">
        <v>5521</v>
      </c>
      <c r="H1447" s="7" t="s">
        <v>5522</v>
      </c>
      <c r="I1447" s="7" t="s">
        <v>5523</v>
      </c>
      <c r="J1447" s="7" t="s">
        <v>5524</v>
      </c>
      <c r="K1447" s="7" t="s">
        <v>5525</v>
      </c>
      <c r="L1447" s="7" t="s">
        <v>5526</v>
      </c>
      <c r="M1447" s="7" t="s">
        <v>5527</v>
      </c>
    </row>
    <row r="1448" spans="1:13" ht="34" x14ac:dyDescent="0.2">
      <c r="A1448" t="s">
        <v>4180</v>
      </c>
      <c r="B1448" t="s">
        <v>797</v>
      </c>
      <c r="C1448" s="36">
        <v>0.6</v>
      </c>
      <c r="D1448" t="s">
        <v>762</v>
      </c>
      <c r="E1448">
        <v>0</v>
      </c>
      <c r="F1448" s="7" t="s">
        <v>265</v>
      </c>
      <c r="G1448" s="7" t="s">
        <v>5521</v>
      </c>
      <c r="H1448" s="7" t="s">
        <v>5522</v>
      </c>
      <c r="I1448" s="7" t="s">
        <v>5523</v>
      </c>
      <c r="J1448" s="7" t="s">
        <v>5524</v>
      </c>
      <c r="K1448" s="7" t="s">
        <v>5525</v>
      </c>
      <c r="L1448" s="7" t="s">
        <v>5526</v>
      </c>
      <c r="M1448" s="7" t="s">
        <v>5527</v>
      </c>
    </row>
    <row r="1449" spans="1:13" ht="34" x14ac:dyDescent="0.2">
      <c r="A1449" t="s">
        <v>4181</v>
      </c>
      <c r="B1449" t="s">
        <v>457</v>
      </c>
      <c r="C1449" s="36">
        <v>0.6</v>
      </c>
      <c r="D1449" t="s">
        <v>762</v>
      </c>
      <c r="E1449">
        <v>0</v>
      </c>
      <c r="F1449" s="7" t="s">
        <v>265</v>
      </c>
      <c r="G1449" s="7" t="s">
        <v>5521</v>
      </c>
      <c r="H1449" s="7" t="s">
        <v>5522</v>
      </c>
      <c r="I1449" s="7" t="s">
        <v>5523</v>
      </c>
      <c r="J1449" s="7" t="s">
        <v>5524</v>
      </c>
      <c r="K1449" s="7" t="s">
        <v>5525</v>
      </c>
      <c r="L1449" s="7" t="s">
        <v>5526</v>
      </c>
      <c r="M1449" s="7" t="s">
        <v>5527</v>
      </c>
    </row>
    <row r="1450" spans="1:13" ht="34" x14ac:dyDescent="0.2">
      <c r="A1450" t="s">
        <v>4182</v>
      </c>
      <c r="B1450" s="36" t="s">
        <v>459</v>
      </c>
      <c r="C1450" s="36">
        <v>0.6</v>
      </c>
      <c r="D1450" t="s">
        <v>762</v>
      </c>
      <c r="E1450">
        <v>0</v>
      </c>
      <c r="F1450" s="7" t="s">
        <v>265</v>
      </c>
      <c r="G1450" s="7" t="s">
        <v>5521</v>
      </c>
      <c r="H1450" s="7" t="s">
        <v>5522</v>
      </c>
      <c r="I1450" s="7" t="s">
        <v>5523</v>
      </c>
      <c r="J1450" s="7" t="s">
        <v>5524</v>
      </c>
      <c r="K1450" s="7" t="s">
        <v>5525</v>
      </c>
      <c r="L1450" s="7" t="s">
        <v>5526</v>
      </c>
      <c r="M1450" s="7" t="s">
        <v>5527</v>
      </c>
    </row>
    <row r="1451" spans="1:13" ht="34" x14ac:dyDescent="0.2">
      <c r="A1451" t="s">
        <v>4183</v>
      </c>
      <c r="B1451" t="s">
        <v>455</v>
      </c>
      <c r="C1451" s="36">
        <v>0.6</v>
      </c>
      <c r="D1451" t="s">
        <v>762</v>
      </c>
      <c r="E1451">
        <v>0</v>
      </c>
      <c r="F1451" s="7" t="s">
        <v>265</v>
      </c>
      <c r="G1451" s="7" t="s">
        <v>5521</v>
      </c>
      <c r="H1451" s="7" t="s">
        <v>5522</v>
      </c>
      <c r="I1451" s="7" t="s">
        <v>5523</v>
      </c>
      <c r="J1451" s="7" t="s">
        <v>5524</v>
      </c>
      <c r="K1451" s="7" t="s">
        <v>5525</v>
      </c>
      <c r="L1451" s="7" t="s">
        <v>5526</v>
      </c>
      <c r="M1451" s="7" t="s">
        <v>5527</v>
      </c>
    </row>
    <row r="1452" spans="1:13" ht="34" x14ac:dyDescent="0.2">
      <c r="A1452" t="s">
        <v>4184</v>
      </c>
      <c r="B1452" t="s">
        <v>797</v>
      </c>
      <c r="C1452" s="36">
        <v>0.6</v>
      </c>
      <c r="D1452" t="s">
        <v>762</v>
      </c>
      <c r="E1452">
        <v>0</v>
      </c>
      <c r="F1452" s="7" t="s">
        <v>265</v>
      </c>
      <c r="G1452" s="7" t="s">
        <v>5521</v>
      </c>
      <c r="H1452" s="7" t="s">
        <v>5522</v>
      </c>
      <c r="I1452" s="7" t="s">
        <v>5523</v>
      </c>
      <c r="J1452" s="7" t="s">
        <v>5524</v>
      </c>
      <c r="K1452" s="7" t="s">
        <v>5525</v>
      </c>
      <c r="L1452" s="7" t="s">
        <v>5526</v>
      </c>
      <c r="M1452" s="7" t="s">
        <v>5527</v>
      </c>
    </row>
    <row r="1453" spans="1:13" ht="34" x14ac:dyDescent="0.2">
      <c r="A1453" t="s">
        <v>4185</v>
      </c>
      <c r="B1453" t="s">
        <v>457</v>
      </c>
      <c r="C1453" s="36">
        <v>0.6</v>
      </c>
      <c r="D1453" t="s">
        <v>762</v>
      </c>
      <c r="E1453">
        <v>0</v>
      </c>
      <c r="F1453" s="7" t="s">
        <v>265</v>
      </c>
      <c r="G1453" s="7" t="s">
        <v>5521</v>
      </c>
      <c r="H1453" s="7" t="s">
        <v>5522</v>
      </c>
      <c r="I1453" s="7" t="s">
        <v>5523</v>
      </c>
      <c r="J1453" s="7" t="s">
        <v>5524</v>
      </c>
      <c r="K1453" s="7" t="s">
        <v>5525</v>
      </c>
      <c r="L1453" s="7" t="s">
        <v>5526</v>
      </c>
      <c r="M1453" s="7" t="s">
        <v>5527</v>
      </c>
    </row>
    <row r="1454" spans="1:13" ht="34" x14ac:dyDescent="0.2">
      <c r="A1454" t="s">
        <v>4186</v>
      </c>
      <c r="B1454" s="36" t="s">
        <v>459</v>
      </c>
      <c r="C1454" s="36">
        <v>0.6</v>
      </c>
      <c r="D1454" t="s">
        <v>762</v>
      </c>
      <c r="E1454">
        <v>0</v>
      </c>
      <c r="F1454" s="7" t="s">
        <v>265</v>
      </c>
      <c r="G1454" s="7" t="s">
        <v>5521</v>
      </c>
      <c r="H1454" s="7" t="s">
        <v>5522</v>
      </c>
      <c r="I1454" s="7" t="s">
        <v>5523</v>
      </c>
      <c r="J1454" s="7" t="s">
        <v>5524</v>
      </c>
      <c r="K1454" s="7" t="s">
        <v>5525</v>
      </c>
      <c r="L1454" s="7" t="s">
        <v>5526</v>
      </c>
      <c r="M1454" s="7" t="s">
        <v>5527</v>
      </c>
    </row>
    <row r="1455" spans="1:13" ht="34" x14ac:dyDescent="0.2">
      <c r="A1455" t="s">
        <v>4187</v>
      </c>
      <c r="B1455" t="s">
        <v>455</v>
      </c>
      <c r="C1455" s="36">
        <v>0.6</v>
      </c>
      <c r="D1455" t="s">
        <v>762</v>
      </c>
      <c r="E1455">
        <v>0</v>
      </c>
      <c r="F1455" s="7" t="s">
        <v>265</v>
      </c>
      <c r="G1455" s="7" t="s">
        <v>5521</v>
      </c>
      <c r="H1455" s="7" t="s">
        <v>5522</v>
      </c>
      <c r="I1455" s="7" t="s">
        <v>5523</v>
      </c>
      <c r="J1455" s="7" t="s">
        <v>5524</v>
      </c>
      <c r="K1455" s="7" t="s">
        <v>5525</v>
      </c>
      <c r="L1455" s="7" t="s">
        <v>5526</v>
      </c>
      <c r="M1455" s="7" t="s">
        <v>5527</v>
      </c>
    </row>
    <row r="1456" spans="1:13" ht="34" x14ac:dyDescent="0.2">
      <c r="A1456" t="s">
        <v>4188</v>
      </c>
      <c r="B1456" t="s">
        <v>797</v>
      </c>
      <c r="C1456" s="36">
        <v>0.6</v>
      </c>
      <c r="D1456" t="s">
        <v>762</v>
      </c>
      <c r="E1456">
        <v>0</v>
      </c>
      <c r="F1456" s="7" t="s">
        <v>265</v>
      </c>
      <c r="G1456" s="7" t="s">
        <v>5521</v>
      </c>
      <c r="H1456" s="7" t="s">
        <v>5522</v>
      </c>
      <c r="I1456" s="7" t="s">
        <v>5523</v>
      </c>
      <c r="J1456" s="7" t="s">
        <v>5524</v>
      </c>
      <c r="K1456" s="7" t="s">
        <v>5525</v>
      </c>
      <c r="L1456" s="7" t="s">
        <v>5526</v>
      </c>
      <c r="M1456" s="7" t="s">
        <v>5527</v>
      </c>
    </row>
    <row r="1457" spans="1:13" ht="34" x14ac:dyDescent="0.2">
      <c r="A1457" t="s">
        <v>4189</v>
      </c>
      <c r="B1457" t="s">
        <v>457</v>
      </c>
      <c r="C1457" s="36">
        <v>0.6</v>
      </c>
      <c r="D1457" t="s">
        <v>762</v>
      </c>
      <c r="E1457">
        <v>0</v>
      </c>
      <c r="F1457" s="7" t="s">
        <v>265</v>
      </c>
      <c r="G1457" s="7" t="s">
        <v>5521</v>
      </c>
      <c r="H1457" s="7" t="s">
        <v>5522</v>
      </c>
      <c r="I1457" s="7" t="s">
        <v>5523</v>
      </c>
      <c r="J1457" s="7" t="s">
        <v>5524</v>
      </c>
      <c r="K1457" s="7" t="s">
        <v>5525</v>
      </c>
      <c r="L1457" s="7" t="s">
        <v>5526</v>
      </c>
      <c r="M1457" s="7" t="s">
        <v>5527</v>
      </c>
    </row>
    <row r="1458" spans="1:13" ht="34" x14ac:dyDescent="0.2">
      <c r="A1458" t="s">
        <v>4190</v>
      </c>
      <c r="B1458" s="36" t="s">
        <v>459</v>
      </c>
      <c r="C1458" s="36">
        <v>0.6</v>
      </c>
      <c r="D1458" t="s">
        <v>762</v>
      </c>
      <c r="E1458">
        <v>0</v>
      </c>
      <c r="F1458" s="7" t="s">
        <v>265</v>
      </c>
      <c r="G1458" s="7" t="s">
        <v>5521</v>
      </c>
      <c r="H1458" s="7" t="s">
        <v>5522</v>
      </c>
      <c r="I1458" s="7" t="s">
        <v>5523</v>
      </c>
      <c r="J1458" s="7" t="s">
        <v>5524</v>
      </c>
      <c r="K1458" s="7" t="s">
        <v>5525</v>
      </c>
      <c r="L1458" s="7" t="s">
        <v>5526</v>
      </c>
      <c r="M1458" s="7" t="s">
        <v>5527</v>
      </c>
    </row>
    <row r="1459" spans="1:13" ht="34" x14ac:dyDescent="0.2">
      <c r="A1459" t="s">
        <v>4191</v>
      </c>
      <c r="B1459" t="s">
        <v>455</v>
      </c>
      <c r="C1459" s="36">
        <v>0.6</v>
      </c>
      <c r="D1459" t="s">
        <v>762</v>
      </c>
      <c r="E1459">
        <v>0</v>
      </c>
      <c r="F1459" s="7" t="s">
        <v>265</v>
      </c>
      <c r="G1459" s="7" t="s">
        <v>5521</v>
      </c>
      <c r="H1459" s="7" t="s">
        <v>5522</v>
      </c>
      <c r="I1459" s="7" t="s">
        <v>5523</v>
      </c>
      <c r="J1459" s="7" t="s">
        <v>5524</v>
      </c>
      <c r="K1459" s="7" t="s">
        <v>5525</v>
      </c>
      <c r="L1459" s="7" t="s">
        <v>5526</v>
      </c>
      <c r="M1459" s="7" t="s">
        <v>5527</v>
      </c>
    </row>
    <row r="1460" spans="1:13" ht="34" x14ac:dyDescent="0.2">
      <c r="A1460" t="s">
        <v>4192</v>
      </c>
      <c r="B1460" t="s">
        <v>797</v>
      </c>
      <c r="C1460" s="36">
        <v>0.6</v>
      </c>
      <c r="D1460" t="s">
        <v>762</v>
      </c>
      <c r="E1460">
        <v>0</v>
      </c>
      <c r="F1460" s="7" t="s">
        <v>265</v>
      </c>
      <c r="G1460" s="7" t="s">
        <v>5521</v>
      </c>
      <c r="H1460" s="7" t="s">
        <v>5522</v>
      </c>
      <c r="I1460" s="7" t="s">
        <v>5523</v>
      </c>
      <c r="J1460" s="7" t="s">
        <v>5524</v>
      </c>
      <c r="K1460" s="7" t="s">
        <v>5525</v>
      </c>
      <c r="L1460" s="7" t="s">
        <v>5526</v>
      </c>
      <c r="M1460" s="7" t="s">
        <v>5527</v>
      </c>
    </row>
    <row r="1461" spans="1:13" ht="34" x14ac:dyDescent="0.2">
      <c r="A1461" t="s">
        <v>4193</v>
      </c>
      <c r="B1461" t="s">
        <v>457</v>
      </c>
      <c r="C1461" s="36">
        <v>0.6</v>
      </c>
      <c r="D1461" t="s">
        <v>762</v>
      </c>
      <c r="E1461">
        <v>0</v>
      </c>
      <c r="F1461" s="7" t="s">
        <v>265</v>
      </c>
      <c r="G1461" s="7" t="s">
        <v>5521</v>
      </c>
      <c r="H1461" s="7" t="s">
        <v>5522</v>
      </c>
      <c r="I1461" s="7" t="s">
        <v>5523</v>
      </c>
      <c r="J1461" s="7" t="s">
        <v>5524</v>
      </c>
      <c r="K1461" s="7" t="s">
        <v>5525</v>
      </c>
      <c r="L1461" s="7" t="s">
        <v>5526</v>
      </c>
      <c r="M1461" s="7" t="s">
        <v>5527</v>
      </c>
    </row>
    <row r="1462" spans="1:13" ht="34" x14ac:dyDescent="0.2">
      <c r="A1462" t="s">
        <v>4194</v>
      </c>
      <c r="B1462" s="36" t="s">
        <v>459</v>
      </c>
      <c r="C1462" s="36">
        <v>0.6</v>
      </c>
      <c r="D1462" t="s">
        <v>762</v>
      </c>
      <c r="E1462">
        <v>0</v>
      </c>
      <c r="F1462" s="7" t="s">
        <v>265</v>
      </c>
      <c r="G1462" s="7" t="s">
        <v>5521</v>
      </c>
      <c r="H1462" s="7" t="s">
        <v>5522</v>
      </c>
      <c r="I1462" s="7" t="s">
        <v>5523</v>
      </c>
      <c r="J1462" s="7" t="s">
        <v>5524</v>
      </c>
      <c r="K1462" s="7" t="s">
        <v>5525</v>
      </c>
      <c r="L1462" s="7" t="s">
        <v>5526</v>
      </c>
      <c r="M1462" s="7" t="s">
        <v>5527</v>
      </c>
    </row>
    <row r="1463" spans="1:13" ht="34" x14ac:dyDescent="0.2">
      <c r="A1463" t="s">
        <v>4195</v>
      </c>
      <c r="B1463" t="s">
        <v>455</v>
      </c>
      <c r="C1463" s="36">
        <v>0.4</v>
      </c>
      <c r="D1463" t="s">
        <v>762</v>
      </c>
      <c r="E1463">
        <v>0</v>
      </c>
      <c r="F1463" s="7" t="s">
        <v>265</v>
      </c>
      <c r="G1463" s="7" t="s">
        <v>5521</v>
      </c>
      <c r="H1463" s="7" t="s">
        <v>5522</v>
      </c>
      <c r="I1463" s="7" t="s">
        <v>5523</v>
      </c>
      <c r="J1463" s="7" t="s">
        <v>5524</v>
      </c>
      <c r="K1463" s="7" t="s">
        <v>5525</v>
      </c>
      <c r="L1463" s="7" t="s">
        <v>5526</v>
      </c>
      <c r="M1463" s="7" t="s">
        <v>5527</v>
      </c>
    </row>
    <row r="1464" spans="1:13" ht="34" x14ac:dyDescent="0.2">
      <c r="A1464" t="s">
        <v>4196</v>
      </c>
      <c r="B1464" t="s">
        <v>797</v>
      </c>
      <c r="C1464" s="36">
        <v>0.4</v>
      </c>
      <c r="D1464" t="s">
        <v>762</v>
      </c>
      <c r="E1464">
        <v>0</v>
      </c>
      <c r="F1464" s="7" t="s">
        <v>265</v>
      </c>
      <c r="G1464" s="7" t="s">
        <v>5521</v>
      </c>
      <c r="H1464" s="7" t="s">
        <v>5522</v>
      </c>
      <c r="I1464" s="7" t="s">
        <v>5523</v>
      </c>
      <c r="J1464" s="7" t="s">
        <v>5524</v>
      </c>
      <c r="K1464" s="7" t="s">
        <v>5525</v>
      </c>
      <c r="L1464" s="7" t="s">
        <v>5526</v>
      </c>
      <c r="M1464" s="7" t="s">
        <v>5527</v>
      </c>
    </row>
    <row r="1465" spans="1:13" ht="34" x14ac:dyDescent="0.2">
      <c r="A1465" t="s">
        <v>4197</v>
      </c>
      <c r="B1465" t="s">
        <v>457</v>
      </c>
      <c r="C1465" s="36">
        <v>0.4</v>
      </c>
      <c r="D1465" t="s">
        <v>762</v>
      </c>
      <c r="E1465">
        <v>0</v>
      </c>
      <c r="F1465" s="7" t="s">
        <v>265</v>
      </c>
      <c r="G1465" s="7" t="s">
        <v>5521</v>
      </c>
      <c r="H1465" s="7" t="s">
        <v>5522</v>
      </c>
      <c r="I1465" s="7" t="s">
        <v>5523</v>
      </c>
      <c r="J1465" s="7" t="s">
        <v>5524</v>
      </c>
      <c r="K1465" s="7" t="s">
        <v>5525</v>
      </c>
      <c r="L1465" s="7" t="s">
        <v>5526</v>
      </c>
      <c r="M1465" s="7" t="s">
        <v>5527</v>
      </c>
    </row>
    <row r="1466" spans="1:13" ht="34" x14ac:dyDescent="0.2">
      <c r="A1466" t="s">
        <v>4198</v>
      </c>
      <c r="B1466" s="36" t="s">
        <v>459</v>
      </c>
      <c r="C1466" s="36">
        <v>0.4</v>
      </c>
      <c r="D1466" t="s">
        <v>762</v>
      </c>
      <c r="E1466">
        <v>0</v>
      </c>
      <c r="F1466" s="7" t="s">
        <v>265</v>
      </c>
      <c r="G1466" s="7" t="s">
        <v>5521</v>
      </c>
      <c r="H1466" s="7" t="s">
        <v>5522</v>
      </c>
      <c r="I1466" s="7" t="s">
        <v>5523</v>
      </c>
      <c r="J1466" s="7" t="s">
        <v>5524</v>
      </c>
      <c r="K1466" s="7" t="s">
        <v>5525</v>
      </c>
      <c r="L1466" s="7" t="s">
        <v>5526</v>
      </c>
      <c r="M1466" s="7" t="s">
        <v>5527</v>
      </c>
    </row>
    <row r="1467" spans="1:13" ht="34" x14ac:dyDescent="0.2">
      <c r="A1467" t="s">
        <v>4199</v>
      </c>
      <c r="B1467" t="s">
        <v>455</v>
      </c>
      <c r="C1467" s="36">
        <v>0.4</v>
      </c>
      <c r="D1467" t="s">
        <v>762</v>
      </c>
      <c r="E1467">
        <v>0</v>
      </c>
      <c r="F1467" s="7" t="s">
        <v>265</v>
      </c>
      <c r="G1467" s="7" t="s">
        <v>5521</v>
      </c>
      <c r="H1467" s="7" t="s">
        <v>5522</v>
      </c>
      <c r="I1467" s="7" t="s">
        <v>5523</v>
      </c>
      <c r="J1467" s="7" t="s">
        <v>5524</v>
      </c>
      <c r="K1467" s="7" t="s">
        <v>5525</v>
      </c>
      <c r="L1467" s="7" t="s">
        <v>5526</v>
      </c>
      <c r="M1467" s="7" t="s">
        <v>5527</v>
      </c>
    </row>
    <row r="1468" spans="1:13" ht="34" x14ac:dyDescent="0.2">
      <c r="A1468" t="s">
        <v>4200</v>
      </c>
      <c r="B1468" t="s">
        <v>797</v>
      </c>
      <c r="C1468" s="36">
        <v>0.4</v>
      </c>
      <c r="D1468" t="s">
        <v>762</v>
      </c>
      <c r="E1468">
        <v>0</v>
      </c>
      <c r="F1468" s="7" t="s">
        <v>265</v>
      </c>
      <c r="G1468" s="7" t="s">
        <v>5521</v>
      </c>
      <c r="H1468" s="7" t="s">
        <v>5522</v>
      </c>
      <c r="I1468" s="7" t="s">
        <v>5523</v>
      </c>
      <c r="J1468" s="7" t="s">
        <v>5524</v>
      </c>
      <c r="K1468" s="7" t="s">
        <v>5525</v>
      </c>
      <c r="L1468" s="7" t="s">
        <v>5526</v>
      </c>
      <c r="M1468" s="7" t="s">
        <v>5527</v>
      </c>
    </row>
    <row r="1469" spans="1:13" ht="34" x14ac:dyDescent="0.2">
      <c r="A1469" t="s">
        <v>4201</v>
      </c>
      <c r="B1469" t="s">
        <v>457</v>
      </c>
      <c r="C1469" s="36">
        <v>0.4</v>
      </c>
      <c r="D1469" t="s">
        <v>762</v>
      </c>
      <c r="E1469">
        <v>0</v>
      </c>
      <c r="F1469" s="7" t="s">
        <v>265</v>
      </c>
      <c r="G1469" s="7" t="s">
        <v>5521</v>
      </c>
      <c r="H1469" s="7" t="s">
        <v>5522</v>
      </c>
      <c r="I1469" s="7" t="s">
        <v>5523</v>
      </c>
      <c r="J1469" s="7" t="s">
        <v>5524</v>
      </c>
      <c r="K1469" s="7" t="s">
        <v>5525</v>
      </c>
      <c r="L1469" s="7" t="s">
        <v>5526</v>
      </c>
      <c r="M1469" s="7" t="s">
        <v>5527</v>
      </c>
    </row>
    <row r="1470" spans="1:13" ht="34" x14ac:dyDescent="0.2">
      <c r="A1470" t="s">
        <v>4202</v>
      </c>
      <c r="B1470" s="36" t="s">
        <v>459</v>
      </c>
      <c r="C1470" s="36">
        <v>0.4</v>
      </c>
      <c r="D1470" t="s">
        <v>762</v>
      </c>
      <c r="E1470">
        <v>0</v>
      </c>
      <c r="F1470" s="7" t="s">
        <v>265</v>
      </c>
      <c r="G1470" s="7" t="s">
        <v>5521</v>
      </c>
      <c r="H1470" s="7" t="s">
        <v>5522</v>
      </c>
      <c r="I1470" s="7" t="s">
        <v>5523</v>
      </c>
      <c r="J1470" s="7" t="s">
        <v>5524</v>
      </c>
      <c r="K1470" s="7" t="s">
        <v>5525</v>
      </c>
      <c r="L1470" s="7" t="s">
        <v>5526</v>
      </c>
      <c r="M1470" s="7" t="s">
        <v>5527</v>
      </c>
    </row>
    <row r="1471" spans="1:13" ht="34" x14ac:dyDescent="0.2">
      <c r="A1471" t="s">
        <v>4203</v>
      </c>
      <c r="B1471" t="s">
        <v>455</v>
      </c>
      <c r="C1471" s="36">
        <v>0.4</v>
      </c>
      <c r="D1471" t="s">
        <v>762</v>
      </c>
      <c r="E1471">
        <v>0</v>
      </c>
      <c r="F1471" s="7" t="s">
        <v>265</v>
      </c>
      <c r="G1471" s="7" t="s">
        <v>5521</v>
      </c>
      <c r="H1471" s="7" t="s">
        <v>5522</v>
      </c>
      <c r="I1471" s="7" t="s">
        <v>5523</v>
      </c>
      <c r="J1471" s="7" t="s">
        <v>5524</v>
      </c>
      <c r="K1471" s="7" t="s">
        <v>5525</v>
      </c>
      <c r="L1471" s="7" t="s">
        <v>5526</v>
      </c>
      <c r="M1471" s="7" t="s">
        <v>5527</v>
      </c>
    </row>
    <row r="1472" spans="1:13" ht="34" x14ac:dyDescent="0.2">
      <c r="A1472" t="s">
        <v>4204</v>
      </c>
      <c r="B1472" t="s">
        <v>797</v>
      </c>
      <c r="C1472" s="36">
        <v>0.4</v>
      </c>
      <c r="D1472" t="s">
        <v>762</v>
      </c>
      <c r="E1472">
        <v>0</v>
      </c>
      <c r="F1472" s="7" t="s">
        <v>265</v>
      </c>
      <c r="G1472" s="7" t="s">
        <v>5521</v>
      </c>
      <c r="H1472" s="7" t="s">
        <v>5522</v>
      </c>
      <c r="I1472" s="7" t="s">
        <v>5523</v>
      </c>
      <c r="J1472" s="7" t="s">
        <v>5524</v>
      </c>
      <c r="K1472" s="7" t="s">
        <v>5525</v>
      </c>
      <c r="L1472" s="7" t="s">
        <v>5526</v>
      </c>
      <c r="M1472" s="7" t="s">
        <v>5527</v>
      </c>
    </row>
    <row r="1473" spans="1:13" ht="34" x14ac:dyDescent="0.2">
      <c r="A1473" t="s">
        <v>4205</v>
      </c>
      <c r="B1473" t="s">
        <v>457</v>
      </c>
      <c r="C1473" s="36">
        <v>0.4</v>
      </c>
      <c r="D1473" t="s">
        <v>762</v>
      </c>
      <c r="E1473">
        <v>0</v>
      </c>
      <c r="F1473" s="7" t="s">
        <v>265</v>
      </c>
      <c r="G1473" s="7" t="s">
        <v>5521</v>
      </c>
      <c r="H1473" s="7" t="s">
        <v>5522</v>
      </c>
      <c r="I1473" s="7" t="s">
        <v>5523</v>
      </c>
      <c r="J1473" s="7" t="s">
        <v>5524</v>
      </c>
      <c r="K1473" s="7" t="s">
        <v>5525</v>
      </c>
      <c r="L1473" s="7" t="s">
        <v>5526</v>
      </c>
      <c r="M1473" s="7" t="s">
        <v>5527</v>
      </c>
    </row>
    <row r="1474" spans="1:13" ht="34" x14ac:dyDescent="0.2">
      <c r="A1474" t="s">
        <v>4206</v>
      </c>
      <c r="B1474" s="36" t="s">
        <v>459</v>
      </c>
      <c r="C1474" s="36">
        <v>0.4</v>
      </c>
      <c r="D1474" t="s">
        <v>762</v>
      </c>
      <c r="E1474">
        <v>0</v>
      </c>
      <c r="F1474" s="7" t="s">
        <v>265</v>
      </c>
      <c r="G1474" s="7" t="s">
        <v>5521</v>
      </c>
      <c r="H1474" s="7" t="s">
        <v>5522</v>
      </c>
      <c r="I1474" s="7" t="s">
        <v>5523</v>
      </c>
      <c r="J1474" s="7" t="s">
        <v>5524</v>
      </c>
      <c r="K1474" s="7" t="s">
        <v>5525</v>
      </c>
      <c r="L1474" s="7" t="s">
        <v>5526</v>
      </c>
      <c r="M1474" s="7" t="s">
        <v>5527</v>
      </c>
    </row>
    <row r="1475" spans="1:13" ht="34" x14ac:dyDescent="0.2">
      <c r="A1475" t="s">
        <v>4207</v>
      </c>
      <c r="B1475" t="s">
        <v>455</v>
      </c>
      <c r="C1475" s="36">
        <v>0.4</v>
      </c>
      <c r="D1475" t="s">
        <v>762</v>
      </c>
      <c r="E1475">
        <v>0</v>
      </c>
      <c r="F1475" s="7" t="s">
        <v>265</v>
      </c>
      <c r="G1475" s="7" t="s">
        <v>5521</v>
      </c>
      <c r="H1475" s="7" t="s">
        <v>5522</v>
      </c>
      <c r="I1475" s="7" t="s">
        <v>5523</v>
      </c>
      <c r="J1475" s="7" t="s">
        <v>5524</v>
      </c>
      <c r="K1475" s="7" t="s">
        <v>5525</v>
      </c>
      <c r="L1475" s="7" t="s">
        <v>5526</v>
      </c>
      <c r="M1475" s="7" t="s">
        <v>5527</v>
      </c>
    </row>
    <row r="1476" spans="1:13" ht="34" x14ac:dyDescent="0.2">
      <c r="A1476" t="s">
        <v>4208</v>
      </c>
      <c r="B1476" t="s">
        <v>797</v>
      </c>
      <c r="C1476" s="36">
        <v>0.4</v>
      </c>
      <c r="D1476" t="s">
        <v>762</v>
      </c>
      <c r="E1476">
        <v>0</v>
      </c>
      <c r="F1476" s="7" t="s">
        <v>265</v>
      </c>
      <c r="G1476" s="7" t="s">
        <v>5521</v>
      </c>
      <c r="H1476" s="7" t="s">
        <v>5522</v>
      </c>
      <c r="I1476" s="7" t="s">
        <v>5523</v>
      </c>
      <c r="J1476" s="7" t="s">
        <v>5524</v>
      </c>
      <c r="K1476" s="7" t="s">
        <v>5525</v>
      </c>
      <c r="L1476" s="7" t="s">
        <v>5526</v>
      </c>
      <c r="M1476" s="7" t="s">
        <v>5527</v>
      </c>
    </row>
    <row r="1477" spans="1:13" ht="34" x14ac:dyDescent="0.2">
      <c r="A1477" t="s">
        <v>4209</v>
      </c>
      <c r="B1477" t="s">
        <v>457</v>
      </c>
      <c r="C1477" s="36">
        <v>0.4</v>
      </c>
      <c r="D1477" t="s">
        <v>762</v>
      </c>
      <c r="E1477">
        <v>0</v>
      </c>
      <c r="F1477" s="7" t="s">
        <v>265</v>
      </c>
      <c r="G1477" s="7" t="s">
        <v>5521</v>
      </c>
      <c r="H1477" s="7" t="s">
        <v>5522</v>
      </c>
      <c r="I1477" s="7" t="s">
        <v>5523</v>
      </c>
      <c r="J1477" s="7" t="s">
        <v>5524</v>
      </c>
      <c r="K1477" s="7" t="s">
        <v>5525</v>
      </c>
      <c r="L1477" s="7" t="s">
        <v>5526</v>
      </c>
      <c r="M1477" s="7" t="s">
        <v>5527</v>
      </c>
    </row>
    <row r="1478" spans="1:13" ht="34" x14ac:dyDescent="0.2">
      <c r="A1478" t="s">
        <v>4210</v>
      </c>
      <c r="B1478" s="36" t="s">
        <v>459</v>
      </c>
      <c r="C1478" s="36">
        <v>0.4</v>
      </c>
      <c r="D1478" t="s">
        <v>762</v>
      </c>
      <c r="E1478">
        <v>0</v>
      </c>
      <c r="F1478" s="7" t="s">
        <v>265</v>
      </c>
      <c r="G1478" s="7" t="s">
        <v>5521</v>
      </c>
      <c r="H1478" s="7" t="s">
        <v>5522</v>
      </c>
      <c r="I1478" s="7" t="s">
        <v>5523</v>
      </c>
      <c r="J1478" s="7" t="s">
        <v>5524</v>
      </c>
      <c r="K1478" s="7" t="s">
        <v>5525</v>
      </c>
      <c r="L1478" s="7" t="s">
        <v>5526</v>
      </c>
      <c r="M1478" s="7" t="s">
        <v>5527</v>
      </c>
    </row>
    <row r="1479" spans="1:13" ht="34" x14ac:dyDescent="0.2">
      <c r="A1479" t="s">
        <v>4211</v>
      </c>
      <c r="B1479" t="s">
        <v>455</v>
      </c>
      <c r="C1479" s="36">
        <v>0.4</v>
      </c>
      <c r="D1479" t="s">
        <v>762</v>
      </c>
      <c r="E1479">
        <v>0</v>
      </c>
      <c r="F1479" s="7" t="s">
        <v>265</v>
      </c>
      <c r="G1479" s="7" t="s">
        <v>5521</v>
      </c>
      <c r="H1479" s="7" t="s">
        <v>5522</v>
      </c>
      <c r="I1479" s="7" t="s">
        <v>5523</v>
      </c>
      <c r="J1479" s="7" t="s">
        <v>5524</v>
      </c>
      <c r="K1479" s="7" t="s">
        <v>5525</v>
      </c>
      <c r="L1479" s="7" t="s">
        <v>5526</v>
      </c>
      <c r="M1479" s="7" t="s">
        <v>5527</v>
      </c>
    </row>
    <row r="1480" spans="1:13" ht="34" x14ac:dyDescent="0.2">
      <c r="A1480" t="s">
        <v>4212</v>
      </c>
      <c r="B1480" t="s">
        <v>797</v>
      </c>
      <c r="C1480" s="36">
        <v>0.4</v>
      </c>
      <c r="D1480" t="s">
        <v>762</v>
      </c>
      <c r="E1480">
        <v>0</v>
      </c>
      <c r="F1480" s="7" t="s">
        <v>265</v>
      </c>
      <c r="G1480" s="7" t="s">
        <v>5521</v>
      </c>
      <c r="H1480" s="7" t="s">
        <v>5522</v>
      </c>
      <c r="I1480" s="7" t="s">
        <v>5523</v>
      </c>
      <c r="J1480" s="7" t="s">
        <v>5524</v>
      </c>
      <c r="K1480" s="7" t="s">
        <v>5525</v>
      </c>
      <c r="L1480" s="7" t="s">
        <v>5526</v>
      </c>
      <c r="M1480" s="7" t="s">
        <v>5527</v>
      </c>
    </row>
    <row r="1481" spans="1:13" ht="34" x14ac:dyDescent="0.2">
      <c r="A1481" t="s">
        <v>4213</v>
      </c>
      <c r="B1481" t="s">
        <v>457</v>
      </c>
      <c r="C1481" s="36">
        <v>0.4</v>
      </c>
      <c r="D1481" t="s">
        <v>762</v>
      </c>
      <c r="E1481">
        <v>0</v>
      </c>
      <c r="F1481" s="7" t="s">
        <v>265</v>
      </c>
      <c r="G1481" s="7" t="s">
        <v>5521</v>
      </c>
      <c r="H1481" s="7" t="s">
        <v>5522</v>
      </c>
      <c r="I1481" s="7" t="s">
        <v>5523</v>
      </c>
      <c r="J1481" s="7" t="s">
        <v>5524</v>
      </c>
      <c r="K1481" s="7" t="s">
        <v>5525</v>
      </c>
      <c r="L1481" s="7" t="s">
        <v>5526</v>
      </c>
      <c r="M1481" s="7" t="s">
        <v>5527</v>
      </c>
    </row>
    <row r="1482" spans="1:13" ht="34" x14ac:dyDescent="0.2">
      <c r="A1482" t="s">
        <v>4214</v>
      </c>
      <c r="B1482" s="36" t="s">
        <v>459</v>
      </c>
      <c r="C1482" s="36">
        <v>0.4</v>
      </c>
      <c r="D1482" t="s">
        <v>762</v>
      </c>
      <c r="E1482">
        <v>0</v>
      </c>
      <c r="F1482" s="7" t="s">
        <v>265</v>
      </c>
      <c r="G1482" s="7" t="s">
        <v>5521</v>
      </c>
      <c r="H1482" s="7" t="s">
        <v>5522</v>
      </c>
      <c r="I1482" s="7" t="s">
        <v>5523</v>
      </c>
      <c r="J1482" s="7" t="s">
        <v>5524</v>
      </c>
      <c r="K1482" s="7" t="s">
        <v>5525</v>
      </c>
      <c r="L1482" s="7" t="s">
        <v>5526</v>
      </c>
      <c r="M1482" s="7" t="s">
        <v>5527</v>
      </c>
    </row>
    <row r="1483" spans="1:13" ht="34" x14ac:dyDescent="0.2">
      <c r="A1483" t="s">
        <v>4215</v>
      </c>
      <c r="B1483" t="s">
        <v>455</v>
      </c>
      <c r="C1483">
        <v>0.1</v>
      </c>
      <c r="D1483" t="s">
        <v>762</v>
      </c>
      <c r="E1483">
        <v>0</v>
      </c>
      <c r="F1483" s="7" t="s">
        <v>265</v>
      </c>
      <c r="G1483" s="7" t="s">
        <v>5521</v>
      </c>
      <c r="H1483" s="7" t="s">
        <v>5522</v>
      </c>
      <c r="I1483" s="7" t="s">
        <v>5523</v>
      </c>
      <c r="J1483" s="7" t="s">
        <v>5524</v>
      </c>
      <c r="K1483" s="7" t="s">
        <v>5525</v>
      </c>
      <c r="L1483" s="7" t="s">
        <v>5526</v>
      </c>
      <c r="M1483" s="7" t="s">
        <v>5527</v>
      </c>
    </row>
    <row r="1484" spans="1:13" ht="34" x14ac:dyDescent="0.2">
      <c r="A1484" t="s">
        <v>4216</v>
      </c>
      <c r="B1484" t="s">
        <v>797</v>
      </c>
      <c r="C1484">
        <v>0.1</v>
      </c>
      <c r="D1484" t="s">
        <v>762</v>
      </c>
      <c r="E1484">
        <v>0</v>
      </c>
      <c r="F1484" s="7" t="s">
        <v>265</v>
      </c>
      <c r="G1484" s="7" t="s">
        <v>5521</v>
      </c>
      <c r="H1484" s="7" t="s">
        <v>5522</v>
      </c>
      <c r="I1484" s="7" t="s">
        <v>5523</v>
      </c>
      <c r="J1484" s="7" t="s">
        <v>5524</v>
      </c>
      <c r="K1484" s="7" t="s">
        <v>5525</v>
      </c>
      <c r="L1484" s="7" t="s">
        <v>5526</v>
      </c>
      <c r="M1484" s="7" t="s">
        <v>5527</v>
      </c>
    </row>
    <row r="1485" spans="1:13" ht="34" x14ac:dyDescent="0.2">
      <c r="A1485" t="s">
        <v>4217</v>
      </c>
      <c r="B1485" t="s">
        <v>457</v>
      </c>
      <c r="C1485">
        <v>0.1</v>
      </c>
      <c r="D1485" t="s">
        <v>762</v>
      </c>
      <c r="E1485">
        <v>0</v>
      </c>
      <c r="F1485" s="7" t="s">
        <v>265</v>
      </c>
      <c r="G1485" s="7" t="s">
        <v>5521</v>
      </c>
      <c r="H1485" s="7" t="s">
        <v>5522</v>
      </c>
      <c r="I1485" s="7" t="s">
        <v>5523</v>
      </c>
      <c r="J1485" s="7" t="s">
        <v>5524</v>
      </c>
      <c r="K1485" s="7" t="s">
        <v>5525</v>
      </c>
      <c r="L1485" s="7" t="s">
        <v>5526</v>
      </c>
      <c r="M1485" s="7" t="s">
        <v>5527</v>
      </c>
    </row>
    <row r="1486" spans="1:13" ht="34" x14ac:dyDescent="0.2">
      <c r="A1486" t="s">
        <v>4218</v>
      </c>
      <c r="B1486" s="36" t="s">
        <v>459</v>
      </c>
      <c r="C1486">
        <v>0.1</v>
      </c>
      <c r="D1486" t="s">
        <v>762</v>
      </c>
      <c r="E1486">
        <v>0</v>
      </c>
      <c r="F1486" s="7" t="s">
        <v>265</v>
      </c>
      <c r="G1486" s="7" t="s">
        <v>5521</v>
      </c>
      <c r="H1486" s="7" t="s">
        <v>5522</v>
      </c>
      <c r="I1486" s="7" t="s">
        <v>5523</v>
      </c>
      <c r="J1486" s="7" t="s">
        <v>5524</v>
      </c>
      <c r="K1486" s="7" t="s">
        <v>5525</v>
      </c>
      <c r="L1486" s="7" t="s">
        <v>5526</v>
      </c>
      <c r="M1486" s="7" t="s">
        <v>5527</v>
      </c>
    </row>
    <row r="1487" spans="1:13" ht="34" x14ac:dyDescent="0.2">
      <c r="A1487" t="s">
        <v>4219</v>
      </c>
      <c r="B1487" t="s">
        <v>455</v>
      </c>
      <c r="C1487">
        <v>0.1</v>
      </c>
      <c r="D1487" t="s">
        <v>762</v>
      </c>
      <c r="E1487">
        <v>0</v>
      </c>
      <c r="F1487" s="7" t="s">
        <v>265</v>
      </c>
      <c r="G1487" s="7" t="s">
        <v>5521</v>
      </c>
      <c r="H1487" s="7" t="s">
        <v>5522</v>
      </c>
      <c r="I1487" s="7" t="s">
        <v>5523</v>
      </c>
      <c r="J1487" s="7" t="s">
        <v>5524</v>
      </c>
      <c r="K1487" s="7" t="s">
        <v>5525</v>
      </c>
      <c r="L1487" s="7" t="s">
        <v>5526</v>
      </c>
      <c r="M1487" s="7" t="s">
        <v>5527</v>
      </c>
    </row>
    <row r="1488" spans="1:13" ht="34" x14ac:dyDescent="0.2">
      <c r="A1488" t="s">
        <v>4220</v>
      </c>
      <c r="B1488" t="s">
        <v>797</v>
      </c>
      <c r="C1488">
        <v>0.1</v>
      </c>
      <c r="D1488" t="s">
        <v>762</v>
      </c>
      <c r="E1488">
        <v>0</v>
      </c>
      <c r="F1488" s="7" t="s">
        <v>265</v>
      </c>
      <c r="G1488" s="7" t="s">
        <v>5521</v>
      </c>
      <c r="H1488" s="7" t="s">
        <v>5522</v>
      </c>
      <c r="I1488" s="7" t="s">
        <v>5523</v>
      </c>
      <c r="J1488" s="7" t="s">
        <v>5524</v>
      </c>
      <c r="K1488" s="7" t="s">
        <v>5525</v>
      </c>
      <c r="L1488" s="7" t="s">
        <v>5526</v>
      </c>
      <c r="M1488" s="7" t="s">
        <v>5527</v>
      </c>
    </row>
    <row r="1489" spans="1:13" ht="34" x14ac:dyDescent="0.2">
      <c r="A1489" t="s">
        <v>4221</v>
      </c>
      <c r="B1489" t="s">
        <v>457</v>
      </c>
      <c r="C1489">
        <v>0.1</v>
      </c>
      <c r="D1489" t="s">
        <v>762</v>
      </c>
      <c r="E1489">
        <v>0</v>
      </c>
      <c r="F1489" s="7" t="s">
        <v>265</v>
      </c>
      <c r="G1489" s="7" t="s">
        <v>5521</v>
      </c>
      <c r="H1489" s="7" t="s">
        <v>5522</v>
      </c>
      <c r="I1489" s="7" t="s">
        <v>5523</v>
      </c>
      <c r="J1489" s="7" t="s">
        <v>5524</v>
      </c>
      <c r="K1489" s="7" t="s">
        <v>5525</v>
      </c>
      <c r="L1489" s="7" t="s">
        <v>5526</v>
      </c>
      <c r="M1489" s="7" t="s">
        <v>5527</v>
      </c>
    </row>
    <row r="1490" spans="1:13" ht="34" x14ac:dyDescent="0.2">
      <c r="A1490" t="s">
        <v>4222</v>
      </c>
      <c r="B1490" s="36" t="s">
        <v>459</v>
      </c>
      <c r="C1490">
        <v>0.1</v>
      </c>
      <c r="D1490" t="s">
        <v>762</v>
      </c>
      <c r="E1490">
        <v>0</v>
      </c>
      <c r="F1490" s="7" t="s">
        <v>265</v>
      </c>
      <c r="G1490" s="7" t="s">
        <v>5521</v>
      </c>
      <c r="H1490" s="7" t="s">
        <v>5522</v>
      </c>
      <c r="I1490" s="7" t="s">
        <v>5523</v>
      </c>
      <c r="J1490" s="7" t="s">
        <v>5524</v>
      </c>
      <c r="K1490" s="7" t="s">
        <v>5525</v>
      </c>
      <c r="L1490" s="7" t="s">
        <v>5526</v>
      </c>
      <c r="M1490" s="7" t="s">
        <v>5527</v>
      </c>
    </row>
    <row r="1491" spans="1:13" ht="34" x14ac:dyDescent="0.2">
      <c r="A1491" t="s">
        <v>4223</v>
      </c>
      <c r="B1491" t="s">
        <v>455</v>
      </c>
      <c r="C1491">
        <v>0.1</v>
      </c>
      <c r="D1491" t="s">
        <v>762</v>
      </c>
      <c r="E1491">
        <v>0</v>
      </c>
      <c r="F1491" s="7" t="s">
        <v>265</v>
      </c>
      <c r="G1491" s="7" t="s">
        <v>5521</v>
      </c>
      <c r="H1491" s="7" t="s">
        <v>5522</v>
      </c>
      <c r="I1491" s="7" t="s">
        <v>5523</v>
      </c>
      <c r="J1491" s="7" t="s">
        <v>5524</v>
      </c>
      <c r="K1491" s="7" t="s">
        <v>5525</v>
      </c>
      <c r="L1491" s="7" t="s">
        <v>5526</v>
      </c>
      <c r="M1491" s="7" t="s">
        <v>5527</v>
      </c>
    </row>
    <row r="1492" spans="1:13" ht="34" x14ac:dyDescent="0.2">
      <c r="A1492" t="s">
        <v>4224</v>
      </c>
      <c r="B1492" t="s">
        <v>797</v>
      </c>
      <c r="C1492">
        <v>0.1</v>
      </c>
      <c r="D1492" t="s">
        <v>762</v>
      </c>
      <c r="E1492">
        <v>0</v>
      </c>
      <c r="F1492" s="7" t="s">
        <v>265</v>
      </c>
      <c r="G1492" s="7" t="s">
        <v>5521</v>
      </c>
      <c r="H1492" s="7" t="s">
        <v>5522</v>
      </c>
      <c r="I1492" s="7" t="s">
        <v>5523</v>
      </c>
      <c r="J1492" s="7" t="s">
        <v>5524</v>
      </c>
      <c r="K1492" s="7" t="s">
        <v>5525</v>
      </c>
      <c r="L1492" s="7" t="s">
        <v>5526</v>
      </c>
      <c r="M1492" s="7" t="s">
        <v>5527</v>
      </c>
    </row>
    <row r="1493" spans="1:13" ht="34" x14ac:dyDescent="0.2">
      <c r="A1493" t="s">
        <v>4225</v>
      </c>
      <c r="B1493" t="s">
        <v>457</v>
      </c>
      <c r="C1493">
        <v>0.1</v>
      </c>
      <c r="D1493" t="s">
        <v>762</v>
      </c>
      <c r="E1493">
        <v>0</v>
      </c>
      <c r="F1493" s="7" t="s">
        <v>265</v>
      </c>
      <c r="G1493" s="7" t="s">
        <v>5521</v>
      </c>
      <c r="H1493" s="7" t="s">
        <v>5522</v>
      </c>
      <c r="I1493" s="7" t="s">
        <v>5523</v>
      </c>
      <c r="J1493" s="7" t="s">
        <v>5524</v>
      </c>
      <c r="K1493" s="7" t="s">
        <v>5525</v>
      </c>
      <c r="L1493" s="7" t="s">
        <v>5526</v>
      </c>
      <c r="M1493" s="7" t="s">
        <v>5527</v>
      </c>
    </row>
    <row r="1494" spans="1:13" ht="34" x14ac:dyDescent="0.2">
      <c r="A1494" t="s">
        <v>4226</v>
      </c>
      <c r="B1494" s="36" t="s">
        <v>459</v>
      </c>
      <c r="C1494">
        <v>0.1</v>
      </c>
      <c r="D1494" t="s">
        <v>762</v>
      </c>
      <c r="E1494">
        <v>0</v>
      </c>
      <c r="F1494" s="7" t="s">
        <v>265</v>
      </c>
      <c r="G1494" s="7" t="s">
        <v>5521</v>
      </c>
      <c r="H1494" s="7" t="s">
        <v>5522</v>
      </c>
      <c r="I1494" s="7" t="s">
        <v>5523</v>
      </c>
      <c r="J1494" s="7" t="s">
        <v>5524</v>
      </c>
      <c r="K1494" s="7" t="s">
        <v>5525</v>
      </c>
      <c r="L1494" s="7" t="s">
        <v>5526</v>
      </c>
      <c r="M1494" s="7" t="s">
        <v>5527</v>
      </c>
    </row>
    <row r="1495" spans="1:13" ht="34" x14ac:dyDescent="0.2">
      <c r="A1495" t="s">
        <v>4227</v>
      </c>
      <c r="B1495" t="s">
        <v>455</v>
      </c>
      <c r="C1495">
        <v>0.1</v>
      </c>
      <c r="D1495" t="s">
        <v>762</v>
      </c>
      <c r="E1495">
        <v>0</v>
      </c>
      <c r="F1495" s="7" t="s">
        <v>265</v>
      </c>
      <c r="G1495" s="7" t="s">
        <v>5521</v>
      </c>
      <c r="H1495" s="7" t="s">
        <v>5522</v>
      </c>
      <c r="I1495" s="7" t="s">
        <v>5523</v>
      </c>
      <c r="J1495" s="7" t="s">
        <v>5524</v>
      </c>
      <c r="K1495" s="7" t="s">
        <v>5525</v>
      </c>
      <c r="L1495" s="7" t="s">
        <v>5526</v>
      </c>
      <c r="M1495" s="7" t="s">
        <v>5527</v>
      </c>
    </row>
    <row r="1496" spans="1:13" ht="34" x14ac:dyDescent="0.2">
      <c r="A1496" t="s">
        <v>4228</v>
      </c>
      <c r="B1496" t="s">
        <v>797</v>
      </c>
      <c r="C1496">
        <v>0.1</v>
      </c>
      <c r="D1496" t="s">
        <v>762</v>
      </c>
      <c r="E1496">
        <v>0</v>
      </c>
      <c r="F1496" s="7" t="s">
        <v>265</v>
      </c>
      <c r="G1496" s="7" t="s">
        <v>5521</v>
      </c>
      <c r="H1496" s="7" t="s">
        <v>5522</v>
      </c>
      <c r="I1496" s="7" t="s">
        <v>5523</v>
      </c>
      <c r="J1496" s="7" t="s">
        <v>5524</v>
      </c>
      <c r="K1496" s="7" t="s">
        <v>5525</v>
      </c>
      <c r="L1496" s="7" t="s">
        <v>5526</v>
      </c>
      <c r="M1496" s="7" t="s">
        <v>5527</v>
      </c>
    </row>
    <row r="1497" spans="1:13" ht="34" x14ac:dyDescent="0.2">
      <c r="A1497" t="s">
        <v>4229</v>
      </c>
      <c r="B1497" t="s">
        <v>457</v>
      </c>
      <c r="C1497">
        <v>0.1</v>
      </c>
      <c r="D1497" t="s">
        <v>762</v>
      </c>
      <c r="E1497">
        <v>0</v>
      </c>
      <c r="F1497" s="7" t="s">
        <v>265</v>
      </c>
      <c r="G1497" s="7" t="s">
        <v>5521</v>
      </c>
      <c r="H1497" s="7" t="s">
        <v>5522</v>
      </c>
      <c r="I1497" s="7" t="s">
        <v>5523</v>
      </c>
      <c r="J1497" s="7" t="s">
        <v>5524</v>
      </c>
      <c r="K1497" s="7" t="s">
        <v>5525</v>
      </c>
      <c r="L1497" s="7" t="s">
        <v>5526</v>
      </c>
      <c r="M1497" s="7" t="s">
        <v>5527</v>
      </c>
    </row>
    <row r="1498" spans="1:13" ht="34" x14ac:dyDescent="0.2">
      <c r="A1498" t="s">
        <v>4230</v>
      </c>
      <c r="B1498" s="36" t="s">
        <v>459</v>
      </c>
      <c r="C1498">
        <v>0.1</v>
      </c>
      <c r="D1498" t="s">
        <v>762</v>
      </c>
      <c r="E1498">
        <v>0</v>
      </c>
      <c r="F1498" s="7" t="s">
        <v>265</v>
      </c>
      <c r="G1498" s="7" t="s">
        <v>5521</v>
      </c>
      <c r="H1498" s="7" t="s">
        <v>5522</v>
      </c>
      <c r="I1498" s="7" t="s">
        <v>5523</v>
      </c>
      <c r="J1498" s="7" t="s">
        <v>5524</v>
      </c>
      <c r="K1498" s="7" t="s">
        <v>5525</v>
      </c>
      <c r="L1498" s="7" t="s">
        <v>5526</v>
      </c>
      <c r="M1498" s="7" t="s">
        <v>5527</v>
      </c>
    </row>
    <row r="1499" spans="1:13" ht="34" x14ac:dyDescent="0.2">
      <c r="A1499" t="s">
        <v>4231</v>
      </c>
      <c r="B1499" t="s">
        <v>455</v>
      </c>
      <c r="C1499">
        <v>0.1</v>
      </c>
      <c r="D1499" t="s">
        <v>762</v>
      </c>
      <c r="E1499">
        <v>0</v>
      </c>
      <c r="F1499" s="7" t="s">
        <v>265</v>
      </c>
      <c r="G1499" s="7" t="s">
        <v>5521</v>
      </c>
      <c r="H1499" s="7" t="s">
        <v>5522</v>
      </c>
      <c r="I1499" s="7" t="s">
        <v>5523</v>
      </c>
      <c r="J1499" s="7" t="s">
        <v>5524</v>
      </c>
      <c r="K1499" s="7" t="s">
        <v>5525</v>
      </c>
      <c r="L1499" s="7" t="s">
        <v>5526</v>
      </c>
      <c r="M1499" s="7" t="s">
        <v>5527</v>
      </c>
    </row>
    <row r="1500" spans="1:13" ht="34" x14ac:dyDescent="0.2">
      <c r="A1500" t="s">
        <v>4232</v>
      </c>
      <c r="B1500" t="s">
        <v>797</v>
      </c>
      <c r="C1500">
        <v>0.1</v>
      </c>
      <c r="D1500" t="s">
        <v>762</v>
      </c>
      <c r="E1500">
        <v>0</v>
      </c>
      <c r="F1500" s="7" t="s">
        <v>265</v>
      </c>
      <c r="G1500" s="7" t="s">
        <v>5521</v>
      </c>
      <c r="H1500" s="7" t="s">
        <v>5522</v>
      </c>
      <c r="I1500" s="7" t="s">
        <v>5523</v>
      </c>
      <c r="J1500" s="7" t="s">
        <v>5524</v>
      </c>
      <c r="K1500" s="7" t="s">
        <v>5525</v>
      </c>
      <c r="L1500" s="7" t="s">
        <v>5526</v>
      </c>
      <c r="M1500" s="7" t="s">
        <v>5527</v>
      </c>
    </row>
    <row r="1501" spans="1:13" ht="34" x14ac:dyDescent="0.2">
      <c r="A1501" t="s">
        <v>4233</v>
      </c>
      <c r="B1501" t="s">
        <v>457</v>
      </c>
      <c r="C1501">
        <v>0.1</v>
      </c>
      <c r="D1501" t="s">
        <v>762</v>
      </c>
      <c r="E1501">
        <v>0</v>
      </c>
      <c r="F1501" s="7" t="s">
        <v>265</v>
      </c>
      <c r="G1501" s="7" t="s">
        <v>5521</v>
      </c>
      <c r="H1501" s="7" t="s">
        <v>5522</v>
      </c>
      <c r="I1501" s="7" t="s">
        <v>5523</v>
      </c>
      <c r="J1501" s="7" t="s">
        <v>5524</v>
      </c>
      <c r="K1501" s="7" t="s">
        <v>5525</v>
      </c>
      <c r="L1501" s="7" t="s">
        <v>5526</v>
      </c>
      <c r="M1501" s="7" t="s">
        <v>5527</v>
      </c>
    </row>
    <row r="1502" spans="1:13" ht="34" x14ac:dyDescent="0.2">
      <c r="A1502" t="s">
        <v>4234</v>
      </c>
      <c r="B1502" s="36" t="s">
        <v>459</v>
      </c>
      <c r="C1502">
        <v>0.1</v>
      </c>
      <c r="D1502" t="s">
        <v>762</v>
      </c>
      <c r="E1502">
        <v>0</v>
      </c>
      <c r="F1502" s="7" t="s">
        <v>265</v>
      </c>
      <c r="G1502" s="7" t="s">
        <v>5521</v>
      </c>
      <c r="H1502" s="7" t="s">
        <v>5522</v>
      </c>
      <c r="I1502" s="7" t="s">
        <v>5523</v>
      </c>
      <c r="J1502" s="7" t="s">
        <v>5524</v>
      </c>
      <c r="K1502" s="7" t="s">
        <v>5525</v>
      </c>
      <c r="L1502" s="7" t="s">
        <v>5526</v>
      </c>
      <c r="M1502" s="7" t="s">
        <v>5527</v>
      </c>
    </row>
    <row r="1503" spans="1:13" ht="34" x14ac:dyDescent="0.2">
      <c r="A1503" t="s">
        <v>4235</v>
      </c>
      <c r="B1503" t="s">
        <v>455</v>
      </c>
      <c r="C1503" s="36">
        <v>0.6</v>
      </c>
      <c r="D1503" t="s">
        <v>762</v>
      </c>
      <c r="E1503">
        <v>0</v>
      </c>
      <c r="F1503" s="7" t="s">
        <v>265</v>
      </c>
      <c r="G1503" s="7" t="s">
        <v>5521</v>
      </c>
      <c r="H1503" s="7" t="s">
        <v>5522</v>
      </c>
      <c r="I1503" s="7" t="s">
        <v>5523</v>
      </c>
      <c r="J1503" s="7" t="s">
        <v>5524</v>
      </c>
      <c r="K1503" s="7" t="s">
        <v>5525</v>
      </c>
      <c r="L1503" s="7" t="s">
        <v>5526</v>
      </c>
      <c r="M1503" s="7" t="s">
        <v>5527</v>
      </c>
    </row>
    <row r="1504" spans="1:13" ht="34" x14ac:dyDescent="0.2">
      <c r="A1504" t="s">
        <v>4236</v>
      </c>
      <c r="B1504" t="s">
        <v>797</v>
      </c>
      <c r="C1504" s="36">
        <v>0.6</v>
      </c>
      <c r="D1504" t="s">
        <v>762</v>
      </c>
      <c r="E1504">
        <v>0</v>
      </c>
      <c r="F1504" s="7" t="s">
        <v>265</v>
      </c>
      <c r="G1504" s="7" t="s">
        <v>5521</v>
      </c>
      <c r="H1504" s="7" t="s">
        <v>5522</v>
      </c>
      <c r="I1504" s="7" t="s">
        <v>5523</v>
      </c>
      <c r="J1504" s="7" t="s">
        <v>5524</v>
      </c>
      <c r="K1504" s="7" t="s">
        <v>5525</v>
      </c>
      <c r="L1504" s="7" t="s">
        <v>5526</v>
      </c>
      <c r="M1504" s="7" t="s">
        <v>5527</v>
      </c>
    </row>
    <row r="1505" spans="1:13" ht="34" x14ac:dyDescent="0.2">
      <c r="A1505" t="s">
        <v>4237</v>
      </c>
      <c r="B1505" t="s">
        <v>457</v>
      </c>
      <c r="C1505" s="36">
        <v>0.6</v>
      </c>
      <c r="D1505" t="s">
        <v>762</v>
      </c>
      <c r="E1505">
        <v>0</v>
      </c>
      <c r="F1505" s="7" t="s">
        <v>265</v>
      </c>
      <c r="G1505" s="7" t="s">
        <v>5521</v>
      </c>
      <c r="H1505" s="7" t="s">
        <v>5522</v>
      </c>
      <c r="I1505" s="7" t="s">
        <v>5523</v>
      </c>
      <c r="J1505" s="7" t="s">
        <v>5524</v>
      </c>
      <c r="K1505" s="7" t="s">
        <v>5525</v>
      </c>
      <c r="L1505" s="7" t="s">
        <v>5526</v>
      </c>
      <c r="M1505" s="7" t="s">
        <v>5527</v>
      </c>
    </row>
    <row r="1506" spans="1:13" ht="34" x14ac:dyDescent="0.2">
      <c r="A1506" t="s">
        <v>4238</v>
      </c>
      <c r="B1506" s="36" t="s">
        <v>459</v>
      </c>
      <c r="C1506" s="36">
        <v>0.6</v>
      </c>
      <c r="D1506" t="s">
        <v>762</v>
      </c>
      <c r="E1506">
        <v>0</v>
      </c>
      <c r="F1506" s="7" t="s">
        <v>265</v>
      </c>
      <c r="G1506" s="7" t="s">
        <v>5521</v>
      </c>
      <c r="H1506" s="7" t="s">
        <v>5522</v>
      </c>
      <c r="I1506" s="7" t="s">
        <v>5523</v>
      </c>
      <c r="J1506" s="7" t="s">
        <v>5524</v>
      </c>
      <c r="K1506" s="7" t="s">
        <v>5525</v>
      </c>
      <c r="L1506" s="7" t="s">
        <v>5526</v>
      </c>
      <c r="M1506" s="7" t="s">
        <v>5527</v>
      </c>
    </row>
    <row r="1507" spans="1:13" ht="34" x14ac:dyDescent="0.2">
      <c r="A1507" t="s">
        <v>4239</v>
      </c>
      <c r="B1507" t="s">
        <v>455</v>
      </c>
      <c r="C1507" s="36">
        <v>0.6</v>
      </c>
      <c r="D1507" t="s">
        <v>762</v>
      </c>
      <c r="E1507">
        <v>0</v>
      </c>
      <c r="F1507" s="7" t="s">
        <v>265</v>
      </c>
      <c r="G1507" s="7" t="s">
        <v>5521</v>
      </c>
      <c r="H1507" s="7" t="s">
        <v>5522</v>
      </c>
      <c r="I1507" s="7" t="s">
        <v>5523</v>
      </c>
      <c r="J1507" s="7" t="s">
        <v>5524</v>
      </c>
      <c r="K1507" s="7" t="s">
        <v>5525</v>
      </c>
      <c r="L1507" s="7" t="s">
        <v>5526</v>
      </c>
      <c r="M1507" s="7" t="s">
        <v>5527</v>
      </c>
    </row>
    <row r="1508" spans="1:13" ht="34" x14ac:dyDescent="0.2">
      <c r="A1508" t="s">
        <v>4240</v>
      </c>
      <c r="B1508" t="s">
        <v>797</v>
      </c>
      <c r="C1508" s="36">
        <v>0.6</v>
      </c>
      <c r="D1508" t="s">
        <v>762</v>
      </c>
      <c r="E1508">
        <v>0</v>
      </c>
      <c r="F1508" s="7" t="s">
        <v>265</v>
      </c>
      <c r="G1508" s="7" t="s">
        <v>5521</v>
      </c>
      <c r="H1508" s="7" t="s">
        <v>5522</v>
      </c>
      <c r="I1508" s="7" t="s">
        <v>5523</v>
      </c>
      <c r="J1508" s="7" t="s">
        <v>5524</v>
      </c>
      <c r="K1508" s="7" t="s">
        <v>5525</v>
      </c>
      <c r="L1508" s="7" t="s">
        <v>5526</v>
      </c>
      <c r="M1508" s="7" t="s">
        <v>5527</v>
      </c>
    </row>
    <row r="1509" spans="1:13" ht="34" x14ac:dyDescent="0.2">
      <c r="A1509" t="s">
        <v>4241</v>
      </c>
      <c r="B1509" t="s">
        <v>457</v>
      </c>
      <c r="C1509" s="36">
        <v>0.6</v>
      </c>
      <c r="D1509" t="s">
        <v>762</v>
      </c>
      <c r="E1509">
        <v>0</v>
      </c>
      <c r="F1509" s="7" t="s">
        <v>265</v>
      </c>
      <c r="G1509" s="7" t="s">
        <v>5521</v>
      </c>
      <c r="H1509" s="7" t="s">
        <v>5522</v>
      </c>
      <c r="I1509" s="7" t="s">
        <v>5523</v>
      </c>
      <c r="J1509" s="7" t="s">
        <v>5524</v>
      </c>
      <c r="K1509" s="7" t="s">
        <v>5525</v>
      </c>
      <c r="L1509" s="7" t="s">
        <v>5526</v>
      </c>
      <c r="M1509" s="7" t="s">
        <v>5527</v>
      </c>
    </row>
    <row r="1510" spans="1:13" ht="34" x14ac:dyDescent="0.2">
      <c r="A1510" t="s">
        <v>4242</v>
      </c>
      <c r="B1510" s="36" t="s">
        <v>459</v>
      </c>
      <c r="C1510" s="36">
        <v>0.6</v>
      </c>
      <c r="D1510" t="s">
        <v>762</v>
      </c>
      <c r="E1510">
        <v>0</v>
      </c>
      <c r="F1510" s="7" t="s">
        <v>265</v>
      </c>
      <c r="G1510" s="7" t="s">
        <v>5521</v>
      </c>
      <c r="H1510" s="7" t="s">
        <v>5522</v>
      </c>
      <c r="I1510" s="7" t="s">
        <v>5523</v>
      </c>
      <c r="J1510" s="7" t="s">
        <v>5524</v>
      </c>
      <c r="K1510" s="7" t="s">
        <v>5525</v>
      </c>
      <c r="L1510" s="7" t="s">
        <v>5526</v>
      </c>
      <c r="M1510" s="7" t="s">
        <v>5527</v>
      </c>
    </row>
    <row r="1511" spans="1:13" ht="34" x14ac:dyDescent="0.2">
      <c r="A1511" t="s">
        <v>4243</v>
      </c>
      <c r="B1511" t="s">
        <v>455</v>
      </c>
      <c r="C1511" s="36">
        <v>0.6</v>
      </c>
      <c r="D1511" t="s">
        <v>762</v>
      </c>
      <c r="E1511">
        <v>0</v>
      </c>
      <c r="F1511" s="7" t="s">
        <v>265</v>
      </c>
      <c r="G1511" s="7" t="s">
        <v>5521</v>
      </c>
      <c r="H1511" s="7" t="s">
        <v>5522</v>
      </c>
      <c r="I1511" s="7" t="s">
        <v>5523</v>
      </c>
      <c r="J1511" s="7" t="s">
        <v>5524</v>
      </c>
      <c r="K1511" s="7" t="s">
        <v>5525</v>
      </c>
      <c r="L1511" s="7" t="s">
        <v>5526</v>
      </c>
      <c r="M1511" s="7" t="s">
        <v>5527</v>
      </c>
    </row>
    <row r="1512" spans="1:13" ht="34" x14ac:dyDescent="0.2">
      <c r="A1512" t="s">
        <v>4244</v>
      </c>
      <c r="B1512" t="s">
        <v>797</v>
      </c>
      <c r="C1512" s="36">
        <v>0.6</v>
      </c>
      <c r="D1512" t="s">
        <v>762</v>
      </c>
      <c r="E1512">
        <v>0</v>
      </c>
      <c r="F1512" s="7" t="s">
        <v>265</v>
      </c>
      <c r="G1512" s="7" t="s">
        <v>5521</v>
      </c>
      <c r="H1512" s="7" t="s">
        <v>5522</v>
      </c>
      <c r="I1512" s="7" t="s">
        <v>5523</v>
      </c>
      <c r="J1512" s="7" t="s">
        <v>5524</v>
      </c>
      <c r="K1512" s="7" t="s">
        <v>5525</v>
      </c>
      <c r="L1512" s="7" t="s">
        <v>5526</v>
      </c>
      <c r="M1512" s="7" t="s">
        <v>5527</v>
      </c>
    </row>
    <row r="1513" spans="1:13" ht="34" x14ac:dyDescent="0.2">
      <c r="A1513" t="s">
        <v>4245</v>
      </c>
      <c r="B1513" t="s">
        <v>457</v>
      </c>
      <c r="C1513" s="36">
        <v>0.6</v>
      </c>
      <c r="D1513" t="s">
        <v>762</v>
      </c>
      <c r="E1513">
        <v>0</v>
      </c>
      <c r="F1513" s="7" t="s">
        <v>265</v>
      </c>
      <c r="G1513" s="7" t="s">
        <v>5521</v>
      </c>
      <c r="H1513" s="7" t="s">
        <v>5522</v>
      </c>
      <c r="I1513" s="7" t="s">
        <v>5523</v>
      </c>
      <c r="J1513" s="7" t="s">
        <v>5524</v>
      </c>
      <c r="K1513" s="7" t="s">
        <v>5525</v>
      </c>
      <c r="L1513" s="7" t="s">
        <v>5526</v>
      </c>
      <c r="M1513" s="7" t="s">
        <v>5527</v>
      </c>
    </row>
    <row r="1514" spans="1:13" ht="34" x14ac:dyDescent="0.2">
      <c r="A1514" t="s">
        <v>4246</v>
      </c>
      <c r="B1514" s="36" t="s">
        <v>459</v>
      </c>
      <c r="C1514" s="36">
        <v>0.6</v>
      </c>
      <c r="D1514" t="s">
        <v>762</v>
      </c>
      <c r="E1514">
        <v>0</v>
      </c>
      <c r="F1514" s="7" t="s">
        <v>265</v>
      </c>
      <c r="G1514" s="7" t="s">
        <v>5521</v>
      </c>
      <c r="H1514" s="7" t="s">
        <v>5522</v>
      </c>
      <c r="I1514" s="7" t="s">
        <v>5523</v>
      </c>
      <c r="J1514" s="7" t="s">
        <v>5524</v>
      </c>
      <c r="K1514" s="7" t="s">
        <v>5525</v>
      </c>
      <c r="L1514" s="7" t="s">
        <v>5526</v>
      </c>
      <c r="M1514" s="7" t="s">
        <v>5527</v>
      </c>
    </row>
    <row r="1515" spans="1:13" ht="34" x14ac:dyDescent="0.2">
      <c r="A1515" t="s">
        <v>4247</v>
      </c>
      <c r="B1515" t="s">
        <v>455</v>
      </c>
      <c r="C1515" s="36">
        <v>0.6</v>
      </c>
      <c r="D1515" t="s">
        <v>762</v>
      </c>
      <c r="E1515">
        <v>0</v>
      </c>
      <c r="F1515" s="7" t="s">
        <v>265</v>
      </c>
      <c r="G1515" s="7" t="s">
        <v>5521</v>
      </c>
      <c r="H1515" s="7" t="s">
        <v>5522</v>
      </c>
      <c r="I1515" s="7" t="s">
        <v>5523</v>
      </c>
      <c r="J1515" s="7" t="s">
        <v>5524</v>
      </c>
      <c r="K1515" s="7" t="s">
        <v>5525</v>
      </c>
      <c r="L1515" s="7" t="s">
        <v>5526</v>
      </c>
      <c r="M1515" s="7" t="s">
        <v>5527</v>
      </c>
    </row>
    <row r="1516" spans="1:13" ht="34" x14ac:dyDescent="0.2">
      <c r="A1516" t="s">
        <v>4248</v>
      </c>
      <c r="B1516" t="s">
        <v>797</v>
      </c>
      <c r="C1516" s="36">
        <v>0.6</v>
      </c>
      <c r="D1516" t="s">
        <v>762</v>
      </c>
      <c r="E1516">
        <v>0</v>
      </c>
      <c r="F1516" s="7" t="s">
        <v>265</v>
      </c>
      <c r="G1516" s="7" t="s">
        <v>5521</v>
      </c>
      <c r="H1516" s="7" t="s">
        <v>5522</v>
      </c>
      <c r="I1516" s="7" t="s">
        <v>5523</v>
      </c>
      <c r="J1516" s="7" t="s">
        <v>5524</v>
      </c>
      <c r="K1516" s="7" t="s">
        <v>5525</v>
      </c>
      <c r="L1516" s="7" t="s">
        <v>5526</v>
      </c>
      <c r="M1516" s="7" t="s">
        <v>5527</v>
      </c>
    </row>
    <row r="1517" spans="1:13" ht="34" x14ac:dyDescent="0.2">
      <c r="A1517" t="s">
        <v>4249</v>
      </c>
      <c r="B1517" t="s">
        <v>457</v>
      </c>
      <c r="C1517" s="36">
        <v>0.6</v>
      </c>
      <c r="D1517" t="s">
        <v>762</v>
      </c>
      <c r="E1517">
        <v>0</v>
      </c>
      <c r="F1517" s="7" t="s">
        <v>265</v>
      </c>
      <c r="G1517" s="7" t="s">
        <v>5521</v>
      </c>
      <c r="H1517" s="7" t="s">
        <v>5522</v>
      </c>
      <c r="I1517" s="7" t="s">
        <v>5523</v>
      </c>
      <c r="J1517" s="7" t="s">
        <v>5524</v>
      </c>
      <c r="K1517" s="7" t="s">
        <v>5525</v>
      </c>
      <c r="L1517" s="7" t="s">
        <v>5526</v>
      </c>
      <c r="M1517" s="7" t="s">
        <v>5527</v>
      </c>
    </row>
    <row r="1518" spans="1:13" ht="34" x14ac:dyDescent="0.2">
      <c r="A1518" t="s">
        <v>4250</v>
      </c>
      <c r="B1518" s="36" t="s">
        <v>459</v>
      </c>
      <c r="C1518" s="36">
        <v>0.6</v>
      </c>
      <c r="D1518" t="s">
        <v>762</v>
      </c>
      <c r="E1518">
        <v>0</v>
      </c>
      <c r="F1518" s="7" t="s">
        <v>265</v>
      </c>
      <c r="G1518" s="7" t="s">
        <v>5521</v>
      </c>
      <c r="H1518" s="7" t="s">
        <v>5522</v>
      </c>
      <c r="I1518" s="7" t="s">
        <v>5523</v>
      </c>
      <c r="J1518" s="7" t="s">
        <v>5524</v>
      </c>
      <c r="K1518" s="7" t="s">
        <v>5525</v>
      </c>
      <c r="L1518" s="7" t="s">
        <v>5526</v>
      </c>
      <c r="M1518" s="7" t="s">
        <v>5527</v>
      </c>
    </row>
    <row r="1519" spans="1:13" ht="34" x14ac:dyDescent="0.2">
      <c r="A1519" t="s">
        <v>4251</v>
      </c>
      <c r="B1519" t="s">
        <v>455</v>
      </c>
      <c r="C1519" s="36">
        <v>0.6</v>
      </c>
      <c r="D1519" t="s">
        <v>762</v>
      </c>
      <c r="E1519">
        <v>0</v>
      </c>
      <c r="F1519" s="7" t="s">
        <v>265</v>
      </c>
      <c r="G1519" s="7" t="s">
        <v>5521</v>
      </c>
      <c r="H1519" s="7" t="s">
        <v>5522</v>
      </c>
      <c r="I1519" s="7" t="s">
        <v>5523</v>
      </c>
      <c r="J1519" s="7" t="s">
        <v>5524</v>
      </c>
      <c r="K1519" s="7" t="s">
        <v>5525</v>
      </c>
      <c r="L1519" s="7" t="s">
        <v>5526</v>
      </c>
      <c r="M1519" s="7" t="s">
        <v>5527</v>
      </c>
    </row>
    <row r="1520" spans="1:13" ht="34" x14ac:dyDescent="0.2">
      <c r="A1520" t="s">
        <v>4252</v>
      </c>
      <c r="B1520" t="s">
        <v>797</v>
      </c>
      <c r="C1520" s="36">
        <v>0.6</v>
      </c>
      <c r="D1520" t="s">
        <v>762</v>
      </c>
      <c r="E1520">
        <v>0</v>
      </c>
      <c r="F1520" s="7" t="s">
        <v>265</v>
      </c>
      <c r="G1520" s="7" t="s">
        <v>5521</v>
      </c>
      <c r="H1520" s="7" t="s">
        <v>5522</v>
      </c>
      <c r="I1520" s="7" t="s">
        <v>5523</v>
      </c>
      <c r="J1520" s="7" t="s">
        <v>5524</v>
      </c>
      <c r="K1520" s="7" t="s">
        <v>5525</v>
      </c>
      <c r="L1520" s="7" t="s">
        <v>5526</v>
      </c>
      <c r="M1520" s="7" t="s">
        <v>5527</v>
      </c>
    </row>
    <row r="1521" spans="1:13" ht="34" x14ac:dyDescent="0.2">
      <c r="A1521" t="s">
        <v>4253</v>
      </c>
      <c r="B1521" t="s">
        <v>457</v>
      </c>
      <c r="C1521" s="36">
        <v>0.6</v>
      </c>
      <c r="D1521" t="s">
        <v>762</v>
      </c>
      <c r="E1521">
        <v>0</v>
      </c>
      <c r="F1521" s="7" t="s">
        <v>265</v>
      </c>
      <c r="G1521" s="7" t="s">
        <v>5521</v>
      </c>
      <c r="H1521" s="7" t="s">
        <v>5522</v>
      </c>
      <c r="I1521" s="7" t="s">
        <v>5523</v>
      </c>
      <c r="J1521" s="7" t="s">
        <v>5524</v>
      </c>
      <c r="K1521" s="7" t="s">
        <v>5525</v>
      </c>
      <c r="L1521" s="7" t="s">
        <v>5526</v>
      </c>
      <c r="M1521" s="7" t="s">
        <v>5527</v>
      </c>
    </row>
    <row r="1522" spans="1:13" ht="34" x14ac:dyDescent="0.2">
      <c r="A1522" t="s">
        <v>4254</v>
      </c>
      <c r="B1522" s="36" t="s">
        <v>459</v>
      </c>
      <c r="C1522" s="36">
        <v>0.6</v>
      </c>
      <c r="D1522" t="s">
        <v>762</v>
      </c>
      <c r="E1522">
        <v>0</v>
      </c>
      <c r="F1522" s="7" t="s">
        <v>265</v>
      </c>
      <c r="G1522" s="7" t="s">
        <v>5521</v>
      </c>
      <c r="H1522" s="7" t="s">
        <v>5522</v>
      </c>
      <c r="I1522" s="7" t="s">
        <v>5523</v>
      </c>
      <c r="J1522" s="7" t="s">
        <v>5524</v>
      </c>
      <c r="K1522" s="7" t="s">
        <v>5525</v>
      </c>
      <c r="L1522" s="7" t="s">
        <v>5526</v>
      </c>
      <c r="M1522" s="7" t="s">
        <v>5527</v>
      </c>
    </row>
    <row r="1523" spans="1:13" ht="34" x14ac:dyDescent="0.2">
      <c r="A1523" t="s">
        <v>4255</v>
      </c>
      <c r="B1523" t="s">
        <v>455</v>
      </c>
      <c r="C1523" s="36">
        <v>0.4</v>
      </c>
      <c r="D1523" t="s">
        <v>762</v>
      </c>
      <c r="E1523">
        <v>0</v>
      </c>
      <c r="F1523" s="7" t="s">
        <v>265</v>
      </c>
      <c r="G1523" s="7" t="s">
        <v>5521</v>
      </c>
      <c r="H1523" s="7" t="s">
        <v>5522</v>
      </c>
      <c r="I1523" s="7" t="s">
        <v>5523</v>
      </c>
      <c r="J1523" s="7" t="s">
        <v>5524</v>
      </c>
      <c r="K1523" s="7" t="s">
        <v>5525</v>
      </c>
      <c r="L1523" s="7" t="s">
        <v>5526</v>
      </c>
      <c r="M1523" s="7" t="s">
        <v>5527</v>
      </c>
    </row>
    <row r="1524" spans="1:13" ht="34" x14ac:dyDescent="0.2">
      <c r="A1524" t="s">
        <v>4256</v>
      </c>
      <c r="B1524" t="s">
        <v>797</v>
      </c>
      <c r="C1524" s="36">
        <v>0.4</v>
      </c>
      <c r="D1524" t="s">
        <v>762</v>
      </c>
      <c r="E1524">
        <v>0</v>
      </c>
      <c r="F1524" s="7" t="s">
        <v>265</v>
      </c>
      <c r="G1524" s="7" t="s">
        <v>5521</v>
      </c>
      <c r="H1524" s="7" t="s">
        <v>5522</v>
      </c>
      <c r="I1524" s="7" t="s">
        <v>5523</v>
      </c>
      <c r="J1524" s="7" t="s">
        <v>5524</v>
      </c>
      <c r="K1524" s="7" t="s">
        <v>5525</v>
      </c>
      <c r="L1524" s="7" t="s">
        <v>5526</v>
      </c>
      <c r="M1524" s="7" t="s">
        <v>5527</v>
      </c>
    </row>
    <row r="1525" spans="1:13" ht="34" x14ac:dyDescent="0.2">
      <c r="A1525" t="s">
        <v>4257</v>
      </c>
      <c r="B1525" t="s">
        <v>457</v>
      </c>
      <c r="C1525" s="36">
        <v>0.4</v>
      </c>
      <c r="D1525" t="s">
        <v>762</v>
      </c>
      <c r="E1525">
        <v>0</v>
      </c>
      <c r="F1525" s="7" t="s">
        <v>265</v>
      </c>
      <c r="G1525" s="7" t="s">
        <v>5521</v>
      </c>
      <c r="H1525" s="7" t="s">
        <v>5522</v>
      </c>
      <c r="I1525" s="7" t="s">
        <v>5523</v>
      </c>
      <c r="J1525" s="7" t="s">
        <v>5524</v>
      </c>
      <c r="K1525" s="7" t="s">
        <v>5525</v>
      </c>
      <c r="L1525" s="7" t="s">
        <v>5526</v>
      </c>
      <c r="M1525" s="7" t="s">
        <v>5527</v>
      </c>
    </row>
    <row r="1526" spans="1:13" ht="34" x14ac:dyDescent="0.2">
      <c r="A1526" t="s">
        <v>4258</v>
      </c>
      <c r="B1526" s="36" t="s">
        <v>459</v>
      </c>
      <c r="C1526" s="36">
        <v>0.4</v>
      </c>
      <c r="D1526" t="s">
        <v>762</v>
      </c>
      <c r="E1526">
        <v>0</v>
      </c>
      <c r="F1526" s="7" t="s">
        <v>265</v>
      </c>
      <c r="G1526" s="7" t="s">
        <v>5521</v>
      </c>
      <c r="H1526" s="7" t="s">
        <v>5522</v>
      </c>
      <c r="I1526" s="7" t="s">
        <v>5523</v>
      </c>
      <c r="J1526" s="7" t="s">
        <v>5524</v>
      </c>
      <c r="K1526" s="7" t="s">
        <v>5525</v>
      </c>
      <c r="L1526" s="7" t="s">
        <v>5526</v>
      </c>
      <c r="M1526" s="7" t="s">
        <v>5527</v>
      </c>
    </row>
    <row r="1527" spans="1:13" ht="34" x14ac:dyDescent="0.2">
      <c r="A1527" t="s">
        <v>4259</v>
      </c>
      <c r="B1527" t="s">
        <v>455</v>
      </c>
      <c r="C1527" s="36">
        <v>0.4</v>
      </c>
      <c r="D1527" t="s">
        <v>762</v>
      </c>
      <c r="E1527">
        <v>0</v>
      </c>
      <c r="F1527" s="7" t="s">
        <v>265</v>
      </c>
      <c r="G1527" s="7" t="s">
        <v>5521</v>
      </c>
      <c r="H1527" s="7" t="s">
        <v>5522</v>
      </c>
      <c r="I1527" s="7" t="s">
        <v>5523</v>
      </c>
      <c r="J1527" s="7" t="s">
        <v>5524</v>
      </c>
      <c r="K1527" s="7" t="s">
        <v>5525</v>
      </c>
      <c r="L1527" s="7" t="s">
        <v>5526</v>
      </c>
      <c r="M1527" s="7" t="s">
        <v>5527</v>
      </c>
    </row>
    <row r="1528" spans="1:13" ht="34" x14ac:dyDescent="0.2">
      <c r="A1528" t="s">
        <v>4260</v>
      </c>
      <c r="B1528" t="s">
        <v>797</v>
      </c>
      <c r="C1528" s="36">
        <v>0.4</v>
      </c>
      <c r="D1528" t="s">
        <v>762</v>
      </c>
      <c r="E1528">
        <v>0</v>
      </c>
      <c r="F1528" s="7" t="s">
        <v>265</v>
      </c>
      <c r="G1528" s="7" t="s">
        <v>5521</v>
      </c>
      <c r="H1528" s="7" t="s">
        <v>5522</v>
      </c>
      <c r="I1528" s="7" t="s">
        <v>5523</v>
      </c>
      <c r="J1528" s="7" t="s">
        <v>5524</v>
      </c>
      <c r="K1528" s="7" t="s">
        <v>5525</v>
      </c>
      <c r="L1528" s="7" t="s">
        <v>5526</v>
      </c>
      <c r="M1528" s="7" t="s">
        <v>5527</v>
      </c>
    </row>
    <row r="1529" spans="1:13" ht="34" x14ac:dyDescent="0.2">
      <c r="A1529" t="s">
        <v>4261</v>
      </c>
      <c r="B1529" t="s">
        <v>457</v>
      </c>
      <c r="C1529" s="36">
        <v>0.4</v>
      </c>
      <c r="D1529" t="s">
        <v>762</v>
      </c>
      <c r="E1529">
        <v>0</v>
      </c>
      <c r="F1529" s="7" t="s">
        <v>265</v>
      </c>
      <c r="G1529" s="7" t="s">
        <v>5521</v>
      </c>
      <c r="H1529" s="7" t="s">
        <v>5522</v>
      </c>
      <c r="I1529" s="7" t="s">
        <v>5523</v>
      </c>
      <c r="J1529" s="7" t="s">
        <v>5524</v>
      </c>
      <c r="K1529" s="7" t="s">
        <v>5525</v>
      </c>
      <c r="L1529" s="7" t="s">
        <v>5526</v>
      </c>
      <c r="M1529" s="7" t="s">
        <v>5527</v>
      </c>
    </row>
    <row r="1530" spans="1:13" ht="34" x14ac:dyDescent="0.2">
      <c r="A1530" t="s">
        <v>4262</v>
      </c>
      <c r="B1530" s="36" t="s">
        <v>459</v>
      </c>
      <c r="C1530" s="36">
        <v>0.4</v>
      </c>
      <c r="D1530" t="s">
        <v>762</v>
      </c>
      <c r="E1530">
        <v>0</v>
      </c>
      <c r="F1530" s="7" t="s">
        <v>265</v>
      </c>
      <c r="G1530" s="7" t="s">
        <v>5521</v>
      </c>
      <c r="H1530" s="7" t="s">
        <v>5522</v>
      </c>
      <c r="I1530" s="7" t="s">
        <v>5523</v>
      </c>
      <c r="J1530" s="7" t="s">
        <v>5524</v>
      </c>
      <c r="K1530" s="7" t="s">
        <v>5525</v>
      </c>
      <c r="L1530" s="7" t="s">
        <v>5526</v>
      </c>
      <c r="M1530" s="7" t="s">
        <v>5527</v>
      </c>
    </row>
    <row r="1531" spans="1:13" ht="34" x14ac:dyDescent="0.2">
      <c r="A1531" t="s">
        <v>4263</v>
      </c>
      <c r="B1531" t="s">
        <v>455</v>
      </c>
      <c r="C1531" s="36">
        <v>0.4</v>
      </c>
      <c r="D1531" t="s">
        <v>762</v>
      </c>
      <c r="E1531">
        <v>0</v>
      </c>
      <c r="F1531" s="7" t="s">
        <v>265</v>
      </c>
      <c r="G1531" s="7" t="s">
        <v>5521</v>
      </c>
      <c r="H1531" s="7" t="s">
        <v>5522</v>
      </c>
      <c r="I1531" s="7" t="s">
        <v>5523</v>
      </c>
      <c r="J1531" s="7" t="s">
        <v>5524</v>
      </c>
      <c r="K1531" s="7" t="s">
        <v>5525</v>
      </c>
      <c r="L1531" s="7" t="s">
        <v>5526</v>
      </c>
      <c r="M1531" s="7" t="s">
        <v>5527</v>
      </c>
    </row>
    <row r="1532" spans="1:13" ht="34" x14ac:dyDescent="0.2">
      <c r="A1532" t="s">
        <v>4264</v>
      </c>
      <c r="B1532" t="s">
        <v>797</v>
      </c>
      <c r="C1532" s="36">
        <v>0.4</v>
      </c>
      <c r="D1532" t="s">
        <v>762</v>
      </c>
      <c r="E1532">
        <v>0</v>
      </c>
      <c r="F1532" s="7" t="s">
        <v>265</v>
      </c>
      <c r="G1532" s="7" t="s">
        <v>5521</v>
      </c>
      <c r="H1532" s="7" t="s">
        <v>5522</v>
      </c>
      <c r="I1532" s="7" t="s">
        <v>5523</v>
      </c>
      <c r="J1532" s="7" t="s">
        <v>5524</v>
      </c>
      <c r="K1532" s="7" t="s">
        <v>5525</v>
      </c>
      <c r="L1532" s="7" t="s">
        <v>5526</v>
      </c>
      <c r="M1532" s="7" t="s">
        <v>5527</v>
      </c>
    </row>
    <row r="1533" spans="1:13" ht="34" x14ac:dyDescent="0.2">
      <c r="A1533" t="s">
        <v>4265</v>
      </c>
      <c r="B1533" t="s">
        <v>457</v>
      </c>
      <c r="C1533" s="36">
        <v>0.4</v>
      </c>
      <c r="D1533" t="s">
        <v>762</v>
      </c>
      <c r="E1533">
        <v>0</v>
      </c>
      <c r="F1533" s="7" t="s">
        <v>265</v>
      </c>
      <c r="G1533" s="7" t="s">
        <v>5521</v>
      </c>
      <c r="H1533" s="7" t="s">
        <v>5522</v>
      </c>
      <c r="I1533" s="7" t="s">
        <v>5523</v>
      </c>
      <c r="J1533" s="7" t="s">
        <v>5524</v>
      </c>
      <c r="K1533" s="7" t="s">
        <v>5525</v>
      </c>
      <c r="L1533" s="7" t="s">
        <v>5526</v>
      </c>
      <c r="M1533" s="7" t="s">
        <v>5527</v>
      </c>
    </row>
    <row r="1534" spans="1:13" ht="34" x14ac:dyDescent="0.2">
      <c r="A1534" t="s">
        <v>4266</v>
      </c>
      <c r="B1534" s="36" t="s">
        <v>459</v>
      </c>
      <c r="C1534" s="36">
        <v>0.4</v>
      </c>
      <c r="D1534" t="s">
        <v>762</v>
      </c>
      <c r="E1534">
        <v>0</v>
      </c>
      <c r="F1534" s="7" t="s">
        <v>265</v>
      </c>
      <c r="G1534" s="7" t="s">
        <v>5521</v>
      </c>
      <c r="H1534" s="7" t="s">
        <v>5522</v>
      </c>
      <c r="I1534" s="7" t="s">
        <v>5523</v>
      </c>
      <c r="J1534" s="7" t="s">
        <v>5524</v>
      </c>
      <c r="K1534" s="7" t="s">
        <v>5525</v>
      </c>
      <c r="L1534" s="7" t="s">
        <v>5526</v>
      </c>
      <c r="M1534" s="7" t="s">
        <v>5527</v>
      </c>
    </row>
    <row r="1535" spans="1:13" ht="34" x14ac:dyDescent="0.2">
      <c r="A1535" t="s">
        <v>4267</v>
      </c>
      <c r="B1535" t="s">
        <v>455</v>
      </c>
      <c r="C1535" s="36">
        <v>0.4</v>
      </c>
      <c r="D1535" t="s">
        <v>762</v>
      </c>
      <c r="E1535">
        <v>0</v>
      </c>
      <c r="F1535" s="7" t="s">
        <v>265</v>
      </c>
      <c r="G1535" s="7" t="s">
        <v>5521</v>
      </c>
      <c r="H1535" s="7" t="s">
        <v>5522</v>
      </c>
      <c r="I1535" s="7" t="s">
        <v>5523</v>
      </c>
      <c r="J1535" s="7" t="s">
        <v>5524</v>
      </c>
      <c r="K1535" s="7" t="s">
        <v>5525</v>
      </c>
      <c r="L1535" s="7" t="s">
        <v>5526</v>
      </c>
      <c r="M1535" s="7" t="s">
        <v>5527</v>
      </c>
    </row>
    <row r="1536" spans="1:13" ht="34" x14ac:dyDescent="0.2">
      <c r="A1536" t="s">
        <v>4268</v>
      </c>
      <c r="B1536" t="s">
        <v>797</v>
      </c>
      <c r="C1536" s="36">
        <v>0.4</v>
      </c>
      <c r="D1536" t="s">
        <v>762</v>
      </c>
      <c r="E1536">
        <v>0</v>
      </c>
      <c r="F1536" s="7" t="s">
        <v>265</v>
      </c>
      <c r="G1536" s="7" t="s">
        <v>5521</v>
      </c>
      <c r="H1536" s="7" t="s">
        <v>5522</v>
      </c>
      <c r="I1536" s="7" t="s">
        <v>5523</v>
      </c>
      <c r="J1536" s="7" t="s">
        <v>5524</v>
      </c>
      <c r="K1536" s="7" t="s">
        <v>5525</v>
      </c>
      <c r="L1536" s="7" t="s">
        <v>5526</v>
      </c>
      <c r="M1536" s="7" t="s">
        <v>5527</v>
      </c>
    </row>
    <row r="1537" spans="1:13" ht="34" x14ac:dyDescent="0.2">
      <c r="A1537" t="s">
        <v>4269</v>
      </c>
      <c r="B1537" t="s">
        <v>457</v>
      </c>
      <c r="C1537" s="36">
        <v>0.4</v>
      </c>
      <c r="D1537" t="s">
        <v>762</v>
      </c>
      <c r="E1537">
        <v>0</v>
      </c>
      <c r="F1537" s="7" t="s">
        <v>265</v>
      </c>
      <c r="G1537" s="7" t="s">
        <v>5521</v>
      </c>
      <c r="H1537" s="7" t="s">
        <v>5522</v>
      </c>
      <c r="I1537" s="7" t="s">
        <v>5523</v>
      </c>
      <c r="J1537" s="7" t="s">
        <v>5524</v>
      </c>
      <c r="K1537" s="7" t="s">
        <v>5525</v>
      </c>
      <c r="L1537" s="7" t="s">
        <v>5526</v>
      </c>
      <c r="M1537" s="7" t="s">
        <v>5527</v>
      </c>
    </row>
    <row r="1538" spans="1:13" ht="34" x14ac:dyDescent="0.2">
      <c r="A1538" t="s">
        <v>4270</v>
      </c>
      <c r="B1538" s="36" t="s">
        <v>459</v>
      </c>
      <c r="C1538" s="36">
        <v>0.4</v>
      </c>
      <c r="D1538" t="s">
        <v>762</v>
      </c>
      <c r="E1538">
        <v>0</v>
      </c>
      <c r="F1538" s="7" t="s">
        <v>265</v>
      </c>
      <c r="G1538" s="7" t="s">
        <v>5521</v>
      </c>
      <c r="H1538" s="7" t="s">
        <v>5522</v>
      </c>
      <c r="I1538" s="7" t="s">
        <v>5523</v>
      </c>
      <c r="J1538" s="7" t="s">
        <v>5524</v>
      </c>
      <c r="K1538" s="7" t="s">
        <v>5525</v>
      </c>
      <c r="L1538" s="7" t="s">
        <v>5526</v>
      </c>
      <c r="M1538" s="7" t="s">
        <v>5527</v>
      </c>
    </row>
    <row r="1539" spans="1:13" ht="34" x14ac:dyDescent="0.2">
      <c r="A1539" t="s">
        <v>4271</v>
      </c>
      <c r="B1539" t="s">
        <v>455</v>
      </c>
      <c r="C1539" s="36">
        <v>0.4</v>
      </c>
      <c r="D1539" t="s">
        <v>762</v>
      </c>
      <c r="E1539">
        <v>0</v>
      </c>
      <c r="F1539" s="7" t="s">
        <v>265</v>
      </c>
      <c r="G1539" s="7" t="s">
        <v>5521</v>
      </c>
      <c r="H1539" s="7" t="s">
        <v>5522</v>
      </c>
      <c r="I1539" s="7" t="s">
        <v>5523</v>
      </c>
      <c r="J1539" s="7" t="s">
        <v>5524</v>
      </c>
      <c r="K1539" s="7" t="s">
        <v>5525</v>
      </c>
      <c r="L1539" s="7" t="s">
        <v>5526</v>
      </c>
      <c r="M1539" s="7" t="s">
        <v>5527</v>
      </c>
    </row>
    <row r="1540" spans="1:13" ht="34" x14ac:dyDescent="0.2">
      <c r="A1540" t="s">
        <v>4272</v>
      </c>
      <c r="B1540" t="s">
        <v>797</v>
      </c>
      <c r="C1540" s="36">
        <v>0.4</v>
      </c>
      <c r="D1540" t="s">
        <v>762</v>
      </c>
      <c r="E1540">
        <v>0</v>
      </c>
      <c r="F1540" s="7" t="s">
        <v>265</v>
      </c>
      <c r="G1540" s="7" t="s">
        <v>5521</v>
      </c>
      <c r="H1540" s="7" t="s">
        <v>5522</v>
      </c>
      <c r="I1540" s="7" t="s">
        <v>5523</v>
      </c>
      <c r="J1540" s="7" t="s">
        <v>5524</v>
      </c>
      <c r="K1540" s="7" t="s">
        <v>5525</v>
      </c>
      <c r="L1540" s="7" t="s">
        <v>5526</v>
      </c>
      <c r="M1540" s="7" t="s">
        <v>5527</v>
      </c>
    </row>
    <row r="1541" spans="1:13" ht="34" x14ac:dyDescent="0.2">
      <c r="A1541" t="s">
        <v>4273</v>
      </c>
      <c r="B1541" t="s">
        <v>457</v>
      </c>
      <c r="C1541" s="36">
        <v>0.4</v>
      </c>
      <c r="D1541" t="s">
        <v>762</v>
      </c>
      <c r="E1541">
        <v>0</v>
      </c>
      <c r="F1541" s="7" t="s">
        <v>265</v>
      </c>
      <c r="G1541" s="7" t="s">
        <v>5521</v>
      </c>
      <c r="H1541" s="7" t="s">
        <v>5522</v>
      </c>
      <c r="I1541" s="7" t="s">
        <v>5523</v>
      </c>
      <c r="J1541" s="7" t="s">
        <v>5524</v>
      </c>
      <c r="K1541" s="7" t="s">
        <v>5525</v>
      </c>
      <c r="L1541" s="7" t="s">
        <v>5526</v>
      </c>
      <c r="M1541" s="7" t="s">
        <v>5527</v>
      </c>
    </row>
    <row r="1542" spans="1:13" ht="34" x14ac:dyDescent="0.2">
      <c r="A1542" t="s">
        <v>4274</v>
      </c>
      <c r="B1542" s="36" t="s">
        <v>459</v>
      </c>
      <c r="C1542" s="36">
        <v>0.4</v>
      </c>
      <c r="D1542" t="s">
        <v>762</v>
      </c>
      <c r="E1542">
        <v>0</v>
      </c>
      <c r="F1542" s="7" t="s">
        <v>265</v>
      </c>
      <c r="G1542" s="7" t="s">
        <v>5521</v>
      </c>
      <c r="H1542" s="7" t="s">
        <v>5522</v>
      </c>
      <c r="I1542" s="7" t="s">
        <v>5523</v>
      </c>
      <c r="J1542" s="7" t="s">
        <v>5524</v>
      </c>
      <c r="K1542" s="7" t="s">
        <v>5525</v>
      </c>
      <c r="L1542" s="7" t="s">
        <v>5526</v>
      </c>
      <c r="M1542" s="7" t="s">
        <v>5527</v>
      </c>
    </row>
    <row r="1543" spans="1:13" ht="34" x14ac:dyDescent="0.2">
      <c r="A1543" t="s">
        <v>4275</v>
      </c>
      <c r="B1543" t="s">
        <v>455</v>
      </c>
      <c r="C1543">
        <v>0.1</v>
      </c>
      <c r="D1543" t="s">
        <v>762</v>
      </c>
      <c r="E1543">
        <v>0</v>
      </c>
      <c r="F1543" s="7" t="s">
        <v>265</v>
      </c>
      <c r="G1543" s="7" t="s">
        <v>5521</v>
      </c>
      <c r="H1543" s="7" t="s">
        <v>5522</v>
      </c>
      <c r="I1543" s="7" t="s">
        <v>5523</v>
      </c>
      <c r="J1543" s="7" t="s">
        <v>5524</v>
      </c>
      <c r="K1543" s="7" t="s">
        <v>5525</v>
      </c>
      <c r="L1543" s="7" t="s">
        <v>5526</v>
      </c>
      <c r="M1543" s="7" t="s">
        <v>5527</v>
      </c>
    </row>
    <row r="1544" spans="1:13" ht="34" x14ac:dyDescent="0.2">
      <c r="A1544" t="s">
        <v>4276</v>
      </c>
      <c r="B1544" t="s">
        <v>797</v>
      </c>
      <c r="C1544">
        <v>0.1</v>
      </c>
      <c r="D1544" t="s">
        <v>762</v>
      </c>
      <c r="E1544">
        <v>0</v>
      </c>
      <c r="F1544" s="7" t="s">
        <v>265</v>
      </c>
      <c r="G1544" s="7" t="s">
        <v>5521</v>
      </c>
      <c r="H1544" s="7" t="s">
        <v>5522</v>
      </c>
      <c r="I1544" s="7" t="s">
        <v>5523</v>
      </c>
      <c r="J1544" s="7" t="s">
        <v>5524</v>
      </c>
      <c r="K1544" s="7" t="s">
        <v>5525</v>
      </c>
      <c r="L1544" s="7" t="s">
        <v>5526</v>
      </c>
      <c r="M1544" s="7" t="s">
        <v>5527</v>
      </c>
    </row>
    <row r="1545" spans="1:13" ht="34" x14ac:dyDescent="0.2">
      <c r="A1545" t="s">
        <v>4277</v>
      </c>
      <c r="B1545" t="s">
        <v>457</v>
      </c>
      <c r="C1545">
        <v>0.1</v>
      </c>
      <c r="D1545" t="s">
        <v>762</v>
      </c>
      <c r="E1545">
        <v>0</v>
      </c>
      <c r="F1545" s="7" t="s">
        <v>265</v>
      </c>
      <c r="G1545" s="7" t="s">
        <v>5521</v>
      </c>
      <c r="H1545" s="7" t="s">
        <v>5522</v>
      </c>
      <c r="I1545" s="7" t="s">
        <v>5523</v>
      </c>
      <c r="J1545" s="7" t="s">
        <v>5524</v>
      </c>
      <c r="K1545" s="7" t="s">
        <v>5525</v>
      </c>
      <c r="L1545" s="7" t="s">
        <v>5526</v>
      </c>
      <c r="M1545" s="7" t="s">
        <v>5527</v>
      </c>
    </row>
    <row r="1546" spans="1:13" ht="34" x14ac:dyDescent="0.2">
      <c r="A1546" t="s">
        <v>4278</v>
      </c>
      <c r="B1546" s="36" t="s">
        <v>459</v>
      </c>
      <c r="C1546">
        <v>0.1</v>
      </c>
      <c r="D1546" t="s">
        <v>762</v>
      </c>
      <c r="E1546">
        <v>0</v>
      </c>
      <c r="F1546" s="7" t="s">
        <v>265</v>
      </c>
      <c r="G1546" s="7" t="s">
        <v>5521</v>
      </c>
      <c r="H1546" s="7" t="s">
        <v>5522</v>
      </c>
      <c r="I1546" s="7" t="s">
        <v>5523</v>
      </c>
      <c r="J1546" s="7" t="s">
        <v>5524</v>
      </c>
      <c r="K1546" s="7" t="s">
        <v>5525</v>
      </c>
      <c r="L1546" s="7" t="s">
        <v>5526</v>
      </c>
      <c r="M1546" s="7" t="s">
        <v>5527</v>
      </c>
    </row>
    <row r="1547" spans="1:13" ht="34" x14ac:dyDescent="0.2">
      <c r="A1547" t="s">
        <v>4279</v>
      </c>
      <c r="B1547" t="s">
        <v>455</v>
      </c>
      <c r="C1547">
        <v>0.1</v>
      </c>
      <c r="D1547" t="s">
        <v>762</v>
      </c>
      <c r="E1547">
        <v>0</v>
      </c>
      <c r="F1547" s="7" t="s">
        <v>265</v>
      </c>
      <c r="G1547" s="7" t="s">
        <v>5521</v>
      </c>
      <c r="H1547" s="7" t="s">
        <v>5522</v>
      </c>
      <c r="I1547" s="7" t="s">
        <v>5523</v>
      </c>
      <c r="J1547" s="7" t="s">
        <v>5524</v>
      </c>
      <c r="K1547" s="7" t="s">
        <v>5525</v>
      </c>
      <c r="L1547" s="7" t="s">
        <v>5526</v>
      </c>
      <c r="M1547" s="7" t="s">
        <v>5527</v>
      </c>
    </row>
    <row r="1548" spans="1:13" ht="34" x14ac:dyDescent="0.2">
      <c r="A1548" t="s">
        <v>4280</v>
      </c>
      <c r="B1548" t="s">
        <v>797</v>
      </c>
      <c r="C1548">
        <v>0.1</v>
      </c>
      <c r="D1548" t="s">
        <v>762</v>
      </c>
      <c r="E1548">
        <v>0</v>
      </c>
      <c r="F1548" s="7" t="s">
        <v>265</v>
      </c>
      <c r="G1548" s="7" t="s">
        <v>5521</v>
      </c>
      <c r="H1548" s="7" t="s">
        <v>5522</v>
      </c>
      <c r="I1548" s="7" t="s">
        <v>5523</v>
      </c>
      <c r="J1548" s="7" t="s">
        <v>5524</v>
      </c>
      <c r="K1548" s="7" t="s">
        <v>5525</v>
      </c>
      <c r="L1548" s="7" t="s">
        <v>5526</v>
      </c>
      <c r="M1548" s="7" t="s">
        <v>5527</v>
      </c>
    </row>
    <row r="1549" spans="1:13" ht="34" x14ac:dyDescent="0.2">
      <c r="A1549" t="s">
        <v>4281</v>
      </c>
      <c r="B1549" t="s">
        <v>457</v>
      </c>
      <c r="C1549">
        <v>0.1</v>
      </c>
      <c r="D1549" t="s">
        <v>762</v>
      </c>
      <c r="E1549">
        <v>0</v>
      </c>
      <c r="F1549" s="7" t="s">
        <v>265</v>
      </c>
      <c r="G1549" s="7" t="s">
        <v>5521</v>
      </c>
      <c r="H1549" s="7" t="s">
        <v>5522</v>
      </c>
      <c r="I1549" s="7" t="s">
        <v>5523</v>
      </c>
      <c r="J1549" s="7" t="s">
        <v>5524</v>
      </c>
      <c r="K1549" s="7" t="s">
        <v>5525</v>
      </c>
      <c r="L1549" s="7" t="s">
        <v>5526</v>
      </c>
      <c r="M1549" s="7" t="s">
        <v>5527</v>
      </c>
    </row>
    <row r="1550" spans="1:13" ht="34" x14ac:dyDescent="0.2">
      <c r="A1550" t="s">
        <v>4282</v>
      </c>
      <c r="B1550" s="36" t="s">
        <v>459</v>
      </c>
      <c r="C1550">
        <v>0.1</v>
      </c>
      <c r="D1550" t="s">
        <v>762</v>
      </c>
      <c r="E1550">
        <v>0</v>
      </c>
      <c r="F1550" s="7" t="s">
        <v>265</v>
      </c>
      <c r="G1550" s="7" t="s">
        <v>5521</v>
      </c>
      <c r="H1550" s="7" t="s">
        <v>5522</v>
      </c>
      <c r="I1550" s="7" t="s">
        <v>5523</v>
      </c>
      <c r="J1550" s="7" t="s">
        <v>5524</v>
      </c>
      <c r="K1550" s="7" t="s">
        <v>5525</v>
      </c>
      <c r="L1550" s="7" t="s">
        <v>5526</v>
      </c>
      <c r="M1550" s="7" t="s">
        <v>5527</v>
      </c>
    </row>
    <row r="1551" spans="1:13" ht="34" x14ac:dyDescent="0.2">
      <c r="A1551" t="s">
        <v>4283</v>
      </c>
      <c r="B1551" t="s">
        <v>455</v>
      </c>
      <c r="C1551">
        <v>0.1</v>
      </c>
      <c r="D1551" t="s">
        <v>762</v>
      </c>
      <c r="E1551">
        <v>0</v>
      </c>
      <c r="F1551" s="7" t="s">
        <v>265</v>
      </c>
      <c r="G1551" s="7" t="s">
        <v>5521</v>
      </c>
      <c r="H1551" s="7" t="s">
        <v>5522</v>
      </c>
      <c r="I1551" s="7" t="s">
        <v>5523</v>
      </c>
      <c r="J1551" s="7" t="s">
        <v>5524</v>
      </c>
      <c r="K1551" s="7" t="s">
        <v>5525</v>
      </c>
      <c r="L1551" s="7" t="s">
        <v>5526</v>
      </c>
      <c r="M1551" s="7" t="s">
        <v>5527</v>
      </c>
    </row>
    <row r="1552" spans="1:13" ht="34" x14ac:dyDescent="0.2">
      <c r="A1552" t="s">
        <v>4284</v>
      </c>
      <c r="B1552" t="s">
        <v>797</v>
      </c>
      <c r="C1552">
        <v>0.1</v>
      </c>
      <c r="D1552" t="s">
        <v>762</v>
      </c>
      <c r="E1552">
        <v>0</v>
      </c>
      <c r="F1552" s="7" t="s">
        <v>265</v>
      </c>
      <c r="G1552" s="7" t="s">
        <v>5521</v>
      </c>
      <c r="H1552" s="7" t="s">
        <v>5522</v>
      </c>
      <c r="I1552" s="7" t="s">
        <v>5523</v>
      </c>
      <c r="J1552" s="7" t="s">
        <v>5524</v>
      </c>
      <c r="K1552" s="7" t="s">
        <v>5525</v>
      </c>
      <c r="L1552" s="7" t="s">
        <v>5526</v>
      </c>
      <c r="M1552" s="7" t="s">
        <v>5527</v>
      </c>
    </row>
    <row r="1553" spans="1:13" ht="34" x14ac:dyDescent="0.2">
      <c r="A1553" t="s">
        <v>4285</v>
      </c>
      <c r="B1553" t="s">
        <v>457</v>
      </c>
      <c r="C1553">
        <v>0.1</v>
      </c>
      <c r="D1553" t="s">
        <v>762</v>
      </c>
      <c r="E1553">
        <v>0</v>
      </c>
      <c r="F1553" s="7" t="s">
        <v>265</v>
      </c>
      <c r="G1553" s="7" t="s">
        <v>5521</v>
      </c>
      <c r="H1553" s="7" t="s">
        <v>5522</v>
      </c>
      <c r="I1553" s="7" t="s">
        <v>5523</v>
      </c>
      <c r="J1553" s="7" t="s">
        <v>5524</v>
      </c>
      <c r="K1553" s="7" t="s">
        <v>5525</v>
      </c>
      <c r="L1553" s="7" t="s">
        <v>5526</v>
      </c>
      <c r="M1553" s="7" t="s">
        <v>5527</v>
      </c>
    </row>
    <row r="1554" spans="1:13" ht="34" x14ac:dyDescent="0.2">
      <c r="A1554" t="s">
        <v>4286</v>
      </c>
      <c r="B1554" s="36" t="s">
        <v>459</v>
      </c>
      <c r="C1554">
        <v>0.1</v>
      </c>
      <c r="D1554" t="s">
        <v>762</v>
      </c>
      <c r="E1554">
        <v>0</v>
      </c>
      <c r="F1554" s="7" t="s">
        <v>265</v>
      </c>
      <c r="G1554" s="7" t="s">
        <v>5521</v>
      </c>
      <c r="H1554" s="7" t="s">
        <v>5522</v>
      </c>
      <c r="I1554" s="7" t="s">
        <v>5523</v>
      </c>
      <c r="J1554" s="7" t="s">
        <v>5524</v>
      </c>
      <c r="K1554" s="7" t="s">
        <v>5525</v>
      </c>
      <c r="L1554" s="7" t="s">
        <v>5526</v>
      </c>
      <c r="M1554" s="7" t="s">
        <v>5527</v>
      </c>
    </row>
    <row r="1555" spans="1:13" ht="34" x14ac:dyDescent="0.2">
      <c r="A1555" t="s">
        <v>4287</v>
      </c>
      <c r="B1555" t="s">
        <v>455</v>
      </c>
      <c r="C1555">
        <v>0.1</v>
      </c>
      <c r="D1555" t="s">
        <v>762</v>
      </c>
      <c r="E1555">
        <v>0</v>
      </c>
      <c r="F1555" s="7" t="s">
        <v>265</v>
      </c>
      <c r="G1555" s="7" t="s">
        <v>5521</v>
      </c>
      <c r="H1555" s="7" t="s">
        <v>5522</v>
      </c>
      <c r="I1555" s="7" t="s">
        <v>5523</v>
      </c>
      <c r="J1555" s="7" t="s">
        <v>5524</v>
      </c>
      <c r="K1555" s="7" t="s">
        <v>5525</v>
      </c>
      <c r="L1555" s="7" t="s">
        <v>5526</v>
      </c>
      <c r="M1555" s="7" t="s">
        <v>5527</v>
      </c>
    </row>
    <row r="1556" spans="1:13" ht="34" x14ac:dyDescent="0.2">
      <c r="A1556" t="s">
        <v>4288</v>
      </c>
      <c r="B1556" t="s">
        <v>797</v>
      </c>
      <c r="C1556">
        <v>0.1</v>
      </c>
      <c r="D1556" t="s">
        <v>762</v>
      </c>
      <c r="E1556">
        <v>0</v>
      </c>
      <c r="F1556" s="7" t="s">
        <v>265</v>
      </c>
      <c r="G1556" s="7" t="s">
        <v>5521</v>
      </c>
      <c r="H1556" s="7" t="s">
        <v>5522</v>
      </c>
      <c r="I1556" s="7" t="s">
        <v>5523</v>
      </c>
      <c r="J1556" s="7" t="s">
        <v>5524</v>
      </c>
      <c r="K1556" s="7" t="s">
        <v>5525</v>
      </c>
      <c r="L1556" s="7" t="s">
        <v>5526</v>
      </c>
      <c r="M1556" s="7" t="s">
        <v>5527</v>
      </c>
    </row>
    <row r="1557" spans="1:13" ht="34" x14ac:dyDescent="0.2">
      <c r="A1557" t="s">
        <v>4289</v>
      </c>
      <c r="B1557" t="s">
        <v>457</v>
      </c>
      <c r="C1557">
        <v>0.1</v>
      </c>
      <c r="D1557" t="s">
        <v>762</v>
      </c>
      <c r="E1557">
        <v>0</v>
      </c>
      <c r="F1557" s="7" t="s">
        <v>265</v>
      </c>
      <c r="G1557" s="7" t="s">
        <v>5521</v>
      </c>
      <c r="H1557" s="7" t="s">
        <v>5522</v>
      </c>
      <c r="I1557" s="7" t="s">
        <v>5523</v>
      </c>
      <c r="J1557" s="7" t="s">
        <v>5524</v>
      </c>
      <c r="K1557" s="7" t="s">
        <v>5525</v>
      </c>
      <c r="L1557" s="7" t="s">
        <v>5526</v>
      </c>
      <c r="M1557" s="7" t="s">
        <v>5527</v>
      </c>
    </row>
    <row r="1558" spans="1:13" ht="34" x14ac:dyDescent="0.2">
      <c r="A1558" t="s">
        <v>4290</v>
      </c>
      <c r="B1558" s="36" t="s">
        <v>459</v>
      </c>
      <c r="C1558">
        <v>0.1</v>
      </c>
      <c r="D1558" t="s">
        <v>762</v>
      </c>
      <c r="E1558">
        <v>0</v>
      </c>
      <c r="F1558" s="7" t="s">
        <v>265</v>
      </c>
      <c r="G1558" s="7" t="s">
        <v>5521</v>
      </c>
      <c r="H1558" s="7" t="s">
        <v>5522</v>
      </c>
      <c r="I1558" s="7" t="s">
        <v>5523</v>
      </c>
      <c r="J1558" s="7" t="s">
        <v>5524</v>
      </c>
      <c r="K1558" s="7" t="s">
        <v>5525</v>
      </c>
      <c r="L1558" s="7" t="s">
        <v>5526</v>
      </c>
      <c r="M1558" s="7" t="s">
        <v>5527</v>
      </c>
    </row>
    <row r="1559" spans="1:13" ht="34" x14ac:dyDescent="0.2">
      <c r="A1559" t="s">
        <v>4291</v>
      </c>
      <c r="B1559" t="s">
        <v>455</v>
      </c>
      <c r="C1559">
        <v>0.1</v>
      </c>
      <c r="D1559" t="s">
        <v>762</v>
      </c>
      <c r="E1559">
        <v>0</v>
      </c>
      <c r="F1559" s="7" t="s">
        <v>265</v>
      </c>
      <c r="G1559" s="7" t="s">
        <v>5521</v>
      </c>
      <c r="H1559" s="7" t="s">
        <v>5522</v>
      </c>
      <c r="I1559" s="7" t="s">
        <v>5523</v>
      </c>
      <c r="J1559" s="7" t="s">
        <v>5524</v>
      </c>
      <c r="K1559" s="7" t="s">
        <v>5525</v>
      </c>
      <c r="L1559" s="7" t="s">
        <v>5526</v>
      </c>
      <c r="M1559" s="7" t="s">
        <v>5527</v>
      </c>
    </row>
    <row r="1560" spans="1:13" ht="34" x14ac:dyDescent="0.2">
      <c r="A1560" t="s">
        <v>4292</v>
      </c>
      <c r="B1560" t="s">
        <v>797</v>
      </c>
      <c r="C1560">
        <v>0.1</v>
      </c>
      <c r="D1560" t="s">
        <v>762</v>
      </c>
      <c r="E1560">
        <v>0</v>
      </c>
      <c r="F1560" s="7" t="s">
        <v>265</v>
      </c>
      <c r="G1560" s="7" t="s">
        <v>5521</v>
      </c>
      <c r="H1560" s="7" t="s">
        <v>5522</v>
      </c>
      <c r="I1560" s="7" t="s">
        <v>5523</v>
      </c>
      <c r="J1560" s="7" t="s">
        <v>5524</v>
      </c>
      <c r="K1560" s="7" t="s">
        <v>5525</v>
      </c>
      <c r="L1560" s="7" t="s">
        <v>5526</v>
      </c>
      <c r="M1560" s="7" t="s">
        <v>5527</v>
      </c>
    </row>
    <row r="1561" spans="1:13" ht="34" x14ac:dyDescent="0.2">
      <c r="A1561" t="s">
        <v>4293</v>
      </c>
      <c r="B1561" t="s">
        <v>457</v>
      </c>
      <c r="C1561">
        <v>0.1</v>
      </c>
      <c r="D1561" t="s">
        <v>762</v>
      </c>
      <c r="E1561">
        <v>0</v>
      </c>
      <c r="F1561" s="7" t="s">
        <v>265</v>
      </c>
      <c r="G1561" s="7" t="s">
        <v>5521</v>
      </c>
      <c r="H1561" s="7" t="s">
        <v>5522</v>
      </c>
      <c r="I1561" s="7" t="s">
        <v>5523</v>
      </c>
      <c r="J1561" s="7" t="s">
        <v>5524</v>
      </c>
      <c r="K1561" s="7" t="s">
        <v>5525</v>
      </c>
      <c r="L1561" s="7" t="s">
        <v>5526</v>
      </c>
      <c r="M1561" s="7" t="s">
        <v>5527</v>
      </c>
    </row>
    <row r="1562" spans="1:13" ht="34" x14ac:dyDescent="0.2">
      <c r="A1562" t="s">
        <v>4294</v>
      </c>
      <c r="B1562" s="36" t="s">
        <v>459</v>
      </c>
      <c r="C1562">
        <v>0.1</v>
      </c>
      <c r="D1562" t="s">
        <v>762</v>
      </c>
      <c r="E1562">
        <v>0</v>
      </c>
      <c r="F1562" s="7" t="s">
        <v>265</v>
      </c>
      <c r="G1562" s="7" t="s">
        <v>5521</v>
      </c>
      <c r="H1562" s="7" t="s">
        <v>5522</v>
      </c>
      <c r="I1562" s="7" t="s">
        <v>5523</v>
      </c>
      <c r="J1562" s="7" t="s">
        <v>5524</v>
      </c>
      <c r="K1562" s="7" t="s">
        <v>5525</v>
      </c>
      <c r="L1562" s="7" t="s">
        <v>5526</v>
      </c>
      <c r="M1562" s="7" t="s">
        <v>5527</v>
      </c>
    </row>
    <row r="1563" spans="1:13" ht="34" x14ac:dyDescent="0.2">
      <c r="A1563" t="s">
        <v>4295</v>
      </c>
      <c r="B1563" t="s">
        <v>455</v>
      </c>
      <c r="C1563" s="36">
        <v>0.6</v>
      </c>
      <c r="D1563" t="s">
        <v>762</v>
      </c>
      <c r="E1563">
        <v>0</v>
      </c>
      <c r="F1563" s="7" t="s">
        <v>265</v>
      </c>
      <c r="G1563" s="7" t="s">
        <v>5521</v>
      </c>
      <c r="H1563" s="7" t="s">
        <v>5522</v>
      </c>
      <c r="I1563" s="7" t="s">
        <v>5523</v>
      </c>
      <c r="J1563" s="7" t="s">
        <v>5524</v>
      </c>
      <c r="K1563" s="7" t="s">
        <v>5525</v>
      </c>
      <c r="L1563" s="7" t="s">
        <v>5526</v>
      </c>
      <c r="M1563" s="7" t="s">
        <v>5527</v>
      </c>
    </row>
    <row r="1564" spans="1:13" ht="34" x14ac:dyDescent="0.2">
      <c r="A1564" t="s">
        <v>4296</v>
      </c>
      <c r="B1564" t="s">
        <v>797</v>
      </c>
      <c r="C1564" s="36">
        <v>0.6</v>
      </c>
      <c r="D1564" t="s">
        <v>762</v>
      </c>
      <c r="E1564">
        <v>0</v>
      </c>
      <c r="F1564" s="7" t="s">
        <v>265</v>
      </c>
      <c r="G1564" s="7" t="s">
        <v>5521</v>
      </c>
      <c r="H1564" s="7" t="s">
        <v>5522</v>
      </c>
      <c r="I1564" s="7" t="s">
        <v>5523</v>
      </c>
      <c r="J1564" s="7" t="s">
        <v>5524</v>
      </c>
      <c r="K1564" s="7" t="s">
        <v>5525</v>
      </c>
      <c r="L1564" s="7" t="s">
        <v>5526</v>
      </c>
      <c r="M1564" s="7" t="s">
        <v>5527</v>
      </c>
    </row>
    <row r="1565" spans="1:13" ht="34" x14ac:dyDescent="0.2">
      <c r="A1565" t="s">
        <v>4297</v>
      </c>
      <c r="B1565" t="s">
        <v>457</v>
      </c>
      <c r="C1565" s="36">
        <v>0.6</v>
      </c>
      <c r="D1565" t="s">
        <v>762</v>
      </c>
      <c r="E1565">
        <v>0</v>
      </c>
      <c r="F1565" s="7" t="s">
        <v>265</v>
      </c>
      <c r="G1565" s="7" t="s">
        <v>5521</v>
      </c>
      <c r="H1565" s="7" t="s">
        <v>5522</v>
      </c>
      <c r="I1565" s="7" t="s">
        <v>5523</v>
      </c>
      <c r="J1565" s="7" t="s">
        <v>5524</v>
      </c>
      <c r="K1565" s="7" t="s">
        <v>5525</v>
      </c>
      <c r="L1565" s="7" t="s">
        <v>5526</v>
      </c>
      <c r="M1565" s="7" t="s">
        <v>5527</v>
      </c>
    </row>
    <row r="1566" spans="1:13" ht="34" x14ac:dyDescent="0.2">
      <c r="A1566" t="s">
        <v>4298</v>
      </c>
      <c r="B1566" s="36" t="s">
        <v>459</v>
      </c>
      <c r="C1566" s="36">
        <v>0.6</v>
      </c>
      <c r="D1566" t="s">
        <v>762</v>
      </c>
      <c r="E1566">
        <v>0</v>
      </c>
      <c r="F1566" s="7" t="s">
        <v>265</v>
      </c>
      <c r="G1566" s="7" t="s">
        <v>5521</v>
      </c>
      <c r="H1566" s="7" t="s">
        <v>5522</v>
      </c>
      <c r="I1566" s="7" t="s">
        <v>5523</v>
      </c>
      <c r="J1566" s="7" t="s">
        <v>5524</v>
      </c>
      <c r="K1566" s="7" t="s">
        <v>5525</v>
      </c>
      <c r="L1566" s="7" t="s">
        <v>5526</v>
      </c>
      <c r="M1566" s="7" t="s">
        <v>5527</v>
      </c>
    </row>
    <row r="1567" spans="1:13" ht="34" x14ac:dyDescent="0.2">
      <c r="A1567" t="s">
        <v>4299</v>
      </c>
      <c r="B1567" t="s">
        <v>455</v>
      </c>
      <c r="C1567" s="36">
        <v>0.6</v>
      </c>
      <c r="D1567" t="s">
        <v>762</v>
      </c>
      <c r="E1567">
        <v>0</v>
      </c>
      <c r="F1567" s="7" t="s">
        <v>265</v>
      </c>
      <c r="G1567" s="7" t="s">
        <v>5521</v>
      </c>
      <c r="H1567" s="7" t="s">
        <v>5522</v>
      </c>
      <c r="I1567" s="7" t="s">
        <v>5523</v>
      </c>
      <c r="J1567" s="7" t="s">
        <v>5524</v>
      </c>
      <c r="K1567" s="7" t="s">
        <v>5525</v>
      </c>
      <c r="L1567" s="7" t="s">
        <v>5526</v>
      </c>
      <c r="M1567" s="7" t="s">
        <v>5527</v>
      </c>
    </row>
    <row r="1568" spans="1:13" ht="34" x14ac:dyDescent="0.2">
      <c r="A1568" t="s">
        <v>4300</v>
      </c>
      <c r="B1568" t="s">
        <v>797</v>
      </c>
      <c r="C1568" s="36">
        <v>0.6</v>
      </c>
      <c r="D1568" t="s">
        <v>762</v>
      </c>
      <c r="E1568">
        <v>0</v>
      </c>
      <c r="F1568" s="7" t="s">
        <v>265</v>
      </c>
      <c r="G1568" s="7" t="s">
        <v>5521</v>
      </c>
      <c r="H1568" s="7" t="s">
        <v>5522</v>
      </c>
      <c r="I1568" s="7" t="s">
        <v>5523</v>
      </c>
      <c r="J1568" s="7" t="s">
        <v>5524</v>
      </c>
      <c r="K1568" s="7" t="s">
        <v>5525</v>
      </c>
      <c r="L1568" s="7" t="s">
        <v>5526</v>
      </c>
      <c r="M1568" s="7" t="s">
        <v>5527</v>
      </c>
    </row>
    <row r="1569" spans="1:13" ht="34" x14ac:dyDescent="0.2">
      <c r="A1569" t="s">
        <v>4301</v>
      </c>
      <c r="B1569" t="s">
        <v>457</v>
      </c>
      <c r="C1569" s="36">
        <v>0.6</v>
      </c>
      <c r="D1569" t="s">
        <v>762</v>
      </c>
      <c r="E1569">
        <v>0</v>
      </c>
      <c r="F1569" s="7" t="s">
        <v>265</v>
      </c>
      <c r="G1569" s="7" t="s">
        <v>5521</v>
      </c>
      <c r="H1569" s="7" t="s">
        <v>5522</v>
      </c>
      <c r="I1569" s="7" t="s">
        <v>5523</v>
      </c>
      <c r="J1569" s="7" t="s">
        <v>5524</v>
      </c>
      <c r="K1569" s="7" t="s">
        <v>5525</v>
      </c>
      <c r="L1569" s="7" t="s">
        <v>5526</v>
      </c>
      <c r="M1569" s="7" t="s">
        <v>5527</v>
      </c>
    </row>
    <row r="1570" spans="1:13" ht="34" x14ac:dyDescent="0.2">
      <c r="A1570" t="s">
        <v>4302</v>
      </c>
      <c r="B1570" s="36" t="s">
        <v>459</v>
      </c>
      <c r="C1570" s="36">
        <v>0.6</v>
      </c>
      <c r="D1570" t="s">
        <v>762</v>
      </c>
      <c r="E1570">
        <v>0</v>
      </c>
      <c r="F1570" s="7" t="s">
        <v>265</v>
      </c>
      <c r="G1570" s="7" t="s">
        <v>5521</v>
      </c>
      <c r="H1570" s="7" t="s">
        <v>5522</v>
      </c>
      <c r="I1570" s="7" t="s">
        <v>5523</v>
      </c>
      <c r="J1570" s="7" t="s">
        <v>5524</v>
      </c>
      <c r="K1570" s="7" t="s">
        <v>5525</v>
      </c>
      <c r="L1570" s="7" t="s">
        <v>5526</v>
      </c>
      <c r="M1570" s="7" t="s">
        <v>5527</v>
      </c>
    </row>
    <row r="1571" spans="1:13" ht="34" x14ac:dyDescent="0.2">
      <c r="A1571" t="s">
        <v>4303</v>
      </c>
      <c r="B1571" t="s">
        <v>455</v>
      </c>
      <c r="C1571" s="36">
        <v>0.6</v>
      </c>
      <c r="D1571" t="s">
        <v>762</v>
      </c>
      <c r="E1571">
        <v>0</v>
      </c>
      <c r="F1571" s="7" t="s">
        <v>265</v>
      </c>
      <c r="G1571" s="7" t="s">
        <v>5521</v>
      </c>
      <c r="H1571" s="7" t="s">
        <v>5522</v>
      </c>
      <c r="I1571" s="7" t="s">
        <v>5523</v>
      </c>
      <c r="J1571" s="7" t="s">
        <v>5524</v>
      </c>
      <c r="K1571" s="7" t="s">
        <v>5525</v>
      </c>
      <c r="L1571" s="7" t="s">
        <v>5526</v>
      </c>
      <c r="M1571" s="7" t="s">
        <v>5527</v>
      </c>
    </row>
    <row r="1572" spans="1:13" ht="34" x14ac:dyDescent="0.2">
      <c r="A1572" t="s">
        <v>4304</v>
      </c>
      <c r="B1572" t="s">
        <v>797</v>
      </c>
      <c r="C1572" s="36">
        <v>0.6</v>
      </c>
      <c r="D1572" t="s">
        <v>762</v>
      </c>
      <c r="E1572">
        <v>0</v>
      </c>
      <c r="F1572" s="7" t="s">
        <v>265</v>
      </c>
      <c r="G1572" s="7" t="s">
        <v>5521</v>
      </c>
      <c r="H1572" s="7" t="s">
        <v>5522</v>
      </c>
      <c r="I1572" s="7" t="s">
        <v>5523</v>
      </c>
      <c r="J1572" s="7" t="s">
        <v>5524</v>
      </c>
      <c r="K1572" s="7" t="s">
        <v>5525</v>
      </c>
      <c r="L1572" s="7" t="s">
        <v>5526</v>
      </c>
      <c r="M1572" s="7" t="s">
        <v>5527</v>
      </c>
    </row>
    <row r="1573" spans="1:13" ht="34" x14ac:dyDescent="0.2">
      <c r="A1573" t="s">
        <v>4305</v>
      </c>
      <c r="B1573" t="s">
        <v>457</v>
      </c>
      <c r="C1573" s="36">
        <v>0.6</v>
      </c>
      <c r="D1573" t="s">
        <v>762</v>
      </c>
      <c r="E1573">
        <v>0</v>
      </c>
      <c r="F1573" s="7" t="s">
        <v>265</v>
      </c>
      <c r="G1573" s="7" t="s">
        <v>5521</v>
      </c>
      <c r="H1573" s="7" t="s">
        <v>5522</v>
      </c>
      <c r="I1573" s="7" t="s">
        <v>5523</v>
      </c>
      <c r="J1573" s="7" t="s">
        <v>5524</v>
      </c>
      <c r="K1573" s="7" t="s">
        <v>5525</v>
      </c>
      <c r="L1573" s="7" t="s">
        <v>5526</v>
      </c>
      <c r="M1573" s="7" t="s">
        <v>5527</v>
      </c>
    </row>
    <row r="1574" spans="1:13" ht="34" x14ac:dyDescent="0.2">
      <c r="A1574" t="s">
        <v>4306</v>
      </c>
      <c r="B1574" s="36" t="s">
        <v>459</v>
      </c>
      <c r="C1574" s="36">
        <v>0.6</v>
      </c>
      <c r="D1574" t="s">
        <v>762</v>
      </c>
      <c r="E1574">
        <v>0</v>
      </c>
      <c r="F1574" s="7" t="s">
        <v>265</v>
      </c>
      <c r="G1574" s="7" t="s">
        <v>5521</v>
      </c>
      <c r="H1574" s="7" t="s">
        <v>5522</v>
      </c>
      <c r="I1574" s="7" t="s">
        <v>5523</v>
      </c>
      <c r="J1574" s="7" t="s">
        <v>5524</v>
      </c>
      <c r="K1574" s="7" t="s">
        <v>5525</v>
      </c>
      <c r="L1574" s="7" t="s">
        <v>5526</v>
      </c>
      <c r="M1574" s="7" t="s">
        <v>5527</v>
      </c>
    </row>
    <row r="1575" spans="1:13" ht="34" x14ac:dyDescent="0.2">
      <c r="A1575" t="s">
        <v>4307</v>
      </c>
      <c r="B1575" t="s">
        <v>455</v>
      </c>
      <c r="C1575" s="36">
        <v>0.6</v>
      </c>
      <c r="D1575" t="s">
        <v>762</v>
      </c>
      <c r="E1575">
        <v>0</v>
      </c>
      <c r="F1575" s="7" t="s">
        <v>265</v>
      </c>
      <c r="G1575" s="7" t="s">
        <v>5521</v>
      </c>
      <c r="H1575" s="7" t="s">
        <v>5522</v>
      </c>
      <c r="I1575" s="7" t="s">
        <v>5523</v>
      </c>
      <c r="J1575" s="7" t="s">
        <v>5524</v>
      </c>
      <c r="K1575" s="7" t="s">
        <v>5525</v>
      </c>
      <c r="L1575" s="7" t="s">
        <v>5526</v>
      </c>
      <c r="M1575" s="7" t="s">
        <v>5527</v>
      </c>
    </row>
    <row r="1576" spans="1:13" ht="34" x14ac:dyDescent="0.2">
      <c r="A1576" t="s">
        <v>4308</v>
      </c>
      <c r="B1576" t="s">
        <v>797</v>
      </c>
      <c r="C1576" s="36">
        <v>0.6</v>
      </c>
      <c r="D1576" t="s">
        <v>762</v>
      </c>
      <c r="E1576">
        <v>0</v>
      </c>
      <c r="F1576" s="7" t="s">
        <v>265</v>
      </c>
      <c r="G1576" s="7" t="s">
        <v>5521</v>
      </c>
      <c r="H1576" s="7" t="s">
        <v>5522</v>
      </c>
      <c r="I1576" s="7" t="s">
        <v>5523</v>
      </c>
      <c r="J1576" s="7" t="s">
        <v>5524</v>
      </c>
      <c r="K1576" s="7" t="s">
        <v>5525</v>
      </c>
      <c r="L1576" s="7" t="s">
        <v>5526</v>
      </c>
      <c r="M1576" s="7" t="s">
        <v>5527</v>
      </c>
    </row>
    <row r="1577" spans="1:13" ht="34" x14ac:dyDescent="0.2">
      <c r="A1577" t="s">
        <v>4309</v>
      </c>
      <c r="B1577" t="s">
        <v>457</v>
      </c>
      <c r="C1577" s="36">
        <v>0.6</v>
      </c>
      <c r="D1577" t="s">
        <v>762</v>
      </c>
      <c r="E1577">
        <v>0</v>
      </c>
      <c r="F1577" s="7" t="s">
        <v>265</v>
      </c>
      <c r="G1577" s="7" t="s">
        <v>5521</v>
      </c>
      <c r="H1577" s="7" t="s">
        <v>5522</v>
      </c>
      <c r="I1577" s="7" t="s">
        <v>5523</v>
      </c>
      <c r="J1577" s="7" t="s">
        <v>5524</v>
      </c>
      <c r="K1577" s="7" t="s">
        <v>5525</v>
      </c>
      <c r="L1577" s="7" t="s">
        <v>5526</v>
      </c>
      <c r="M1577" s="7" t="s">
        <v>5527</v>
      </c>
    </row>
    <row r="1578" spans="1:13" ht="34" x14ac:dyDescent="0.2">
      <c r="A1578" t="s">
        <v>4310</v>
      </c>
      <c r="B1578" s="36" t="s">
        <v>459</v>
      </c>
      <c r="C1578" s="36">
        <v>0.6</v>
      </c>
      <c r="D1578" t="s">
        <v>762</v>
      </c>
      <c r="E1578">
        <v>0</v>
      </c>
      <c r="F1578" s="7" t="s">
        <v>265</v>
      </c>
      <c r="G1578" s="7" t="s">
        <v>5521</v>
      </c>
      <c r="H1578" s="7" t="s">
        <v>5522</v>
      </c>
      <c r="I1578" s="7" t="s">
        <v>5523</v>
      </c>
      <c r="J1578" s="7" t="s">
        <v>5524</v>
      </c>
      <c r="K1578" s="7" t="s">
        <v>5525</v>
      </c>
      <c r="L1578" s="7" t="s">
        <v>5526</v>
      </c>
      <c r="M1578" s="7" t="s">
        <v>5527</v>
      </c>
    </row>
    <row r="1579" spans="1:13" ht="34" x14ac:dyDescent="0.2">
      <c r="A1579" t="s">
        <v>4311</v>
      </c>
      <c r="B1579" t="s">
        <v>455</v>
      </c>
      <c r="C1579" s="36">
        <v>0.6</v>
      </c>
      <c r="D1579" t="s">
        <v>762</v>
      </c>
      <c r="E1579">
        <v>0</v>
      </c>
      <c r="F1579" s="7" t="s">
        <v>265</v>
      </c>
      <c r="G1579" s="7" t="s">
        <v>5521</v>
      </c>
      <c r="H1579" s="7" t="s">
        <v>5522</v>
      </c>
      <c r="I1579" s="7" t="s">
        <v>5523</v>
      </c>
      <c r="J1579" s="7" t="s">
        <v>5524</v>
      </c>
      <c r="K1579" s="7" t="s">
        <v>5525</v>
      </c>
      <c r="L1579" s="7" t="s">
        <v>5526</v>
      </c>
      <c r="M1579" s="7" t="s">
        <v>5527</v>
      </c>
    </row>
    <row r="1580" spans="1:13" ht="34" x14ac:dyDescent="0.2">
      <c r="A1580" t="s">
        <v>4312</v>
      </c>
      <c r="B1580" t="s">
        <v>797</v>
      </c>
      <c r="C1580" s="36">
        <v>0.6</v>
      </c>
      <c r="D1580" t="s">
        <v>762</v>
      </c>
      <c r="E1580">
        <v>0</v>
      </c>
      <c r="F1580" s="7" t="s">
        <v>265</v>
      </c>
      <c r="G1580" s="7" t="s">
        <v>5521</v>
      </c>
      <c r="H1580" s="7" t="s">
        <v>5522</v>
      </c>
      <c r="I1580" s="7" t="s">
        <v>5523</v>
      </c>
      <c r="J1580" s="7" t="s">
        <v>5524</v>
      </c>
      <c r="K1580" s="7" t="s">
        <v>5525</v>
      </c>
      <c r="L1580" s="7" t="s">
        <v>5526</v>
      </c>
      <c r="M1580" s="7" t="s">
        <v>5527</v>
      </c>
    </row>
    <row r="1581" spans="1:13" ht="34" x14ac:dyDescent="0.2">
      <c r="A1581" t="s">
        <v>4313</v>
      </c>
      <c r="B1581" t="s">
        <v>457</v>
      </c>
      <c r="C1581" s="36">
        <v>0.6</v>
      </c>
      <c r="D1581" t="s">
        <v>762</v>
      </c>
      <c r="E1581">
        <v>0</v>
      </c>
      <c r="F1581" s="7" t="s">
        <v>265</v>
      </c>
      <c r="G1581" s="7" t="s">
        <v>5521</v>
      </c>
      <c r="H1581" s="7" t="s">
        <v>5522</v>
      </c>
      <c r="I1581" s="7" t="s">
        <v>5523</v>
      </c>
      <c r="J1581" s="7" t="s">
        <v>5524</v>
      </c>
      <c r="K1581" s="7" t="s">
        <v>5525</v>
      </c>
      <c r="L1581" s="7" t="s">
        <v>5526</v>
      </c>
      <c r="M1581" s="7" t="s">
        <v>5527</v>
      </c>
    </row>
    <row r="1582" spans="1:13" ht="34" x14ac:dyDescent="0.2">
      <c r="A1582" t="s">
        <v>4314</v>
      </c>
      <c r="B1582" s="36" t="s">
        <v>459</v>
      </c>
      <c r="C1582" s="36">
        <v>0.6</v>
      </c>
      <c r="D1582" t="s">
        <v>762</v>
      </c>
      <c r="E1582">
        <v>0</v>
      </c>
      <c r="F1582" s="7" t="s">
        <v>265</v>
      </c>
      <c r="G1582" s="7" t="s">
        <v>5521</v>
      </c>
      <c r="H1582" s="7" t="s">
        <v>5522</v>
      </c>
      <c r="I1582" s="7" t="s">
        <v>5523</v>
      </c>
      <c r="J1582" s="7" t="s">
        <v>5524</v>
      </c>
      <c r="K1582" s="7" t="s">
        <v>5525</v>
      </c>
      <c r="L1582" s="7" t="s">
        <v>5526</v>
      </c>
      <c r="M1582" s="7" t="s">
        <v>5527</v>
      </c>
    </row>
    <row r="1583" spans="1:13" ht="34" x14ac:dyDescent="0.2">
      <c r="A1583" t="s">
        <v>4315</v>
      </c>
      <c r="B1583" t="s">
        <v>455</v>
      </c>
      <c r="C1583" s="36">
        <v>0.4</v>
      </c>
      <c r="D1583" t="s">
        <v>762</v>
      </c>
      <c r="E1583">
        <v>0</v>
      </c>
      <c r="F1583" s="7" t="s">
        <v>265</v>
      </c>
      <c r="G1583" s="7" t="s">
        <v>5521</v>
      </c>
      <c r="H1583" s="7" t="s">
        <v>5522</v>
      </c>
      <c r="I1583" s="7" t="s">
        <v>5523</v>
      </c>
      <c r="J1583" s="7" t="s">
        <v>5524</v>
      </c>
      <c r="K1583" s="7" t="s">
        <v>5525</v>
      </c>
      <c r="L1583" s="7" t="s">
        <v>5526</v>
      </c>
      <c r="M1583" s="7" t="s">
        <v>5527</v>
      </c>
    </row>
    <row r="1584" spans="1:13" ht="34" x14ac:dyDescent="0.2">
      <c r="A1584" t="s">
        <v>4316</v>
      </c>
      <c r="B1584" t="s">
        <v>797</v>
      </c>
      <c r="C1584" s="36">
        <v>0.4</v>
      </c>
      <c r="D1584" t="s">
        <v>762</v>
      </c>
      <c r="E1584">
        <v>0</v>
      </c>
      <c r="F1584" s="7" t="s">
        <v>265</v>
      </c>
      <c r="G1584" s="7" t="s">
        <v>5521</v>
      </c>
      <c r="H1584" s="7" t="s">
        <v>5522</v>
      </c>
      <c r="I1584" s="7" t="s">
        <v>5523</v>
      </c>
      <c r="J1584" s="7" t="s">
        <v>5524</v>
      </c>
      <c r="K1584" s="7" t="s">
        <v>5525</v>
      </c>
      <c r="L1584" s="7" t="s">
        <v>5526</v>
      </c>
      <c r="M1584" s="7" t="s">
        <v>5527</v>
      </c>
    </row>
    <row r="1585" spans="1:13" ht="34" x14ac:dyDescent="0.2">
      <c r="A1585" t="s">
        <v>4317</v>
      </c>
      <c r="B1585" t="s">
        <v>457</v>
      </c>
      <c r="C1585" s="36">
        <v>0.4</v>
      </c>
      <c r="D1585" t="s">
        <v>762</v>
      </c>
      <c r="E1585">
        <v>0</v>
      </c>
      <c r="F1585" s="7" t="s">
        <v>265</v>
      </c>
      <c r="G1585" s="7" t="s">
        <v>5521</v>
      </c>
      <c r="H1585" s="7" t="s">
        <v>5522</v>
      </c>
      <c r="I1585" s="7" t="s">
        <v>5523</v>
      </c>
      <c r="J1585" s="7" t="s">
        <v>5524</v>
      </c>
      <c r="K1585" s="7" t="s">
        <v>5525</v>
      </c>
      <c r="L1585" s="7" t="s">
        <v>5526</v>
      </c>
      <c r="M1585" s="7" t="s">
        <v>5527</v>
      </c>
    </row>
    <row r="1586" spans="1:13" ht="34" x14ac:dyDescent="0.2">
      <c r="A1586" t="s">
        <v>4318</v>
      </c>
      <c r="B1586" s="36" t="s">
        <v>459</v>
      </c>
      <c r="C1586" s="36">
        <v>0.4</v>
      </c>
      <c r="D1586" t="s">
        <v>762</v>
      </c>
      <c r="E1586">
        <v>0</v>
      </c>
      <c r="F1586" s="7" t="s">
        <v>265</v>
      </c>
      <c r="G1586" s="7" t="s">
        <v>5521</v>
      </c>
      <c r="H1586" s="7" t="s">
        <v>5522</v>
      </c>
      <c r="I1586" s="7" t="s">
        <v>5523</v>
      </c>
      <c r="J1586" s="7" t="s">
        <v>5524</v>
      </c>
      <c r="K1586" s="7" t="s">
        <v>5525</v>
      </c>
      <c r="L1586" s="7" t="s">
        <v>5526</v>
      </c>
      <c r="M1586" s="7" t="s">
        <v>5527</v>
      </c>
    </row>
    <row r="1587" spans="1:13" ht="34" x14ac:dyDescent="0.2">
      <c r="A1587" t="s">
        <v>4319</v>
      </c>
      <c r="B1587" t="s">
        <v>455</v>
      </c>
      <c r="C1587" s="36">
        <v>0.4</v>
      </c>
      <c r="D1587" t="s">
        <v>762</v>
      </c>
      <c r="E1587">
        <v>0</v>
      </c>
      <c r="F1587" s="7" t="s">
        <v>265</v>
      </c>
      <c r="G1587" s="7" t="s">
        <v>5521</v>
      </c>
      <c r="H1587" s="7" t="s">
        <v>5522</v>
      </c>
      <c r="I1587" s="7" t="s">
        <v>5523</v>
      </c>
      <c r="J1587" s="7" t="s">
        <v>5524</v>
      </c>
      <c r="K1587" s="7" t="s">
        <v>5525</v>
      </c>
      <c r="L1587" s="7" t="s">
        <v>5526</v>
      </c>
      <c r="M1587" s="7" t="s">
        <v>5527</v>
      </c>
    </row>
    <row r="1588" spans="1:13" ht="34" x14ac:dyDescent="0.2">
      <c r="A1588" t="s">
        <v>4320</v>
      </c>
      <c r="B1588" t="s">
        <v>797</v>
      </c>
      <c r="C1588" s="36">
        <v>0.4</v>
      </c>
      <c r="D1588" t="s">
        <v>762</v>
      </c>
      <c r="E1588">
        <v>0</v>
      </c>
      <c r="F1588" s="7" t="s">
        <v>265</v>
      </c>
      <c r="G1588" s="7" t="s">
        <v>5521</v>
      </c>
      <c r="H1588" s="7" t="s">
        <v>5522</v>
      </c>
      <c r="I1588" s="7" t="s">
        <v>5523</v>
      </c>
      <c r="J1588" s="7" t="s">
        <v>5524</v>
      </c>
      <c r="K1588" s="7" t="s">
        <v>5525</v>
      </c>
      <c r="L1588" s="7" t="s">
        <v>5526</v>
      </c>
      <c r="M1588" s="7" t="s">
        <v>5527</v>
      </c>
    </row>
    <row r="1589" spans="1:13" ht="34" x14ac:dyDescent="0.2">
      <c r="A1589" t="s">
        <v>4321</v>
      </c>
      <c r="B1589" t="s">
        <v>457</v>
      </c>
      <c r="C1589" s="36">
        <v>0.4</v>
      </c>
      <c r="D1589" t="s">
        <v>762</v>
      </c>
      <c r="E1589">
        <v>0</v>
      </c>
      <c r="F1589" s="7" t="s">
        <v>265</v>
      </c>
      <c r="G1589" s="7" t="s">
        <v>5521</v>
      </c>
      <c r="H1589" s="7" t="s">
        <v>5522</v>
      </c>
      <c r="I1589" s="7" t="s">
        <v>5523</v>
      </c>
      <c r="J1589" s="7" t="s">
        <v>5524</v>
      </c>
      <c r="K1589" s="7" t="s">
        <v>5525</v>
      </c>
      <c r="L1589" s="7" t="s">
        <v>5526</v>
      </c>
      <c r="M1589" s="7" t="s">
        <v>5527</v>
      </c>
    </row>
    <row r="1590" spans="1:13" ht="34" x14ac:dyDescent="0.2">
      <c r="A1590" t="s">
        <v>4322</v>
      </c>
      <c r="B1590" s="36" t="s">
        <v>459</v>
      </c>
      <c r="C1590" s="36">
        <v>0.4</v>
      </c>
      <c r="D1590" t="s">
        <v>762</v>
      </c>
      <c r="E1590">
        <v>0</v>
      </c>
      <c r="F1590" s="7" t="s">
        <v>265</v>
      </c>
      <c r="G1590" s="7" t="s">
        <v>5521</v>
      </c>
      <c r="H1590" s="7" t="s">
        <v>5522</v>
      </c>
      <c r="I1590" s="7" t="s">
        <v>5523</v>
      </c>
      <c r="J1590" s="7" t="s">
        <v>5524</v>
      </c>
      <c r="K1590" s="7" t="s">
        <v>5525</v>
      </c>
      <c r="L1590" s="7" t="s">
        <v>5526</v>
      </c>
      <c r="M1590" s="7" t="s">
        <v>5527</v>
      </c>
    </row>
    <row r="1591" spans="1:13" ht="34" x14ac:dyDescent="0.2">
      <c r="A1591" t="s">
        <v>4323</v>
      </c>
      <c r="B1591" t="s">
        <v>455</v>
      </c>
      <c r="C1591" s="36">
        <v>0.4</v>
      </c>
      <c r="D1591" t="s">
        <v>762</v>
      </c>
      <c r="E1591">
        <v>0</v>
      </c>
      <c r="F1591" s="7" t="s">
        <v>265</v>
      </c>
      <c r="G1591" s="7" t="s">
        <v>5521</v>
      </c>
      <c r="H1591" s="7" t="s">
        <v>5522</v>
      </c>
      <c r="I1591" s="7" t="s">
        <v>5523</v>
      </c>
      <c r="J1591" s="7" t="s">
        <v>5524</v>
      </c>
      <c r="K1591" s="7" t="s">
        <v>5525</v>
      </c>
      <c r="L1591" s="7" t="s">
        <v>5526</v>
      </c>
      <c r="M1591" s="7" t="s">
        <v>5527</v>
      </c>
    </row>
    <row r="1592" spans="1:13" ht="34" x14ac:dyDescent="0.2">
      <c r="A1592" t="s">
        <v>4324</v>
      </c>
      <c r="B1592" t="s">
        <v>797</v>
      </c>
      <c r="C1592" s="36">
        <v>0.4</v>
      </c>
      <c r="D1592" t="s">
        <v>762</v>
      </c>
      <c r="E1592">
        <v>0</v>
      </c>
      <c r="F1592" s="7" t="s">
        <v>265</v>
      </c>
      <c r="G1592" s="7" t="s">
        <v>5521</v>
      </c>
      <c r="H1592" s="7" t="s">
        <v>5522</v>
      </c>
      <c r="I1592" s="7" t="s">
        <v>5523</v>
      </c>
      <c r="J1592" s="7" t="s">
        <v>5524</v>
      </c>
      <c r="K1592" s="7" t="s">
        <v>5525</v>
      </c>
      <c r="L1592" s="7" t="s">
        <v>5526</v>
      </c>
      <c r="M1592" s="7" t="s">
        <v>5527</v>
      </c>
    </row>
    <row r="1593" spans="1:13" ht="34" x14ac:dyDescent="0.2">
      <c r="A1593" t="s">
        <v>4325</v>
      </c>
      <c r="B1593" t="s">
        <v>457</v>
      </c>
      <c r="C1593" s="36">
        <v>0.4</v>
      </c>
      <c r="D1593" t="s">
        <v>762</v>
      </c>
      <c r="E1593">
        <v>0</v>
      </c>
      <c r="F1593" s="7" t="s">
        <v>265</v>
      </c>
      <c r="G1593" s="7" t="s">
        <v>5521</v>
      </c>
      <c r="H1593" s="7" t="s">
        <v>5522</v>
      </c>
      <c r="I1593" s="7" t="s">
        <v>5523</v>
      </c>
      <c r="J1593" s="7" t="s">
        <v>5524</v>
      </c>
      <c r="K1593" s="7" t="s">
        <v>5525</v>
      </c>
      <c r="L1593" s="7" t="s">
        <v>5526</v>
      </c>
      <c r="M1593" s="7" t="s">
        <v>5527</v>
      </c>
    </row>
    <row r="1594" spans="1:13" ht="34" x14ac:dyDescent="0.2">
      <c r="A1594" t="s">
        <v>4326</v>
      </c>
      <c r="B1594" s="36" t="s">
        <v>459</v>
      </c>
      <c r="C1594" s="36">
        <v>0.4</v>
      </c>
      <c r="D1594" t="s">
        <v>762</v>
      </c>
      <c r="E1594">
        <v>0</v>
      </c>
      <c r="F1594" s="7" t="s">
        <v>265</v>
      </c>
      <c r="G1594" s="7" t="s">
        <v>5521</v>
      </c>
      <c r="H1594" s="7" t="s">
        <v>5522</v>
      </c>
      <c r="I1594" s="7" t="s">
        <v>5523</v>
      </c>
      <c r="J1594" s="7" t="s">
        <v>5524</v>
      </c>
      <c r="K1594" s="7" t="s">
        <v>5525</v>
      </c>
      <c r="L1594" s="7" t="s">
        <v>5526</v>
      </c>
      <c r="M1594" s="7" t="s">
        <v>5527</v>
      </c>
    </row>
    <row r="1595" spans="1:13" ht="34" x14ac:dyDescent="0.2">
      <c r="A1595" t="s">
        <v>4327</v>
      </c>
      <c r="B1595" t="s">
        <v>455</v>
      </c>
      <c r="C1595" s="36">
        <v>0.4</v>
      </c>
      <c r="D1595" t="s">
        <v>762</v>
      </c>
      <c r="E1595">
        <v>0</v>
      </c>
      <c r="F1595" s="7" t="s">
        <v>265</v>
      </c>
      <c r="G1595" s="7" t="s">
        <v>5521</v>
      </c>
      <c r="H1595" s="7" t="s">
        <v>5522</v>
      </c>
      <c r="I1595" s="7" t="s">
        <v>5523</v>
      </c>
      <c r="J1595" s="7" t="s">
        <v>5524</v>
      </c>
      <c r="K1595" s="7" t="s">
        <v>5525</v>
      </c>
      <c r="L1595" s="7" t="s">
        <v>5526</v>
      </c>
      <c r="M1595" s="7" t="s">
        <v>5527</v>
      </c>
    </row>
    <row r="1596" spans="1:13" ht="34" x14ac:dyDescent="0.2">
      <c r="A1596" t="s">
        <v>4328</v>
      </c>
      <c r="B1596" t="s">
        <v>797</v>
      </c>
      <c r="C1596" s="36">
        <v>0.4</v>
      </c>
      <c r="D1596" t="s">
        <v>762</v>
      </c>
      <c r="E1596">
        <v>0</v>
      </c>
      <c r="F1596" s="7" t="s">
        <v>265</v>
      </c>
      <c r="G1596" s="7" t="s">
        <v>5521</v>
      </c>
      <c r="H1596" s="7" t="s">
        <v>5522</v>
      </c>
      <c r="I1596" s="7" t="s">
        <v>5523</v>
      </c>
      <c r="J1596" s="7" t="s">
        <v>5524</v>
      </c>
      <c r="K1596" s="7" t="s">
        <v>5525</v>
      </c>
      <c r="L1596" s="7" t="s">
        <v>5526</v>
      </c>
      <c r="M1596" s="7" t="s">
        <v>5527</v>
      </c>
    </row>
    <row r="1597" spans="1:13" ht="34" x14ac:dyDescent="0.2">
      <c r="A1597" t="s">
        <v>4329</v>
      </c>
      <c r="B1597" t="s">
        <v>457</v>
      </c>
      <c r="C1597" s="36">
        <v>0.4</v>
      </c>
      <c r="D1597" t="s">
        <v>762</v>
      </c>
      <c r="E1597">
        <v>0</v>
      </c>
      <c r="F1597" s="7" t="s">
        <v>265</v>
      </c>
      <c r="G1597" s="7" t="s">
        <v>5521</v>
      </c>
      <c r="H1597" s="7" t="s">
        <v>5522</v>
      </c>
      <c r="I1597" s="7" t="s">
        <v>5523</v>
      </c>
      <c r="J1597" s="7" t="s">
        <v>5524</v>
      </c>
      <c r="K1597" s="7" t="s">
        <v>5525</v>
      </c>
      <c r="L1597" s="7" t="s">
        <v>5526</v>
      </c>
      <c r="M1597" s="7" t="s">
        <v>5527</v>
      </c>
    </row>
    <row r="1598" spans="1:13" ht="34" x14ac:dyDescent="0.2">
      <c r="A1598" t="s">
        <v>4330</v>
      </c>
      <c r="B1598" s="36" t="s">
        <v>459</v>
      </c>
      <c r="C1598" s="36">
        <v>0.4</v>
      </c>
      <c r="D1598" t="s">
        <v>762</v>
      </c>
      <c r="E1598">
        <v>0</v>
      </c>
      <c r="F1598" s="7" t="s">
        <v>265</v>
      </c>
      <c r="G1598" s="7" t="s">
        <v>5521</v>
      </c>
      <c r="H1598" s="7" t="s">
        <v>5522</v>
      </c>
      <c r="I1598" s="7" t="s">
        <v>5523</v>
      </c>
      <c r="J1598" s="7" t="s">
        <v>5524</v>
      </c>
      <c r="K1598" s="7" t="s">
        <v>5525</v>
      </c>
      <c r="L1598" s="7" t="s">
        <v>5526</v>
      </c>
      <c r="M1598" s="7" t="s">
        <v>5527</v>
      </c>
    </row>
    <row r="1599" spans="1:13" ht="34" x14ac:dyDescent="0.2">
      <c r="A1599" t="s">
        <v>4331</v>
      </c>
      <c r="B1599" t="s">
        <v>455</v>
      </c>
      <c r="C1599" s="36">
        <v>0.4</v>
      </c>
      <c r="D1599" t="s">
        <v>762</v>
      </c>
      <c r="E1599">
        <v>0</v>
      </c>
      <c r="F1599" s="7" t="s">
        <v>265</v>
      </c>
      <c r="G1599" s="7" t="s">
        <v>5521</v>
      </c>
      <c r="H1599" s="7" t="s">
        <v>5522</v>
      </c>
      <c r="I1599" s="7" t="s">
        <v>5523</v>
      </c>
      <c r="J1599" s="7" t="s">
        <v>5524</v>
      </c>
      <c r="K1599" s="7" t="s">
        <v>5525</v>
      </c>
      <c r="L1599" s="7" t="s">
        <v>5526</v>
      </c>
      <c r="M1599" s="7" t="s">
        <v>5527</v>
      </c>
    </row>
    <row r="1600" spans="1:13" ht="34" x14ac:dyDescent="0.2">
      <c r="A1600" t="s">
        <v>4332</v>
      </c>
      <c r="B1600" t="s">
        <v>797</v>
      </c>
      <c r="C1600" s="36">
        <v>0.4</v>
      </c>
      <c r="D1600" t="s">
        <v>762</v>
      </c>
      <c r="E1600">
        <v>0</v>
      </c>
      <c r="F1600" s="7" t="s">
        <v>265</v>
      </c>
      <c r="G1600" s="7" t="s">
        <v>5521</v>
      </c>
      <c r="H1600" s="7" t="s">
        <v>5522</v>
      </c>
      <c r="I1600" s="7" t="s">
        <v>5523</v>
      </c>
      <c r="J1600" s="7" t="s">
        <v>5524</v>
      </c>
      <c r="K1600" s="7" t="s">
        <v>5525</v>
      </c>
      <c r="L1600" s="7" t="s">
        <v>5526</v>
      </c>
      <c r="M1600" s="7" t="s">
        <v>5527</v>
      </c>
    </row>
    <row r="1601" spans="1:13" ht="34" x14ac:dyDescent="0.2">
      <c r="A1601" t="s">
        <v>4333</v>
      </c>
      <c r="B1601" t="s">
        <v>457</v>
      </c>
      <c r="C1601" s="36">
        <v>0.4</v>
      </c>
      <c r="D1601" t="s">
        <v>762</v>
      </c>
      <c r="E1601">
        <v>0</v>
      </c>
      <c r="F1601" s="7" t="s">
        <v>265</v>
      </c>
      <c r="G1601" s="7" t="s">
        <v>5521</v>
      </c>
      <c r="H1601" s="7" t="s">
        <v>5522</v>
      </c>
      <c r="I1601" s="7" t="s">
        <v>5523</v>
      </c>
      <c r="J1601" s="7" t="s">
        <v>5524</v>
      </c>
      <c r="K1601" s="7" t="s">
        <v>5525</v>
      </c>
      <c r="L1601" s="7" t="s">
        <v>5526</v>
      </c>
      <c r="M1601" s="7" t="s">
        <v>5527</v>
      </c>
    </row>
    <row r="1602" spans="1:13" ht="34" x14ac:dyDescent="0.2">
      <c r="A1602" t="s">
        <v>4334</v>
      </c>
      <c r="B1602" s="36" t="s">
        <v>459</v>
      </c>
      <c r="C1602" s="36">
        <v>0.4</v>
      </c>
      <c r="D1602" t="s">
        <v>762</v>
      </c>
      <c r="E1602">
        <v>0</v>
      </c>
      <c r="F1602" s="7" t="s">
        <v>265</v>
      </c>
      <c r="G1602" s="7" t="s">
        <v>5521</v>
      </c>
      <c r="H1602" s="7" t="s">
        <v>5522</v>
      </c>
      <c r="I1602" s="7" t="s">
        <v>5523</v>
      </c>
      <c r="J1602" s="7" t="s">
        <v>5524</v>
      </c>
      <c r="K1602" s="7" t="s">
        <v>5525</v>
      </c>
      <c r="L1602" s="7" t="s">
        <v>5526</v>
      </c>
      <c r="M1602" s="7" t="s">
        <v>5527</v>
      </c>
    </row>
    <row r="1603" spans="1:13" ht="34" x14ac:dyDescent="0.2">
      <c r="A1603" t="s">
        <v>4335</v>
      </c>
      <c r="B1603" t="s">
        <v>455</v>
      </c>
      <c r="C1603">
        <v>0.1</v>
      </c>
      <c r="D1603" t="s">
        <v>762</v>
      </c>
      <c r="E1603">
        <v>0</v>
      </c>
      <c r="F1603" s="7" t="s">
        <v>265</v>
      </c>
      <c r="G1603" s="7" t="s">
        <v>5521</v>
      </c>
      <c r="H1603" s="7" t="s">
        <v>5522</v>
      </c>
      <c r="I1603" s="7" t="s">
        <v>5523</v>
      </c>
      <c r="J1603" s="7" t="s">
        <v>5524</v>
      </c>
      <c r="K1603" s="7" t="s">
        <v>5525</v>
      </c>
      <c r="L1603" s="7" t="s">
        <v>5526</v>
      </c>
      <c r="M1603" s="7" t="s">
        <v>5527</v>
      </c>
    </row>
    <row r="1604" spans="1:13" ht="34" x14ac:dyDescent="0.2">
      <c r="A1604" t="s">
        <v>4336</v>
      </c>
      <c r="B1604" t="s">
        <v>797</v>
      </c>
      <c r="C1604">
        <v>0.1</v>
      </c>
      <c r="D1604" t="s">
        <v>762</v>
      </c>
      <c r="E1604">
        <v>0</v>
      </c>
      <c r="F1604" s="7" t="s">
        <v>265</v>
      </c>
      <c r="G1604" s="7" t="s">
        <v>5521</v>
      </c>
      <c r="H1604" s="7" t="s">
        <v>5522</v>
      </c>
      <c r="I1604" s="7" t="s">
        <v>5523</v>
      </c>
      <c r="J1604" s="7" t="s">
        <v>5524</v>
      </c>
      <c r="K1604" s="7" t="s">
        <v>5525</v>
      </c>
      <c r="L1604" s="7" t="s">
        <v>5526</v>
      </c>
      <c r="M1604" s="7" t="s">
        <v>5527</v>
      </c>
    </row>
    <row r="1605" spans="1:13" ht="34" x14ac:dyDescent="0.2">
      <c r="A1605" t="s">
        <v>4337</v>
      </c>
      <c r="B1605" t="s">
        <v>457</v>
      </c>
      <c r="C1605">
        <v>0.1</v>
      </c>
      <c r="D1605" t="s">
        <v>762</v>
      </c>
      <c r="E1605">
        <v>0</v>
      </c>
      <c r="F1605" s="7" t="s">
        <v>265</v>
      </c>
      <c r="G1605" s="7" t="s">
        <v>5521</v>
      </c>
      <c r="H1605" s="7" t="s">
        <v>5522</v>
      </c>
      <c r="I1605" s="7" t="s">
        <v>5523</v>
      </c>
      <c r="J1605" s="7" t="s">
        <v>5524</v>
      </c>
      <c r="K1605" s="7" t="s">
        <v>5525</v>
      </c>
      <c r="L1605" s="7" t="s">
        <v>5526</v>
      </c>
      <c r="M1605" s="7" t="s">
        <v>5527</v>
      </c>
    </row>
    <row r="1606" spans="1:13" ht="34" x14ac:dyDescent="0.2">
      <c r="A1606" t="s">
        <v>4338</v>
      </c>
      <c r="B1606" s="36" t="s">
        <v>459</v>
      </c>
      <c r="C1606">
        <v>0.1</v>
      </c>
      <c r="D1606" t="s">
        <v>762</v>
      </c>
      <c r="E1606">
        <v>0</v>
      </c>
      <c r="F1606" s="7" t="s">
        <v>265</v>
      </c>
      <c r="G1606" s="7" t="s">
        <v>5521</v>
      </c>
      <c r="H1606" s="7" t="s">
        <v>5522</v>
      </c>
      <c r="I1606" s="7" t="s">
        <v>5523</v>
      </c>
      <c r="J1606" s="7" t="s">
        <v>5524</v>
      </c>
      <c r="K1606" s="7" t="s">
        <v>5525</v>
      </c>
      <c r="L1606" s="7" t="s">
        <v>5526</v>
      </c>
      <c r="M1606" s="7" t="s">
        <v>5527</v>
      </c>
    </row>
    <row r="1607" spans="1:13" ht="34" x14ac:dyDescent="0.2">
      <c r="A1607" t="s">
        <v>4339</v>
      </c>
      <c r="B1607" t="s">
        <v>455</v>
      </c>
      <c r="C1607">
        <v>0.1</v>
      </c>
      <c r="D1607" t="s">
        <v>762</v>
      </c>
      <c r="E1607">
        <v>0</v>
      </c>
      <c r="F1607" s="7" t="s">
        <v>265</v>
      </c>
      <c r="G1607" s="7" t="s">
        <v>5521</v>
      </c>
      <c r="H1607" s="7" t="s">
        <v>5522</v>
      </c>
      <c r="I1607" s="7" t="s">
        <v>5523</v>
      </c>
      <c r="J1607" s="7" t="s">
        <v>5524</v>
      </c>
      <c r="K1607" s="7" t="s">
        <v>5525</v>
      </c>
      <c r="L1607" s="7" t="s">
        <v>5526</v>
      </c>
      <c r="M1607" s="7" t="s">
        <v>5527</v>
      </c>
    </row>
    <row r="1608" spans="1:13" ht="34" x14ac:dyDescent="0.2">
      <c r="A1608" t="s">
        <v>4340</v>
      </c>
      <c r="B1608" t="s">
        <v>797</v>
      </c>
      <c r="C1608">
        <v>0.1</v>
      </c>
      <c r="D1608" t="s">
        <v>762</v>
      </c>
      <c r="E1608">
        <v>0</v>
      </c>
      <c r="F1608" s="7" t="s">
        <v>265</v>
      </c>
      <c r="G1608" s="7" t="s">
        <v>5521</v>
      </c>
      <c r="H1608" s="7" t="s">
        <v>5522</v>
      </c>
      <c r="I1608" s="7" t="s">
        <v>5523</v>
      </c>
      <c r="J1608" s="7" t="s">
        <v>5524</v>
      </c>
      <c r="K1608" s="7" t="s">
        <v>5525</v>
      </c>
      <c r="L1608" s="7" t="s">
        <v>5526</v>
      </c>
      <c r="M1608" s="7" t="s">
        <v>5527</v>
      </c>
    </row>
    <row r="1609" spans="1:13" ht="34" x14ac:dyDescent="0.2">
      <c r="A1609" t="s">
        <v>4341</v>
      </c>
      <c r="B1609" t="s">
        <v>457</v>
      </c>
      <c r="C1609">
        <v>0.1</v>
      </c>
      <c r="D1609" t="s">
        <v>762</v>
      </c>
      <c r="E1609">
        <v>0</v>
      </c>
      <c r="F1609" s="7" t="s">
        <v>265</v>
      </c>
      <c r="G1609" s="7" t="s">
        <v>5521</v>
      </c>
      <c r="H1609" s="7" t="s">
        <v>5522</v>
      </c>
      <c r="I1609" s="7" t="s">
        <v>5523</v>
      </c>
      <c r="J1609" s="7" t="s">
        <v>5524</v>
      </c>
      <c r="K1609" s="7" t="s">
        <v>5525</v>
      </c>
      <c r="L1609" s="7" t="s">
        <v>5526</v>
      </c>
      <c r="M1609" s="7" t="s">
        <v>5527</v>
      </c>
    </row>
    <row r="1610" spans="1:13" ht="34" x14ac:dyDescent="0.2">
      <c r="A1610" t="s">
        <v>4342</v>
      </c>
      <c r="B1610" s="36" t="s">
        <v>459</v>
      </c>
      <c r="C1610">
        <v>0.1</v>
      </c>
      <c r="D1610" t="s">
        <v>762</v>
      </c>
      <c r="E1610">
        <v>0</v>
      </c>
      <c r="F1610" s="7" t="s">
        <v>265</v>
      </c>
      <c r="G1610" s="7" t="s">
        <v>5521</v>
      </c>
      <c r="H1610" s="7" t="s">
        <v>5522</v>
      </c>
      <c r="I1610" s="7" t="s">
        <v>5523</v>
      </c>
      <c r="J1610" s="7" t="s">
        <v>5524</v>
      </c>
      <c r="K1610" s="7" t="s">
        <v>5525</v>
      </c>
      <c r="L1610" s="7" t="s">
        <v>5526</v>
      </c>
      <c r="M1610" s="7" t="s">
        <v>5527</v>
      </c>
    </row>
    <row r="1611" spans="1:13" ht="34" x14ac:dyDescent="0.2">
      <c r="A1611" t="s">
        <v>4343</v>
      </c>
      <c r="B1611" t="s">
        <v>455</v>
      </c>
      <c r="C1611">
        <v>0.1</v>
      </c>
      <c r="D1611" t="s">
        <v>762</v>
      </c>
      <c r="E1611">
        <v>0</v>
      </c>
      <c r="F1611" s="7" t="s">
        <v>265</v>
      </c>
      <c r="G1611" s="7" t="s">
        <v>5521</v>
      </c>
      <c r="H1611" s="7" t="s">
        <v>5522</v>
      </c>
      <c r="I1611" s="7" t="s">
        <v>5523</v>
      </c>
      <c r="J1611" s="7" t="s">
        <v>5524</v>
      </c>
      <c r="K1611" s="7" t="s">
        <v>5525</v>
      </c>
      <c r="L1611" s="7" t="s">
        <v>5526</v>
      </c>
      <c r="M1611" s="7" t="s">
        <v>5527</v>
      </c>
    </row>
    <row r="1612" spans="1:13" ht="34" x14ac:dyDescent="0.2">
      <c r="A1612" t="s">
        <v>4344</v>
      </c>
      <c r="B1612" t="s">
        <v>797</v>
      </c>
      <c r="C1612">
        <v>0.1</v>
      </c>
      <c r="D1612" t="s">
        <v>762</v>
      </c>
      <c r="E1612">
        <v>0</v>
      </c>
      <c r="F1612" s="7" t="s">
        <v>265</v>
      </c>
      <c r="G1612" s="7" t="s">
        <v>5521</v>
      </c>
      <c r="H1612" s="7" t="s">
        <v>5522</v>
      </c>
      <c r="I1612" s="7" t="s">
        <v>5523</v>
      </c>
      <c r="J1612" s="7" t="s">
        <v>5524</v>
      </c>
      <c r="K1612" s="7" t="s">
        <v>5525</v>
      </c>
      <c r="L1612" s="7" t="s">
        <v>5526</v>
      </c>
      <c r="M1612" s="7" t="s">
        <v>5527</v>
      </c>
    </row>
    <row r="1613" spans="1:13" ht="34" x14ac:dyDescent="0.2">
      <c r="A1613" t="s">
        <v>4345</v>
      </c>
      <c r="B1613" t="s">
        <v>457</v>
      </c>
      <c r="C1613">
        <v>0.1</v>
      </c>
      <c r="D1613" t="s">
        <v>762</v>
      </c>
      <c r="E1613">
        <v>0</v>
      </c>
      <c r="F1613" s="7" t="s">
        <v>265</v>
      </c>
      <c r="G1613" s="7" t="s">
        <v>5521</v>
      </c>
      <c r="H1613" s="7" t="s">
        <v>5522</v>
      </c>
      <c r="I1613" s="7" t="s">
        <v>5523</v>
      </c>
      <c r="J1613" s="7" t="s">
        <v>5524</v>
      </c>
      <c r="K1613" s="7" t="s">
        <v>5525</v>
      </c>
      <c r="L1613" s="7" t="s">
        <v>5526</v>
      </c>
      <c r="M1613" s="7" t="s">
        <v>5527</v>
      </c>
    </row>
    <row r="1614" spans="1:13" ht="34" x14ac:dyDescent="0.2">
      <c r="A1614" t="s">
        <v>4346</v>
      </c>
      <c r="B1614" s="36" t="s">
        <v>459</v>
      </c>
      <c r="C1614">
        <v>0.1</v>
      </c>
      <c r="D1614" t="s">
        <v>762</v>
      </c>
      <c r="E1614">
        <v>0</v>
      </c>
      <c r="F1614" s="7" t="s">
        <v>265</v>
      </c>
      <c r="G1614" s="7" t="s">
        <v>5521</v>
      </c>
      <c r="H1614" s="7" t="s">
        <v>5522</v>
      </c>
      <c r="I1614" s="7" t="s">
        <v>5523</v>
      </c>
      <c r="J1614" s="7" t="s">
        <v>5524</v>
      </c>
      <c r="K1614" s="7" t="s">
        <v>5525</v>
      </c>
      <c r="L1614" s="7" t="s">
        <v>5526</v>
      </c>
      <c r="M1614" s="7" t="s">
        <v>5527</v>
      </c>
    </row>
    <row r="1615" spans="1:13" ht="34" x14ac:dyDescent="0.2">
      <c r="A1615" t="s">
        <v>4347</v>
      </c>
      <c r="B1615" t="s">
        <v>455</v>
      </c>
      <c r="C1615">
        <v>0.1</v>
      </c>
      <c r="D1615" t="s">
        <v>762</v>
      </c>
      <c r="E1615">
        <v>0</v>
      </c>
      <c r="F1615" s="7" t="s">
        <v>265</v>
      </c>
      <c r="G1615" s="7" t="s">
        <v>5521</v>
      </c>
      <c r="H1615" s="7" t="s">
        <v>5522</v>
      </c>
      <c r="I1615" s="7" t="s">
        <v>5523</v>
      </c>
      <c r="J1615" s="7" t="s">
        <v>5524</v>
      </c>
      <c r="K1615" s="7" t="s">
        <v>5525</v>
      </c>
      <c r="L1615" s="7" t="s">
        <v>5526</v>
      </c>
      <c r="M1615" s="7" t="s">
        <v>5527</v>
      </c>
    </row>
    <row r="1616" spans="1:13" ht="34" x14ac:dyDescent="0.2">
      <c r="A1616" t="s">
        <v>4348</v>
      </c>
      <c r="B1616" t="s">
        <v>797</v>
      </c>
      <c r="C1616">
        <v>0.1</v>
      </c>
      <c r="D1616" t="s">
        <v>762</v>
      </c>
      <c r="E1616">
        <v>0</v>
      </c>
      <c r="F1616" s="7" t="s">
        <v>265</v>
      </c>
      <c r="G1616" s="7" t="s">
        <v>5521</v>
      </c>
      <c r="H1616" s="7" t="s">
        <v>5522</v>
      </c>
      <c r="I1616" s="7" t="s">
        <v>5523</v>
      </c>
      <c r="J1616" s="7" t="s">
        <v>5524</v>
      </c>
      <c r="K1616" s="7" t="s">
        <v>5525</v>
      </c>
      <c r="L1616" s="7" t="s">
        <v>5526</v>
      </c>
      <c r="M1616" s="7" t="s">
        <v>5527</v>
      </c>
    </row>
    <row r="1617" spans="1:13" ht="34" x14ac:dyDescent="0.2">
      <c r="A1617" t="s">
        <v>4349</v>
      </c>
      <c r="B1617" t="s">
        <v>457</v>
      </c>
      <c r="C1617">
        <v>0.1</v>
      </c>
      <c r="D1617" t="s">
        <v>762</v>
      </c>
      <c r="E1617">
        <v>0</v>
      </c>
      <c r="F1617" s="7" t="s">
        <v>265</v>
      </c>
      <c r="G1617" s="7" t="s">
        <v>5521</v>
      </c>
      <c r="H1617" s="7" t="s">
        <v>5522</v>
      </c>
      <c r="I1617" s="7" t="s">
        <v>5523</v>
      </c>
      <c r="J1617" s="7" t="s">
        <v>5524</v>
      </c>
      <c r="K1617" s="7" t="s">
        <v>5525</v>
      </c>
      <c r="L1617" s="7" t="s">
        <v>5526</v>
      </c>
      <c r="M1617" s="7" t="s">
        <v>5527</v>
      </c>
    </row>
    <row r="1618" spans="1:13" ht="34" x14ac:dyDescent="0.2">
      <c r="A1618" t="s">
        <v>4350</v>
      </c>
      <c r="B1618" s="36" t="s">
        <v>459</v>
      </c>
      <c r="C1618">
        <v>0.1</v>
      </c>
      <c r="D1618" t="s">
        <v>762</v>
      </c>
      <c r="E1618">
        <v>0</v>
      </c>
      <c r="F1618" s="7" t="s">
        <v>265</v>
      </c>
      <c r="G1618" s="7" t="s">
        <v>5521</v>
      </c>
      <c r="H1618" s="7" t="s">
        <v>5522</v>
      </c>
      <c r="I1618" s="7" t="s">
        <v>5523</v>
      </c>
      <c r="J1618" s="7" t="s">
        <v>5524</v>
      </c>
      <c r="K1618" s="7" t="s">
        <v>5525</v>
      </c>
      <c r="L1618" s="7" t="s">
        <v>5526</v>
      </c>
      <c r="M1618" s="7" t="s">
        <v>5527</v>
      </c>
    </row>
    <row r="1619" spans="1:13" ht="34" x14ac:dyDescent="0.2">
      <c r="A1619" t="s">
        <v>4351</v>
      </c>
      <c r="B1619" t="s">
        <v>455</v>
      </c>
      <c r="C1619">
        <v>0.1</v>
      </c>
      <c r="D1619" t="s">
        <v>762</v>
      </c>
      <c r="E1619">
        <v>0</v>
      </c>
      <c r="F1619" s="7" t="s">
        <v>265</v>
      </c>
      <c r="G1619" s="7" t="s">
        <v>5521</v>
      </c>
      <c r="H1619" s="7" t="s">
        <v>5522</v>
      </c>
      <c r="I1619" s="7" t="s">
        <v>5523</v>
      </c>
      <c r="J1619" s="7" t="s">
        <v>5524</v>
      </c>
      <c r="K1619" s="7" t="s">
        <v>5525</v>
      </c>
      <c r="L1619" s="7" t="s">
        <v>5526</v>
      </c>
      <c r="M1619" s="7" t="s">
        <v>5527</v>
      </c>
    </row>
    <row r="1620" spans="1:13" ht="34" x14ac:dyDescent="0.2">
      <c r="A1620" t="s">
        <v>4352</v>
      </c>
      <c r="B1620" t="s">
        <v>797</v>
      </c>
      <c r="C1620">
        <v>0.1</v>
      </c>
      <c r="D1620" t="s">
        <v>762</v>
      </c>
      <c r="E1620">
        <v>0</v>
      </c>
      <c r="F1620" s="7" t="s">
        <v>265</v>
      </c>
      <c r="G1620" s="7" t="s">
        <v>5521</v>
      </c>
      <c r="H1620" s="7" t="s">
        <v>5522</v>
      </c>
      <c r="I1620" s="7" t="s">
        <v>5523</v>
      </c>
      <c r="J1620" s="7" t="s">
        <v>5524</v>
      </c>
      <c r="K1620" s="7" t="s">
        <v>5525</v>
      </c>
      <c r="L1620" s="7" t="s">
        <v>5526</v>
      </c>
      <c r="M1620" s="7" t="s">
        <v>5527</v>
      </c>
    </row>
    <row r="1621" spans="1:13" ht="34" x14ac:dyDescent="0.2">
      <c r="A1621" t="s">
        <v>4353</v>
      </c>
      <c r="B1621" t="s">
        <v>457</v>
      </c>
      <c r="C1621">
        <v>0.1</v>
      </c>
      <c r="D1621" t="s">
        <v>762</v>
      </c>
      <c r="E1621">
        <v>0</v>
      </c>
      <c r="F1621" s="7" t="s">
        <v>265</v>
      </c>
      <c r="G1621" s="7" t="s">
        <v>5521</v>
      </c>
      <c r="H1621" s="7" t="s">
        <v>5522</v>
      </c>
      <c r="I1621" s="7" t="s">
        <v>5523</v>
      </c>
      <c r="J1621" s="7" t="s">
        <v>5524</v>
      </c>
      <c r="K1621" s="7" t="s">
        <v>5525</v>
      </c>
      <c r="L1621" s="7" t="s">
        <v>5526</v>
      </c>
      <c r="M1621" s="7" t="s">
        <v>5527</v>
      </c>
    </row>
    <row r="1622" spans="1:13" ht="34" x14ac:dyDescent="0.2">
      <c r="A1622" t="s">
        <v>4354</v>
      </c>
      <c r="B1622" s="36" t="s">
        <v>459</v>
      </c>
      <c r="C1622">
        <v>0.1</v>
      </c>
      <c r="D1622" t="s">
        <v>762</v>
      </c>
      <c r="E1622">
        <v>0</v>
      </c>
      <c r="F1622" s="7" t="s">
        <v>265</v>
      </c>
      <c r="G1622" s="7" t="s">
        <v>5521</v>
      </c>
      <c r="H1622" s="7" t="s">
        <v>5522</v>
      </c>
      <c r="I1622" s="7" t="s">
        <v>5523</v>
      </c>
      <c r="J1622" s="7" t="s">
        <v>5524</v>
      </c>
      <c r="K1622" s="7" t="s">
        <v>5525</v>
      </c>
      <c r="L1622" s="7" t="s">
        <v>5526</v>
      </c>
      <c r="M1622" s="7" t="s">
        <v>5527</v>
      </c>
    </row>
    <row r="1623" spans="1:13" ht="34" x14ac:dyDescent="0.2">
      <c r="A1623" t="s">
        <v>4355</v>
      </c>
      <c r="B1623" t="s">
        <v>455</v>
      </c>
      <c r="C1623" s="36">
        <v>0.6</v>
      </c>
      <c r="D1623" t="s">
        <v>762</v>
      </c>
      <c r="E1623">
        <v>0</v>
      </c>
      <c r="F1623" s="7" t="s">
        <v>265</v>
      </c>
      <c r="G1623" s="7" t="s">
        <v>5521</v>
      </c>
      <c r="H1623" s="7" t="s">
        <v>5522</v>
      </c>
      <c r="I1623" s="7" t="s">
        <v>5523</v>
      </c>
      <c r="J1623" s="7" t="s">
        <v>5524</v>
      </c>
      <c r="K1623" s="7" t="s">
        <v>5525</v>
      </c>
      <c r="L1623" s="7" t="s">
        <v>5526</v>
      </c>
      <c r="M1623" s="7" t="s">
        <v>5527</v>
      </c>
    </row>
    <row r="1624" spans="1:13" ht="34" x14ac:dyDescent="0.2">
      <c r="A1624" t="s">
        <v>4356</v>
      </c>
      <c r="B1624" t="s">
        <v>797</v>
      </c>
      <c r="C1624" s="36">
        <v>0.6</v>
      </c>
      <c r="D1624" t="s">
        <v>762</v>
      </c>
      <c r="E1624">
        <v>0</v>
      </c>
      <c r="F1624" s="7" t="s">
        <v>265</v>
      </c>
      <c r="G1624" s="7" t="s">
        <v>5521</v>
      </c>
      <c r="H1624" s="7" t="s">
        <v>5522</v>
      </c>
      <c r="I1624" s="7" t="s">
        <v>5523</v>
      </c>
      <c r="J1624" s="7" t="s">
        <v>5524</v>
      </c>
      <c r="K1624" s="7" t="s">
        <v>5525</v>
      </c>
      <c r="L1624" s="7" t="s">
        <v>5526</v>
      </c>
      <c r="M1624" s="7" t="s">
        <v>5527</v>
      </c>
    </row>
    <row r="1625" spans="1:13" ht="34" x14ac:dyDescent="0.2">
      <c r="A1625" t="s">
        <v>4357</v>
      </c>
      <c r="B1625" t="s">
        <v>457</v>
      </c>
      <c r="C1625" s="36">
        <v>0.6</v>
      </c>
      <c r="D1625" t="s">
        <v>762</v>
      </c>
      <c r="E1625">
        <v>0</v>
      </c>
      <c r="F1625" s="7" t="s">
        <v>265</v>
      </c>
      <c r="G1625" s="7" t="s">
        <v>5521</v>
      </c>
      <c r="H1625" s="7" t="s">
        <v>5522</v>
      </c>
      <c r="I1625" s="7" t="s">
        <v>5523</v>
      </c>
      <c r="J1625" s="7" t="s">
        <v>5524</v>
      </c>
      <c r="K1625" s="7" t="s">
        <v>5525</v>
      </c>
      <c r="L1625" s="7" t="s">
        <v>5526</v>
      </c>
      <c r="M1625" s="7" t="s">
        <v>5527</v>
      </c>
    </row>
    <row r="1626" spans="1:13" ht="34" x14ac:dyDescent="0.2">
      <c r="A1626" t="s">
        <v>4358</v>
      </c>
      <c r="B1626" s="36" t="s">
        <v>459</v>
      </c>
      <c r="C1626" s="36">
        <v>0.6</v>
      </c>
      <c r="D1626" t="s">
        <v>762</v>
      </c>
      <c r="E1626">
        <v>0</v>
      </c>
      <c r="F1626" s="7" t="s">
        <v>265</v>
      </c>
      <c r="G1626" s="7" t="s">
        <v>5521</v>
      </c>
      <c r="H1626" s="7" t="s">
        <v>5522</v>
      </c>
      <c r="I1626" s="7" t="s">
        <v>5523</v>
      </c>
      <c r="J1626" s="7" t="s">
        <v>5524</v>
      </c>
      <c r="K1626" s="7" t="s">
        <v>5525</v>
      </c>
      <c r="L1626" s="7" t="s">
        <v>5526</v>
      </c>
      <c r="M1626" s="7" t="s">
        <v>5527</v>
      </c>
    </row>
    <row r="1627" spans="1:13" ht="34" x14ac:dyDescent="0.2">
      <c r="A1627" t="s">
        <v>4359</v>
      </c>
      <c r="B1627" t="s">
        <v>455</v>
      </c>
      <c r="C1627" s="36">
        <v>0.6</v>
      </c>
      <c r="D1627" t="s">
        <v>762</v>
      </c>
      <c r="E1627">
        <v>0</v>
      </c>
      <c r="F1627" s="7" t="s">
        <v>265</v>
      </c>
      <c r="G1627" s="7" t="s">
        <v>5521</v>
      </c>
      <c r="H1627" s="7" t="s">
        <v>5522</v>
      </c>
      <c r="I1627" s="7" t="s">
        <v>5523</v>
      </c>
      <c r="J1627" s="7" t="s">
        <v>5524</v>
      </c>
      <c r="K1627" s="7" t="s">
        <v>5525</v>
      </c>
      <c r="L1627" s="7" t="s">
        <v>5526</v>
      </c>
      <c r="M1627" s="7" t="s">
        <v>5527</v>
      </c>
    </row>
    <row r="1628" spans="1:13" ht="34" x14ac:dyDescent="0.2">
      <c r="A1628" t="s">
        <v>4360</v>
      </c>
      <c r="B1628" t="s">
        <v>797</v>
      </c>
      <c r="C1628" s="36">
        <v>0.6</v>
      </c>
      <c r="D1628" t="s">
        <v>762</v>
      </c>
      <c r="E1628">
        <v>0</v>
      </c>
      <c r="F1628" s="7" t="s">
        <v>265</v>
      </c>
      <c r="G1628" s="7" t="s">
        <v>5521</v>
      </c>
      <c r="H1628" s="7" t="s">
        <v>5522</v>
      </c>
      <c r="I1628" s="7" t="s">
        <v>5523</v>
      </c>
      <c r="J1628" s="7" t="s">
        <v>5524</v>
      </c>
      <c r="K1628" s="7" t="s">
        <v>5525</v>
      </c>
      <c r="L1628" s="7" t="s">
        <v>5526</v>
      </c>
      <c r="M1628" s="7" t="s">
        <v>5527</v>
      </c>
    </row>
    <row r="1629" spans="1:13" ht="34" x14ac:dyDescent="0.2">
      <c r="A1629" t="s">
        <v>4361</v>
      </c>
      <c r="B1629" t="s">
        <v>457</v>
      </c>
      <c r="C1629" s="36">
        <v>0.6</v>
      </c>
      <c r="D1629" t="s">
        <v>762</v>
      </c>
      <c r="E1629">
        <v>0</v>
      </c>
      <c r="F1629" s="7" t="s">
        <v>265</v>
      </c>
      <c r="G1629" s="7" t="s">
        <v>5521</v>
      </c>
      <c r="H1629" s="7" t="s">
        <v>5522</v>
      </c>
      <c r="I1629" s="7" t="s">
        <v>5523</v>
      </c>
      <c r="J1629" s="7" t="s">
        <v>5524</v>
      </c>
      <c r="K1629" s="7" t="s">
        <v>5525</v>
      </c>
      <c r="L1629" s="7" t="s">
        <v>5526</v>
      </c>
      <c r="M1629" s="7" t="s">
        <v>5527</v>
      </c>
    </row>
    <row r="1630" spans="1:13" ht="34" x14ac:dyDescent="0.2">
      <c r="A1630" t="s">
        <v>4362</v>
      </c>
      <c r="B1630" s="36" t="s">
        <v>459</v>
      </c>
      <c r="C1630" s="36">
        <v>0.6</v>
      </c>
      <c r="D1630" t="s">
        <v>762</v>
      </c>
      <c r="E1630">
        <v>0</v>
      </c>
      <c r="F1630" s="7" t="s">
        <v>265</v>
      </c>
      <c r="G1630" s="7" t="s">
        <v>5521</v>
      </c>
      <c r="H1630" s="7" t="s">
        <v>5522</v>
      </c>
      <c r="I1630" s="7" t="s">
        <v>5523</v>
      </c>
      <c r="J1630" s="7" t="s">
        <v>5524</v>
      </c>
      <c r="K1630" s="7" t="s">
        <v>5525</v>
      </c>
      <c r="L1630" s="7" t="s">
        <v>5526</v>
      </c>
      <c r="M1630" s="7" t="s">
        <v>5527</v>
      </c>
    </row>
    <row r="1631" spans="1:13" ht="34" x14ac:dyDescent="0.2">
      <c r="A1631" t="s">
        <v>4363</v>
      </c>
      <c r="B1631" t="s">
        <v>455</v>
      </c>
      <c r="C1631" s="36">
        <v>0.6</v>
      </c>
      <c r="D1631" t="s">
        <v>762</v>
      </c>
      <c r="E1631">
        <v>0</v>
      </c>
      <c r="F1631" s="7" t="s">
        <v>265</v>
      </c>
      <c r="G1631" s="7" t="s">
        <v>5521</v>
      </c>
      <c r="H1631" s="7" t="s">
        <v>5522</v>
      </c>
      <c r="I1631" s="7" t="s">
        <v>5523</v>
      </c>
      <c r="J1631" s="7" t="s">
        <v>5524</v>
      </c>
      <c r="K1631" s="7" t="s">
        <v>5525</v>
      </c>
      <c r="L1631" s="7" t="s">
        <v>5526</v>
      </c>
      <c r="M1631" s="7" t="s">
        <v>5527</v>
      </c>
    </row>
    <row r="1632" spans="1:13" ht="34" x14ac:dyDescent="0.2">
      <c r="A1632" t="s">
        <v>4364</v>
      </c>
      <c r="B1632" t="s">
        <v>797</v>
      </c>
      <c r="C1632" s="36">
        <v>0.6</v>
      </c>
      <c r="D1632" t="s">
        <v>762</v>
      </c>
      <c r="E1632">
        <v>0</v>
      </c>
      <c r="F1632" s="7" t="s">
        <v>265</v>
      </c>
      <c r="G1632" s="7" t="s">
        <v>5521</v>
      </c>
      <c r="H1632" s="7" t="s">
        <v>5522</v>
      </c>
      <c r="I1632" s="7" t="s">
        <v>5523</v>
      </c>
      <c r="J1632" s="7" t="s">
        <v>5524</v>
      </c>
      <c r="K1632" s="7" t="s">
        <v>5525</v>
      </c>
      <c r="L1632" s="7" t="s">
        <v>5526</v>
      </c>
      <c r="M1632" s="7" t="s">
        <v>5527</v>
      </c>
    </row>
    <row r="1633" spans="1:13" ht="34" x14ac:dyDescent="0.2">
      <c r="A1633" t="s">
        <v>4365</v>
      </c>
      <c r="B1633" t="s">
        <v>457</v>
      </c>
      <c r="C1633" s="36">
        <v>0.6</v>
      </c>
      <c r="D1633" t="s">
        <v>762</v>
      </c>
      <c r="E1633">
        <v>0</v>
      </c>
      <c r="F1633" s="7" t="s">
        <v>265</v>
      </c>
      <c r="G1633" s="7" t="s">
        <v>5521</v>
      </c>
      <c r="H1633" s="7" t="s">
        <v>5522</v>
      </c>
      <c r="I1633" s="7" t="s">
        <v>5523</v>
      </c>
      <c r="J1633" s="7" t="s">
        <v>5524</v>
      </c>
      <c r="K1633" s="7" t="s">
        <v>5525</v>
      </c>
      <c r="L1633" s="7" t="s">
        <v>5526</v>
      </c>
      <c r="M1633" s="7" t="s">
        <v>5527</v>
      </c>
    </row>
    <row r="1634" spans="1:13" ht="34" x14ac:dyDescent="0.2">
      <c r="A1634" t="s">
        <v>4366</v>
      </c>
      <c r="B1634" s="36" t="s">
        <v>459</v>
      </c>
      <c r="C1634" s="36">
        <v>0.6</v>
      </c>
      <c r="D1634" t="s">
        <v>762</v>
      </c>
      <c r="E1634">
        <v>0</v>
      </c>
      <c r="F1634" s="7" t="s">
        <v>265</v>
      </c>
      <c r="G1634" s="7" t="s">
        <v>5521</v>
      </c>
      <c r="H1634" s="7" t="s">
        <v>5522</v>
      </c>
      <c r="I1634" s="7" t="s">
        <v>5523</v>
      </c>
      <c r="J1634" s="7" t="s">
        <v>5524</v>
      </c>
      <c r="K1634" s="7" t="s">
        <v>5525</v>
      </c>
      <c r="L1634" s="7" t="s">
        <v>5526</v>
      </c>
      <c r="M1634" s="7" t="s">
        <v>5527</v>
      </c>
    </row>
    <row r="1635" spans="1:13" ht="34" x14ac:dyDescent="0.2">
      <c r="A1635" t="s">
        <v>4367</v>
      </c>
      <c r="B1635" t="s">
        <v>455</v>
      </c>
      <c r="C1635" s="36">
        <v>0.6</v>
      </c>
      <c r="D1635" t="s">
        <v>762</v>
      </c>
      <c r="E1635">
        <v>0</v>
      </c>
      <c r="F1635" s="7" t="s">
        <v>265</v>
      </c>
      <c r="G1635" s="7" t="s">
        <v>5521</v>
      </c>
      <c r="H1635" s="7" t="s">
        <v>5522</v>
      </c>
      <c r="I1635" s="7" t="s">
        <v>5523</v>
      </c>
      <c r="J1635" s="7" t="s">
        <v>5524</v>
      </c>
      <c r="K1635" s="7" t="s">
        <v>5525</v>
      </c>
      <c r="L1635" s="7" t="s">
        <v>5526</v>
      </c>
      <c r="M1635" s="7" t="s">
        <v>5527</v>
      </c>
    </row>
    <row r="1636" spans="1:13" ht="34" x14ac:dyDescent="0.2">
      <c r="A1636" t="s">
        <v>4368</v>
      </c>
      <c r="B1636" t="s">
        <v>797</v>
      </c>
      <c r="C1636" s="36">
        <v>0.6</v>
      </c>
      <c r="D1636" t="s">
        <v>762</v>
      </c>
      <c r="E1636">
        <v>0</v>
      </c>
      <c r="F1636" s="7" t="s">
        <v>265</v>
      </c>
      <c r="G1636" s="7" t="s">
        <v>5521</v>
      </c>
      <c r="H1636" s="7" t="s">
        <v>5522</v>
      </c>
      <c r="I1636" s="7" t="s">
        <v>5523</v>
      </c>
      <c r="J1636" s="7" t="s">
        <v>5524</v>
      </c>
      <c r="K1636" s="7" t="s">
        <v>5525</v>
      </c>
      <c r="L1636" s="7" t="s">
        <v>5526</v>
      </c>
      <c r="M1636" s="7" t="s">
        <v>5527</v>
      </c>
    </row>
    <row r="1637" spans="1:13" ht="34" x14ac:dyDescent="0.2">
      <c r="A1637" t="s">
        <v>4369</v>
      </c>
      <c r="B1637" t="s">
        <v>457</v>
      </c>
      <c r="C1637" s="36">
        <v>0.6</v>
      </c>
      <c r="D1637" t="s">
        <v>762</v>
      </c>
      <c r="E1637">
        <v>0</v>
      </c>
      <c r="F1637" s="7" t="s">
        <v>265</v>
      </c>
      <c r="G1637" s="7" t="s">
        <v>5521</v>
      </c>
      <c r="H1637" s="7" t="s">
        <v>5522</v>
      </c>
      <c r="I1637" s="7" t="s">
        <v>5523</v>
      </c>
      <c r="J1637" s="7" t="s">
        <v>5524</v>
      </c>
      <c r="K1637" s="7" t="s">
        <v>5525</v>
      </c>
      <c r="L1637" s="7" t="s">
        <v>5526</v>
      </c>
      <c r="M1637" s="7" t="s">
        <v>5527</v>
      </c>
    </row>
    <row r="1638" spans="1:13" ht="34" x14ac:dyDescent="0.2">
      <c r="A1638" t="s">
        <v>4370</v>
      </c>
      <c r="B1638" s="36" t="s">
        <v>459</v>
      </c>
      <c r="C1638" s="36">
        <v>0.6</v>
      </c>
      <c r="D1638" t="s">
        <v>762</v>
      </c>
      <c r="E1638">
        <v>0</v>
      </c>
      <c r="F1638" s="7" t="s">
        <v>265</v>
      </c>
      <c r="G1638" s="7" t="s">
        <v>5521</v>
      </c>
      <c r="H1638" s="7" t="s">
        <v>5522</v>
      </c>
      <c r="I1638" s="7" t="s">
        <v>5523</v>
      </c>
      <c r="J1638" s="7" t="s">
        <v>5524</v>
      </c>
      <c r="K1638" s="7" t="s">
        <v>5525</v>
      </c>
      <c r="L1638" s="7" t="s">
        <v>5526</v>
      </c>
      <c r="M1638" s="7" t="s">
        <v>5527</v>
      </c>
    </row>
    <row r="1639" spans="1:13" ht="34" x14ac:dyDescent="0.2">
      <c r="A1639" t="s">
        <v>4371</v>
      </c>
      <c r="B1639" t="s">
        <v>455</v>
      </c>
      <c r="C1639" s="36">
        <v>0.6</v>
      </c>
      <c r="D1639" t="s">
        <v>762</v>
      </c>
      <c r="E1639">
        <v>0</v>
      </c>
      <c r="F1639" s="7" t="s">
        <v>265</v>
      </c>
      <c r="G1639" s="7" t="s">
        <v>5521</v>
      </c>
      <c r="H1639" s="7" t="s">
        <v>5522</v>
      </c>
      <c r="I1639" s="7" t="s">
        <v>5523</v>
      </c>
      <c r="J1639" s="7" t="s">
        <v>5524</v>
      </c>
      <c r="K1639" s="7" t="s">
        <v>5525</v>
      </c>
      <c r="L1639" s="7" t="s">
        <v>5526</v>
      </c>
      <c r="M1639" s="7" t="s">
        <v>5527</v>
      </c>
    </row>
    <row r="1640" spans="1:13" ht="34" x14ac:dyDescent="0.2">
      <c r="A1640" t="s">
        <v>4372</v>
      </c>
      <c r="B1640" t="s">
        <v>797</v>
      </c>
      <c r="C1640" s="36">
        <v>0.6</v>
      </c>
      <c r="D1640" t="s">
        <v>762</v>
      </c>
      <c r="E1640">
        <v>0</v>
      </c>
      <c r="F1640" s="7" t="s">
        <v>265</v>
      </c>
      <c r="G1640" s="7" t="s">
        <v>5521</v>
      </c>
      <c r="H1640" s="7" t="s">
        <v>5522</v>
      </c>
      <c r="I1640" s="7" t="s">
        <v>5523</v>
      </c>
      <c r="J1640" s="7" t="s">
        <v>5524</v>
      </c>
      <c r="K1640" s="7" t="s">
        <v>5525</v>
      </c>
      <c r="L1640" s="7" t="s">
        <v>5526</v>
      </c>
      <c r="M1640" s="7" t="s">
        <v>5527</v>
      </c>
    </row>
    <row r="1641" spans="1:13" ht="34" x14ac:dyDescent="0.2">
      <c r="A1641" t="s">
        <v>4373</v>
      </c>
      <c r="B1641" t="s">
        <v>457</v>
      </c>
      <c r="C1641" s="36">
        <v>0.6</v>
      </c>
      <c r="D1641" t="s">
        <v>762</v>
      </c>
      <c r="E1641">
        <v>0</v>
      </c>
      <c r="F1641" s="7" t="s">
        <v>265</v>
      </c>
      <c r="G1641" s="7" t="s">
        <v>5521</v>
      </c>
      <c r="H1641" s="7" t="s">
        <v>5522</v>
      </c>
      <c r="I1641" s="7" t="s">
        <v>5523</v>
      </c>
      <c r="J1641" s="7" t="s">
        <v>5524</v>
      </c>
      <c r="K1641" s="7" t="s">
        <v>5525</v>
      </c>
      <c r="L1641" s="7" t="s">
        <v>5526</v>
      </c>
      <c r="M1641" s="7" t="s">
        <v>5527</v>
      </c>
    </row>
    <row r="1642" spans="1:13" ht="34" x14ac:dyDescent="0.2">
      <c r="A1642" t="s">
        <v>4374</v>
      </c>
      <c r="B1642" s="36" t="s">
        <v>459</v>
      </c>
      <c r="C1642" s="36">
        <v>0.6</v>
      </c>
      <c r="D1642" t="s">
        <v>762</v>
      </c>
      <c r="E1642">
        <v>0</v>
      </c>
      <c r="F1642" s="7" t="s">
        <v>265</v>
      </c>
      <c r="G1642" s="7" t="s">
        <v>5521</v>
      </c>
      <c r="H1642" s="7" t="s">
        <v>5522</v>
      </c>
      <c r="I1642" s="7" t="s">
        <v>5523</v>
      </c>
      <c r="J1642" s="7" t="s">
        <v>5524</v>
      </c>
      <c r="K1642" s="7" t="s">
        <v>5525</v>
      </c>
      <c r="L1642" s="7" t="s">
        <v>5526</v>
      </c>
      <c r="M1642" s="7" t="s">
        <v>5527</v>
      </c>
    </row>
    <row r="1643" spans="1:13" ht="34" x14ac:dyDescent="0.2">
      <c r="A1643" t="s">
        <v>4375</v>
      </c>
      <c r="B1643" t="s">
        <v>455</v>
      </c>
      <c r="C1643" s="36">
        <v>0.4</v>
      </c>
      <c r="D1643" t="s">
        <v>762</v>
      </c>
      <c r="E1643">
        <v>0</v>
      </c>
      <c r="F1643" s="7" t="s">
        <v>265</v>
      </c>
      <c r="G1643" s="7" t="s">
        <v>5521</v>
      </c>
      <c r="H1643" s="7" t="s">
        <v>5522</v>
      </c>
      <c r="I1643" s="7" t="s">
        <v>5523</v>
      </c>
      <c r="J1643" s="7" t="s">
        <v>5524</v>
      </c>
      <c r="K1643" s="7" t="s">
        <v>5525</v>
      </c>
      <c r="L1643" s="7" t="s">
        <v>5526</v>
      </c>
      <c r="M1643" s="7" t="s">
        <v>5527</v>
      </c>
    </row>
    <row r="1644" spans="1:13" ht="34" x14ac:dyDescent="0.2">
      <c r="A1644" t="s">
        <v>4376</v>
      </c>
      <c r="B1644" t="s">
        <v>797</v>
      </c>
      <c r="C1644" s="36">
        <v>0.4</v>
      </c>
      <c r="D1644" t="s">
        <v>762</v>
      </c>
      <c r="E1644">
        <v>0</v>
      </c>
      <c r="F1644" s="7" t="s">
        <v>265</v>
      </c>
      <c r="G1644" s="7" t="s">
        <v>5521</v>
      </c>
      <c r="H1644" s="7" t="s">
        <v>5522</v>
      </c>
      <c r="I1644" s="7" t="s">
        <v>5523</v>
      </c>
      <c r="J1644" s="7" t="s">
        <v>5524</v>
      </c>
      <c r="K1644" s="7" t="s">
        <v>5525</v>
      </c>
      <c r="L1644" s="7" t="s">
        <v>5526</v>
      </c>
      <c r="M1644" s="7" t="s">
        <v>5527</v>
      </c>
    </row>
    <row r="1645" spans="1:13" ht="34" x14ac:dyDescent="0.2">
      <c r="A1645" t="s">
        <v>4377</v>
      </c>
      <c r="B1645" t="s">
        <v>457</v>
      </c>
      <c r="C1645" s="36">
        <v>0.4</v>
      </c>
      <c r="D1645" t="s">
        <v>762</v>
      </c>
      <c r="E1645">
        <v>0</v>
      </c>
      <c r="F1645" s="7" t="s">
        <v>265</v>
      </c>
      <c r="G1645" s="7" t="s">
        <v>5521</v>
      </c>
      <c r="H1645" s="7" t="s">
        <v>5522</v>
      </c>
      <c r="I1645" s="7" t="s">
        <v>5523</v>
      </c>
      <c r="J1645" s="7" t="s">
        <v>5524</v>
      </c>
      <c r="K1645" s="7" t="s">
        <v>5525</v>
      </c>
      <c r="L1645" s="7" t="s">
        <v>5526</v>
      </c>
      <c r="M1645" s="7" t="s">
        <v>5527</v>
      </c>
    </row>
    <row r="1646" spans="1:13" ht="34" x14ac:dyDescent="0.2">
      <c r="A1646" t="s">
        <v>4378</v>
      </c>
      <c r="B1646" s="36" t="s">
        <v>459</v>
      </c>
      <c r="C1646" s="36">
        <v>0.4</v>
      </c>
      <c r="D1646" t="s">
        <v>762</v>
      </c>
      <c r="E1646">
        <v>0</v>
      </c>
      <c r="F1646" s="7" t="s">
        <v>265</v>
      </c>
      <c r="G1646" s="7" t="s">
        <v>5521</v>
      </c>
      <c r="H1646" s="7" t="s">
        <v>5522</v>
      </c>
      <c r="I1646" s="7" t="s">
        <v>5523</v>
      </c>
      <c r="J1646" s="7" t="s">
        <v>5524</v>
      </c>
      <c r="K1646" s="7" t="s">
        <v>5525</v>
      </c>
      <c r="L1646" s="7" t="s">
        <v>5526</v>
      </c>
      <c r="M1646" s="7" t="s">
        <v>5527</v>
      </c>
    </row>
    <row r="1647" spans="1:13" ht="34" x14ac:dyDescent="0.2">
      <c r="A1647" t="s">
        <v>4379</v>
      </c>
      <c r="B1647" t="s">
        <v>455</v>
      </c>
      <c r="C1647" s="36">
        <v>0.4</v>
      </c>
      <c r="D1647" t="s">
        <v>762</v>
      </c>
      <c r="E1647">
        <v>0</v>
      </c>
      <c r="F1647" s="7" t="s">
        <v>265</v>
      </c>
      <c r="G1647" s="7" t="s">
        <v>5521</v>
      </c>
      <c r="H1647" s="7" t="s">
        <v>5522</v>
      </c>
      <c r="I1647" s="7" t="s">
        <v>5523</v>
      </c>
      <c r="J1647" s="7" t="s">
        <v>5524</v>
      </c>
      <c r="K1647" s="7" t="s">
        <v>5525</v>
      </c>
      <c r="L1647" s="7" t="s">
        <v>5526</v>
      </c>
      <c r="M1647" s="7" t="s">
        <v>5527</v>
      </c>
    </row>
    <row r="1648" spans="1:13" ht="34" x14ac:dyDescent="0.2">
      <c r="A1648" t="s">
        <v>4380</v>
      </c>
      <c r="B1648" t="s">
        <v>797</v>
      </c>
      <c r="C1648" s="36">
        <v>0.4</v>
      </c>
      <c r="D1648" t="s">
        <v>762</v>
      </c>
      <c r="E1648">
        <v>0</v>
      </c>
      <c r="F1648" s="7" t="s">
        <v>265</v>
      </c>
      <c r="G1648" s="7" t="s">
        <v>5521</v>
      </c>
      <c r="H1648" s="7" t="s">
        <v>5522</v>
      </c>
      <c r="I1648" s="7" t="s">
        <v>5523</v>
      </c>
      <c r="J1648" s="7" t="s">
        <v>5524</v>
      </c>
      <c r="K1648" s="7" t="s">
        <v>5525</v>
      </c>
      <c r="L1648" s="7" t="s">
        <v>5526</v>
      </c>
      <c r="M1648" s="7" t="s">
        <v>5527</v>
      </c>
    </row>
    <row r="1649" spans="1:13" ht="34" x14ac:dyDescent="0.2">
      <c r="A1649" t="s">
        <v>4381</v>
      </c>
      <c r="B1649" t="s">
        <v>457</v>
      </c>
      <c r="C1649" s="36">
        <v>0.4</v>
      </c>
      <c r="D1649" t="s">
        <v>762</v>
      </c>
      <c r="E1649">
        <v>0</v>
      </c>
      <c r="F1649" s="7" t="s">
        <v>265</v>
      </c>
      <c r="G1649" s="7" t="s">
        <v>5521</v>
      </c>
      <c r="H1649" s="7" t="s">
        <v>5522</v>
      </c>
      <c r="I1649" s="7" t="s">
        <v>5523</v>
      </c>
      <c r="J1649" s="7" t="s">
        <v>5524</v>
      </c>
      <c r="K1649" s="7" t="s">
        <v>5525</v>
      </c>
      <c r="L1649" s="7" t="s">
        <v>5526</v>
      </c>
      <c r="M1649" s="7" t="s">
        <v>5527</v>
      </c>
    </row>
    <row r="1650" spans="1:13" ht="34" x14ac:dyDescent="0.2">
      <c r="A1650" t="s">
        <v>4382</v>
      </c>
      <c r="B1650" s="36" t="s">
        <v>459</v>
      </c>
      <c r="C1650" s="36">
        <v>0.4</v>
      </c>
      <c r="D1650" t="s">
        <v>762</v>
      </c>
      <c r="E1650">
        <v>0</v>
      </c>
      <c r="F1650" s="7" t="s">
        <v>265</v>
      </c>
      <c r="G1650" s="7" t="s">
        <v>5521</v>
      </c>
      <c r="H1650" s="7" t="s">
        <v>5522</v>
      </c>
      <c r="I1650" s="7" t="s">
        <v>5523</v>
      </c>
      <c r="J1650" s="7" t="s">
        <v>5524</v>
      </c>
      <c r="K1650" s="7" t="s">
        <v>5525</v>
      </c>
      <c r="L1650" s="7" t="s">
        <v>5526</v>
      </c>
      <c r="M1650" s="7" t="s">
        <v>5527</v>
      </c>
    </row>
    <row r="1651" spans="1:13" ht="34" x14ac:dyDescent="0.2">
      <c r="A1651" t="s">
        <v>4383</v>
      </c>
      <c r="B1651" t="s">
        <v>455</v>
      </c>
      <c r="C1651" s="36">
        <v>0.4</v>
      </c>
      <c r="D1651" t="s">
        <v>762</v>
      </c>
      <c r="E1651">
        <v>0</v>
      </c>
      <c r="F1651" s="7" t="s">
        <v>265</v>
      </c>
      <c r="G1651" s="7" t="s">
        <v>5521</v>
      </c>
      <c r="H1651" s="7" t="s">
        <v>5522</v>
      </c>
      <c r="I1651" s="7" t="s">
        <v>5523</v>
      </c>
      <c r="J1651" s="7" t="s">
        <v>5524</v>
      </c>
      <c r="K1651" s="7" t="s">
        <v>5525</v>
      </c>
      <c r="L1651" s="7" t="s">
        <v>5526</v>
      </c>
      <c r="M1651" s="7" t="s">
        <v>5527</v>
      </c>
    </row>
    <row r="1652" spans="1:13" ht="34" x14ac:dyDescent="0.2">
      <c r="A1652" t="s">
        <v>4384</v>
      </c>
      <c r="B1652" t="s">
        <v>797</v>
      </c>
      <c r="C1652" s="36">
        <v>0.4</v>
      </c>
      <c r="D1652" t="s">
        <v>762</v>
      </c>
      <c r="E1652">
        <v>0</v>
      </c>
      <c r="F1652" s="7" t="s">
        <v>265</v>
      </c>
      <c r="G1652" s="7" t="s">
        <v>5521</v>
      </c>
      <c r="H1652" s="7" t="s">
        <v>5522</v>
      </c>
      <c r="I1652" s="7" t="s">
        <v>5523</v>
      </c>
      <c r="J1652" s="7" t="s">
        <v>5524</v>
      </c>
      <c r="K1652" s="7" t="s">
        <v>5525</v>
      </c>
      <c r="L1652" s="7" t="s">
        <v>5526</v>
      </c>
      <c r="M1652" s="7" t="s">
        <v>5527</v>
      </c>
    </row>
    <row r="1653" spans="1:13" ht="34" x14ac:dyDescent="0.2">
      <c r="A1653" t="s">
        <v>4385</v>
      </c>
      <c r="B1653" t="s">
        <v>457</v>
      </c>
      <c r="C1653" s="36">
        <v>0.4</v>
      </c>
      <c r="D1653" t="s">
        <v>762</v>
      </c>
      <c r="E1653">
        <v>0</v>
      </c>
      <c r="F1653" s="7" t="s">
        <v>265</v>
      </c>
      <c r="G1653" s="7" t="s">
        <v>5521</v>
      </c>
      <c r="H1653" s="7" t="s">
        <v>5522</v>
      </c>
      <c r="I1653" s="7" t="s">
        <v>5523</v>
      </c>
      <c r="J1653" s="7" t="s">
        <v>5524</v>
      </c>
      <c r="K1653" s="7" t="s">
        <v>5525</v>
      </c>
      <c r="L1653" s="7" t="s">
        <v>5526</v>
      </c>
      <c r="M1653" s="7" t="s">
        <v>5527</v>
      </c>
    </row>
    <row r="1654" spans="1:13" ht="34" x14ac:dyDescent="0.2">
      <c r="A1654" t="s">
        <v>4386</v>
      </c>
      <c r="B1654" s="36" t="s">
        <v>459</v>
      </c>
      <c r="C1654" s="36">
        <v>0.4</v>
      </c>
      <c r="D1654" t="s">
        <v>762</v>
      </c>
      <c r="E1654">
        <v>0</v>
      </c>
      <c r="F1654" s="7" t="s">
        <v>265</v>
      </c>
      <c r="G1654" s="7" t="s">
        <v>5521</v>
      </c>
      <c r="H1654" s="7" t="s">
        <v>5522</v>
      </c>
      <c r="I1654" s="7" t="s">
        <v>5523</v>
      </c>
      <c r="J1654" s="7" t="s">
        <v>5524</v>
      </c>
      <c r="K1654" s="7" t="s">
        <v>5525</v>
      </c>
      <c r="L1654" s="7" t="s">
        <v>5526</v>
      </c>
      <c r="M1654" s="7" t="s">
        <v>5527</v>
      </c>
    </row>
    <row r="1655" spans="1:13" ht="34" x14ac:dyDescent="0.2">
      <c r="A1655" t="s">
        <v>4387</v>
      </c>
      <c r="B1655" t="s">
        <v>455</v>
      </c>
      <c r="C1655" s="36">
        <v>0.4</v>
      </c>
      <c r="D1655" t="s">
        <v>762</v>
      </c>
      <c r="E1655">
        <v>0</v>
      </c>
      <c r="F1655" s="7" t="s">
        <v>265</v>
      </c>
      <c r="G1655" s="7" t="s">
        <v>5521</v>
      </c>
      <c r="H1655" s="7" t="s">
        <v>5522</v>
      </c>
      <c r="I1655" s="7" t="s">
        <v>5523</v>
      </c>
      <c r="J1655" s="7" t="s">
        <v>5524</v>
      </c>
      <c r="K1655" s="7" t="s">
        <v>5525</v>
      </c>
      <c r="L1655" s="7" t="s">
        <v>5526</v>
      </c>
      <c r="M1655" s="7" t="s">
        <v>5527</v>
      </c>
    </row>
    <row r="1656" spans="1:13" ht="34" x14ac:dyDescent="0.2">
      <c r="A1656" t="s">
        <v>4388</v>
      </c>
      <c r="B1656" t="s">
        <v>797</v>
      </c>
      <c r="C1656" s="36">
        <v>0.4</v>
      </c>
      <c r="D1656" t="s">
        <v>762</v>
      </c>
      <c r="E1656">
        <v>0</v>
      </c>
      <c r="F1656" s="7" t="s">
        <v>265</v>
      </c>
      <c r="G1656" s="7" t="s">
        <v>5521</v>
      </c>
      <c r="H1656" s="7" t="s">
        <v>5522</v>
      </c>
      <c r="I1656" s="7" t="s">
        <v>5523</v>
      </c>
      <c r="J1656" s="7" t="s">
        <v>5524</v>
      </c>
      <c r="K1656" s="7" t="s">
        <v>5525</v>
      </c>
      <c r="L1656" s="7" t="s">
        <v>5526</v>
      </c>
      <c r="M1656" s="7" t="s">
        <v>5527</v>
      </c>
    </row>
    <row r="1657" spans="1:13" ht="34" x14ac:dyDescent="0.2">
      <c r="A1657" t="s">
        <v>4389</v>
      </c>
      <c r="B1657" t="s">
        <v>457</v>
      </c>
      <c r="C1657" s="36">
        <v>0.4</v>
      </c>
      <c r="D1657" t="s">
        <v>762</v>
      </c>
      <c r="E1657">
        <v>0</v>
      </c>
      <c r="F1657" s="7" t="s">
        <v>265</v>
      </c>
      <c r="G1657" s="7" t="s">
        <v>5521</v>
      </c>
      <c r="H1657" s="7" t="s">
        <v>5522</v>
      </c>
      <c r="I1657" s="7" t="s">
        <v>5523</v>
      </c>
      <c r="J1657" s="7" t="s">
        <v>5524</v>
      </c>
      <c r="K1657" s="7" t="s">
        <v>5525</v>
      </c>
      <c r="L1657" s="7" t="s">
        <v>5526</v>
      </c>
      <c r="M1657" s="7" t="s">
        <v>5527</v>
      </c>
    </row>
    <row r="1658" spans="1:13" ht="34" x14ac:dyDescent="0.2">
      <c r="A1658" t="s">
        <v>4390</v>
      </c>
      <c r="B1658" s="36" t="s">
        <v>459</v>
      </c>
      <c r="C1658" s="36">
        <v>0.4</v>
      </c>
      <c r="D1658" t="s">
        <v>762</v>
      </c>
      <c r="E1658">
        <v>0</v>
      </c>
      <c r="F1658" s="7" t="s">
        <v>265</v>
      </c>
      <c r="G1658" s="7" t="s">
        <v>5521</v>
      </c>
      <c r="H1658" s="7" t="s">
        <v>5522</v>
      </c>
      <c r="I1658" s="7" t="s">
        <v>5523</v>
      </c>
      <c r="J1658" s="7" t="s">
        <v>5524</v>
      </c>
      <c r="K1658" s="7" t="s">
        <v>5525</v>
      </c>
      <c r="L1658" s="7" t="s">
        <v>5526</v>
      </c>
      <c r="M1658" s="7" t="s">
        <v>5527</v>
      </c>
    </row>
    <row r="1659" spans="1:13" ht="34" x14ac:dyDescent="0.2">
      <c r="A1659" t="s">
        <v>4391</v>
      </c>
      <c r="B1659" t="s">
        <v>455</v>
      </c>
      <c r="C1659" s="36">
        <v>0.4</v>
      </c>
      <c r="D1659" t="s">
        <v>762</v>
      </c>
      <c r="E1659">
        <v>0</v>
      </c>
      <c r="F1659" s="7" t="s">
        <v>265</v>
      </c>
      <c r="G1659" s="7" t="s">
        <v>5521</v>
      </c>
      <c r="H1659" s="7" t="s">
        <v>5522</v>
      </c>
      <c r="I1659" s="7" t="s">
        <v>5523</v>
      </c>
      <c r="J1659" s="7" t="s">
        <v>5524</v>
      </c>
      <c r="K1659" s="7" t="s">
        <v>5525</v>
      </c>
      <c r="L1659" s="7" t="s">
        <v>5526</v>
      </c>
      <c r="M1659" s="7" t="s">
        <v>5527</v>
      </c>
    </row>
    <row r="1660" spans="1:13" ht="34" x14ac:dyDescent="0.2">
      <c r="A1660" t="s">
        <v>4392</v>
      </c>
      <c r="B1660" t="s">
        <v>797</v>
      </c>
      <c r="C1660" s="36">
        <v>0.4</v>
      </c>
      <c r="D1660" t="s">
        <v>762</v>
      </c>
      <c r="E1660">
        <v>0</v>
      </c>
      <c r="F1660" s="7" t="s">
        <v>265</v>
      </c>
      <c r="G1660" s="7" t="s">
        <v>5521</v>
      </c>
      <c r="H1660" s="7" t="s">
        <v>5522</v>
      </c>
      <c r="I1660" s="7" t="s">
        <v>5523</v>
      </c>
      <c r="J1660" s="7" t="s">
        <v>5524</v>
      </c>
      <c r="K1660" s="7" t="s">
        <v>5525</v>
      </c>
      <c r="L1660" s="7" t="s">
        <v>5526</v>
      </c>
      <c r="M1660" s="7" t="s">
        <v>5527</v>
      </c>
    </row>
    <row r="1661" spans="1:13" ht="34" x14ac:dyDescent="0.2">
      <c r="A1661" t="s">
        <v>4393</v>
      </c>
      <c r="B1661" t="s">
        <v>457</v>
      </c>
      <c r="C1661" s="36">
        <v>0.4</v>
      </c>
      <c r="D1661" t="s">
        <v>762</v>
      </c>
      <c r="E1661">
        <v>0</v>
      </c>
      <c r="F1661" s="7" t="s">
        <v>265</v>
      </c>
      <c r="G1661" s="7" t="s">
        <v>5521</v>
      </c>
      <c r="H1661" s="7" t="s">
        <v>5522</v>
      </c>
      <c r="I1661" s="7" t="s">
        <v>5523</v>
      </c>
      <c r="J1661" s="7" t="s">
        <v>5524</v>
      </c>
      <c r="K1661" s="7" t="s">
        <v>5525</v>
      </c>
      <c r="L1661" s="7" t="s">
        <v>5526</v>
      </c>
      <c r="M1661" s="7" t="s">
        <v>5527</v>
      </c>
    </row>
    <row r="1662" spans="1:13" ht="34" x14ac:dyDescent="0.2">
      <c r="A1662" t="s">
        <v>4394</v>
      </c>
      <c r="B1662" s="36" t="s">
        <v>459</v>
      </c>
      <c r="C1662" s="36">
        <v>0.4</v>
      </c>
      <c r="D1662" t="s">
        <v>762</v>
      </c>
      <c r="E1662">
        <v>0</v>
      </c>
      <c r="F1662" s="7" t="s">
        <v>265</v>
      </c>
      <c r="G1662" s="7" t="s">
        <v>5521</v>
      </c>
      <c r="H1662" s="7" t="s">
        <v>5522</v>
      </c>
      <c r="I1662" s="7" t="s">
        <v>5523</v>
      </c>
      <c r="J1662" s="7" t="s">
        <v>5524</v>
      </c>
      <c r="K1662" s="7" t="s">
        <v>5525</v>
      </c>
      <c r="L1662" s="7" t="s">
        <v>5526</v>
      </c>
      <c r="M1662" s="7" t="s">
        <v>5527</v>
      </c>
    </row>
    <row r="1663" spans="1:13" ht="34" x14ac:dyDescent="0.2">
      <c r="A1663" t="s">
        <v>4395</v>
      </c>
      <c r="B1663" t="s">
        <v>455</v>
      </c>
      <c r="C1663">
        <v>0.1</v>
      </c>
      <c r="D1663" t="s">
        <v>762</v>
      </c>
      <c r="E1663">
        <v>0</v>
      </c>
      <c r="F1663" s="7" t="s">
        <v>265</v>
      </c>
      <c r="G1663" s="7" t="s">
        <v>5521</v>
      </c>
      <c r="H1663" s="7" t="s">
        <v>5522</v>
      </c>
      <c r="I1663" s="7" t="s">
        <v>5523</v>
      </c>
      <c r="J1663" s="7" t="s">
        <v>5524</v>
      </c>
      <c r="K1663" s="7" t="s">
        <v>5525</v>
      </c>
      <c r="L1663" s="7" t="s">
        <v>5526</v>
      </c>
      <c r="M1663" s="7" t="s">
        <v>5527</v>
      </c>
    </row>
    <row r="1664" spans="1:13" ht="34" x14ac:dyDescent="0.2">
      <c r="A1664" t="s">
        <v>4396</v>
      </c>
      <c r="B1664" t="s">
        <v>797</v>
      </c>
      <c r="C1664">
        <v>0.1</v>
      </c>
      <c r="D1664" t="s">
        <v>762</v>
      </c>
      <c r="E1664">
        <v>0</v>
      </c>
      <c r="F1664" s="7" t="s">
        <v>265</v>
      </c>
      <c r="G1664" s="7" t="s">
        <v>5521</v>
      </c>
      <c r="H1664" s="7" t="s">
        <v>5522</v>
      </c>
      <c r="I1664" s="7" t="s">
        <v>5523</v>
      </c>
      <c r="J1664" s="7" t="s">
        <v>5524</v>
      </c>
      <c r="K1664" s="7" t="s">
        <v>5525</v>
      </c>
      <c r="L1664" s="7" t="s">
        <v>5526</v>
      </c>
      <c r="M1664" s="7" t="s">
        <v>5527</v>
      </c>
    </row>
    <row r="1665" spans="1:13" ht="34" x14ac:dyDescent="0.2">
      <c r="A1665" t="s">
        <v>4397</v>
      </c>
      <c r="B1665" t="s">
        <v>457</v>
      </c>
      <c r="C1665">
        <v>0.1</v>
      </c>
      <c r="D1665" t="s">
        <v>762</v>
      </c>
      <c r="E1665">
        <v>0</v>
      </c>
      <c r="F1665" s="7" t="s">
        <v>265</v>
      </c>
      <c r="G1665" s="7" t="s">
        <v>5521</v>
      </c>
      <c r="H1665" s="7" t="s">
        <v>5522</v>
      </c>
      <c r="I1665" s="7" t="s">
        <v>5523</v>
      </c>
      <c r="J1665" s="7" t="s">
        <v>5524</v>
      </c>
      <c r="K1665" s="7" t="s">
        <v>5525</v>
      </c>
      <c r="L1665" s="7" t="s">
        <v>5526</v>
      </c>
      <c r="M1665" s="7" t="s">
        <v>5527</v>
      </c>
    </row>
    <row r="1666" spans="1:13" ht="34" x14ac:dyDescent="0.2">
      <c r="A1666" t="s">
        <v>4398</v>
      </c>
      <c r="B1666" s="36" t="s">
        <v>459</v>
      </c>
      <c r="C1666">
        <v>0.1</v>
      </c>
      <c r="D1666" t="s">
        <v>762</v>
      </c>
      <c r="E1666">
        <v>0</v>
      </c>
      <c r="F1666" s="7" t="s">
        <v>265</v>
      </c>
      <c r="G1666" s="7" t="s">
        <v>5521</v>
      </c>
      <c r="H1666" s="7" t="s">
        <v>5522</v>
      </c>
      <c r="I1666" s="7" t="s">
        <v>5523</v>
      </c>
      <c r="J1666" s="7" t="s">
        <v>5524</v>
      </c>
      <c r="K1666" s="7" t="s">
        <v>5525</v>
      </c>
      <c r="L1666" s="7" t="s">
        <v>5526</v>
      </c>
      <c r="M1666" s="7" t="s">
        <v>5527</v>
      </c>
    </row>
    <row r="1667" spans="1:13" ht="34" x14ac:dyDescent="0.2">
      <c r="A1667" t="s">
        <v>4399</v>
      </c>
      <c r="B1667" t="s">
        <v>455</v>
      </c>
      <c r="C1667">
        <v>0.1</v>
      </c>
      <c r="D1667" t="s">
        <v>762</v>
      </c>
      <c r="E1667">
        <v>0</v>
      </c>
      <c r="F1667" s="7" t="s">
        <v>265</v>
      </c>
      <c r="G1667" s="7" t="s">
        <v>5521</v>
      </c>
      <c r="H1667" s="7" t="s">
        <v>5522</v>
      </c>
      <c r="I1667" s="7" t="s">
        <v>5523</v>
      </c>
      <c r="J1667" s="7" t="s">
        <v>5524</v>
      </c>
      <c r="K1667" s="7" t="s">
        <v>5525</v>
      </c>
      <c r="L1667" s="7" t="s">
        <v>5526</v>
      </c>
      <c r="M1667" s="7" t="s">
        <v>5527</v>
      </c>
    </row>
    <row r="1668" spans="1:13" ht="34" x14ac:dyDescent="0.2">
      <c r="A1668" t="s">
        <v>4400</v>
      </c>
      <c r="B1668" t="s">
        <v>797</v>
      </c>
      <c r="C1668">
        <v>0.1</v>
      </c>
      <c r="D1668" t="s">
        <v>762</v>
      </c>
      <c r="E1668">
        <v>0</v>
      </c>
      <c r="F1668" s="7" t="s">
        <v>265</v>
      </c>
      <c r="G1668" s="7" t="s">
        <v>5521</v>
      </c>
      <c r="H1668" s="7" t="s">
        <v>5522</v>
      </c>
      <c r="I1668" s="7" t="s">
        <v>5523</v>
      </c>
      <c r="J1668" s="7" t="s">
        <v>5524</v>
      </c>
      <c r="K1668" s="7" t="s">
        <v>5525</v>
      </c>
      <c r="L1668" s="7" t="s">
        <v>5526</v>
      </c>
      <c r="M1668" s="7" t="s">
        <v>5527</v>
      </c>
    </row>
    <row r="1669" spans="1:13" ht="34" x14ac:dyDescent="0.2">
      <c r="A1669" t="s">
        <v>4401</v>
      </c>
      <c r="B1669" t="s">
        <v>457</v>
      </c>
      <c r="C1669">
        <v>0.1</v>
      </c>
      <c r="D1669" t="s">
        <v>762</v>
      </c>
      <c r="E1669">
        <v>0</v>
      </c>
      <c r="F1669" s="7" t="s">
        <v>265</v>
      </c>
      <c r="G1669" s="7" t="s">
        <v>5521</v>
      </c>
      <c r="H1669" s="7" t="s">
        <v>5522</v>
      </c>
      <c r="I1669" s="7" t="s">
        <v>5523</v>
      </c>
      <c r="J1669" s="7" t="s">
        <v>5524</v>
      </c>
      <c r="K1669" s="7" t="s">
        <v>5525</v>
      </c>
      <c r="L1669" s="7" t="s">
        <v>5526</v>
      </c>
      <c r="M1669" s="7" t="s">
        <v>5527</v>
      </c>
    </row>
    <row r="1670" spans="1:13" ht="34" x14ac:dyDescent="0.2">
      <c r="A1670" t="s">
        <v>4402</v>
      </c>
      <c r="B1670" s="36" t="s">
        <v>459</v>
      </c>
      <c r="C1670">
        <v>0.1</v>
      </c>
      <c r="D1670" t="s">
        <v>762</v>
      </c>
      <c r="E1670">
        <v>0</v>
      </c>
      <c r="F1670" s="7" t="s">
        <v>265</v>
      </c>
      <c r="G1670" s="7" t="s">
        <v>5521</v>
      </c>
      <c r="H1670" s="7" t="s">
        <v>5522</v>
      </c>
      <c r="I1670" s="7" t="s">
        <v>5523</v>
      </c>
      <c r="J1670" s="7" t="s">
        <v>5524</v>
      </c>
      <c r="K1670" s="7" t="s">
        <v>5525</v>
      </c>
      <c r="L1670" s="7" t="s">
        <v>5526</v>
      </c>
      <c r="M1670" s="7" t="s">
        <v>5527</v>
      </c>
    </row>
    <row r="1671" spans="1:13" ht="34" x14ac:dyDescent="0.2">
      <c r="A1671" t="s">
        <v>4403</v>
      </c>
      <c r="B1671" t="s">
        <v>455</v>
      </c>
      <c r="C1671">
        <v>0.1</v>
      </c>
      <c r="D1671" t="s">
        <v>762</v>
      </c>
      <c r="E1671">
        <v>0</v>
      </c>
      <c r="F1671" s="7" t="s">
        <v>265</v>
      </c>
      <c r="G1671" s="7" t="s">
        <v>5521</v>
      </c>
      <c r="H1671" s="7" t="s">
        <v>5522</v>
      </c>
      <c r="I1671" s="7" t="s">
        <v>5523</v>
      </c>
      <c r="J1671" s="7" t="s">
        <v>5524</v>
      </c>
      <c r="K1671" s="7" t="s">
        <v>5525</v>
      </c>
      <c r="L1671" s="7" t="s">
        <v>5526</v>
      </c>
      <c r="M1671" s="7" t="s">
        <v>5527</v>
      </c>
    </row>
    <row r="1672" spans="1:13" ht="34" x14ac:dyDescent="0.2">
      <c r="A1672" t="s">
        <v>4404</v>
      </c>
      <c r="B1672" t="s">
        <v>797</v>
      </c>
      <c r="C1672">
        <v>0.1</v>
      </c>
      <c r="D1672" t="s">
        <v>762</v>
      </c>
      <c r="E1672">
        <v>0</v>
      </c>
      <c r="F1672" s="7" t="s">
        <v>265</v>
      </c>
      <c r="G1672" s="7" t="s">
        <v>5521</v>
      </c>
      <c r="H1672" s="7" t="s">
        <v>5522</v>
      </c>
      <c r="I1672" s="7" t="s">
        <v>5523</v>
      </c>
      <c r="J1672" s="7" t="s">
        <v>5524</v>
      </c>
      <c r="K1672" s="7" t="s">
        <v>5525</v>
      </c>
      <c r="L1672" s="7" t="s">
        <v>5526</v>
      </c>
      <c r="M1672" s="7" t="s">
        <v>5527</v>
      </c>
    </row>
    <row r="1673" spans="1:13" ht="34" x14ac:dyDescent="0.2">
      <c r="A1673" t="s">
        <v>4405</v>
      </c>
      <c r="B1673" t="s">
        <v>457</v>
      </c>
      <c r="C1673">
        <v>0.1</v>
      </c>
      <c r="D1673" t="s">
        <v>762</v>
      </c>
      <c r="E1673">
        <v>0</v>
      </c>
      <c r="F1673" s="7" t="s">
        <v>265</v>
      </c>
      <c r="G1673" s="7" t="s">
        <v>5521</v>
      </c>
      <c r="H1673" s="7" t="s">
        <v>5522</v>
      </c>
      <c r="I1673" s="7" t="s">
        <v>5523</v>
      </c>
      <c r="J1673" s="7" t="s">
        <v>5524</v>
      </c>
      <c r="K1673" s="7" t="s">
        <v>5525</v>
      </c>
      <c r="L1673" s="7" t="s">
        <v>5526</v>
      </c>
      <c r="M1673" s="7" t="s">
        <v>5527</v>
      </c>
    </row>
    <row r="1674" spans="1:13" ht="34" x14ac:dyDescent="0.2">
      <c r="A1674" t="s">
        <v>4406</v>
      </c>
      <c r="B1674" s="36" t="s">
        <v>459</v>
      </c>
      <c r="C1674">
        <v>0.1</v>
      </c>
      <c r="D1674" t="s">
        <v>762</v>
      </c>
      <c r="E1674">
        <v>0</v>
      </c>
      <c r="F1674" s="7" t="s">
        <v>265</v>
      </c>
      <c r="G1674" s="7" t="s">
        <v>5521</v>
      </c>
      <c r="H1674" s="7" t="s">
        <v>5522</v>
      </c>
      <c r="I1674" s="7" t="s">
        <v>5523</v>
      </c>
      <c r="J1674" s="7" t="s">
        <v>5524</v>
      </c>
      <c r="K1674" s="7" t="s">
        <v>5525</v>
      </c>
      <c r="L1674" s="7" t="s">
        <v>5526</v>
      </c>
      <c r="M1674" s="7" t="s">
        <v>5527</v>
      </c>
    </row>
    <row r="1675" spans="1:13" ht="34" x14ac:dyDescent="0.2">
      <c r="A1675" t="s">
        <v>4407</v>
      </c>
      <c r="B1675" t="s">
        <v>455</v>
      </c>
      <c r="C1675">
        <v>0.1</v>
      </c>
      <c r="D1675" t="s">
        <v>762</v>
      </c>
      <c r="E1675">
        <v>0</v>
      </c>
      <c r="F1675" s="7" t="s">
        <v>265</v>
      </c>
      <c r="G1675" s="7" t="s">
        <v>5521</v>
      </c>
      <c r="H1675" s="7" t="s">
        <v>5522</v>
      </c>
      <c r="I1675" s="7" t="s">
        <v>5523</v>
      </c>
      <c r="J1675" s="7" t="s">
        <v>5524</v>
      </c>
      <c r="K1675" s="7" t="s">
        <v>5525</v>
      </c>
      <c r="L1675" s="7" t="s">
        <v>5526</v>
      </c>
      <c r="M1675" s="7" t="s">
        <v>5527</v>
      </c>
    </row>
    <row r="1676" spans="1:13" ht="34" x14ac:dyDescent="0.2">
      <c r="A1676" t="s">
        <v>4408</v>
      </c>
      <c r="B1676" t="s">
        <v>797</v>
      </c>
      <c r="C1676">
        <v>0.1</v>
      </c>
      <c r="D1676" t="s">
        <v>762</v>
      </c>
      <c r="E1676">
        <v>0</v>
      </c>
      <c r="F1676" s="7" t="s">
        <v>265</v>
      </c>
      <c r="G1676" s="7" t="s">
        <v>5521</v>
      </c>
      <c r="H1676" s="7" t="s">
        <v>5522</v>
      </c>
      <c r="I1676" s="7" t="s">
        <v>5523</v>
      </c>
      <c r="J1676" s="7" t="s">
        <v>5524</v>
      </c>
      <c r="K1676" s="7" t="s">
        <v>5525</v>
      </c>
      <c r="L1676" s="7" t="s">
        <v>5526</v>
      </c>
      <c r="M1676" s="7" t="s">
        <v>5527</v>
      </c>
    </row>
    <row r="1677" spans="1:13" ht="34" x14ac:dyDescent="0.2">
      <c r="A1677" t="s">
        <v>4409</v>
      </c>
      <c r="B1677" t="s">
        <v>457</v>
      </c>
      <c r="C1677">
        <v>0.1</v>
      </c>
      <c r="D1677" t="s">
        <v>762</v>
      </c>
      <c r="E1677">
        <v>0</v>
      </c>
      <c r="F1677" s="7" t="s">
        <v>265</v>
      </c>
      <c r="G1677" s="7" t="s">
        <v>5521</v>
      </c>
      <c r="H1677" s="7" t="s">
        <v>5522</v>
      </c>
      <c r="I1677" s="7" t="s">
        <v>5523</v>
      </c>
      <c r="J1677" s="7" t="s">
        <v>5524</v>
      </c>
      <c r="K1677" s="7" t="s">
        <v>5525</v>
      </c>
      <c r="L1677" s="7" t="s">
        <v>5526</v>
      </c>
      <c r="M1677" s="7" t="s">
        <v>5527</v>
      </c>
    </row>
    <row r="1678" spans="1:13" ht="34" x14ac:dyDescent="0.2">
      <c r="A1678" t="s">
        <v>4410</v>
      </c>
      <c r="B1678" s="36" t="s">
        <v>459</v>
      </c>
      <c r="C1678">
        <v>0.1</v>
      </c>
      <c r="D1678" t="s">
        <v>762</v>
      </c>
      <c r="E1678">
        <v>0</v>
      </c>
      <c r="F1678" s="7" t="s">
        <v>265</v>
      </c>
      <c r="G1678" s="7" t="s">
        <v>5521</v>
      </c>
      <c r="H1678" s="7" t="s">
        <v>5522</v>
      </c>
      <c r="I1678" s="7" t="s">
        <v>5523</v>
      </c>
      <c r="J1678" s="7" t="s">
        <v>5524</v>
      </c>
      <c r="K1678" s="7" t="s">
        <v>5525</v>
      </c>
      <c r="L1678" s="7" t="s">
        <v>5526</v>
      </c>
      <c r="M1678" s="7" t="s">
        <v>5527</v>
      </c>
    </row>
    <row r="1679" spans="1:13" ht="34" x14ac:dyDescent="0.2">
      <c r="A1679" t="s">
        <v>4411</v>
      </c>
      <c r="B1679" t="s">
        <v>455</v>
      </c>
      <c r="C1679">
        <v>0.1</v>
      </c>
      <c r="D1679" t="s">
        <v>762</v>
      </c>
      <c r="E1679">
        <v>0</v>
      </c>
      <c r="F1679" s="7" t="s">
        <v>265</v>
      </c>
      <c r="G1679" s="7" t="s">
        <v>5521</v>
      </c>
      <c r="H1679" s="7" t="s">
        <v>5522</v>
      </c>
      <c r="I1679" s="7" t="s">
        <v>5523</v>
      </c>
      <c r="J1679" s="7" t="s">
        <v>5524</v>
      </c>
      <c r="K1679" s="7" t="s">
        <v>5525</v>
      </c>
      <c r="L1679" s="7" t="s">
        <v>5526</v>
      </c>
      <c r="M1679" s="7" t="s">
        <v>5527</v>
      </c>
    </row>
    <row r="1680" spans="1:13" ht="34" x14ac:dyDescent="0.2">
      <c r="A1680" t="s">
        <v>4412</v>
      </c>
      <c r="B1680" t="s">
        <v>797</v>
      </c>
      <c r="C1680">
        <v>0.1</v>
      </c>
      <c r="D1680" t="s">
        <v>762</v>
      </c>
      <c r="E1680">
        <v>0</v>
      </c>
      <c r="F1680" s="7" t="s">
        <v>265</v>
      </c>
      <c r="G1680" s="7" t="s">
        <v>5521</v>
      </c>
      <c r="H1680" s="7" t="s">
        <v>5522</v>
      </c>
      <c r="I1680" s="7" t="s">
        <v>5523</v>
      </c>
      <c r="J1680" s="7" t="s">
        <v>5524</v>
      </c>
      <c r="K1680" s="7" t="s">
        <v>5525</v>
      </c>
      <c r="L1680" s="7" t="s">
        <v>5526</v>
      </c>
      <c r="M1680" s="7" t="s">
        <v>5527</v>
      </c>
    </row>
    <row r="1681" spans="1:13" ht="34" x14ac:dyDescent="0.2">
      <c r="A1681" t="s">
        <v>4413</v>
      </c>
      <c r="B1681" t="s">
        <v>457</v>
      </c>
      <c r="C1681">
        <v>0.1</v>
      </c>
      <c r="D1681" t="s">
        <v>762</v>
      </c>
      <c r="E1681">
        <v>0</v>
      </c>
      <c r="F1681" s="7" t="s">
        <v>265</v>
      </c>
      <c r="G1681" s="7" t="s">
        <v>5521</v>
      </c>
      <c r="H1681" s="7" t="s">
        <v>5522</v>
      </c>
      <c r="I1681" s="7" t="s">
        <v>5523</v>
      </c>
      <c r="J1681" s="7" t="s">
        <v>5524</v>
      </c>
      <c r="K1681" s="7" t="s">
        <v>5525</v>
      </c>
      <c r="L1681" s="7" t="s">
        <v>5526</v>
      </c>
      <c r="M1681" s="7" t="s">
        <v>5527</v>
      </c>
    </row>
    <row r="1682" spans="1:13" ht="34" x14ac:dyDescent="0.2">
      <c r="A1682" t="s">
        <v>4414</v>
      </c>
      <c r="B1682" s="36" t="s">
        <v>459</v>
      </c>
      <c r="C1682">
        <v>0.1</v>
      </c>
      <c r="D1682" t="s">
        <v>762</v>
      </c>
      <c r="E1682">
        <v>0</v>
      </c>
      <c r="F1682" s="7" t="s">
        <v>265</v>
      </c>
      <c r="G1682" s="7" t="s">
        <v>5521</v>
      </c>
      <c r="H1682" s="7" t="s">
        <v>5522</v>
      </c>
      <c r="I1682" s="7" t="s">
        <v>5523</v>
      </c>
      <c r="J1682" s="7" t="s">
        <v>5524</v>
      </c>
      <c r="K1682" s="7" t="s">
        <v>5525</v>
      </c>
      <c r="L1682" s="7" t="s">
        <v>5526</v>
      </c>
      <c r="M1682" s="7" t="s">
        <v>5527</v>
      </c>
    </row>
    <row r="1683" spans="1:13" ht="34" x14ac:dyDescent="0.2">
      <c r="A1683" t="s">
        <v>4415</v>
      </c>
      <c r="B1683" t="s">
        <v>455</v>
      </c>
      <c r="C1683" s="36">
        <v>0.6</v>
      </c>
      <c r="D1683" t="s">
        <v>762</v>
      </c>
      <c r="E1683">
        <v>0</v>
      </c>
      <c r="F1683" s="7" t="s">
        <v>265</v>
      </c>
      <c r="G1683" s="7" t="s">
        <v>5521</v>
      </c>
      <c r="H1683" s="7" t="s">
        <v>5522</v>
      </c>
      <c r="I1683" s="7" t="s">
        <v>5523</v>
      </c>
      <c r="J1683" s="7" t="s">
        <v>5524</v>
      </c>
      <c r="K1683" s="7" t="s">
        <v>5525</v>
      </c>
      <c r="L1683" s="7" t="s">
        <v>5526</v>
      </c>
      <c r="M1683" s="7" t="s">
        <v>5527</v>
      </c>
    </row>
    <row r="1684" spans="1:13" ht="34" x14ac:dyDescent="0.2">
      <c r="A1684" t="s">
        <v>4416</v>
      </c>
      <c r="B1684" t="s">
        <v>797</v>
      </c>
      <c r="C1684" s="36">
        <v>0.6</v>
      </c>
      <c r="D1684" t="s">
        <v>762</v>
      </c>
      <c r="E1684">
        <v>0</v>
      </c>
      <c r="F1684" s="7" t="s">
        <v>265</v>
      </c>
      <c r="G1684" s="7" t="s">
        <v>5521</v>
      </c>
      <c r="H1684" s="7" t="s">
        <v>5522</v>
      </c>
      <c r="I1684" s="7" t="s">
        <v>5523</v>
      </c>
      <c r="J1684" s="7" t="s">
        <v>5524</v>
      </c>
      <c r="K1684" s="7" t="s">
        <v>5525</v>
      </c>
      <c r="L1684" s="7" t="s">
        <v>5526</v>
      </c>
      <c r="M1684" s="7" t="s">
        <v>5527</v>
      </c>
    </row>
    <row r="1685" spans="1:13" ht="34" x14ac:dyDescent="0.2">
      <c r="A1685" t="s">
        <v>4417</v>
      </c>
      <c r="B1685" t="s">
        <v>457</v>
      </c>
      <c r="C1685" s="36">
        <v>0.6</v>
      </c>
      <c r="D1685" t="s">
        <v>762</v>
      </c>
      <c r="E1685">
        <v>0</v>
      </c>
      <c r="F1685" s="7" t="s">
        <v>265</v>
      </c>
      <c r="G1685" s="7" t="s">
        <v>5521</v>
      </c>
      <c r="H1685" s="7" t="s">
        <v>5522</v>
      </c>
      <c r="I1685" s="7" t="s">
        <v>5523</v>
      </c>
      <c r="J1685" s="7" t="s">
        <v>5524</v>
      </c>
      <c r="K1685" s="7" t="s">
        <v>5525</v>
      </c>
      <c r="L1685" s="7" t="s">
        <v>5526</v>
      </c>
      <c r="M1685" s="7" t="s">
        <v>5527</v>
      </c>
    </row>
    <row r="1686" spans="1:13" ht="34" x14ac:dyDescent="0.2">
      <c r="A1686" t="s">
        <v>4418</v>
      </c>
      <c r="B1686" s="36" t="s">
        <v>459</v>
      </c>
      <c r="C1686" s="36">
        <v>0.6</v>
      </c>
      <c r="D1686" t="s">
        <v>762</v>
      </c>
      <c r="E1686">
        <v>0</v>
      </c>
      <c r="F1686" s="7" t="s">
        <v>265</v>
      </c>
      <c r="G1686" s="7" t="s">
        <v>5521</v>
      </c>
      <c r="H1686" s="7" t="s">
        <v>5522</v>
      </c>
      <c r="I1686" s="7" t="s">
        <v>5523</v>
      </c>
      <c r="J1686" s="7" t="s">
        <v>5524</v>
      </c>
      <c r="K1686" s="7" t="s">
        <v>5525</v>
      </c>
      <c r="L1686" s="7" t="s">
        <v>5526</v>
      </c>
      <c r="M1686" s="7" t="s">
        <v>5527</v>
      </c>
    </row>
    <row r="1687" spans="1:13" ht="34" x14ac:dyDescent="0.2">
      <c r="A1687" t="s">
        <v>4419</v>
      </c>
      <c r="B1687" t="s">
        <v>455</v>
      </c>
      <c r="C1687" s="36">
        <v>0.6</v>
      </c>
      <c r="D1687" t="s">
        <v>762</v>
      </c>
      <c r="E1687">
        <v>0</v>
      </c>
      <c r="F1687" s="7" t="s">
        <v>265</v>
      </c>
      <c r="G1687" s="7" t="s">
        <v>5521</v>
      </c>
      <c r="H1687" s="7" t="s">
        <v>5522</v>
      </c>
      <c r="I1687" s="7" t="s">
        <v>5523</v>
      </c>
      <c r="J1687" s="7" t="s">
        <v>5524</v>
      </c>
      <c r="K1687" s="7" t="s">
        <v>5525</v>
      </c>
      <c r="L1687" s="7" t="s">
        <v>5526</v>
      </c>
      <c r="M1687" s="7" t="s">
        <v>5527</v>
      </c>
    </row>
    <row r="1688" spans="1:13" ht="34" x14ac:dyDescent="0.2">
      <c r="A1688" t="s">
        <v>4420</v>
      </c>
      <c r="B1688" t="s">
        <v>797</v>
      </c>
      <c r="C1688" s="36">
        <v>0.6</v>
      </c>
      <c r="D1688" t="s">
        <v>762</v>
      </c>
      <c r="E1688">
        <v>0</v>
      </c>
      <c r="F1688" s="7" t="s">
        <v>265</v>
      </c>
      <c r="G1688" s="7" t="s">
        <v>5521</v>
      </c>
      <c r="H1688" s="7" t="s">
        <v>5522</v>
      </c>
      <c r="I1688" s="7" t="s">
        <v>5523</v>
      </c>
      <c r="J1688" s="7" t="s">
        <v>5524</v>
      </c>
      <c r="K1688" s="7" t="s">
        <v>5525</v>
      </c>
      <c r="L1688" s="7" t="s">
        <v>5526</v>
      </c>
      <c r="M1688" s="7" t="s">
        <v>5527</v>
      </c>
    </row>
    <row r="1689" spans="1:13" ht="34" x14ac:dyDescent="0.2">
      <c r="A1689" t="s">
        <v>4421</v>
      </c>
      <c r="B1689" t="s">
        <v>457</v>
      </c>
      <c r="C1689" s="36">
        <v>0.6</v>
      </c>
      <c r="D1689" t="s">
        <v>762</v>
      </c>
      <c r="E1689">
        <v>0</v>
      </c>
      <c r="F1689" s="7" t="s">
        <v>265</v>
      </c>
      <c r="G1689" s="7" t="s">
        <v>5521</v>
      </c>
      <c r="H1689" s="7" t="s">
        <v>5522</v>
      </c>
      <c r="I1689" s="7" t="s">
        <v>5523</v>
      </c>
      <c r="J1689" s="7" t="s">
        <v>5524</v>
      </c>
      <c r="K1689" s="7" t="s">
        <v>5525</v>
      </c>
      <c r="L1689" s="7" t="s">
        <v>5526</v>
      </c>
      <c r="M1689" s="7" t="s">
        <v>5527</v>
      </c>
    </row>
    <row r="1690" spans="1:13" ht="34" x14ac:dyDescent="0.2">
      <c r="A1690" t="s">
        <v>4422</v>
      </c>
      <c r="B1690" s="36" t="s">
        <v>459</v>
      </c>
      <c r="C1690" s="36">
        <v>0.6</v>
      </c>
      <c r="D1690" t="s">
        <v>762</v>
      </c>
      <c r="E1690">
        <v>0</v>
      </c>
      <c r="F1690" s="7" t="s">
        <v>265</v>
      </c>
      <c r="G1690" s="7" t="s">
        <v>5521</v>
      </c>
      <c r="H1690" s="7" t="s">
        <v>5522</v>
      </c>
      <c r="I1690" s="7" t="s">
        <v>5523</v>
      </c>
      <c r="J1690" s="7" t="s">
        <v>5524</v>
      </c>
      <c r="K1690" s="7" t="s">
        <v>5525</v>
      </c>
      <c r="L1690" s="7" t="s">
        <v>5526</v>
      </c>
      <c r="M1690" s="7" t="s">
        <v>5527</v>
      </c>
    </row>
    <row r="1691" spans="1:13" ht="34" x14ac:dyDescent="0.2">
      <c r="A1691" t="s">
        <v>4423</v>
      </c>
      <c r="B1691" t="s">
        <v>455</v>
      </c>
      <c r="C1691" s="36">
        <v>0.6</v>
      </c>
      <c r="D1691" t="s">
        <v>762</v>
      </c>
      <c r="E1691">
        <v>0</v>
      </c>
      <c r="F1691" s="7" t="s">
        <v>265</v>
      </c>
      <c r="G1691" s="7" t="s">
        <v>5521</v>
      </c>
      <c r="H1691" s="7" t="s">
        <v>5522</v>
      </c>
      <c r="I1691" s="7" t="s">
        <v>5523</v>
      </c>
      <c r="J1691" s="7" t="s">
        <v>5524</v>
      </c>
      <c r="K1691" s="7" t="s">
        <v>5525</v>
      </c>
      <c r="L1691" s="7" t="s">
        <v>5526</v>
      </c>
      <c r="M1691" s="7" t="s">
        <v>5527</v>
      </c>
    </row>
    <row r="1692" spans="1:13" ht="34" x14ac:dyDescent="0.2">
      <c r="A1692" t="s">
        <v>4424</v>
      </c>
      <c r="B1692" t="s">
        <v>797</v>
      </c>
      <c r="C1692" s="36">
        <v>0.6</v>
      </c>
      <c r="D1692" t="s">
        <v>762</v>
      </c>
      <c r="E1692">
        <v>0</v>
      </c>
      <c r="F1692" s="7" t="s">
        <v>265</v>
      </c>
      <c r="G1692" s="7" t="s">
        <v>5521</v>
      </c>
      <c r="H1692" s="7" t="s">
        <v>5522</v>
      </c>
      <c r="I1692" s="7" t="s">
        <v>5523</v>
      </c>
      <c r="J1692" s="7" t="s">
        <v>5524</v>
      </c>
      <c r="K1692" s="7" t="s">
        <v>5525</v>
      </c>
      <c r="L1692" s="7" t="s">
        <v>5526</v>
      </c>
      <c r="M1692" s="7" t="s">
        <v>5527</v>
      </c>
    </row>
    <row r="1693" spans="1:13" ht="34" x14ac:dyDescent="0.2">
      <c r="A1693" t="s">
        <v>4425</v>
      </c>
      <c r="B1693" t="s">
        <v>457</v>
      </c>
      <c r="C1693" s="36">
        <v>0.6</v>
      </c>
      <c r="D1693" t="s">
        <v>762</v>
      </c>
      <c r="E1693">
        <v>0</v>
      </c>
      <c r="F1693" s="7" t="s">
        <v>265</v>
      </c>
      <c r="G1693" s="7" t="s">
        <v>5521</v>
      </c>
      <c r="H1693" s="7" t="s">
        <v>5522</v>
      </c>
      <c r="I1693" s="7" t="s">
        <v>5523</v>
      </c>
      <c r="J1693" s="7" t="s">
        <v>5524</v>
      </c>
      <c r="K1693" s="7" t="s">
        <v>5525</v>
      </c>
      <c r="L1693" s="7" t="s">
        <v>5526</v>
      </c>
      <c r="M1693" s="7" t="s">
        <v>5527</v>
      </c>
    </row>
    <row r="1694" spans="1:13" ht="34" x14ac:dyDescent="0.2">
      <c r="A1694" t="s">
        <v>4426</v>
      </c>
      <c r="B1694" s="36" t="s">
        <v>459</v>
      </c>
      <c r="C1694" s="36">
        <v>0.6</v>
      </c>
      <c r="D1694" t="s">
        <v>762</v>
      </c>
      <c r="E1694">
        <v>0</v>
      </c>
      <c r="F1694" s="7" t="s">
        <v>265</v>
      </c>
      <c r="G1694" s="7" t="s">
        <v>5521</v>
      </c>
      <c r="H1694" s="7" t="s">
        <v>5522</v>
      </c>
      <c r="I1694" s="7" t="s">
        <v>5523</v>
      </c>
      <c r="J1694" s="7" t="s">
        <v>5524</v>
      </c>
      <c r="K1694" s="7" t="s">
        <v>5525</v>
      </c>
      <c r="L1694" s="7" t="s">
        <v>5526</v>
      </c>
      <c r="M1694" s="7" t="s">
        <v>5527</v>
      </c>
    </row>
    <row r="1695" spans="1:13" ht="34" x14ac:dyDescent="0.2">
      <c r="A1695" t="s">
        <v>4427</v>
      </c>
      <c r="B1695" t="s">
        <v>455</v>
      </c>
      <c r="C1695" s="36">
        <v>0.6</v>
      </c>
      <c r="D1695" t="s">
        <v>762</v>
      </c>
      <c r="E1695">
        <v>0</v>
      </c>
      <c r="F1695" s="7" t="s">
        <v>265</v>
      </c>
      <c r="G1695" s="7" t="s">
        <v>5521</v>
      </c>
      <c r="H1695" s="7" t="s">
        <v>5522</v>
      </c>
      <c r="I1695" s="7" t="s">
        <v>5523</v>
      </c>
      <c r="J1695" s="7" t="s">
        <v>5524</v>
      </c>
      <c r="K1695" s="7" t="s">
        <v>5525</v>
      </c>
      <c r="L1695" s="7" t="s">
        <v>5526</v>
      </c>
      <c r="M1695" s="7" t="s">
        <v>5527</v>
      </c>
    </row>
    <row r="1696" spans="1:13" ht="34" x14ac:dyDescent="0.2">
      <c r="A1696" t="s">
        <v>4428</v>
      </c>
      <c r="B1696" t="s">
        <v>797</v>
      </c>
      <c r="C1696" s="36">
        <v>0.6</v>
      </c>
      <c r="D1696" t="s">
        <v>762</v>
      </c>
      <c r="E1696">
        <v>0</v>
      </c>
      <c r="F1696" s="7" t="s">
        <v>265</v>
      </c>
      <c r="G1696" s="7" t="s">
        <v>5521</v>
      </c>
      <c r="H1696" s="7" t="s">
        <v>5522</v>
      </c>
      <c r="I1696" s="7" t="s">
        <v>5523</v>
      </c>
      <c r="J1696" s="7" t="s">
        <v>5524</v>
      </c>
      <c r="K1696" s="7" t="s">
        <v>5525</v>
      </c>
      <c r="L1696" s="7" t="s">
        <v>5526</v>
      </c>
      <c r="M1696" s="7" t="s">
        <v>5527</v>
      </c>
    </row>
    <row r="1697" spans="1:13" ht="34" x14ac:dyDescent="0.2">
      <c r="A1697" t="s">
        <v>4429</v>
      </c>
      <c r="B1697" t="s">
        <v>457</v>
      </c>
      <c r="C1697" s="36">
        <v>0.6</v>
      </c>
      <c r="D1697" t="s">
        <v>762</v>
      </c>
      <c r="E1697">
        <v>0</v>
      </c>
      <c r="F1697" s="7" t="s">
        <v>265</v>
      </c>
      <c r="G1697" s="7" t="s">
        <v>5521</v>
      </c>
      <c r="H1697" s="7" t="s">
        <v>5522</v>
      </c>
      <c r="I1697" s="7" t="s">
        <v>5523</v>
      </c>
      <c r="J1697" s="7" t="s">
        <v>5524</v>
      </c>
      <c r="K1697" s="7" t="s">
        <v>5525</v>
      </c>
      <c r="L1697" s="7" t="s">
        <v>5526</v>
      </c>
      <c r="M1697" s="7" t="s">
        <v>5527</v>
      </c>
    </row>
    <row r="1698" spans="1:13" ht="34" x14ac:dyDescent="0.2">
      <c r="A1698" t="s">
        <v>4430</v>
      </c>
      <c r="B1698" s="36" t="s">
        <v>459</v>
      </c>
      <c r="C1698" s="36">
        <v>0.6</v>
      </c>
      <c r="D1698" t="s">
        <v>762</v>
      </c>
      <c r="E1698">
        <v>0</v>
      </c>
      <c r="F1698" s="7" t="s">
        <v>265</v>
      </c>
      <c r="G1698" s="7" t="s">
        <v>5521</v>
      </c>
      <c r="H1698" s="7" t="s">
        <v>5522</v>
      </c>
      <c r="I1698" s="7" t="s">
        <v>5523</v>
      </c>
      <c r="J1698" s="7" t="s">
        <v>5524</v>
      </c>
      <c r="K1698" s="7" t="s">
        <v>5525</v>
      </c>
      <c r="L1698" s="7" t="s">
        <v>5526</v>
      </c>
      <c r="M1698" s="7" t="s">
        <v>5527</v>
      </c>
    </row>
    <row r="1699" spans="1:13" ht="34" x14ac:dyDescent="0.2">
      <c r="A1699" t="s">
        <v>4431</v>
      </c>
      <c r="B1699" t="s">
        <v>455</v>
      </c>
      <c r="C1699" s="36">
        <v>0.6</v>
      </c>
      <c r="D1699" t="s">
        <v>762</v>
      </c>
      <c r="E1699">
        <v>0</v>
      </c>
      <c r="F1699" s="7" t="s">
        <v>265</v>
      </c>
      <c r="G1699" s="7" t="s">
        <v>5521</v>
      </c>
      <c r="H1699" s="7" t="s">
        <v>5522</v>
      </c>
      <c r="I1699" s="7" t="s">
        <v>5523</v>
      </c>
      <c r="J1699" s="7" t="s">
        <v>5524</v>
      </c>
      <c r="K1699" s="7" t="s">
        <v>5525</v>
      </c>
      <c r="L1699" s="7" t="s">
        <v>5526</v>
      </c>
      <c r="M1699" s="7" t="s">
        <v>5527</v>
      </c>
    </row>
    <row r="1700" spans="1:13" ht="34" x14ac:dyDescent="0.2">
      <c r="A1700" t="s">
        <v>4432</v>
      </c>
      <c r="B1700" t="s">
        <v>797</v>
      </c>
      <c r="C1700" s="36">
        <v>0.6</v>
      </c>
      <c r="D1700" t="s">
        <v>762</v>
      </c>
      <c r="E1700">
        <v>0</v>
      </c>
      <c r="F1700" s="7" t="s">
        <v>265</v>
      </c>
      <c r="G1700" s="7" t="s">
        <v>5521</v>
      </c>
      <c r="H1700" s="7" t="s">
        <v>5522</v>
      </c>
      <c r="I1700" s="7" t="s">
        <v>5523</v>
      </c>
      <c r="J1700" s="7" t="s">
        <v>5524</v>
      </c>
      <c r="K1700" s="7" t="s">
        <v>5525</v>
      </c>
      <c r="L1700" s="7" t="s">
        <v>5526</v>
      </c>
      <c r="M1700" s="7" t="s">
        <v>5527</v>
      </c>
    </row>
    <row r="1701" spans="1:13" ht="34" x14ac:dyDescent="0.2">
      <c r="A1701" t="s">
        <v>4433</v>
      </c>
      <c r="B1701" t="s">
        <v>457</v>
      </c>
      <c r="C1701" s="36">
        <v>0.6</v>
      </c>
      <c r="D1701" t="s">
        <v>762</v>
      </c>
      <c r="E1701">
        <v>0</v>
      </c>
      <c r="F1701" s="7" t="s">
        <v>265</v>
      </c>
      <c r="G1701" s="7" t="s">
        <v>5521</v>
      </c>
      <c r="H1701" s="7" t="s">
        <v>5522</v>
      </c>
      <c r="I1701" s="7" t="s">
        <v>5523</v>
      </c>
      <c r="J1701" s="7" t="s">
        <v>5524</v>
      </c>
      <c r="K1701" s="7" t="s">
        <v>5525</v>
      </c>
      <c r="L1701" s="7" t="s">
        <v>5526</v>
      </c>
      <c r="M1701" s="7" t="s">
        <v>5527</v>
      </c>
    </row>
    <row r="1702" spans="1:13" ht="34" x14ac:dyDescent="0.2">
      <c r="A1702" t="s">
        <v>4434</v>
      </c>
      <c r="B1702" s="36" t="s">
        <v>459</v>
      </c>
      <c r="C1702" s="36">
        <v>0.6</v>
      </c>
      <c r="D1702" t="s">
        <v>762</v>
      </c>
      <c r="E1702">
        <v>0</v>
      </c>
      <c r="F1702" s="7" t="s">
        <v>265</v>
      </c>
      <c r="G1702" s="7" t="s">
        <v>5521</v>
      </c>
      <c r="H1702" s="7" t="s">
        <v>5522</v>
      </c>
      <c r="I1702" s="7" t="s">
        <v>5523</v>
      </c>
      <c r="J1702" s="7" t="s">
        <v>5524</v>
      </c>
      <c r="K1702" s="7" t="s">
        <v>5525</v>
      </c>
      <c r="L1702" s="7" t="s">
        <v>5526</v>
      </c>
      <c r="M1702" s="7" t="s">
        <v>5527</v>
      </c>
    </row>
    <row r="1703" spans="1:13" ht="34" x14ac:dyDescent="0.2">
      <c r="A1703" t="s">
        <v>4435</v>
      </c>
      <c r="B1703" t="s">
        <v>455</v>
      </c>
      <c r="C1703" s="36">
        <v>0.4</v>
      </c>
      <c r="D1703" t="s">
        <v>762</v>
      </c>
      <c r="E1703">
        <v>0</v>
      </c>
      <c r="F1703" s="7" t="s">
        <v>265</v>
      </c>
      <c r="G1703" s="7" t="s">
        <v>5521</v>
      </c>
      <c r="H1703" s="7" t="s">
        <v>5522</v>
      </c>
      <c r="I1703" s="7" t="s">
        <v>5523</v>
      </c>
      <c r="J1703" s="7" t="s">
        <v>5524</v>
      </c>
      <c r="K1703" s="7" t="s">
        <v>5525</v>
      </c>
      <c r="L1703" s="7" t="s">
        <v>5526</v>
      </c>
      <c r="M1703" s="7" t="s">
        <v>5527</v>
      </c>
    </row>
    <row r="1704" spans="1:13" ht="34" x14ac:dyDescent="0.2">
      <c r="A1704" t="s">
        <v>4436</v>
      </c>
      <c r="B1704" t="s">
        <v>797</v>
      </c>
      <c r="C1704" s="36">
        <v>0.4</v>
      </c>
      <c r="D1704" t="s">
        <v>762</v>
      </c>
      <c r="E1704">
        <v>0</v>
      </c>
      <c r="F1704" s="7" t="s">
        <v>265</v>
      </c>
      <c r="G1704" s="7" t="s">
        <v>5521</v>
      </c>
      <c r="H1704" s="7" t="s">
        <v>5522</v>
      </c>
      <c r="I1704" s="7" t="s">
        <v>5523</v>
      </c>
      <c r="J1704" s="7" t="s">
        <v>5524</v>
      </c>
      <c r="K1704" s="7" t="s">
        <v>5525</v>
      </c>
      <c r="L1704" s="7" t="s">
        <v>5526</v>
      </c>
      <c r="M1704" s="7" t="s">
        <v>5527</v>
      </c>
    </row>
    <row r="1705" spans="1:13" ht="34" x14ac:dyDescent="0.2">
      <c r="A1705" t="s">
        <v>4437</v>
      </c>
      <c r="B1705" t="s">
        <v>457</v>
      </c>
      <c r="C1705" s="36">
        <v>0.4</v>
      </c>
      <c r="D1705" t="s">
        <v>762</v>
      </c>
      <c r="E1705">
        <v>0</v>
      </c>
      <c r="F1705" s="7" t="s">
        <v>265</v>
      </c>
      <c r="G1705" s="7" t="s">
        <v>5521</v>
      </c>
      <c r="H1705" s="7" t="s">
        <v>5522</v>
      </c>
      <c r="I1705" s="7" t="s">
        <v>5523</v>
      </c>
      <c r="J1705" s="7" t="s">
        <v>5524</v>
      </c>
      <c r="K1705" s="7" t="s">
        <v>5525</v>
      </c>
      <c r="L1705" s="7" t="s">
        <v>5526</v>
      </c>
      <c r="M1705" s="7" t="s">
        <v>5527</v>
      </c>
    </row>
    <row r="1706" spans="1:13" ht="34" x14ac:dyDescent="0.2">
      <c r="A1706" t="s">
        <v>4438</v>
      </c>
      <c r="B1706" s="36" t="s">
        <v>459</v>
      </c>
      <c r="C1706" s="36">
        <v>0.4</v>
      </c>
      <c r="D1706" t="s">
        <v>762</v>
      </c>
      <c r="E1706">
        <v>0</v>
      </c>
      <c r="F1706" s="7" t="s">
        <v>265</v>
      </c>
      <c r="G1706" s="7" t="s">
        <v>5521</v>
      </c>
      <c r="H1706" s="7" t="s">
        <v>5522</v>
      </c>
      <c r="I1706" s="7" t="s">
        <v>5523</v>
      </c>
      <c r="J1706" s="7" t="s">
        <v>5524</v>
      </c>
      <c r="K1706" s="7" t="s">
        <v>5525</v>
      </c>
      <c r="L1706" s="7" t="s">
        <v>5526</v>
      </c>
      <c r="M1706" s="7" t="s">
        <v>5527</v>
      </c>
    </row>
    <row r="1707" spans="1:13" ht="34" x14ac:dyDescent="0.2">
      <c r="A1707" t="s">
        <v>4439</v>
      </c>
      <c r="B1707" t="s">
        <v>455</v>
      </c>
      <c r="C1707" s="36">
        <v>0.4</v>
      </c>
      <c r="D1707" t="s">
        <v>762</v>
      </c>
      <c r="E1707">
        <v>0</v>
      </c>
      <c r="F1707" s="7" t="s">
        <v>265</v>
      </c>
      <c r="G1707" s="7" t="s">
        <v>5521</v>
      </c>
      <c r="H1707" s="7" t="s">
        <v>5522</v>
      </c>
      <c r="I1707" s="7" t="s">
        <v>5523</v>
      </c>
      <c r="J1707" s="7" t="s">
        <v>5524</v>
      </c>
      <c r="K1707" s="7" t="s">
        <v>5525</v>
      </c>
      <c r="L1707" s="7" t="s">
        <v>5526</v>
      </c>
      <c r="M1707" s="7" t="s">
        <v>5527</v>
      </c>
    </row>
    <row r="1708" spans="1:13" ht="34" x14ac:dyDescent="0.2">
      <c r="A1708" t="s">
        <v>4440</v>
      </c>
      <c r="B1708" t="s">
        <v>797</v>
      </c>
      <c r="C1708" s="36">
        <v>0.4</v>
      </c>
      <c r="D1708" t="s">
        <v>762</v>
      </c>
      <c r="E1708">
        <v>0</v>
      </c>
      <c r="F1708" s="7" t="s">
        <v>265</v>
      </c>
      <c r="G1708" s="7" t="s">
        <v>5521</v>
      </c>
      <c r="H1708" s="7" t="s">
        <v>5522</v>
      </c>
      <c r="I1708" s="7" t="s">
        <v>5523</v>
      </c>
      <c r="J1708" s="7" t="s">
        <v>5524</v>
      </c>
      <c r="K1708" s="7" t="s">
        <v>5525</v>
      </c>
      <c r="L1708" s="7" t="s">
        <v>5526</v>
      </c>
      <c r="M1708" s="7" t="s">
        <v>5527</v>
      </c>
    </row>
    <row r="1709" spans="1:13" ht="34" x14ac:dyDescent="0.2">
      <c r="A1709" t="s">
        <v>4441</v>
      </c>
      <c r="B1709" t="s">
        <v>457</v>
      </c>
      <c r="C1709" s="36">
        <v>0.4</v>
      </c>
      <c r="D1709" t="s">
        <v>762</v>
      </c>
      <c r="E1709">
        <v>0</v>
      </c>
      <c r="F1709" s="7" t="s">
        <v>265</v>
      </c>
      <c r="G1709" s="7" t="s">
        <v>5521</v>
      </c>
      <c r="H1709" s="7" t="s">
        <v>5522</v>
      </c>
      <c r="I1709" s="7" t="s">
        <v>5523</v>
      </c>
      <c r="J1709" s="7" t="s">
        <v>5524</v>
      </c>
      <c r="K1709" s="7" t="s">
        <v>5525</v>
      </c>
      <c r="L1709" s="7" t="s">
        <v>5526</v>
      </c>
      <c r="M1709" s="7" t="s">
        <v>5527</v>
      </c>
    </row>
    <row r="1710" spans="1:13" ht="34" x14ac:dyDescent="0.2">
      <c r="A1710" t="s">
        <v>4442</v>
      </c>
      <c r="B1710" s="36" t="s">
        <v>459</v>
      </c>
      <c r="C1710" s="36">
        <v>0.4</v>
      </c>
      <c r="D1710" t="s">
        <v>762</v>
      </c>
      <c r="E1710">
        <v>0</v>
      </c>
      <c r="F1710" s="7" t="s">
        <v>265</v>
      </c>
      <c r="G1710" s="7" t="s">
        <v>5521</v>
      </c>
      <c r="H1710" s="7" t="s">
        <v>5522</v>
      </c>
      <c r="I1710" s="7" t="s">
        <v>5523</v>
      </c>
      <c r="J1710" s="7" t="s">
        <v>5524</v>
      </c>
      <c r="K1710" s="7" t="s">
        <v>5525</v>
      </c>
      <c r="L1710" s="7" t="s">
        <v>5526</v>
      </c>
      <c r="M1710" s="7" t="s">
        <v>5527</v>
      </c>
    </row>
    <row r="1711" spans="1:13" ht="34" x14ac:dyDescent="0.2">
      <c r="A1711" t="s">
        <v>4443</v>
      </c>
      <c r="B1711" t="s">
        <v>455</v>
      </c>
      <c r="C1711" s="36">
        <v>0.4</v>
      </c>
      <c r="D1711" t="s">
        <v>762</v>
      </c>
      <c r="E1711">
        <v>0</v>
      </c>
      <c r="F1711" s="7" t="s">
        <v>265</v>
      </c>
      <c r="G1711" s="7" t="s">
        <v>5521</v>
      </c>
      <c r="H1711" s="7" t="s">
        <v>5522</v>
      </c>
      <c r="I1711" s="7" t="s">
        <v>5523</v>
      </c>
      <c r="J1711" s="7" t="s">
        <v>5524</v>
      </c>
      <c r="K1711" s="7" t="s">
        <v>5525</v>
      </c>
      <c r="L1711" s="7" t="s">
        <v>5526</v>
      </c>
      <c r="M1711" s="7" t="s">
        <v>5527</v>
      </c>
    </row>
    <row r="1712" spans="1:13" ht="34" x14ac:dyDescent="0.2">
      <c r="A1712" t="s">
        <v>4444</v>
      </c>
      <c r="B1712" t="s">
        <v>797</v>
      </c>
      <c r="C1712" s="36">
        <v>0.4</v>
      </c>
      <c r="D1712" t="s">
        <v>762</v>
      </c>
      <c r="E1712">
        <v>0</v>
      </c>
      <c r="F1712" s="7" t="s">
        <v>265</v>
      </c>
      <c r="G1712" s="7" t="s">
        <v>5521</v>
      </c>
      <c r="H1712" s="7" t="s">
        <v>5522</v>
      </c>
      <c r="I1712" s="7" t="s">
        <v>5523</v>
      </c>
      <c r="J1712" s="7" t="s">
        <v>5524</v>
      </c>
      <c r="K1712" s="7" t="s">
        <v>5525</v>
      </c>
      <c r="L1712" s="7" t="s">
        <v>5526</v>
      </c>
      <c r="M1712" s="7" t="s">
        <v>5527</v>
      </c>
    </row>
    <row r="1713" spans="1:13" ht="34" x14ac:dyDescent="0.2">
      <c r="A1713" t="s">
        <v>4445</v>
      </c>
      <c r="B1713" t="s">
        <v>457</v>
      </c>
      <c r="C1713" s="36">
        <v>0.4</v>
      </c>
      <c r="D1713" t="s">
        <v>762</v>
      </c>
      <c r="E1713">
        <v>0</v>
      </c>
      <c r="F1713" s="7" t="s">
        <v>265</v>
      </c>
      <c r="G1713" s="7" t="s">
        <v>5521</v>
      </c>
      <c r="H1713" s="7" t="s">
        <v>5522</v>
      </c>
      <c r="I1713" s="7" t="s">
        <v>5523</v>
      </c>
      <c r="J1713" s="7" t="s">
        <v>5524</v>
      </c>
      <c r="K1713" s="7" t="s">
        <v>5525</v>
      </c>
      <c r="L1713" s="7" t="s">
        <v>5526</v>
      </c>
      <c r="M1713" s="7" t="s">
        <v>5527</v>
      </c>
    </row>
    <row r="1714" spans="1:13" ht="34" x14ac:dyDescent="0.2">
      <c r="A1714" t="s">
        <v>4446</v>
      </c>
      <c r="B1714" s="36" t="s">
        <v>459</v>
      </c>
      <c r="C1714" s="36">
        <v>0.4</v>
      </c>
      <c r="D1714" t="s">
        <v>762</v>
      </c>
      <c r="E1714">
        <v>0</v>
      </c>
      <c r="F1714" s="7" t="s">
        <v>265</v>
      </c>
      <c r="G1714" s="7" t="s">
        <v>5521</v>
      </c>
      <c r="H1714" s="7" t="s">
        <v>5522</v>
      </c>
      <c r="I1714" s="7" t="s">
        <v>5523</v>
      </c>
      <c r="J1714" s="7" t="s">
        <v>5524</v>
      </c>
      <c r="K1714" s="7" t="s">
        <v>5525</v>
      </c>
      <c r="L1714" s="7" t="s">
        <v>5526</v>
      </c>
      <c r="M1714" s="7" t="s">
        <v>5527</v>
      </c>
    </row>
    <row r="1715" spans="1:13" ht="34" x14ac:dyDescent="0.2">
      <c r="A1715" t="s">
        <v>4447</v>
      </c>
      <c r="B1715" t="s">
        <v>455</v>
      </c>
      <c r="C1715" s="36">
        <v>0.4</v>
      </c>
      <c r="D1715" t="s">
        <v>762</v>
      </c>
      <c r="E1715">
        <v>0</v>
      </c>
      <c r="F1715" s="7" t="s">
        <v>265</v>
      </c>
      <c r="G1715" s="7" t="s">
        <v>5521</v>
      </c>
      <c r="H1715" s="7" t="s">
        <v>5522</v>
      </c>
      <c r="I1715" s="7" t="s">
        <v>5523</v>
      </c>
      <c r="J1715" s="7" t="s">
        <v>5524</v>
      </c>
      <c r="K1715" s="7" t="s">
        <v>5525</v>
      </c>
      <c r="L1715" s="7" t="s">
        <v>5526</v>
      </c>
      <c r="M1715" s="7" t="s">
        <v>5527</v>
      </c>
    </row>
    <row r="1716" spans="1:13" ht="34" x14ac:dyDescent="0.2">
      <c r="A1716" t="s">
        <v>4448</v>
      </c>
      <c r="B1716" t="s">
        <v>797</v>
      </c>
      <c r="C1716" s="36">
        <v>0.4</v>
      </c>
      <c r="D1716" t="s">
        <v>762</v>
      </c>
      <c r="E1716">
        <v>0</v>
      </c>
      <c r="F1716" s="7" t="s">
        <v>265</v>
      </c>
      <c r="G1716" s="7" t="s">
        <v>5521</v>
      </c>
      <c r="H1716" s="7" t="s">
        <v>5522</v>
      </c>
      <c r="I1716" s="7" t="s">
        <v>5523</v>
      </c>
      <c r="J1716" s="7" t="s">
        <v>5524</v>
      </c>
      <c r="K1716" s="7" t="s">
        <v>5525</v>
      </c>
      <c r="L1716" s="7" t="s">
        <v>5526</v>
      </c>
      <c r="M1716" s="7" t="s">
        <v>5527</v>
      </c>
    </row>
    <row r="1717" spans="1:13" ht="34" x14ac:dyDescent="0.2">
      <c r="A1717" t="s">
        <v>4449</v>
      </c>
      <c r="B1717" t="s">
        <v>457</v>
      </c>
      <c r="C1717" s="36">
        <v>0.4</v>
      </c>
      <c r="D1717" t="s">
        <v>762</v>
      </c>
      <c r="E1717">
        <v>0</v>
      </c>
      <c r="F1717" s="7" t="s">
        <v>265</v>
      </c>
      <c r="G1717" s="7" t="s">
        <v>5521</v>
      </c>
      <c r="H1717" s="7" t="s">
        <v>5522</v>
      </c>
      <c r="I1717" s="7" t="s">
        <v>5523</v>
      </c>
      <c r="J1717" s="7" t="s">
        <v>5524</v>
      </c>
      <c r="K1717" s="7" t="s">
        <v>5525</v>
      </c>
      <c r="L1717" s="7" t="s">
        <v>5526</v>
      </c>
      <c r="M1717" s="7" t="s">
        <v>5527</v>
      </c>
    </row>
    <row r="1718" spans="1:13" ht="34" x14ac:dyDescent="0.2">
      <c r="A1718" t="s">
        <v>4450</v>
      </c>
      <c r="B1718" s="36" t="s">
        <v>459</v>
      </c>
      <c r="C1718" s="36">
        <v>0.4</v>
      </c>
      <c r="D1718" t="s">
        <v>762</v>
      </c>
      <c r="E1718">
        <v>0</v>
      </c>
      <c r="F1718" s="7" t="s">
        <v>265</v>
      </c>
      <c r="G1718" s="7" t="s">
        <v>5521</v>
      </c>
      <c r="H1718" s="7" t="s">
        <v>5522</v>
      </c>
      <c r="I1718" s="7" t="s">
        <v>5523</v>
      </c>
      <c r="J1718" s="7" t="s">
        <v>5524</v>
      </c>
      <c r="K1718" s="7" t="s">
        <v>5525</v>
      </c>
      <c r="L1718" s="7" t="s">
        <v>5526</v>
      </c>
      <c r="M1718" s="7" t="s">
        <v>5527</v>
      </c>
    </row>
    <row r="1719" spans="1:13" ht="34" x14ac:dyDescent="0.2">
      <c r="A1719" t="s">
        <v>4451</v>
      </c>
      <c r="B1719" t="s">
        <v>455</v>
      </c>
      <c r="C1719" s="36">
        <v>0.4</v>
      </c>
      <c r="D1719" t="s">
        <v>762</v>
      </c>
      <c r="E1719">
        <v>0</v>
      </c>
      <c r="F1719" s="7" t="s">
        <v>265</v>
      </c>
      <c r="G1719" s="7" t="s">
        <v>5521</v>
      </c>
      <c r="H1719" s="7" t="s">
        <v>5522</v>
      </c>
      <c r="I1719" s="7" t="s">
        <v>5523</v>
      </c>
      <c r="J1719" s="7" t="s">
        <v>5524</v>
      </c>
      <c r="K1719" s="7" t="s">
        <v>5525</v>
      </c>
      <c r="L1719" s="7" t="s">
        <v>5526</v>
      </c>
      <c r="M1719" s="7" t="s">
        <v>5527</v>
      </c>
    </row>
    <row r="1720" spans="1:13" ht="34" x14ac:dyDescent="0.2">
      <c r="A1720" t="s">
        <v>4452</v>
      </c>
      <c r="B1720" t="s">
        <v>797</v>
      </c>
      <c r="C1720" s="36">
        <v>0.4</v>
      </c>
      <c r="D1720" t="s">
        <v>762</v>
      </c>
      <c r="E1720">
        <v>0</v>
      </c>
      <c r="F1720" s="7" t="s">
        <v>265</v>
      </c>
      <c r="G1720" s="7" t="s">
        <v>5521</v>
      </c>
      <c r="H1720" s="7" t="s">
        <v>5522</v>
      </c>
      <c r="I1720" s="7" t="s">
        <v>5523</v>
      </c>
      <c r="J1720" s="7" t="s">
        <v>5524</v>
      </c>
      <c r="K1720" s="7" t="s">
        <v>5525</v>
      </c>
      <c r="L1720" s="7" t="s">
        <v>5526</v>
      </c>
      <c r="M1720" s="7" t="s">
        <v>5527</v>
      </c>
    </row>
    <row r="1721" spans="1:13" ht="34" x14ac:dyDescent="0.2">
      <c r="A1721" t="s">
        <v>4453</v>
      </c>
      <c r="B1721" t="s">
        <v>457</v>
      </c>
      <c r="C1721" s="36">
        <v>0.4</v>
      </c>
      <c r="D1721" t="s">
        <v>762</v>
      </c>
      <c r="E1721">
        <v>0</v>
      </c>
      <c r="F1721" s="7" t="s">
        <v>265</v>
      </c>
      <c r="G1721" s="7" t="s">
        <v>5521</v>
      </c>
      <c r="H1721" s="7" t="s">
        <v>5522</v>
      </c>
      <c r="I1721" s="7" t="s">
        <v>5523</v>
      </c>
      <c r="J1721" s="7" t="s">
        <v>5524</v>
      </c>
      <c r="K1721" s="7" t="s">
        <v>5525</v>
      </c>
      <c r="L1721" s="7" t="s">
        <v>5526</v>
      </c>
      <c r="M1721" s="7" t="s">
        <v>5527</v>
      </c>
    </row>
    <row r="1722" spans="1:13" ht="34" x14ac:dyDescent="0.2">
      <c r="A1722" t="s">
        <v>4454</v>
      </c>
      <c r="B1722" s="36" t="s">
        <v>459</v>
      </c>
      <c r="C1722" s="36">
        <v>0.4</v>
      </c>
      <c r="D1722" t="s">
        <v>762</v>
      </c>
      <c r="E1722">
        <v>0</v>
      </c>
      <c r="F1722" s="7" t="s">
        <v>265</v>
      </c>
      <c r="G1722" s="7" t="s">
        <v>5521</v>
      </c>
      <c r="H1722" s="7" t="s">
        <v>5522</v>
      </c>
      <c r="I1722" s="7" t="s">
        <v>5523</v>
      </c>
      <c r="J1722" s="7" t="s">
        <v>5524</v>
      </c>
      <c r="K1722" s="7" t="s">
        <v>5525</v>
      </c>
      <c r="L1722" s="7" t="s">
        <v>5526</v>
      </c>
      <c r="M1722" s="7" t="s">
        <v>5527</v>
      </c>
    </row>
    <row r="1723" spans="1:13" ht="34" x14ac:dyDescent="0.2">
      <c r="A1723" t="s">
        <v>4455</v>
      </c>
      <c r="B1723" t="s">
        <v>455</v>
      </c>
      <c r="C1723">
        <v>0.1</v>
      </c>
      <c r="D1723" t="s">
        <v>762</v>
      </c>
      <c r="E1723">
        <v>0</v>
      </c>
      <c r="F1723" s="7" t="s">
        <v>265</v>
      </c>
      <c r="G1723" s="7" t="s">
        <v>5521</v>
      </c>
      <c r="H1723" s="7" t="s">
        <v>5522</v>
      </c>
      <c r="I1723" s="7" t="s">
        <v>5523</v>
      </c>
      <c r="J1723" s="7" t="s">
        <v>5524</v>
      </c>
      <c r="K1723" s="7" t="s">
        <v>5525</v>
      </c>
      <c r="L1723" s="7" t="s">
        <v>5526</v>
      </c>
      <c r="M1723" s="7" t="s">
        <v>5527</v>
      </c>
    </row>
    <row r="1724" spans="1:13" ht="34" x14ac:dyDescent="0.2">
      <c r="A1724" t="s">
        <v>4456</v>
      </c>
      <c r="B1724" t="s">
        <v>797</v>
      </c>
      <c r="C1724">
        <v>0.1</v>
      </c>
      <c r="D1724" t="s">
        <v>762</v>
      </c>
      <c r="E1724">
        <v>0</v>
      </c>
      <c r="F1724" s="7" t="s">
        <v>265</v>
      </c>
      <c r="G1724" s="7" t="s">
        <v>5521</v>
      </c>
      <c r="H1724" s="7" t="s">
        <v>5522</v>
      </c>
      <c r="I1724" s="7" t="s">
        <v>5523</v>
      </c>
      <c r="J1724" s="7" t="s">
        <v>5524</v>
      </c>
      <c r="K1724" s="7" t="s">
        <v>5525</v>
      </c>
      <c r="L1724" s="7" t="s">
        <v>5526</v>
      </c>
      <c r="M1724" s="7" t="s">
        <v>5527</v>
      </c>
    </row>
    <row r="1725" spans="1:13" ht="34" x14ac:dyDescent="0.2">
      <c r="A1725" t="s">
        <v>4457</v>
      </c>
      <c r="B1725" t="s">
        <v>457</v>
      </c>
      <c r="C1725">
        <v>0.1</v>
      </c>
      <c r="D1725" t="s">
        <v>762</v>
      </c>
      <c r="E1725">
        <v>0</v>
      </c>
      <c r="F1725" s="7" t="s">
        <v>265</v>
      </c>
      <c r="G1725" s="7" t="s">
        <v>5521</v>
      </c>
      <c r="H1725" s="7" t="s">
        <v>5522</v>
      </c>
      <c r="I1725" s="7" t="s">
        <v>5523</v>
      </c>
      <c r="J1725" s="7" t="s">
        <v>5524</v>
      </c>
      <c r="K1725" s="7" t="s">
        <v>5525</v>
      </c>
      <c r="L1725" s="7" t="s">
        <v>5526</v>
      </c>
      <c r="M1725" s="7" t="s">
        <v>5527</v>
      </c>
    </row>
    <row r="1726" spans="1:13" ht="34" x14ac:dyDescent="0.2">
      <c r="A1726" t="s">
        <v>4458</v>
      </c>
      <c r="B1726" s="36" t="s">
        <v>459</v>
      </c>
      <c r="C1726">
        <v>0.1</v>
      </c>
      <c r="D1726" t="s">
        <v>762</v>
      </c>
      <c r="E1726">
        <v>0</v>
      </c>
      <c r="F1726" s="7" t="s">
        <v>265</v>
      </c>
      <c r="G1726" s="7" t="s">
        <v>5521</v>
      </c>
      <c r="H1726" s="7" t="s">
        <v>5522</v>
      </c>
      <c r="I1726" s="7" t="s">
        <v>5523</v>
      </c>
      <c r="J1726" s="7" t="s">
        <v>5524</v>
      </c>
      <c r="K1726" s="7" t="s">
        <v>5525</v>
      </c>
      <c r="L1726" s="7" t="s">
        <v>5526</v>
      </c>
      <c r="M1726" s="7" t="s">
        <v>5527</v>
      </c>
    </row>
    <row r="1727" spans="1:13" ht="34" x14ac:dyDescent="0.2">
      <c r="A1727" t="s">
        <v>4459</v>
      </c>
      <c r="B1727" t="s">
        <v>455</v>
      </c>
      <c r="C1727">
        <v>0.1</v>
      </c>
      <c r="D1727" t="s">
        <v>762</v>
      </c>
      <c r="E1727">
        <v>0</v>
      </c>
      <c r="F1727" s="7" t="s">
        <v>265</v>
      </c>
      <c r="G1727" s="7" t="s">
        <v>5521</v>
      </c>
      <c r="H1727" s="7" t="s">
        <v>5522</v>
      </c>
      <c r="I1727" s="7" t="s">
        <v>5523</v>
      </c>
      <c r="J1727" s="7" t="s">
        <v>5524</v>
      </c>
      <c r="K1727" s="7" t="s">
        <v>5525</v>
      </c>
      <c r="L1727" s="7" t="s">
        <v>5526</v>
      </c>
      <c r="M1727" s="7" t="s">
        <v>5527</v>
      </c>
    </row>
    <row r="1728" spans="1:13" ht="34" x14ac:dyDescent="0.2">
      <c r="A1728" t="s">
        <v>4460</v>
      </c>
      <c r="B1728" t="s">
        <v>797</v>
      </c>
      <c r="C1728">
        <v>0.1</v>
      </c>
      <c r="D1728" t="s">
        <v>762</v>
      </c>
      <c r="E1728">
        <v>0</v>
      </c>
      <c r="F1728" s="7" t="s">
        <v>265</v>
      </c>
      <c r="G1728" s="7" t="s">
        <v>5521</v>
      </c>
      <c r="H1728" s="7" t="s">
        <v>5522</v>
      </c>
      <c r="I1728" s="7" t="s">
        <v>5523</v>
      </c>
      <c r="J1728" s="7" t="s">
        <v>5524</v>
      </c>
      <c r="K1728" s="7" t="s">
        <v>5525</v>
      </c>
      <c r="L1728" s="7" t="s">
        <v>5526</v>
      </c>
      <c r="M1728" s="7" t="s">
        <v>5527</v>
      </c>
    </row>
    <row r="1729" spans="1:13" ht="34" x14ac:dyDescent="0.2">
      <c r="A1729" t="s">
        <v>4461</v>
      </c>
      <c r="B1729" t="s">
        <v>457</v>
      </c>
      <c r="C1729">
        <v>0.1</v>
      </c>
      <c r="D1729" t="s">
        <v>762</v>
      </c>
      <c r="E1729">
        <v>0</v>
      </c>
      <c r="F1729" s="7" t="s">
        <v>265</v>
      </c>
      <c r="G1729" s="7" t="s">
        <v>5521</v>
      </c>
      <c r="H1729" s="7" t="s">
        <v>5522</v>
      </c>
      <c r="I1729" s="7" t="s">
        <v>5523</v>
      </c>
      <c r="J1729" s="7" t="s">
        <v>5524</v>
      </c>
      <c r="K1729" s="7" t="s">
        <v>5525</v>
      </c>
      <c r="L1729" s="7" t="s">
        <v>5526</v>
      </c>
      <c r="M1729" s="7" t="s">
        <v>5527</v>
      </c>
    </row>
    <row r="1730" spans="1:13" ht="34" x14ac:dyDescent="0.2">
      <c r="A1730" t="s">
        <v>4462</v>
      </c>
      <c r="B1730" s="36" t="s">
        <v>459</v>
      </c>
      <c r="C1730">
        <v>0.1</v>
      </c>
      <c r="D1730" t="s">
        <v>762</v>
      </c>
      <c r="E1730">
        <v>0</v>
      </c>
      <c r="F1730" s="7" t="s">
        <v>265</v>
      </c>
      <c r="G1730" s="7" t="s">
        <v>5521</v>
      </c>
      <c r="H1730" s="7" t="s">
        <v>5522</v>
      </c>
      <c r="I1730" s="7" t="s">
        <v>5523</v>
      </c>
      <c r="J1730" s="7" t="s">
        <v>5524</v>
      </c>
      <c r="K1730" s="7" t="s">
        <v>5525</v>
      </c>
      <c r="L1730" s="7" t="s">
        <v>5526</v>
      </c>
      <c r="M1730" s="7" t="s">
        <v>5527</v>
      </c>
    </row>
    <row r="1731" spans="1:13" ht="34" x14ac:dyDescent="0.2">
      <c r="A1731" t="s">
        <v>4463</v>
      </c>
      <c r="B1731" t="s">
        <v>455</v>
      </c>
      <c r="C1731">
        <v>0.1</v>
      </c>
      <c r="D1731" t="s">
        <v>762</v>
      </c>
      <c r="E1731">
        <v>0</v>
      </c>
      <c r="F1731" s="7" t="s">
        <v>265</v>
      </c>
      <c r="G1731" s="7" t="s">
        <v>5521</v>
      </c>
      <c r="H1731" s="7" t="s">
        <v>5522</v>
      </c>
      <c r="I1731" s="7" t="s">
        <v>5523</v>
      </c>
      <c r="J1731" s="7" t="s">
        <v>5524</v>
      </c>
      <c r="K1731" s="7" t="s">
        <v>5525</v>
      </c>
      <c r="L1731" s="7" t="s">
        <v>5526</v>
      </c>
      <c r="M1731" s="7" t="s">
        <v>5527</v>
      </c>
    </row>
    <row r="1732" spans="1:13" ht="34" x14ac:dyDescent="0.2">
      <c r="A1732" t="s">
        <v>4464</v>
      </c>
      <c r="B1732" t="s">
        <v>797</v>
      </c>
      <c r="C1732">
        <v>0.1</v>
      </c>
      <c r="D1732" t="s">
        <v>762</v>
      </c>
      <c r="E1732">
        <v>0</v>
      </c>
      <c r="F1732" s="7" t="s">
        <v>265</v>
      </c>
      <c r="G1732" s="7" t="s">
        <v>5521</v>
      </c>
      <c r="H1732" s="7" t="s">
        <v>5522</v>
      </c>
      <c r="I1732" s="7" t="s">
        <v>5523</v>
      </c>
      <c r="J1732" s="7" t="s">
        <v>5524</v>
      </c>
      <c r="K1732" s="7" t="s">
        <v>5525</v>
      </c>
      <c r="L1732" s="7" t="s">
        <v>5526</v>
      </c>
      <c r="M1732" s="7" t="s">
        <v>5527</v>
      </c>
    </row>
    <row r="1733" spans="1:13" ht="34" x14ac:dyDescent="0.2">
      <c r="A1733" t="s">
        <v>4465</v>
      </c>
      <c r="B1733" t="s">
        <v>457</v>
      </c>
      <c r="C1733">
        <v>0.1</v>
      </c>
      <c r="D1733" t="s">
        <v>762</v>
      </c>
      <c r="E1733">
        <v>0</v>
      </c>
      <c r="F1733" s="7" t="s">
        <v>265</v>
      </c>
      <c r="G1733" s="7" t="s">
        <v>5521</v>
      </c>
      <c r="H1733" s="7" t="s">
        <v>5522</v>
      </c>
      <c r="I1733" s="7" t="s">
        <v>5523</v>
      </c>
      <c r="J1733" s="7" t="s">
        <v>5524</v>
      </c>
      <c r="K1733" s="7" t="s">
        <v>5525</v>
      </c>
      <c r="L1733" s="7" t="s">
        <v>5526</v>
      </c>
      <c r="M1733" s="7" t="s">
        <v>5527</v>
      </c>
    </row>
    <row r="1734" spans="1:13" ht="34" x14ac:dyDescent="0.2">
      <c r="A1734" t="s">
        <v>4466</v>
      </c>
      <c r="B1734" s="36" t="s">
        <v>459</v>
      </c>
      <c r="C1734">
        <v>0.1</v>
      </c>
      <c r="D1734" t="s">
        <v>762</v>
      </c>
      <c r="E1734">
        <v>0</v>
      </c>
      <c r="F1734" s="7" t="s">
        <v>265</v>
      </c>
      <c r="G1734" s="7" t="s">
        <v>5521</v>
      </c>
      <c r="H1734" s="7" t="s">
        <v>5522</v>
      </c>
      <c r="I1734" s="7" t="s">
        <v>5523</v>
      </c>
      <c r="J1734" s="7" t="s">
        <v>5524</v>
      </c>
      <c r="K1734" s="7" t="s">
        <v>5525</v>
      </c>
      <c r="L1734" s="7" t="s">
        <v>5526</v>
      </c>
      <c r="M1734" s="7" t="s">
        <v>5527</v>
      </c>
    </row>
    <row r="1735" spans="1:13" ht="34" x14ac:dyDescent="0.2">
      <c r="A1735" t="s">
        <v>4467</v>
      </c>
      <c r="B1735" t="s">
        <v>455</v>
      </c>
      <c r="C1735">
        <v>0.1</v>
      </c>
      <c r="D1735" t="s">
        <v>762</v>
      </c>
      <c r="E1735">
        <v>0</v>
      </c>
      <c r="F1735" s="7" t="s">
        <v>265</v>
      </c>
      <c r="G1735" s="7" t="s">
        <v>5521</v>
      </c>
      <c r="H1735" s="7" t="s">
        <v>5522</v>
      </c>
      <c r="I1735" s="7" t="s">
        <v>5523</v>
      </c>
      <c r="J1735" s="7" t="s">
        <v>5524</v>
      </c>
      <c r="K1735" s="7" t="s">
        <v>5525</v>
      </c>
      <c r="L1735" s="7" t="s">
        <v>5526</v>
      </c>
      <c r="M1735" s="7" t="s">
        <v>5527</v>
      </c>
    </row>
    <row r="1736" spans="1:13" ht="34" x14ac:dyDescent="0.2">
      <c r="A1736" t="s">
        <v>4468</v>
      </c>
      <c r="B1736" t="s">
        <v>797</v>
      </c>
      <c r="C1736">
        <v>0.1</v>
      </c>
      <c r="D1736" t="s">
        <v>762</v>
      </c>
      <c r="E1736">
        <v>0</v>
      </c>
      <c r="F1736" s="7" t="s">
        <v>265</v>
      </c>
      <c r="G1736" s="7" t="s">
        <v>5521</v>
      </c>
      <c r="H1736" s="7" t="s">
        <v>5522</v>
      </c>
      <c r="I1736" s="7" t="s">
        <v>5523</v>
      </c>
      <c r="J1736" s="7" t="s">
        <v>5524</v>
      </c>
      <c r="K1736" s="7" t="s">
        <v>5525</v>
      </c>
      <c r="L1736" s="7" t="s">
        <v>5526</v>
      </c>
      <c r="M1736" s="7" t="s">
        <v>5527</v>
      </c>
    </row>
    <row r="1737" spans="1:13" ht="34" x14ac:dyDescent="0.2">
      <c r="A1737" t="s">
        <v>4469</v>
      </c>
      <c r="B1737" t="s">
        <v>457</v>
      </c>
      <c r="C1737">
        <v>0.1</v>
      </c>
      <c r="D1737" t="s">
        <v>762</v>
      </c>
      <c r="E1737">
        <v>0</v>
      </c>
      <c r="F1737" s="7" t="s">
        <v>265</v>
      </c>
      <c r="G1737" s="7" t="s">
        <v>5521</v>
      </c>
      <c r="H1737" s="7" t="s">
        <v>5522</v>
      </c>
      <c r="I1737" s="7" t="s">
        <v>5523</v>
      </c>
      <c r="J1737" s="7" t="s">
        <v>5524</v>
      </c>
      <c r="K1737" s="7" t="s">
        <v>5525</v>
      </c>
      <c r="L1737" s="7" t="s">
        <v>5526</v>
      </c>
      <c r="M1737" s="7" t="s">
        <v>5527</v>
      </c>
    </row>
    <row r="1738" spans="1:13" ht="34" x14ac:dyDescent="0.2">
      <c r="A1738" t="s">
        <v>4470</v>
      </c>
      <c r="B1738" s="36" t="s">
        <v>459</v>
      </c>
      <c r="C1738">
        <v>0.1</v>
      </c>
      <c r="D1738" t="s">
        <v>762</v>
      </c>
      <c r="E1738">
        <v>0</v>
      </c>
      <c r="F1738" s="7" t="s">
        <v>265</v>
      </c>
      <c r="G1738" s="7" t="s">
        <v>5521</v>
      </c>
      <c r="H1738" s="7" t="s">
        <v>5522</v>
      </c>
      <c r="I1738" s="7" t="s">
        <v>5523</v>
      </c>
      <c r="J1738" s="7" t="s">
        <v>5524</v>
      </c>
      <c r="K1738" s="7" t="s">
        <v>5525</v>
      </c>
      <c r="L1738" s="7" t="s">
        <v>5526</v>
      </c>
      <c r="M1738" s="7" t="s">
        <v>5527</v>
      </c>
    </row>
    <row r="1739" spans="1:13" ht="34" x14ac:dyDescent="0.2">
      <c r="A1739" t="s">
        <v>4471</v>
      </c>
      <c r="B1739" t="s">
        <v>455</v>
      </c>
      <c r="C1739">
        <v>0.1</v>
      </c>
      <c r="D1739" t="s">
        <v>762</v>
      </c>
      <c r="E1739">
        <v>0</v>
      </c>
      <c r="F1739" s="7" t="s">
        <v>265</v>
      </c>
      <c r="G1739" s="7" t="s">
        <v>5521</v>
      </c>
      <c r="H1739" s="7" t="s">
        <v>5522</v>
      </c>
      <c r="I1739" s="7" t="s">
        <v>5523</v>
      </c>
      <c r="J1739" s="7" t="s">
        <v>5524</v>
      </c>
      <c r="K1739" s="7" t="s">
        <v>5525</v>
      </c>
      <c r="L1739" s="7" t="s">
        <v>5526</v>
      </c>
      <c r="M1739" s="7" t="s">
        <v>5527</v>
      </c>
    </row>
    <row r="1740" spans="1:13" ht="34" x14ac:dyDescent="0.2">
      <c r="A1740" t="s">
        <v>4472</v>
      </c>
      <c r="B1740" t="s">
        <v>797</v>
      </c>
      <c r="C1740">
        <v>0.1</v>
      </c>
      <c r="D1740" t="s">
        <v>762</v>
      </c>
      <c r="E1740">
        <v>0</v>
      </c>
      <c r="F1740" s="7" t="s">
        <v>265</v>
      </c>
      <c r="G1740" s="7" t="s">
        <v>5521</v>
      </c>
      <c r="H1740" s="7" t="s">
        <v>5522</v>
      </c>
      <c r="I1740" s="7" t="s">
        <v>5523</v>
      </c>
      <c r="J1740" s="7" t="s">
        <v>5524</v>
      </c>
      <c r="K1740" s="7" t="s">
        <v>5525</v>
      </c>
      <c r="L1740" s="7" t="s">
        <v>5526</v>
      </c>
      <c r="M1740" s="7" t="s">
        <v>5527</v>
      </c>
    </row>
    <row r="1741" spans="1:13" ht="34" x14ac:dyDescent="0.2">
      <c r="A1741" t="s">
        <v>4473</v>
      </c>
      <c r="B1741" t="s">
        <v>457</v>
      </c>
      <c r="C1741">
        <v>0.1</v>
      </c>
      <c r="D1741" t="s">
        <v>762</v>
      </c>
      <c r="E1741">
        <v>0</v>
      </c>
      <c r="F1741" s="7" t="s">
        <v>265</v>
      </c>
      <c r="G1741" s="7" t="s">
        <v>5521</v>
      </c>
      <c r="H1741" s="7" t="s">
        <v>5522</v>
      </c>
      <c r="I1741" s="7" t="s">
        <v>5523</v>
      </c>
      <c r="J1741" s="7" t="s">
        <v>5524</v>
      </c>
      <c r="K1741" s="7" t="s">
        <v>5525</v>
      </c>
      <c r="L1741" s="7" t="s">
        <v>5526</v>
      </c>
      <c r="M1741" s="7" t="s">
        <v>5527</v>
      </c>
    </row>
    <row r="1742" spans="1:13" ht="34" x14ac:dyDescent="0.2">
      <c r="A1742" t="s">
        <v>4474</v>
      </c>
      <c r="B1742" s="36" t="s">
        <v>459</v>
      </c>
      <c r="C1742">
        <v>0.1</v>
      </c>
      <c r="D1742" t="s">
        <v>762</v>
      </c>
      <c r="E1742">
        <v>0</v>
      </c>
      <c r="F1742" s="7" t="s">
        <v>265</v>
      </c>
      <c r="G1742" s="7" t="s">
        <v>5521</v>
      </c>
      <c r="H1742" s="7" t="s">
        <v>5522</v>
      </c>
      <c r="I1742" s="7" t="s">
        <v>5523</v>
      </c>
      <c r="J1742" s="7" t="s">
        <v>5524</v>
      </c>
      <c r="K1742" s="7" t="s">
        <v>5525</v>
      </c>
      <c r="L1742" s="7" t="s">
        <v>5526</v>
      </c>
      <c r="M1742" s="7" t="s">
        <v>5527</v>
      </c>
    </row>
    <row r="1743" spans="1:13" ht="34" x14ac:dyDescent="0.2">
      <c r="A1743" t="s">
        <v>4475</v>
      </c>
      <c r="B1743" t="s">
        <v>455</v>
      </c>
      <c r="C1743" s="36">
        <v>0.6</v>
      </c>
      <c r="D1743" t="s">
        <v>762</v>
      </c>
      <c r="E1743">
        <v>0</v>
      </c>
      <c r="F1743" s="7" t="s">
        <v>265</v>
      </c>
      <c r="G1743" s="7" t="s">
        <v>5521</v>
      </c>
      <c r="H1743" s="7" t="s">
        <v>5522</v>
      </c>
      <c r="I1743" s="7" t="s">
        <v>5523</v>
      </c>
      <c r="J1743" s="7" t="s">
        <v>5524</v>
      </c>
      <c r="K1743" s="7" t="s">
        <v>5525</v>
      </c>
      <c r="L1743" s="7" t="s">
        <v>5526</v>
      </c>
      <c r="M1743" s="7" t="s">
        <v>5527</v>
      </c>
    </row>
    <row r="1744" spans="1:13" ht="34" x14ac:dyDescent="0.2">
      <c r="A1744" t="s">
        <v>4476</v>
      </c>
      <c r="B1744" t="s">
        <v>797</v>
      </c>
      <c r="C1744" s="36">
        <v>0.6</v>
      </c>
      <c r="D1744" t="s">
        <v>762</v>
      </c>
      <c r="E1744">
        <v>0</v>
      </c>
      <c r="F1744" s="7" t="s">
        <v>265</v>
      </c>
      <c r="G1744" s="7" t="s">
        <v>5521</v>
      </c>
      <c r="H1744" s="7" t="s">
        <v>5522</v>
      </c>
      <c r="I1744" s="7" t="s">
        <v>5523</v>
      </c>
      <c r="J1744" s="7" t="s">
        <v>5524</v>
      </c>
      <c r="K1744" s="7" t="s">
        <v>5525</v>
      </c>
      <c r="L1744" s="7" t="s">
        <v>5526</v>
      </c>
      <c r="M1744" s="7" t="s">
        <v>5527</v>
      </c>
    </row>
    <row r="1745" spans="1:13" ht="34" x14ac:dyDescent="0.2">
      <c r="A1745" t="s">
        <v>4477</v>
      </c>
      <c r="B1745" t="s">
        <v>457</v>
      </c>
      <c r="C1745" s="36">
        <v>0.6</v>
      </c>
      <c r="D1745" t="s">
        <v>762</v>
      </c>
      <c r="E1745">
        <v>0</v>
      </c>
      <c r="F1745" s="7" t="s">
        <v>265</v>
      </c>
      <c r="G1745" s="7" t="s">
        <v>5521</v>
      </c>
      <c r="H1745" s="7" t="s">
        <v>5522</v>
      </c>
      <c r="I1745" s="7" t="s">
        <v>5523</v>
      </c>
      <c r="J1745" s="7" t="s">
        <v>5524</v>
      </c>
      <c r="K1745" s="7" t="s">
        <v>5525</v>
      </c>
      <c r="L1745" s="7" t="s">
        <v>5526</v>
      </c>
      <c r="M1745" s="7" t="s">
        <v>5527</v>
      </c>
    </row>
    <row r="1746" spans="1:13" ht="34" x14ac:dyDescent="0.2">
      <c r="A1746" t="s">
        <v>4478</v>
      </c>
      <c r="B1746" s="36" t="s">
        <v>459</v>
      </c>
      <c r="C1746" s="36">
        <v>0.6</v>
      </c>
      <c r="D1746" t="s">
        <v>762</v>
      </c>
      <c r="E1746">
        <v>0</v>
      </c>
      <c r="F1746" s="7" t="s">
        <v>265</v>
      </c>
      <c r="G1746" s="7" t="s">
        <v>5521</v>
      </c>
      <c r="H1746" s="7" t="s">
        <v>5522</v>
      </c>
      <c r="I1746" s="7" t="s">
        <v>5523</v>
      </c>
      <c r="J1746" s="7" t="s">
        <v>5524</v>
      </c>
      <c r="K1746" s="7" t="s">
        <v>5525</v>
      </c>
      <c r="L1746" s="7" t="s">
        <v>5526</v>
      </c>
      <c r="M1746" s="7" t="s">
        <v>5527</v>
      </c>
    </row>
    <row r="1747" spans="1:13" ht="34" x14ac:dyDescent="0.2">
      <c r="A1747" t="s">
        <v>4479</v>
      </c>
      <c r="B1747" t="s">
        <v>455</v>
      </c>
      <c r="C1747" s="36">
        <v>0.6</v>
      </c>
      <c r="D1747" t="s">
        <v>762</v>
      </c>
      <c r="E1747">
        <v>0</v>
      </c>
      <c r="F1747" s="7" t="s">
        <v>265</v>
      </c>
      <c r="G1747" s="7" t="s">
        <v>5521</v>
      </c>
      <c r="H1747" s="7" t="s">
        <v>5522</v>
      </c>
      <c r="I1747" s="7" t="s">
        <v>5523</v>
      </c>
      <c r="J1747" s="7" t="s">
        <v>5524</v>
      </c>
      <c r="K1747" s="7" t="s">
        <v>5525</v>
      </c>
      <c r="L1747" s="7" t="s">
        <v>5526</v>
      </c>
      <c r="M1747" s="7" t="s">
        <v>5527</v>
      </c>
    </row>
    <row r="1748" spans="1:13" ht="34" x14ac:dyDescent="0.2">
      <c r="A1748" t="s">
        <v>4480</v>
      </c>
      <c r="B1748" t="s">
        <v>797</v>
      </c>
      <c r="C1748" s="36">
        <v>0.6</v>
      </c>
      <c r="D1748" t="s">
        <v>762</v>
      </c>
      <c r="E1748">
        <v>0</v>
      </c>
      <c r="F1748" s="7" t="s">
        <v>265</v>
      </c>
      <c r="G1748" s="7" t="s">
        <v>5521</v>
      </c>
      <c r="H1748" s="7" t="s">
        <v>5522</v>
      </c>
      <c r="I1748" s="7" t="s">
        <v>5523</v>
      </c>
      <c r="J1748" s="7" t="s">
        <v>5524</v>
      </c>
      <c r="K1748" s="7" t="s">
        <v>5525</v>
      </c>
      <c r="L1748" s="7" t="s">
        <v>5526</v>
      </c>
      <c r="M1748" s="7" t="s">
        <v>5527</v>
      </c>
    </row>
    <row r="1749" spans="1:13" ht="34" x14ac:dyDescent="0.2">
      <c r="A1749" t="s">
        <v>4481</v>
      </c>
      <c r="B1749" t="s">
        <v>457</v>
      </c>
      <c r="C1749" s="36">
        <v>0.6</v>
      </c>
      <c r="D1749" t="s">
        <v>762</v>
      </c>
      <c r="E1749">
        <v>0</v>
      </c>
      <c r="F1749" s="7" t="s">
        <v>265</v>
      </c>
      <c r="G1749" s="7" t="s">
        <v>5521</v>
      </c>
      <c r="H1749" s="7" t="s">
        <v>5522</v>
      </c>
      <c r="I1749" s="7" t="s">
        <v>5523</v>
      </c>
      <c r="J1749" s="7" t="s">
        <v>5524</v>
      </c>
      <c r="K1749" s="7" t="s">
        <v>5525</v>
      </c>
      <c r="L1749" s="7" t="s">
        <v>5526</v>
      </c>
      <c r="M1749" s="7" t="s">
        <v>5527</v>
      </c>
    </row>
    <row r="1750" spans="1:13" ht="34" x14ac:dyDescent="0.2">
      <c r="A1750" t="s">
        <v>4482</v>
      </c>
      <c r="B1750" s="36" t="s">
        <v>459</v>
      </c>
      <c r="C1750" s="36">
        <v>0.6</v>
      </c>
      <c r="D1750" t="s">
        <v>762</v>
      </c>
      <c r="E1750">
        <v>0</v>
      </c>
      <c r="F1750" s="7" t="s">
        <v>265</v>
      </c>
      <c r="G1750" s="7" t="s">
        <v>5521</v>
      </c>
      <c r="H1750" s="7" t="s">
        <v>5522</v>
      </c>
      <c r="I1750" s="7" t="s">
        <v>5523</v>
      </c>
      <c r="J1750" s="7" t="s">
        <v>5524</v>
      </c>
      <c r="K1750" s="7" t="s">
        <v>5525</v>
      </c>
      <c r="L1750" s="7" t="s">
        <v>5526</v>
      </c>
      <c r="M1750" s="7" t="s">
        <v>5527</v>
      </c>
    </row>
    <row r="1751" spans="1:13" ht="34" x14ac:dyDescent="0.2">
      <c r="A1751" t="s">
        <v>4483</v>
      </c>
      <c r="B1751" t="s">
        <v>455</v>
      </c>
      <c r="C1751" s="36">
        <v>0.6</v>
      </c>
      <c r="D1751" t="s">
        <v>762</v>
      </c>
      <c r="E1751">
        <v>0</v>
      </c>
      <c r="F1751" s="7" t="s">
        <v>265</v>
      </c>
      <c r="G1751" s="7" t="s">
        <v>5521</v>
      </c>
      <c r="H1751" s="7" t="s">
        <v>5522</v>
      </c>
      <c r="I1751" s="7" t="s">
        <v>5523</v>
      </c>
      <c r="J1751" s="7" t="s">
        <v>5524</v>
      </c>
      <c r="K1751" s="7" t="s">
        <v>5525</v>
      </c>
      <c r="L1751" s="7" t="s">
        <v>5526</v>
      </c>
      <c r="M1751" s="7" t="s">
        <v>5527</v>
      </c>
    </row>
    <row r="1752" spans="1:13" ht="34" x14ac:dyDescent="0.2">
      <c r="A1752" t="s">
        <v>4484</v>
      </c>
      <c r="B1752" t="s">
        <v>797</v>
      </c>
      <c r="C1752" s="36">
        <v>0.6</v>
      </c>
      <c r="D1752" t="s">
        <v>762</v>
      </c>
      <c r="E1752">
        <v>0</v>
      </c>
      <c r="F1752" s="7" t="s">
        <v>265</v>
      </c>
      <c r="G1752" s="7" t="s">
        <v>5521</v>
      </c>
      <c r="H1752" s="7" t="s">
        <v>5522</v>
      </c>
      <c r="I1752" s="7" t="s">
        <v>5523</v>
      </c>
      <c r="J1752" s="7" t="s">
        <v>5524</v>
      </c>
      <c r="K1752" s="7" t="s">
        <v>5525</v>
      </c>
      <c r="L1752" s="7" t="s">
        <v>5526</v>
      </c>
      <c r="M1752" s="7" t="s">
        <v>5527</v>
      </c>
    </row>
    <row r="1753" spans="1:13" ht="34" x14ac:dyDescent="0.2">
      <c r="A1753" t="s">
        <v>4485</v>
      </c>
      <c r="B1753" t="s">
        <v>457</v>
      </c>
      <c r="C1753" s="36">
        <v>0.6</v>
      </c>
      <c r="D1753" t="s">
        <v>762</v>
      </c>
      <c r="E1753">
        <v>0</v>
      </c>
      <c r="F1753" s="7" t="s">
        <v>265</v>
      </c>
      <c r="G1753" s="7" t="s">
        <v>5521</v>
      </c>
      <c r="H1753" s="7" t="s">
        <v>5522</v>
      </c>
      <c r="I1753" s="7" t="s">
        <v>5523</v>
      </c>
      <c r="J1753" s="7" t="s">
        <v>5524</v>
      </c>
      <c r="K1753" s="7" t="s">
        <v>5525</v>
      </c>
      <c r="L1753" s="7" t="s">
        <v>5526</v>
      </c>
      <c r="M1753" s="7" t="s">
        <v>5527</v>
      </c>
    </row>
    <row r="1754" spans="1:13" ht="34" x14ac:dyDescent="0.2">
      <c r="A1754" t="s">
        <v>4486</v>
      </c>
      <c r="B1754" s="36" t="s">
        <v>459</v>
      </c>
      <c r="C1754" s="36">
        <v>0.6</v>
      </c>
      <c r="D1754" t="s">
        <v>762</v>
      </c>
      <c r="E1754">
        <v>0</v>
      </c>
      <c r="F1754" s="7" t="s">
        <v>265</v>
      </c>
      <c r="G1754" s="7" t="s">
        <v>5521</v>
      </c>
      <c r="H1754" s="7" t="s">
        <v>5522</v>
      </c>
      <c r="I1754" s="7" t="s">
        <v>5523</v>
      </c>
      <c r="J1754" s="7" t="s">
        <v>5524</v>
      </c>
      <c r="K1754" s="7" t="s">
        <v>5525</v>
      </c>
      <c r="L1754" s="7" t="s">
        <v>5526</v>
      </c>
      <c r="M1754" s="7" t="s">
        <v>5527</v>
      </c>
    </row>
    <row r="1755" spans="1:13" ht="34" x14ac:dyDescent="0.2">
      <c r="A1755" t="s">
        <v>4487</v>
      </c>
      <c r="B1755" t="s">
        <v>455</v>
      </c>
      <c r="C1755" s="36">
        <v>0.6</v>
      </c>
      <c r="D1755" t="s">
        <v>762</v>
      </c>
      <c r="E1755">
        <v>0</v>
      </c>
      <c r="F1755" s="7" t="s">
        <v>265</v>
      </c>
      <c r="G1755" s="7" t="s">
        <v>5521</v>
      </c>
      <c r="H1755" s="7" t="s">
        <v>5522</v>
      </c>
      <c r="I1755" s="7" t="s">
        <v>5523</v>
      </c>
      <c r="J1755" s="7" t="s">
        <v>5524</v>
      </c>
      <c r="K1755" s="7" t="s">
        <v>5525</v>
      </c>
      <c r="L1755" s="7" t="s">
        <v>5526</v>
      </c>
      <c r="M1755" s="7" t="s">
        <v>5527</v>
      </c>
    </row>
    <row r="1756" spans="1:13" ht="34" x14ac:dyDescent="0.2">
      <c r="A1756" t="s">
        <v>4488</v>
      </c>
      <c r="B1756" t="s">
        <v>797</v>
      </c>
      <c r="C1756" s="36">
        <v>0.6</v>
      </c>
      <c r="D1756" t="s">
        <v>762</v>
      </c>
      <c r="E1756">
        <v>0</v>
      </c>
      <c r="F1756" s="7" t="s">
        <v>265</v>
      </c>
      <c r="G1756" s="7" t="s">
        <v>5521</v>
      </c>
      <c r="H1756" s="7" t="s">
        <v>5522</v>
      </c>
      <c r="I1756" s="7" t="s">
        <v>5523</v>
      </c>
      <c r="J1756" s="7" t="s">
        <v>5524</v>
      </c>
      <c r="K1756" s="7" t="s">
        <v>5525</v>
      </c>
      <c r="L1756" s="7" t="s">
        <v>5526</v>
      </c>
      <c r="M1756" s="7" t="s">
        <v>5527</v>
      </c>
    </row>
    <row r="1757" spans="1:13" ht="34" x14ac:dyDescent="0.2">
      <c r="A1757" t="s">
        <v>4489</v>
      </c>
      <c r="B1757" t="s">
        <v>457</v>
      </c>
      <c r="C1757" s="36">
        <v>0.6</v>
      </c>
      <c r="D1757" t="s">
        <v>762</v>
      </c>
      <c r="E1757">
        <v>0</v>
      </c>
      <c r="F1757" s="7" t="s">
        <v>265</v>
      </c>
      <c r="G1757" s="7" t="s">
        <v>5521</v>
      </c>
      <c r="H1757" s="7" t="s">
        <v>5522</v>
      </c>
      <c r="I1757" s="7" t="s">
        <v>5523</v>
      </c>
      <c r="J1757" s="7" t="s">
        <v>5524</v>
      </c>
      <c r="K1757" s="7" t="s">
        <v>5525</v>
      </c>
      <c r="L1757" s="7" t="s">
        <v>5526</v>
      </c>
      <c r="M1757" s="7" t="s">
        <v>5527</v>
      </c>
    </row>
    <row r="1758" spans="1:13" ht="34" x14ac:dyDescent="0.2">
      <c r="A1758" t="s">
        <v>4490</v>
      </c>
      <c r="B1758" s="36" t="s">
        <v>459</v>
      </c>
      <c r="C1758" s="36">
        <v>0.6</v>
      </c>
      <c r="D1758" t="s">
        <v>762</v>
      </c>
      <c r="E1758">
        <v>0</v>
      </c>
      <c r="F1758" s="7" t="s">
        <v>265</v>
      </c>
      <c r="G1758" s="7" t="s">
        <v>5521</v>
      </c>
      <c r="H1758" s="7" t="s">
        <v>5522</v>
      </c>
      <c r="I1758" s="7" t="s">
        <v>5523</v>
      </c>
      <c r="J1758" s="7" t="s">
        <v>5524</v>
      </c>
      <c r="K1758" s="7" t="s">
        <v>5525</v>
      </c>
      <c r="L1758" s="7" t="s">
        <v>5526</v>
      </c>
      <c r="M1758" s="7" t="s">
        <v>5527</v>
      </c>
    </row>
    <row r="1759" spans="1:13" ht="34" x14ac:dyDescent="0.2">
      <c r="A1759" t="s">
        <v>4491</v>
      </c>
      <c r="B1759" t="s">
        <v>455</v>
      </c>
      <c r="C1759" s="36">
        <v>0.6</v>
      </c>
      <c r="D1759" t="s">
        <v>762</v>
      </c>
      <c r="E1759">
        <v>0</v>
      </c>
      <c r="F1759" s="7" t="s">
        <v>265</v>
      </c>
      <c r="G1759" s="7" t="s">
        <v>5521</v>
      </c>
      <c r="H1759" s="7" t="s">
        <v>5522</v>
      </c>
      <c r="I1759" s="7" t="s">
        <v>5523</v>
      </c>
      <c r="J1759" s="7" t="s">
        <v>5524</v>
      </c>
      <c r="K1759" s="7" t="s">
        <v>5525</v>
      </c>
      <c r="L1759" s="7" t="s">
        <v>5526</v>
      </c>
      <c r="M1759" s="7" t="s">
        <v>5527</v>
      </c>
    </row>
    <row r="1760" spans="1:13" ht="34" x14ac:dyDescent="0.2">
      <c r="A1760" t="s">
        <v>4492</v>
      </c>
      <c r="B1760" t="s">
        <v>797</v>
      </c>
      <c r="C1760" s="36">
        <v>0.6</v>
      </c>
      <c r="D1760" t="s">
        <v>762</v>
      </c>
      <c r="E1760">
        <v>0</v>
      </c>
      <c r="F1760" s="7" t="s">
        <v>265</v>
      </c>
      <c r="G1760" s="7" t="s">
        <v>5521</v>
      </c>
      <c r="H1760" s="7" t="s">
        <v>5522</v>
      </c>
      <c r="I1760" s="7" t="s">
        <v>5523</v>
      </c>
      <c r="J1760" s="7" t="s">
        <v>5524</v>
      </c>
      <c r="K1760" s="7" t="s">
        <v>5525</v>
      </c>
      <c r="L1760" s="7" t="s">
        <v>5526</v>
      </c>
      <c r="M1760" s="7" t="s">
        <v>5527</v>
      </c>
    </row>
    <row r="1761" spans="1:13" ht="34" x14ac:dyDescent="0.2">
      <c r="A1761" t="s">
        <v>4493</v>
      </c>
      <c r="B1761" t="s">
        <v>457</v>
      </c>
      <c r="C1761" s="36">
        <v>0.6</v>
      </c>
      <c r="D1761" t="s">
        <v>762</v>
      </c>
      <c r="E1761">
        <v>0</v>
      </c>
      <c r="F1761" s="7" t="s">
        <v>265</v>
      </c>
      <c r="G1761" s="7" t="s">
        <v>5521</v>
      </c>
      <c r="H1761" s="7" t="s">
        <v>5522</v>
      </c>
      <c r="I1761" s="7" t="s">
        <v>5523</v>
      </c>
      <c r="J1761" s="7" t="s">
        <v>5524</v>
      </c>
      <c r="K1761" s="7" t="s">
        <v>5525</v>
      </c>
      <c r="L1761" s="7" t="s">
        <v>5526</v>
      </c>
      <c r="M1761" s="7" t="s">
        <v>5527</v>
      </c>
    </row>
    <row r="1762" spans="1:13" ht="34" x14ac:dyDescent="0.2">
      <c r="A1762" t="s">
        <v>4494</v>
      </c>
      <c r="B1762" s="36" t="s">
        <v>459</v>
      </c>
      <c r="C1762" s="36">
        <v>0.6</v>
      </c>
      <c r="D1762" t="s">
        <v>762</v>
      </c>
      <c r="E1762">
        <v>0</v>
      </c>
      <c r="F1762" s="7" t="s">
        <v>265</v>
      </c>
      <c r="G1762" s="7" t="s">
        <v>5521</v>
      </c>
      <c r="H1762" s="7" t="s">
        <v>5522</v>
      </c>
      <c r="I1762" s="7" t="s">
        <v>5523</v>
      </c>
      <c r="J1762" s="7" t="s">
        <v>5524</v>
      </c>
      <c r="K1762" s="7" t="s">
        <v>5525</v>
      </c>
      <c r="L1762" s="7" t="s">
        <v>5526</v>
      </c>
      <c r="M1762" s="7" t="s">
        <v>5527</v>
      </c>
    </row>
    <row r="1763" spans="1:13" ht="34" x14ac:dyDescent="0.2">
      <c r="A1763" t="s">
        <v>4495</v>
      </c>
      <c r="B1763" t="s">
        <v>455</v>
      </c>
      <c r="C1763" s="36">
        <v>0.4</v>
      </c>
      <c r="D1763" t="s">
        <v>762</v>
      </c>
      <c r="E1763">
        <v>0</v>
      </c>
      <c r="F1763" s="7" t="s">
        <v>265</v>
      </c>
      <c r="G1763" s="7" t="s">
        <v>5521</v>
      </c>
      <c r="H1763" s="7" t="s">
        <v>5522</v>
      </c>
      <c r="I1763" s="7" t="s">
        <v>5523</v>
      </c>
      <c r="J1763" s="7" t="s">
        <v>5524</v>
      </c>
      <c r="K1763" s="7" t="s">
        <v>5525</v>
      </c>
      <c r="L1763" s="7" t="s">
        <v>5526</v>
      </c>
      <c r="M1763" s="7" t="s">
        <v>5527</v>
      </c>
    </row>
    <row r="1764" spans="1:13" ht="34" x14ac:dyDescent="0.2">
      <c r="A1764" t="s">
        <v>4496</v>
      </c>
      <c r="B1764" t="s">
        <v>797</v>
      </c>
      <c r="C1764" s="36">
        <v>0.4</v>
      </c>
      <c r="D1764" t="s">
        <v>762</v>
      </c>
      <c r="E1764">
        <v>0</v>
      </c>
      <c r="F1764" s="7" t="s">
        <v>265</v>
      </c>
      <c r="G1764" s="7" t="s">
        <v>5521</v>
      </c>
      <c r="H1764" s="7" t="s">
        <v>5522</v>
      </c>
      <c r="I1764" s="7" t="s">
        <v>5523</v>
      </c>
      <c r="J1764" s="7" t="s">
        <v>5524</v>
      </c>
      <c r="K1764" s="7" t="s">
        <v>5525</v>
      </c>
      <c r="L1764" s="7" t="s">
        <v>5526</v>
      </c>
      <c r="M1764" s="7" t="s">
        <v>5527</v>
      </c>
    </row>
    <row r="1765" spans="1:13" ht="34" x14ac:dyDescent="0.2">
      <c r="A1765" t="s">
        <v>4497</v>
      </c>
      <c r="B1765" t="s">
        <v>457</v>
      </c>
      <c r="C1765" s="36">
        <v>0.4</v>
      </c>
      <c r="D1765" t="s">
        <v>762</v>
      </c>
      <c r="E1765">
        <v>0</v>
      </c>
      <c r="F1765" s="7" t="s">
        <v>265</v>
      </c>
      <c r="G1765" s="7" t="s">
        <v>5521</v>
      </c>
      <c r="H1765" s="7" t="s">
        <v>5522</v>
      </c>
      <c r="I1765" s="7" t="s">
        <v>5523</v>
      </c>
      <c r="J1765" s="7" t="s">
        <v>5524</v>
      </c>
      <c r="K1765" s="7" t="s">
        <v>5525</v>
      </c>
      <c r="L1765" s="7" t="s">
        <v>5526</v>
      </c>
      <c r="M1765" s="7" t="s">
        <v>5527</v>
      </c>
    </row>
    <row r="1766" spans="1:13" ht="34" x14ac:dyDescent="0.2">
      <c r="A1766" t="s">
        <v>4498</v>
      </c>
      <c r="B1766" s="36" t="s">
        <v>459</v>
      </c>
      <c r="C1766" s="36">
        <v>0.4</v>
      </c>
      <c r="D1766" t="s">
        <v>762</v>
      </c>
      <c r="E1766">
        <v>0</v>
      </c>
      <c r="F1766" s="7" t="s">
        <v>265</v>
      </c>
      <c r="G1766" s="7" t="s">
        <v>5521</v>
      </c>
      <c r="H1766" s="7" t="s">
        <v>5522</v>
      </c>
      <c r="I1766" s="7" t="s">
        <v>5523</v>
      </c>
      <c r="J1766" s="7" t="s">
        <v>5524</v>
      </c>
      <c r="K1766" s="7" t="s">
        <v>5525</v>
      </c>
      <c r="L1766" s="7" t="s">
        <v>5526</v>
      </c>
      <c r="M1766" s="7" t="s">
        <v>5527</v>
      </c>
    </row>
    <row r="1767" spans="1:13" ht="34" x14ac:dyDescent="0.2">
      <c r="A1767" t="s">
        <v>4499</v>
      </c>
      <c r="B1767" t="s">
        <v>455</v>
      </c>
      <c r="C1767" s="36">
        <v>0.4</v>
      </c>
      <c r="D1767" t="s">
        <v>762</v>
      </c>
      <c r="E1767">
        <v>0</v>
      </c>
      <c r="F1767" s="7" t="s">
        <v>265</v>
      </c>
      <c r="G1767" s="7" t="s">
        <v>5521</v>
      </c>
      <c r="H1767" s="7" t="s">
        <v>5522</v>
      </c>
      <c r="I1767" s="7" t="s">
        <v>5523</v>
      </c>
      <c r="J1767" s="7" t="s">
        <v>5524</v>
      </c>
      <c r="K1767" s="7" t="s">
        <v>5525</v>
      </c>
      <c r="L1767" s="7" t="s">
        <v>5526</v>
      </c>
      <c r="M1767" s="7" t="s">
        <v>5527</v>
      </c>
    </row>
    <row r="1768" spans="1:13" ht="34" x14ac:dyDescent="0.2">
      <c r="A1768" t="s">
        <v>4500</v>
      </c>
      <c r="B1768" t="s">
        <v>797</v>
      </c>
      <c r="C1768" s="36">
        <v>0.4</v>
      </c>
      <c r="D1768" t="s">
        <v>762</v>
      </c>
      <c r="E1768">
        <v>0</v>
      </c>
      <c r="F1768" s="7" t="s">
        <v>265</v>
      </c>
      <c r="G1768" s="7" t="s">
        <v>5521</v>
      </c>
      <c r="H1768" s="7" t="s">
        <v>5522</v>
      </c>
      <c r="I1768" s="7" t="s">
        <v>5523</v>
      </c>
      <c r="J1768" s="7" t="s">
        <v>5524</v>
      </c>
      <c r="K1768" s="7" t="s">
        <v>5525</v>
      </c>
      <c r="L1768" s="7" t="s">
        <v>5526</v>
      </c>
      <c r="M1768" s="7" t="s">
        <v>5527</v>
      </c>
    </row>
    <row r="1769" spans="1:13" ht="34" x14ac:dyDescent="0.2">
      <c r="A1769" t="s">
        <v>4501</v>
      </c>
      <c r="B1769" t="s">
        <v>457</v>
      </c>
      <c r="C1769" s="36">
        <v>0.4</v>
      </c>
      <c r="D1769" t="s">
        <v>762</v>
      </c>
      <c r="E1769">
        <v>0</v>
      </c>
      <c r="F1769" s="7" t="s">
        <v>265</v>
      </c>
      <c r="G1769" s="7" t="s">
        <v>5521</v>
      </c>
      <c r="H1769" s="7" t="s">
        <v>5522</v>
      </c>
      <c r="I1769" s="7" t="s">
        <v>5523</v>
      </c>
      <c r="J1769" s="7" t="s">
        <v>5524</v>
      </c>
      <c r="K1769" s="7" t="s">
        <v>5525</v>
      </c>
      <c r="L1769" s="7" t="s">
        <v>5526</v>
      </c>
      <c r="M1769" s="7" t="s">
        <v>5527</v>
      </c>
    </row>
    <row r="1770" spans="1:13" ht="34" x14ac:dyDescent="0.2">
      <c r="A1770" t="s">
        <v>4502</v>
      </c>
      <c r="B1770" s="36" t="s">
        <v>459</v>
      </c>
      <c r="C1770" s="36">
        <v>0.4</v>
      </c>
      <c r="D1770" t="s">
        <v>762</v>
      </c>
      <c r="E1770">
        <v>0</v>
      </c>
      <c r="F1770" s="7" t="s">
        <v>265</v>
      </c>
      <c r="G1770" s="7" t="s">
        <v>5521</v>
      </c>
      <c r="H1770" s="7" t="s">
        <v>5522</v>
      </c>
      <c r="I1770" s="7" t="s">
        <v>5523</v>
      </c>
      <c r="J1770" s="7" t="s">
        <v>5524</v>
      </c>
      <c r="K1770" s="7" t="s">
        <v>5525</v>
      </c>
      <c r="L1770" s="7" t="s">
        <v>5526</v>
      </c>
      <c r="M1770" s="7" t="s">
        <v>5527</v>
      </c>
    </row>
    <row r="1771" spans="1:13" ht="34" x14ac:dyDescent="0.2">
      <c r="A1771" t="s">
        <v>4503</v>
      </c>
      <c r="B1771" t="s">
        <v>455</v>
      </c>
      <c r="C1771" s="36">
        <v>0.4</v>
      </c>
      <c r="D1771" t="s">
        <v>762</v>
      </c>
      <c r="E1771">
        <v>0</v>
      </c>
      <c r="F1771" s="7" t="s">
        <v>265</v>
      </c>
      <c r="G1771" s="7" t="s">
        <v>5521</v>
      </c>
      <c r="H1771" s="7" t="s">
        <v>5522</v>
      </c>
      <c r="I1771" s="7" t="s">
        <v>5523</v>
      </c>
      <c r="J1771" s="7" t="s">
        <v>5524</v>
      </c>
      <c r="K1771" s="7" t="s">
        <v>5525</v>
      </c>
      <c r="L1771" s="7" t="s">
        <v>5526</v>
      </c>
      <c r="M1771" s="7" t="s">
        <v>5527</v>
      </c>
    </row>
    <row r="1772" spans="1:13" ht="34" x14ac:dyDescent="0.2">
      <c r="A1772" t="s">
        <v>4504</v>
      </c>
      <c r="B1772" t="s">
        <v>797</v>
      </c>
      <c r="C1772" s="36">
        <v>0.4</v>
      </c>
      <c r="D1772" t="s">
        <v>762</v>
      </c>
      <c r="E1772">
        <v>0</v>
      </c>
      <c r="F1772" s="7" t="s">
        <v>265</v>
      </c>
      <c r="G1772" s="7" t="s">
        <v>5521</v>
      </c>
      <c r="H1772" s="7" t="s">
        <v>5522</v>
      </c>
      <c r="I1772" s="7" t="s">
        <v>5523</v>
      </c>
      <c r="J1772" s="7" t="s">
        <v>5524</v>
      </c>
      <c r="K1772" s="7" t="s">
        <v>5525</v>
      </c>
      <c r="L1772" s="7" t="s">
        <v>5526</v>
      </c>
      <c r="M1772" s="7" t="s">
        <v>5527</v>
      </c>
    </row>
    <row r="1773" spans="1:13" ht="34" x14ac:dyDescent="0.2">
      <c r="A1773" t="s">
        <v>4505</v>
      </c>
      <c r="B1773" t="s">
        <v>457</v>
      </c>
      <c r="C1773" s="36">
        <v>0.4</v>
      </c>
      <c r="D1773" t="s">
        <v>762</v>
      </c>
      <c r="E1773">
        <v>0</v>
      </c>
      <c r="F1773" s="7" t="s">
        <v>265</v>
      </c>
      <c r="G1773" s="7" t="s">
        <v>5521</v>
      </c>
      <c r="H1773" s="7" t="s">
        <v>5522</v>
      </c>
      <c r="I1773" s="7" t="s">
        <v>5523</v>
      </c>
      <c r="J1773" s="7" t="s">
        <v>5524</v>
      </c>
      <c r="K1773" s="7" t="s">
        <v>5525</v>
      </c>
      <c r="L1773" s="7" t="s">
        <v>5526</v>
      </c>
      <c r="M1773" s="7" t="s">
        <v>5527</v>
      </c>
    </row>
    <row r="1774" spans="1:13" ht="34" x14ac:dyDescent="0.2">
      <c r="A1774" t="s">
        <v>4506</v>
      </c>
      <c r="B1774" s="36" t="s">
        <v>459</v>
      </c>
      <c r="C1774" s="36">
        <v>0.4</v>
      </c>
      <c r="D1774" t="s">
        <v>762</v>
      </c>
      <c r="E1774">
        <v>0</v>
      </c>
      <c r="F1774" s="7" t="s">
        <v>265</v>
      </c>
      <c r="G1774" s="7" t="s">
        <v>5521</v>
      </c>
      <c r="H1774" s="7" t="s">
        <v>5522</v>
      </c>
      <c r="I1774" s="7" t="s">
        <v>5523</v>
      </c>
      <c r="J1774" s="7" t="s">
        <v>5524</v>
      </c>
      <c r="K1774" s="7" t="s">
        <v>5525</v>
      </c>
      <c r="L1774" s="7" t="s">
        <v>5526</v>
      </c>
      <c r="M1774" s="7" t="s">
        <v>5527</v>
      </c>
    </row>
    <row r="1775" spans="1:13" ht="34" x14ac:dyDescent="0.2">
      <c r="A1775" t="s">
        <v>4507</v>
      </c>
      <c r="B1775" t="s">
        <v>455</v>
      </c>
      <c r="C1775" s="36">
        <v>0.4</v>
      </c>
      <c r="D1775" t="s">
        <v>762</v>
      </c>
      <c r="E1775">
        <v>0</v>
      </c>
      <c r="F1775" s="7" t="s">
        <v>265</v>
      </c>
      <c r="G1775" s="7" t="s">
        <v>5521</v>
      </c>
      <c r="H1775" s="7" t="s">
        <v>5522</v>
      </c>
      <c r="I1775" s="7" t="s">
        <v>5523</v>
      </c>
      <c r="J1775" s="7" t="s">
        <v>5524</v>
      </c>
      <c r="K1775" s="7" t="s">
        <v>5525</v>
      </c>
      <c r="L1775" s="7" t="s">
        <v>5526</v>
      </c>
      <c r="M1775" s="7" t="s">
        <v>5527</v>
      </c>
    </row>
    <row r="1776" spans="1:13" ht="34" x14ac:dyDescent="0.2">
      <c r="A1776" t="s">
        <v>4508</v>
      </c>
      <c r="B1776" t="s">
        <v>797</v>
      </c>
      <c r="C1776" s="36">
        <v>0.4</v>
      </c>
      <c r="D1776" t="s">
        <v>762</v>
      </c>
      <c r="E1776">
        <v>0</v>
      </c>
      <c r="F1776" s="7" t="s">
        <v>265</v>
      </c>
      <c r="G1776" s="7" t="s">
        <v>5521</v>
      </c>
      <c r="H1776" s="7" t="s">
        <v>5522</v>
      </c>
      <c r="I1776" s="7" t="s">
        <v>5523</v>
      </c>
      <c r="J1776" s="7" t="s">
        <v>5524</v>
      </c>
      <c r="K1776" s="7" t="s">
        <v>5525</v>
      </c>
      <c r="L1776" s="7" t="s">
        <v>5526</v>
      </c>
      <c r="M1776" s="7" t="s">
        <v>5527</v>
      </c>
    </row>
    <row r="1777" spans="1:13" ht="34" x14ac:dyDescent="0.2">
      <c r="A1777" t="s">
        <v>4509</v>
      </c>
      <c r="B1777" t="s">
        <v>457</v>
      </c>
      <c r="C1777" s="36">
        <v>0.4</v>
      </c>
      <c r="D1777" t="s">
        <v>762</v>
      </c>
      <c r="E1777">
        <v>0</v>
      </c>
      <c r="F1777" s="7" t="s">
        <v>265</v>
      </c>
      <c r="G1777" s="7" t="s">
        <v>5521</v>
      </c>
      <c r="H1777" s="7" t="s">
        <v>5522</v>
      </c>
      <c r="I1777" s="7" t="s">
        <v>5523</v>
      </c>
      <c r="J1777" s="7" t="s">
        <v>5524</v>
      </c>
      <c r="K1777" s="7" t="s">
        <v>5525</v>
      </c>
      <c r="L1777" s="7" t="s">
        <v>5526</v>
      </c>
      <c r="M1777" s="7" t="s">
        <v>5527</v>
      </c>
    </row>
    <row r="1778" spans="1:13" ht="34" x14ac:dyDescent="0.2">
      <c r="A1778" t="s">
        <v>4510</v>
      </c>
      <c r="B1778" s="36" t="s">
        <v>459</v>
      </c>
      <c r="C1778" s="36">
        <v>0.4</v>
      </c>
      <c r="D1778" t="s">
        <v>762</v>
      </c>
      <c r="E1778">
        <v>0</v>
      </c>
      <c r="F1778" s="7" t="s">
        <v>265</v>
      </c>
      <c r="G1778" s="7" t="s">
        <v>5521</v>
      </c>
      <c r="H1778" s="7" t="s">
        <v>5522</v>
      </c>
      <c r="I1778" s="7" t="s">
        <v>5523</v>
      </c>
      <c r="J1778" s="7" t="s">
        <v>5524</v>
      </c>
      <c r="K1778" s="7" t="s">
        <v>5525</v>
      </c>
      <c r="L1778" s="7" t="s">
        <v>5526</v>
      </c>
      <c r="M1778" s="7" t="s">
        <v>5527</v>
      </c>
    </row>
    <row r="1779" spans="1:13" ht="34" x14ac:dyDescent="0.2">
      <c r="A1779" t="s">
        <v>4511</v>
      </c>
      <c r="B1779" t="s">
        <v>455</v>
      </c>
      <c r="C1779" s="36">
        <v>0.4</v>
      </c>
      <c r="D1779" t="s">
        <v>762</v>
      </c>
      <c r="E1779">
        <v>0</v>
      </c>
      <c r="F1779" s="7" t="s">
        <v>265</v>
      </c>
      <c r="G1779" s="7" t="s">
        <v>5521</v>
      </c>
      <c r="H1779" s="7" t="s">
        <v>5522</v>
      </c>
      <c r="I1779" s="7" t="s">
        <v>5523</v>
      </c>
      <c r="J1779" s="7" t="s">
        <v>5524</v>
      </c>
      <c r="K1779" s="7" t="s">
        <v>5525</v>
      </c>
      <c r="L1779" s="7" t="s">
        <v>5526</v>
      </c>
      <c r="M1779" s="7" t="s">
        <v>5527</v>
      </c>
    </row>
    <row r="1780" spans="1:13" ht="34" x14ac:dyDescent="0.2">
      <c r="A1780" t="s">
        <v>4512</v>
      </c>
      <c r="B1780" t="s">
        <v>797</v>
      </c>
      <c r="C1780" s="36">
        <v>0.4</v>
      </c>
      <c r="D1780" t="s">
        <v>762</v>
      </c>
      <c r="E1780">
        <v>0</v>
      </c>
      <c r="F1780" s="7" t="s">
        <v>265</v>
      </c>
      <c r="G1780" s="7" t="s">
        <v>5521</v>
      </c>
      <c r="H1780" s="7" t="s">
        <v>5522</v>
      </c>
      <c r="I1780" s="7" t="s">
        <v>5523</v>
      </c>
      <c r="J1780" s="7" t="s">
        <v>5524</v>
      </c>
      <c r="K1780" s="7" t="s">
        <v>5525</v>
      </c>
      <c r="L1780" s="7" t="s">
        <v>5526</v>
      </c>
      <c r="M1780" s="7" t="s">
        <v>5527</v>
      </c>
    </row>
    <row r="1781" spans="1:13" ht="34" x14ac:dyDescent="0.2">
      <c r="A1781" t="s">
        <v>4513</v>
      </c>
      <c r="B1781" t="s">
        <v>457</v>
      </c>
      <c r="C1781" s="36">
        <v>0.4</v>
      </c>
      <c r="D1781" t="s">
        <v>762</v>
      </c>
      <c r="E1781">
        <v>0</v>
      </c>
      <c r="F1781" s="7" t="s">
        <v>265</v>
      </c>
      <c r="G1781" s="7" t="s">
        <v>5521</v>
      </c>
      <c r="H1781" s="7" t="s">
        <v>5522</v>
      </c>
      <c r="I1781" s="7" t="s">
        <v>5523</v>
      </c>
      <c r="J1781" s="7" t="s">
        <v>5524</v>
      </c>
      <c r="K1781" s="7" t="s">
        <v>5525</v>
      </c>
      <c r="L1781" s="7" t="s">
        <v>5526</v>
      </c>
      <c r="M1781" s="7" t="s">
        <v>5527</v>
      </c>
    </row>
    <row r="1782" spans="1:13" ht="34" x14ac:dyDescent="0.2">
      <c r="A1782" t="s">
        <v>4514</v>
      </c>
      <c r="B1782" s="36" t="s">
        <v>459</v>
      </c>
      <c r="C1782" s="36">
        <v>0.4</v>
      </c>
      <c r="D1782" t="s">
        <v>762</v>
      </c>
      <c r="E1782">
        <v>0</v>
      </c>
      <c r="F1782" s="7" t="s">
        <v>265</v>
      </c>
      <c r="G1782" s="7" t="s">
        <v>5521</v>
      </c>
      <c r="H1782" s="7" t="s">
        <v>5522</v>
      </c>
      <c r="I1782" s="7" t="s">
        <v>5523</v>
      </c>
      <c r="J1782" s="7" t="s">
        <v>5524</v>
      </c>
      <c r="K1782" s="7" t="s">
        <v>5525</v>
      </c>
      <c r="L1782" s="7" t="s">
        <v>5526</v>
      </c>
      <c r="M1782" s="7" t="s">
        <v>5527</v>
      </c>
    </row>
    <row r="1783" spans="1:13" ht="34" x14ac:dyDescent="0.2">
      <c r="A1783" t="s">
        <v>4515</v>
      </c>
      <c r="B1783" t="s">
        <v>455</v>
      </c>
      <c r="C1783">
        <v>0.1</v>
      </c>
      <c r="D1783" t="s">
        <v>762</v>
      </c>
      <c r="E1783">
        <v>0</v>
      </c>
      <c r="F1783" s="7" t="s">
        <v>265</v>
      </c>
      <c r="G1783" s="7" t="s">
        <v>5521</v>
      </c>
      <c r="H1783" s="7" t="s">
        <v>5522</v>
      </c>
      <c r="I1783" s="7" t="s">
        <v>5523</v>
      </c>
      <c r="J1783" s="7" t="s">
        <v>5524</v>
      </c>
      <c r="K1783" s="7" t="s">
        <v>5525</v>
      </c>
      <c r="L1783" s="7" t="s">
        <v>5526</v>
      </c>
      <c r="M1783" s="7" t="s">
        <v>5527</v>
      </c>
    </row>
    <row r="1784" spans="1:13" ht="34" x14ac:dyDescent="0.2">
      <c r="A1784" t="s">
        <v>4516</v>
      </c>
      <c r="B1784" t="s">
        <v>797</v>
      </c>
      <c r="C1784">
        <v>0.1</v>
      </c>
      <c r="D1784" t="s">
        <v>762</v>
      </c>
      <c r="E1784">
        <v>0</v>
      </c>
      <c r="F1784" s="7" t="s">
        <v>265</v>
      </c>
      <c r="G1784" s="7" t="s">
        <v>5521</v>
      </c>
      <c r="H1784" s="7" t="s">
        <v>5522</v>
      </c>
      <c r="I1784" s="7" t="s">
        <v>5523</v>
      </c>
      <c r="J1784" s="7" t="s">
        <v>5524</v>
      </c>
      <c r="K1784" s="7" t="s">
        <v>5525</v>
      </c>
      <c r="L1784" s="7" t="s">
        <v>5526</v>
      </c>
      <c r="M1784" s="7" t="s">
        <v>5527</v>
      </c>
    </row>
    <row r="1785" spans="1:13" ht="34" x14ac:dyDescent="0.2">
      <c r="A1785" t="s">
        <v>4517</v>
      </c>
      <c r="B1785" t="s">
        <v>457</v>
      </c>
      <c r="C1785">
        <v>0.1</v>
      </c>
      <c r="D1785" t="s">
        <v>762</v>
      </c>
      <c r="E1785">
        <v>0</v>
      </c>
      <c r="F1785" s="7" t="s">
        <v>265</v>
      </c>
      <c r="G1785" s="7" t="s">
        <v>5521</v>
      </c>
      <c r="H1785" s="7" t="s">
        <v>5522</v>
      </c>
      <c r="I1785" s="7" t="s">
        <v>5523</v>
      </c>
      <c r="J1785" s="7" t="s">
        <v>5524</v>
      </c>
      <c r="K1785" s="7" t="s">
        <v>5525</v>
      </c>
      <c r="L1785" s="7" t="s">
        <v>5526</v>
      </c>
      <c r="M1785" s="7" t="s">
        <v>5527</v>
      </c>
    </row>
    <row r="1786" spans="1:13" ht="34" x14ac:dyDescent="0.2">
      <c r="A1786" t="s">
        <v>4518</v>
      </c>
      <c r="B1786" s="36" t="s">
        <v>459</v>
      </c>
      <c r="C1786">
        <v>0.1</v>
      </c>
      <c r="D1786" t="s">
        <v>762</v>
      </c>
      <c r="E1786">
        <v>0</v>
      </c>
      <c r="F1786" s="7" t="s">
        <v>265</v>
      </c>
      <c r="G1786" s="7" t="s">
        <v>5521</v>
      </c>
      <c r="H1786" s="7" t="s">
        <v>5522</v>
      </c>
      <c r="I1786" s="7" t="s">
        <v>5523</v>
      </c>
      <c r="J1786" s="7" t="s">
        <v>5524</v>
      </c>
      <c r="K1786" s="7" t="s">
        <v>5525</v>
      </c>
      <c r="L1786" s="7" t="s">
        <v>5526</v>
      </c>
      <c r="M1786" s="7" t="s">
        <v>5527</v>
      </c>
    </row>
    <row r="1787" spans="1:13" ht="34" x14ac:dyDescent="0.2">
      <c r="A1787" t="s">
        <v>4519</v>
      </c>
      <c r="B1787" t="s">
        <v>455</v>
      </c>
      <c r="C1787">
        <v>0.1</v>
      </c>
      <c r="D1787" t="s">
        <v>762</v>
      </c>
      <c r="E1787">
        <v>0</v>
      </c>
      <c r="F1787" s="7" t="s">
        <v>265</v>
      </c>
      <c r="G1787" s="7" t="s">
        <v>5521</v>
      </c>
      <c r="H1787" s="7" t="s">
        <v>5522</v>
      </c>
      <c r="I1787" s="7" t="s">
        <v>5523</v>
      </c>
      <c r="J1787" s="7" t="s">
        <v>5524</v>
      </c>
      <c r="K1787" s="7" t="s">
        <v>5525</v>
      </c>
      <c r="L1787" s="7" t="s">
        <v>5526</v>
      </c>
      <c r="M1787" s="7" t="s">
        <v>5527</v>
      </c>
    </row>
    <row r="1788" spans="1:13" ht="34" x14ac:dyDescent="0.2">
      <c r="A1788" t="s">
        <v>4520</v>
      </c>
      <c r="B1788" t="s">
        <v>797</v>
      </c>
      <c r="C1788">
        <v>0.1</v>
      </c>
      <c r="D1788" t="s">
        <v>762</v>
      </c>
      <c r="E1788">
        <v>0</v>
      </c>
      <c r="F1788" s="7" t="s">
        <v>265</v>
      </c>
      <c r="G1788" s="7" t="s">
        <v>5521</v>
      </c>
      <c r="H1788" s="7" t="s">
        <v>5522</v>
      </c>
      <c r="I1788" s="7" t="s">
        <v>5523</v>
      </c>
      <c r="J1788" s="7" t="s">
        <v>5524</v>
      </c>
      <c r="K1788" s="7" t="s">
        <v>5525</v>
      </c>
      <c r="L1788" s="7" t="s">
        <v>5526</v>
      </c>
      <c r="M1788" s="7" t="s">
        <v>5527</v>
      </c>
    </row>
    <row r="1789" spans="1:13" ht="34" x14ac:dyDescent="0.2">
      <c r="A1789" t="s">
        <v>4521</v>
      </c>
      <c r="B1789" t="s">
        <v>457</v>
      </c>
      <c r="C1789">
        <v>0.1</v>
      </c>
      <c r="D1789" t="s">
        <v>762</v>
      </c>
      <c r="E1789">
        <v>0</v>
      </c>
      <c r="F1789" s="7" t="s">
        <v>265</v>
      </c>
      <c r="G1789" s="7" t="s">
        <v>5521</v>
      </c>
      <c r="H1789" s="7" t="s">
        <v>5522</v>
      </c>
      <c r="I1789" s="7" t="s">
        <v>5523</v>
      </c>
      <c r="J1789" s="7" t="s">
        <v>5524</v>
      </c>
      <c r="K1789" s="7" t="s">
        <v>5525</v>
      </c>
      <c r="L1789" s="7" t="s">
        <v>5526</v>
      </c>
      <c r="M1789" s="7" t="s">
        <v>5527</v>
      </c>
    </row>
    <row r="1790" spans="1:13" ht="34" x14ac:dyDescent="0.2">
      <c r="A1790" t="s">
        <v>4522</v>
      </c>
      <c r="B1790" s="36" t="s">
        <v>459</v>
      </c>
      <c r="C1790">
        <v>0.1</v>
      </c>
      <c r="D1790" t="s">
        <v>762</v>
      </c>
      <c r="E1790">
        <v>0</v>
      </c>
      <c r="F1790" s="7" t="s">
        <v>265</v>
      </c>
      <c r="G1790" s="7" t="s">
        <v>5521</v>
      </c>
      <c r="H1790" s="7" t="s">
        <v>5522</v>
      </c>
      <c r="I1790" s="7" t="s">
        <v>5523</v>
      </c>
      <c r="J1790" s="7" t="s">
        <v>5524</v>
      </c>
      <c r="K1790" s="7" t="s">
        <v>5525</v>
      </c>
      <c r="L1790" s="7" t="s">
        <v>5526</v>
      </c>
      <c r="M1790" s="7" t="s">
        <v>5527</v>
      </c>
    </row>
    <row r="1791" spans="1:13" ht="34" x14ac:dyDescent="0.2">
      <c r="A1791" t="s">
        <v>4523</v>
      </c>
      <c r="B1791" t="s">
        <v>455</v>
      </c>
      <c r="C1791">
        <v>0.1</v>
      </c>
      <c r="D1791" t="s">
        <v>762</v>
      </c>
      <c r="E1791">
        <v>0</v>
      </c>
      <c r="F1791" s="7" t="s">
        <v>265</v>
      </c>
      <c r="G1791" s="7" t="s">
        <v>5521</v>
      </c>
      <c r="H1791" s="7" t="s">
        <v>5522</v>
      </c>
      <c r="I1791" s="7" t="s">
        <v>5523</v>
      </c>
      <c r="J1791" s="7" t="s">
        <v>5524</v>
      </c>
      <c r="K1791" s="7" t="s">
        <v>5525</v>
      </c>
      <c r="L1791" s="7" t="s">
        <v>5526</v>
      </c>
      <c r="M1791" s="7" t="s">
        <v>5527</v>
      </c>
    </row>
    <row r="1792" spans="1:13" ht="34" x14ac:dyDescent="0.2">
      <c r="A1792" t="s">
        <v>4524</v>
      </c>
      <c r="B1792" t="s">
        <v>797</v>
      </c>
      <c r="C1792">
        <v>0.1</v>
      </c>
      <c r="D1792" t="s">
        <v>762</v>
      </c>
      <c r="E1792">
        <v>0</v>
      </c>
      <c r="F1792" s="7" t="s">
        <v>265</v>
      </c>
      <c r="G1792" s="7" t="s">
        <v>5521</v>
      </c>
      <c r="H1792" s="7" t="s">
        <v>5522</v>
      </c>
      <c r="I1792" s="7" t="s">
        <v>5523</v>
      </c>
      <c r="J1792" s="7" t="s">
        <v>5524</v>
      </c>
      <c r="K1792" s="7" t="s">
        <v>5525</v>
      </c>
      <c r="L1792" s="7" t="s">
        <v>5526</v>
      </c>
      <c r="M1792" s="7" t="s">
        <v>5527</v>
      </c>
    </row>
    <row r="1793" spans="1:13" ht="34" x14ac:dyDescent="0.2">
      <c r="A1793" t="s">
        <v>4525</v>
      </c>
      <c r="B1793" t="s">
        <v>457</v>
      </c>
      <c r="C1793">
        <v>0.1</v>
      </c>
      <c r="D1793" t="s">
        <v>762</v>
      </c>
      <c r="E1793">
        <v>0</v>
      </c>
      <c r="F1793" s="7" t="s">
        <v>265</v>
      </c>
      <c r="G1793" s="7" t="s">
        <v>5521</v>
      </c>
      <c r="H1793" s="7" t="s">
        <v>5522</v>
      </c>
      <c r="I1793" s="7" t="s">
        <v>5523</v>
      </c>
      <c r="J1793" s="7" t="s">
        <v>5524</v>
      </c>
      <c r="K1793" s="7" t="s">
        <v>5525</v>
      </c>
      <c r="L1793" s="7" t="s">
        <v>5526</v>
      </c>
      <c r="M1793" s="7" t="s">
        <v>5527</v>
      </c>
    </row>
    <row r="1794" spans="1:13" ht="34" x14ac:dyDescent="0.2">
      <c r="A1794" t="s">
        <v>4526</v>
      </c>
      <c r="B1794" s="36" t="s">
        <v>459</v>
      </c>
      <c r="C1794">
        <v>0.1</v>
      </c>
      <c r="D1794" t="s">
        <v>762</v>
      </c>
      <c r="E1794">
        <v>0</v>
      </c>
      <c r="F1794" s="7" t="s">
        <v>265</v>
      </c>
      <c r="G1794" s="7" t="s">
        <v>5521</v>
      </c>
      <c r="H1794" s="7" t="s">
        <v>5522</v>
      </c>
      <c r="I1794" s="7" t="s">
        <v>5523</v>
      </c>
      <c r="J1794" s="7" t="s">
        <v>5524</v>
      </c>
      <c r="K1794" s="7" t="s">
        <v>5525</v>
      </c>
      <c r="L1794" s="7" t="s">
        <v>5526</v>
      </c>
      <c r="M1794" s="7" t="s">
        <v>5527</v>
      </c>
    </row>
    <row r="1795" spans="1:13" ht="34" x14ac:dyDescent="0.2">
      <c r="A1795" t="s">
        <v>4527</v>
      </c>
      <c r="B1795" t="s">
        <v>455</v>
      </c>
      <c r="C1795">
        <v>0.1</v>
      </c>
      <c r="D1795" t="s">
        <v>762</v>
      </c>
      <c r="E1795">
        <v>0</v>
      </c>
      <c r="F1795" s="7" t="s">
        <v>265</v>
      </c>
      <c r="G1795" s="7" t="s">
        <v>5521</v>
      </c>
      <c r="H1795" s="7" t="s">
        <v>5522</v>
      </c>
      <c r="I1795" s="7" t="s">
        <v>5523</v>
      </c>
      <c r="J1795" s="7" t="s">
        <v>5524</v>
      </c>
      <c r="K1795" s="7" t="s">
        <v>5525</v>
      </c>
      <c r="L1795" s="7" t="s">
        <v>5526</v>
      </c>
      <c r="M1795" s="7" t="s">
        <v>5527</v>
      </c>
    </row>
    <row r="1796" spans="1:13" ht="34" x14ac:dyDescent="0.2">
      <c r="A1796" t="s">
        <v>4528</v>
      </c>
      <c r="B1796" t="s">
        <v>797</v>
      </c>
      <c r="C1796">
        <v>0.1</v>
      </c>
      <c r="D1796" t="s">
        <v>762</v>
      </c>
      <c r="E1796">
        <v>0</v>
      </c>
      <c r="F1796" s="7" t="s">
        <v>265</v>
      </c>
      <c r="G1796" s="7" t="s">
        <v>5521</v>
      </c>
      <c r="H1796" s="7" t="s">
        <v>5522</v>
      </c>
      <c r="I1796" s="7" t="s">
        <v>5523</v>
      </c>
      <c r="J1796" s="7" t="s">
        <v>5524</v>
      </c>
      <c r="K1796" s="7" t="s">
        <v>5525</v>
      </c>
      <c r="L1796" s="7" t="s">
        <v>5526</v>
      </c>
      <c r="M1796" s="7" t="s">
        <v>5527</v>
      </c>
    </row>
    <row r="1797" spans="1:13" ht="34" x14ac:dyDescent="0.2">
      <c r="A1797" t="s">
        <v>4529</v>
      </c>
      <c r="B1797" t="s">
        <v>457</v>
      </c>
      <c r="C1797">
        <v>0.1</v>
      </c>
      <c r="D1797" t="s">
        <v>762</v>
      </c>
      <c r="E1797">
        <v>0</v>
      </c>
      <c r="F1797" s="7" t="s">
        <v>265</v>
      </c>
      <c r="G1797" s="7" t="s">
        <v>5521</v>
      </c>
      <c r="H1797" s="7" t="s">
        <v>5522</v>
      </c>
      <c r="I1797" s="7" t="s">
        <v>5523</v>
      </c>
      <c r="J1797" s="7" t="s">
        <v>5524</v>
      </c>
      <c r="K1797" s="7" t="s">
        <v>5525</v>
      </c>
      <c r="L1797" s="7" t="s">
        <v>5526</v>
      </c>
      <c r="M1797" s="7" t="s">
        <v>5527</v>
      </c>
    </row>
    <row r="1798" spans="1:13" ht="34" x14ac:dyDescent="0.2">
      <c r="A1798" t="s">
        <v>4530</v>
      </c>
      <c r="B1798" s="36" t="s">
        <v>459</v>
      </c>
      <c r="C1798">
        <v>0.1</v>
      </c>
      <c r="D1798" t="s">
        <v>762</v>
      </c>
      <c r="E1798">
        <v>0</v>
      </c>
      <c r="F1798" s="7" t="s">
        <v>265</v>
      </c>
      <c r="G1798" s="7" t="s">
        <v>5521</v>
      </c>
      <c r="H1798" s="7" t="s">
        <v>5522</v>
      </c>
      <c r="I1798" s="7" t="s">
        <v>5523</v>
      </c>
      <c r="J1798" s="7" t="s">
        <v>5524</v>
      </c>
      <c r="K1798" s="7" t="s">
        <v>5525</v>
      </c>
      <c r="L1798" s="7" t="s">
        <v>5526</v>
      </c>
      <c r="M1798" s="7" t="s">
        <v>5527</v>
      </c>
    </row>
    <row r="1799" spans="1:13" ht="34" x14ac:dyDescent="0.2">
      <c r="A1799" t="s">
        <v>4531</v>
      </c>
      <c r="B1799" t="s">
        <v>455</v>
      </c>
      <c r="C1799">
        <v>0.1</v>
      </c>
      <c r="D1799" t="s">
        <v>762</v>
      </c>
      <c r="E1799">
        <v>0</v>
      </c>
      <c r="F1799" s="7" t="s">
        <v>265</v>
      </c>
      <c r="G1799" s="7" t="s">
        <v>5521</v>
      </c>
      <c r="H1799" s="7" t="s">
        <v>5522</v>
      </c>
      <c r="I1799" s="7" t="s">
        <v>5523</v>
      </c>
      <c r="J1799" s="7" t="s">
        <v>5524</v>
      </c>
      <c r="K1799" s="7" t="s">
        <v>5525</v>
      </c>
      <c r="L1799" s="7" t="s">
        <v>5526</v>
      </c>
      <c r="M1799" s="7" t="s">
        <v>5527</v>
      </c>
    </row>
    <row r="1800" spans="1:13" ht="34" x14ac:dyDescent="0.2">
      <c r="A1800" t="s">
        <v>4532</v>
      </c>
      <c r="B1800" t="s">
        <v>797</v>
      </c>
      <c r="C1800">
        <v>0.1</v>
      </c>
      <c r="D1800" t="s">
        <v>762</v>
      </c>
      <c r="E1800">
        <v>0</v>
      </c>
      <c r="F1800" s="7" t="s">
        <v>265</v>
      </c>
      <c r="G1800" s="7" t="s">
        <v>5521</v>
      </c>
      <c r="H1800" s="7" t="s">
        <v>5522</v>
      </c>
      <c r="I1800" s="7" t="s">
        <v>5523</v>
      </c>
      <c r="J1800" s="7" t="s">
        <v>5524</v>
      </c>
      <c r="K1800" s="7" t="s">
        <v>5525</v>
      </c>
      <c r="L1800" s="7" t="s">
        <v>5526</v>
      </c>
      <c r="M1800" s="7" t="s">
        <v>5527</v>
      </c>
    </row>
    <row r="1801" spans="1:13" ht="34" x14ac:dyDescent="0.2">
      <c r="A1801" t="s">
        <v>4533</v>
      </c>
      <c r="B1801" t="s">
        <v>457</v>
      </c>
      <c r="C1801">
        <v>0.1</v>
      </c>
      <c r="D1801" t="s">
        <v>762</v>
      </c>
      <c r="E1801">
        <v>0</v>
      </c>
      <c r="F1801" s="7" t="s">
        <v>265</v>
      </c>
      <c r="G1801" s="7" t="s">
        <v>5521</v>
      </c>
      <c r="H1801" s="7" t="s">
        <v>5522</v>
      </c>
      <c r="I1801" s="7" t="s">
        <v>5523</v>
      </c>
      <c r="J1801" s="7" t="s">
        <v>5524</v>
      </c>
      <c r="K1801" s="7" t="s">
        <v>5525</v>
      </c>
      <c r="L1801" s="7" t="s">
        <v>5526</v>
      </c>
      <c r="M1801" s="7" t="s">
        <v>5527</v>
      </c>
    </row>
    <row r="1802" spans="1:13" ht="34" x14ac:dyDescent="0.2">
      <c r="A1802" t="s">
        <v>4534</v>
      </c>
      <c r="B1802" s="36" t="s">
        <v>459</v>
      </c>
      <c r="C1802">
        <v>0.1</v>
      </c>
      <c r="D1802" t="s">
        <v>762</v>
      </c>
      <c r="E1802">
        <v>0</v>
      </c>
      <c r="F1802" s="7" t="s">
        <v>265</v>
      </c>
      <c r="G1802" s="7" t="s">
        <v>5521</v>
      </c>
      <c r="H1802" s="7" t="s">
        <v>5522</v>
      </c>
      <c r="I1802" s="7" t="s">
        <v>5523</v>
      </c>
      <c r="J1802" s="7" t="s">
        <v>5524</v>
      </c>
      <c r="K1802" s="7" t="s">
        <v>5525</v>
      </c>
      <c r="L1802" s="7" t="s">
        <v>5526</v>
      </c>
      <c r="M1802" s="7" t="s">
        <v>5527</v>
      </c>
    </row>
    <row r="1803" spans="1:13" ht="34" x14ac:dyDescent="0.2">
      <c r="A1803" t="s">
        <v>4535</v>
      </c>
      <c r="B1803" t="s">
        <v>455</v>
      </c>
      <c r="C1803" s="36">
        <v>0.6</v>
      </c>
      <c r="D1803" t="s">
        <v>762</v>
      </c>
      <c r="E1803">
        <v>0</v>
      </c>
      <c r="F1803" s="7" t="s">
        <v>265</v>
      </c>
      <c r="G1803" s="7" t="s">
        <v>5521</v>
      </c>
      <c r="H1803" s="7" t="s">
        <v>5522</v>
      </c>
      <c r="I1803" s="7" t="s">
        <v>5523</v>
      </c>
      <c r="J1803" s="7" t="s">
        <v>5524</v>
      </c>
      <c r="K1803" s="7" t="s">
        <v>5525</v>
      </c>
      <c r="L1803" s="7" t="s">
        <v>5526</v>
      </c>
      <c r="M1803" s="7" t="s">
        <v>5527</v>
      </c>
    </row>
    <row r="1804" spans="1:13" ht="34" x14ac:dyDescent="0.2">
      <c r="A1804" t="s">
        <v>4536</v>
      </c>
      <c r="B1804" t="s">
        <v>797</v>
      </c>
      <c r="C1804" s="36">
        <v>0.6</v>
      </c>
      <c r="D1804" t="s">
        <v>762</v>
      </c>
      <c r="E1804">
        <v>0</v>
      </c>
      <c r="F1804" s="7" t="s">
        <v>265</v>
      </c>
      <c r="G1804" s="7" t="s">
        <v>5521</v>
      </c>
      <c r="H1804" s="7" t="s">
        <v>5522</v>
      </c>
      <c r="I1804" s="7" t="s">
        <v>5523</v>
      </c>
      <c r="J1804" s="7" t="s">
        <v>5524</v>
      </c>
      <c r="K1804" s="7" t="s">
        <v>5525</v>
      </c>
      <c r="L1804" s="7" t="s">
        <v>5526</v>
      </c>
      <c r="M1804" s="7" t="s">
        <v>5527</v>
      </c>
    </row>
    <row r="1805" spans="1:13" ht="34" x14ac:dyDescent="0.2">
      <c r="A1805" t="s">
        <v>4537</v>
      </c>
      <c r="B1805" t="s">
        <v>457</v>
      </c>
      <c r="C1805" s="36">
        <v>0.6</v>
      </c>
      <c r="D1805" t="s">
        <v>762</v>
      </c>
      <c r="E1805">
        <v>0</v>
      </c>
      <c r="F1805" s="7" t="s">
        <v>265</v>
      </c>
      <c r="G1805" s="7" t="s">
        <v>5521</v>
      </c>
      <c r="H1805" s="7" t="s">
        <v>5522</v>
      </c>
      <c r="I1805" s="7" t="s">
        <v>5523</v>
      </c>
      <c r="J1805" s="7" t="s">
        <v>5524</v>
      </c>
      <c r="K1805" s="7" t="s">
        <v>5525</v>
      </c>
      <c r="L1805" s="7" t="s">
        <v>5526</v>
      </c>
      <c r="M1805" s="7" t="s">
        <v>5527</v>
      </c>
    </row>
    <row r="1806" spans="1:13" ht="34" x14ac:dyDescent="0.2">
      <c r="A1806" t="s">
        <v>4538</v>
      </c>
      <c r="B1806" s="36" t="s">
        <v>459</v>
      </c>
      <c r="C1806" s="36">
        <v>0.6</v>
      </c>
      <c r="D1806" t="s">
        <v>762</v>
      </c>
      <c r="E1806">
        <v>0</v>
      </c>
      <c r="F1806" s="7" t="s">
        <v>265</v>
      </c>
      <c r="G1806" s="7" t="s">
        <v>5521</v>
      </c>
      <c r="H1806" s="7" t="s">
        <v>5522</v>
      </c>
      <c r="I1806" s="7" t="s">
        <v>5523</v>
      </c>
      <c r="J1806" s="7" t="s">
        <v>5524</v>
      </c>
      <c r="K1806" s="7" t="s">
        <v>5525</v>
      </c>
      <c r="L1806" s="7" t="s">
        <v>5526</v>
      </c>
      <c r="M1806" s="7" t="s">
        <v>5527</v>
      </c>
    </row>
    <row r="1807" spans="1:13" ht="34" x14ac:dyDescent="0.2">
      <c r="A1807" t="s">
        <v>4539</v>
      </c>
      <c r="B1807" t="s">
        <v>455</v>
      </c>
      <c r="C1807" s="36">
        <v>0.6</v>
      </c>
      <c r="D1807" t="s">
        <v>762</v>
      </c>
      <c r="E1807">
        <v>0</v>
      </c>
      <c r="F1807" s="7" t="s">
        <v>265</v>
      </c>
      <c r="G1807" s="7" t="s">
        <v>5521</v>
      </c>
      <c r="H1807" s="7" t="s">
        <v>5522</v>
      </c>
      <c r="I1807" s="7" t="s">
        <v>5523</v>
      </c>
      <c r="J1807" s="7" t="s">
        <v>5524</v>
      </c>
      <c r="K1807" s="7" t="s">
        <v>5525</v>
      </c>
      <c r="L1807" s="7" t="s">
        <v>5526</v>
      </c>
      <c r="M1807" s="7" t="s">
        <v>5527</v>
      </c>
    </row>
    <row r="1808" spans="1:13" ht="34" x14ac:dyDescent="0.2">
      <c r="A1808" t="s">
        <v>4540</v>
      </c>
      <c r="B1808" t="s">
        <v>797</v>
      </c>
      <c r="C1808" s="36">
        <v>0.6</v>
      </c>
      <c r="D1808" t="s">
        <v>762</v>
      </c>
      <c r="E1808">
        <v>0</v>
      </c>
      <c r="F1808" s="7" t="s">
        <v>265</v>
      </c>
      <c r="G1808" s="7" t="s">
        <v>5521</v>
      </c>
      <c r="H1808" s="7" t="s">
        <v>5522</v>
      </c>
      <c r="I1808" s="7" t="s">
        <v>5523</v>
      </c>
      <c r="J1808" s="7" t="s">
        <v>5524</v>
      </c>
      <c r="K1808" s="7" t="s">
        <v>5525</v>
      </c>
      <c r="L1808" s="7" t="s">
        <v>5526</v>
      </c>
      <c r="M1808" s="7" t="s">
        <v>5527</v>
      </c>
    </row>
    <row r="1809" spans="1:13" ht="34" x14ac:dyDescent="0.2">
      <c r="A1809" t="s">
        <v>4541</v>
      </c>
      <c r="B1809" t="s">
        <v>457</v>
      </c>
      <c r="C1809" s="36">
        <v>0.6</v>
      </c>
      <c r="D1809" t="s">
        <v>762</v>
      </c>
      <c r="E1809">
        <v>0</v>
      </c>
      <c r="F1809" s="7" t="s">
        <v>265</v>
      </c>
      <c r="G1809" s="7" t="s">
        <v>5521</v>
      </c>
      <c r="H1809" s="7" t="s">
        <v>5522</v>
      </c>
      <c r="I1809" s="7" t="s">
        <v>5523</v>
      </c>
      <c r="J1809" s="7" t="s">
        <v>5524</v>
      </c>
      <c r="K1809" s="7" t="s">
        <v>5525</v>
      </c>
      <c r="L1809" s="7" t="s">
        <v>5526</v>
      </c>
      <c r="M1809" s="7" t="s">
        <v>5527</v>
      </c>
    </row>
    <row r="1810" spans="1:13" ht="34" x14ac:dyDescent="0.2">
      <c r="A1810" t="s">
        <v>4542</v>
      </c>
      <c r="B1810" s="36" t="s">
        <v>459</v>
      </c>
      <c r="C1810" s="36">
        <v>0.6</v>
      </c>
      <c r="D1810" t="s">
        <v>762</v>
      </c>
      <c r="E1810">
        <v>0</v>
      </c>
      <c r="F1810" s="7" t="s">
        <v>265</v>
      </c>
      <c r="G1810" s="7" t="s">
        <v>5521</v>
      </c>
      <c r="H1810" s="7" t="s">
        <v>5522</v>
      </c>
      <c r="I1810" s="7" t="s">
        <v>5523</v>
      </c>
      <c r="J1810" s="7" t="s">
        <v>5524</v>
      </c>
      <c r="K1810" s="7" t="s">
        <v>5525</v>
      </c>
      <c r="L1810" s="7" t="s">
        <v>5526</v>
      </c>
      <c r="M1810" s="7" t="s">
        <v>5527</v>
      </c>
    </row>
    <row r="1811" spans="1:13" ht="34" x14ac:dyDescent="0.2">
      <c r="A1811" t="s">
        <v>4543</v>
      </c>
      <c r="B1811" t="s">
        <v>455</v>
      </c>
      <c r="C1811" s="36">
        <v>0.6</v>
      </c>
      <c r="D1811" t="s">
        <v>762</v>
      </c>
      <c r="E1811">
        <v>0</v>
      </c>
      <c r="F1811" s="7" t="s">
        <v>265</v>
      </c>
      <c r="G1811" s="7" t="s">
        <v>5521</v>
      </c>
      <c r="H1811" s="7" t="s">
        <v>5522</v>
      </c>
      <c r="I1811" s="7" t="s">
        <v>5523</v>
      </c>
      <c r="J1811" s="7" t="s">
        <v>5524</v>
      </c>
      <c r="K1811" s="7" t="s">
        <v>5525</v>
      </c>
      <c r="L1811" s="7" t="s">
        <v>5526</v>
      </c>
      <c r="M1811" s="7" t="s">
        <v>5527</v>
      </c>
    </row>
    <row r="1812" spans="1:13" ht="34" x14ac:dyDescent="0.2">
      <c r="A1812" t="s">
        <v>4544</v>
      </c>
      <c r="B1812" t="s">
        <v>797</v>
      </c>
      <c r="C1812" s="36">
        <v>0.6</v>
      </c>
      <c r="D1812" t="s">
        <v>762</v>
      </c>
      <c r="E1812">
        <v>0</v>
      </c>
      <c r="F1812" s="7" t="s">
        <v>265</v>
      </c>
      <c r="G1812" s="7" t="s">
        <v>5521</v>
      </c>
      <c r="H1812" s="7" t="s">
        <v>5522</v>
      </c>
      <c r="I1812" s="7" t="s">
        <v>5523</v>
      </c>
      <c r="J1812" s="7" t="s">
        <v>5524</v>
      </c>
      <c r="K1812" s="7" t="s">
        <v>5525</v>
      </c>
      <c r="L1812" s="7" t="s">
        <v>5526</v>
      </c>
      <c r="M1812" s="7" t="s">
        <v>5527</v>
      </c>
    </row>
    <row r="1813" spans="1:13" ht="34" x14ac:dyDescent="0.2">
      <c r="A1813" t="s">
        <v>4545</v>
      </c>
      <c r="B1813" t="s">
        <v>457</v>
      </c>
      <c r="C1813" s="36">
        <v>0.6</v>
      </c>
      <c r="D1813" t="s">
        <v>762</v>
      </c>
      <c r="E1813">
        <v>0</v>
      </c>
      <c r="F1813" s="7" t="s">
        <v>265</v>
      </c>
      <c r="G1813" s="7" t="s">
        <v>5521</v>
      </c>
      <c r="H1813" s="7" t="s">
        <v>5522</v>
      </c>
      <c r="I1813" s="7" t="s">
        <v>5523</v>
      </c>
      <c r="J1813" s="7" t="s">
        <v>5524</v>
      </c>
      <c r="K1813" s="7" t="s">
        <v>5525</v>
      </c>
      <c r="L1813" s="7" t="s">
        <v>5526</v>
      </c>
      <c r="M1813" s="7" t="s">
        <v>5527</v>
      </c>
    </row>
    <row r="1814" spans="1:13" ht="34" x14ac:dyDescent="0.2">
      <c r="A1814" t="s">
        <v>4546</v>
      </c>
      <c r="B1814" s="36" t="s">
        <v>459</v>
      </c>
      <c r="C1814" s="36">
        <v>0.6</v>
      </c>
      <c r="D1814" t="s">
        <v>762</v>
      </c>
      <c r="E1814">
        <v>0</v>
      </c>
      <c r="F1814" s="7" t="s">
        <v>265</v>
      </c>
      <c r="G1814" s="7" t="s">
        <v>5521</v>
      </c>
      <c r="H1814" s="7" t="s">
        <v>5522</v>
      </c>
      <c r="I1814" s="7" t="s">
        <v>5523</v>
      </c>
      <c r="J1814" s="7" t="s">
        <v>5524</v>
      </c>
      <c r="K1814" s="7" t="s">
        <v>5525</v>
      </c>
      <c r="L1814" s="7" t="s">
        <v>5526</v>
      </c>
      <c r="M1814" s="7" t="s">
        <v>5527</v>
      </c>
    </row>
    <row r="1815" spans="1:13" ht="34" x14ac:dyDescent="0.2">
      <c r="A1815" t="s">
        <v>4547</v>
      </c>
      <c r="B1815" t="s">
        <v>455</v>
      </c>
      <c r="C1815" s="36">
        <v>0.6</v>
      </c>
      <c r="D1815" t="s">
        <v>762</v>
      </c>
      <c r="E1815">
        <v>0</v>
      </c>
      <c r="F1815" s="7" t="s">
        <v>265</v>
      </c>
      <c r="G1815" s="7" t="s">
        <v>5521</v>
      </c>
      <c r="H1815" s="7" t="s">
        <v>5522</v>
      </c>
      <c r="I1815" s="7" t="s">
        <v>5523</v>
      </c>
      <c r="J1815" s="7" t="s">
        <v>5524</v>
      </c>
      <c r="K1815" s="7" t="s">
        <v>5525</v>
      </c>
      <c r="L1815" s="7" t="s">
        <v>5526</v>
      </c>
      <c r="M1815" s="7" t="s">
        <v>5527</v>
      </c>
    </row>
    <row r="1816" spans="1:13" ht="34" x14ac:dyDescent="0.2">
      <c r="A1816" t="s">
        <v>4548</v>
      </c>
      <c r="B1816" t="s">
        <v>797</v>
      </c>
      <c r="C1816" s="36">
        <v>0.6</v>
      </c>
      <c r="D1816" t="s">
        <v>762</v>
      </c>
      <c r="E1816">
        <v>0</v>
      </c>
      <c r="F1816" s="7" t="s">
        <v>265</v>
      </c>
      <c r="G1816" s="7" t="s">
        <v>5521</v>
      </c>
      <c r="H1816" s="7" t="s">
        <v>5522</v>
      </c>
      <c r="I1816" s="7" t="s">
        <v>5523</v>
      </c>
      <c r="J1816" s="7" t="s">
        <v>5524</v>
      </c>
      <c r="K1816" s="7" t="s">
        <v>5525</v>
      </c>
      <c r="L1816" s="7" t="s">
        <v>5526</v>
      </c>
      <c r="M1816" s="7" t="s">
        <v>5527</v>
      </c>
    </row>
    <row r="1817" spans="1:13" ht="34" x14ac:dyDescent="0.2">
      <c r="A1817" t="s">
        <v>4549</v>
      </c>
      <c r="B1817" t="s">
        <v>457</v>
      </c>
      <c r="C1817" s="36">
        <v>0.6</v>
      </c>
      <c r="D1817" t="s">
        <v>762</v>
      </c>
      <c r="E1817">
        <v>0</v>
      </c>
      <c r="F1817" s="7" t="s">
        <v>265</v>
      </c>
      <c r="G1817" s="7" t="s">
        <v>5521</v>
      </c>
      <c r="H1817" s="7" t="s">
        <v>5522</v>
      </c>
      <c r="I1817" s="7" t="s">
        <v>5523</v>
      </c>
      <c r="J1817" s="7" t="s">
        <v>5524</v>
      </c>
      <c r="K1817" s="7" t="s">
        <v>5525</v>
      </c>
      <c r="L1817" s="7" t="s">
        <v>5526</v>
      </c>
      <c r="M1817" s="7" t="s">
        <v>5527</v>
      </c>
    </row>
    <row r="1818" spans="1:13" ht="34" x14ac:dyDescent="0.2">
      <c r="A1818" t="s">
        <v>4550</v>
      </c>
      <c r="B1818" s="36" t="s">
        <v>459</v>
      </c>
      <c r="C1818" s="36">
        <v>0.6</v>
      </c>
      <c r="D1818" t="s">
        <v>762</v>
      </c>
      <c r="E1818">
        <v>0</v>
      </c>
      <c r="F1818" s="7" t="s">
        <v>265</v>
      </c>
      <c r="G1818" s="7" t="s">
        <v>5521</v>
      </c>
      <c r="H1818" s="7" t="s">
        <v>5522</v>
      </c>
      <c r="I1818" s="7" t="s">
        <v>5523</v>
      </c>
      <c r="J1818" s="7" t="s">
        <v>5524</v>
      </c>
      <c r="K1818" s="7" t="s">
        <v>5525</v>
      </c>
      <c r="L1818" s="7" t="s">
        <v>5526</v>
      </c>
      <c r="M1818" s="7" t="s">
        <v>5527</v>
      </c>
    </row>
    <row r="1819" spans="1:13" ht="34" x14ac:dyDescent="0.2">
      <c r="A1819" t="s">
        <v>4551</v>
      </c>
      <c r="B1819" t="s">
        <v>455</v>
      </c>
      <c r="C1819" s="36">
        <v>0.6</v>
      </c>
      <c r="D1819" t="s">
        <v>762</v>
      </c>
      <c r="E1819">
        <v>0</v>
      </c>
      <c r="F1819" s="7" t="s">
        <v>265</v>
      </c>
      <c r="G1819" s="7" t="s">
        <v>5521</v>
      </c>
      <c r="H1819" s="7" t="s">
        <v>5522</v>
      </c>
      <c r="I1819" s="7" t="s">
        <v>5523</v>
      </c>
      <c r="J1819" s="7" t="s">
        <v>5524</v>
      </c>
      <c r="K1819" s="7" t="s">
        <v>5525</v>
      </c>
      <c r="L1819" s="7" t="s">
        <v>5526</v>
      </c>
      <c r="M1819" s="7" t="s">
        <v>5527</v>
      </c>
    </row>
    <row r="1820" spans="1:13" ht="34" x14ac:dyDescent="0.2">
      <c r="A1820" t="s">
        <v>4552</v>
      </c>
      <c r="B1820" t="s">
        <v>797</v>
      </c>
      <c r="C1820" s="36">
        <v>0.6</v>
      </c>
      <c r="D1820" t="s">
        <v>762</v>
      </c>
      <c r="E1820">
        <v>0</v>
      </c>
      <c r="F1820" s="7" t="s">
        <v>265</v>
      </c>
      <c r="G1820" s="7" t="s">
        <v>5521</v>
      </c>
      <c r="H1820" s="7" t="s">
        <v>5522</v>
      </c>
      <c r="I1820" s="7" t="s">
        <v>5523</v>
      </c>
      <c r="J1820" s="7" t="s">
        <v>5524</v>
      </c>
      <c r="K1820" s="7" t="s">
        <v>5525</v>
      </c>
      <c r="L1820" s="7" t="s">
        <v>5526</v>
      </c>
      <c r="M1820" s="7" t="s">
        <v>5527</v>
      </c>
    </row>
    <row r="1821" spans="1:13" ht="34" x14ac:dyDescent="0.2">
      <c r="A1821" t="s">
        <v>4553</v>
      </c>
      <c r="B1821" t="s">
        <v>457</v>
      </c>
      <c r="C1821" s="36">
        <v>0.6</v>
      </c>
      <c r="D1821" t="s">
        <v>762</v>
      </c>
      <c r="E1821">
        <v>0</v>
      </c>
      <c r="F1821" s="7" t="s">
        <v>265</v>
      </c>
      <c r="G1821" s="7" t="s">
        <v>5521</v>
      </c>
      <c r="H1821" s="7" t="s">
        <v>5522</v>
      </c>
      <c r="I1821" s="7" t="s">
        <v>5523</v>
      </c>
      <c r="J1821" s="7" t="s">
        <v>5524</v>
      </c>
      <c r="K1821" s="7" t="s">
        <v>5525</v>
      </c>
      <c r="L1821" s="7" t="s">
        <v>5526</v>
      </c>
      <c r="M1821" s="7" t="s">
        <v>5527</v>
      </c>
    </row>
    <row r="1822" spans="1:13" ht="34" x14ac:dyDescent="0.2">
      <c r="A1822" t="s">
        <v>4554</v>
      </c>
      <c r="B1822" s="36" t="s">
        <v>459</v>
      </c>
      <c r="C1822" s="36">
        <v>0.6</v>
      </c>
      <c r="D1822" t="s">
        <v>762</v>
      </c>
      <c r="E1822">
        <v>0</v>
      </c>
      <c r="F1822" s="7" t="s">
        <v>265</v>
      </c>
      <c r="G1822" s="7" t="s">
        <v>5521</v>
      </c>
      <c r="H1822" s="7" t="s">
        <v>5522</v>
      </c>
      <c r="I1822" s="7" t="s">
        <v>5523</v>
      </c>
      <c r="J1822" s="7" t="s">
        <v>5524</v>
      </c>
      <c r="K1822" s="7" t="s">
        <v>5525</v>
      </c>
      <c r="L1822" s="7" t="s">
        <v>5526</v>
      </c>
      <c r="M1822" s="7" t="s">
        <v>5527</v>
      </c>
    </row>
    <row r="1823" spans="1:13" ht="34" x14ac:dyDescent="0.2">
      <c r="A1823" t="s">
        <v>4555</v>
      </c>
      <c r="B1823" t="s">
        <v>455</v>
      </c>
      <c r="C1823" s="36">
        <v>0.4</v>
      </c>
      <c r="D1823" t="s">
        <v>762</v>
      </c>
      <c r="E1823">
        <v>0</v>
      </c>
      <c r="F1823" s="7" t="s">
        <v>265</v>
      </c>
      <c r="G1823" s="7" t="s">
        <v>5521</v>
      </c>
      <c r="H1823" s="7" t="s">
        <v>5522</v>
      </c>
      <c r="I1823" s="7" t="s">
        <v>5523</v>
      </c>
      <c r="J1823" s="7" t="s">
        <v>5524</v>
      </c>
      <c r="K1823" s="7" t="s">
        <v>5525</v>
      </c>
      <c r="L1823" s="7" t="s">
        <v>5526</v>
      </c>
      <c r="M1823" s="7" t="s">
        <v>5527</v>
      </c>
    </row>
    <row r="1824" spans="1:13" ht="34" x14ac:dyDescent="0.2">
      <c r="A1824" t="s">
        <v>4556</v>
      </c>
      <c r="B1824" t="s">
        <v>797</v>
      </c>
      <c r="C1824" s="36">
        <v>0.4</v>
      </c>
      <c r="D1824" t="s">
        <v>762</v>
      </c>
      <c r="E1824">
        <v>0</v>
      </c>
      <c r="F1824" s="7" t="s">
        <v>265</v>
      </c>
      <c r="G1824" s="7" t="s">
        <v>5521</v>
      </c>
      <c r="H1824" s="7" t="s">
        <v>5522</v>
      </c>
      <c r="I1824" s="7" t="s">
        <v>5523</v>
      </c>
      <c r="J1824" s="7" t="s">
        <v>5524</v>
      </c>
      <c r="K1824" s="7" t="s">
        <v>5525</v>
      </c>
      <c r="L1824" s="7" t="s">
        <v>5526</v>
      </c>
      <c r="M1824" s="7" t="s">
        <v>5527</v>
      </c>
    </row>
    <row r="1825" spans="1:13" ht="34" x14ac:dyDescent="0.2">
      <c r="A1825" t="s">
        <v>4557</v>
      </c>
      <c r="B1825" t="s">
        <v>457</v>
      </c>
      <c r="C1825" s="36">
        <v>0.4</v>
      </c>
      <c r="D1825" t="s">
        <v>762</v>
      </c>
      <c r="E1825">
        <v>0</v>
      </c>
      <c r="F1825" s="7" t="s">
        <v>265</v>
      </c>
      <c r="G1825" s="7" t="s">
        <v>5521</v>
      </c>
      <c r="H1825" s="7" t="s">
        <v>5522</v>
      </c>
      <c r="I1825" s="7" t="s">
        <v>5523</v>
      </c>
      <c r="J1825" s="7" t="s">
        <v>5524</v>
      </c>
      <c r="K1825" s="7" t="s">
        <v>5525</v>
      </c>
      <c r="L1825" s="7" t="s">
        <v>5526</v>
      </c>
      <c r="M1825" s="7" t="s">
        <v>5527</v>
      </c>
    </row>
    <row r="1826" spans="1:13" ht="34" x14ac:dyDescent="0.2">
      <c r="A1826" t="s">
        <v>4558</v>
      </c>
      <c r="B1826" s="36" t="s">
        <v>459</v>
      </c>
      <c r="C1826" s="36">
        <v>0.4</v>
      </c>
      <c r="D1826" t="s">
        <v>762</v>
      </c>
      <c r="E1826">
        <v>0</v>
      </c>
      <c r="F1826" s="7" t="s">
        <v>265</v>
      </c>
      <c r="G1826" s="7" t="s">
        <v>5521</v>
      </c>
      <c r="H1826" s="7" t="s">
        <v>5522</v>
      </c>
      <c r="I1826" s="7" t="s">
        <v>5523</v>
      </c>
      <c r="J1826" s="7" t="s">
        <v>5524</v>
      </c>
      <c r="K1826" s="7" t="s">
        <v>5525</v>
      </c>
      <c r="L1826" s="7" t="s">
        <v>5526</v>
      </c>
      <c r="M1826" s="7" t="s">
        <v>5527</v>
      </c>
    </row>
    <row r="1827" spans="1:13" ht="34" x14ac:dyDescent="0.2">
      <c r="A1827" t="s">
        <v>4559</v>
      </c>
      <c r="B1827" t="s">
        <v>455</v>
      </c>
      <c r="C1827" s="36">
        <v>0.4</v>
      </c>
      <c r="D1827" t="s">
        <v>762</v>
      </c>
      <c r="E1827">
        <v>0</v>
      </c>
      <c r="F1827" s="7" t="s">
        <v>265</v>
      </c>
      <c r="G1827" s="7" t="s">
        <v>5521</v>
      </c>
      <c r="H1827" s="7" t="s">
        <v>5522</v>
      </c>
      <c r="I1827" s="7" t="s">
        <v>5523</v>
      </c>
      <c r="J1827" s="7" t="s">
        <v>5524</v>
      </c>
      <c r="K1827" s="7" t="s">
        <v>5525</v>
      </c>
      <c r="L1827" s="7" t="s">
        <v>5526</v>
      </c>
      <c r="M1827" s="7" t="s">
        <v>5527</v>
      </c>
    </row>
    <row r="1828" spans="1:13" ht="34" x14ac:dyDescent="0.2">
      <c r="A1828" t="s">
        <v>4560</v>
      </c>
      <c r="B1828" t="s">
        <v>797</v>
      </c>
      <c r="C1828" s="36">
        <v>0.4</v>
      </c>
      <c r="D1828" t="s">
        <v>762</v>
      </c>
      <c r="E1828">
        <v>0</v>
      </c>
      <c r="F1828" s="7" t="s">
        <v>265</v>
      </c>
      <c r="G1828" s="7" t="s">
        <v>5521</v>
      </c>
      <c r="H1828" s="7" t="s">
        <v>5522</v>
      </c>
      <c r="I1828" s="7" t="s">
        <v>5523</v>
      </c>
      <c r="J1828" s="7" t="s">
        <v>5524</v>
      </c>
      <c r="K1828" s="7" t="s">
        <v>5525</v>
      </c>
      <c r="L1828" s="7" t="s">
        <v>5526</v>
      </c>
      <c r="M1828" s="7" t="s">
        <v>5527</v>
      </c>
    </row>
    <row r="1829" spans="1:13" ht="34" x14ac:dyDescent="0.2">
      <c r="A1829" t="s">
        <v>4561</v>
      </c>
      <c r="B1829" t="s">
        <v>457</v>
      </c>
      <c r="C1829" s="36">
        <v>0.4</v>
      </c>
      <c r="D1829" t="s">
        <v>762</v>
      </c>
      <c r="E1829">
        <v>0</v>
      </c>
      <c r="F1829" s="7" t="s">
        <v>265</v>
      </c>
      <c r="G1829" s="7" t="s">
        <v>5521</v>
      </c>
      <c r="H1829" s="7" t="s">
        <v>5522</v>
      </c>
      <c r="I1829" s="7" t="s">
        <v>5523</v>
      </c>
      <c r="J1829" s="7" t="s">
        <v>5524</v>
      </c>
      <c r="K1829" s="7" t="s">
        <v>5525</v>
      </c>
      <c r="L1829" s="7" t="s">
        <v>5526</v>
      </c>
      <c r="M1829" s="7" t="s">
        <v>5527</v>
      </c>
    </row>
    <row r="1830" spans="1:13" ht="34" x14ac:dyDescent="0.2">
      <c r="A1830" t="s">
        <v>4562</v>
      </c>
      <c r="B1830" s="36" t="s">
        <v>459</v>
      </c>
      <c r="C1830" s="36">
        <v>0.4</v>
      </c>
      <c r="D1830" t="s">
        <v>762</v>
      </c>
      <c r="E1830">
        <v>0</v>
      </c>
      <c r="F1830" s="7" t="s">
        <v>265</v>
      </c>
      <c r="G1830" s="7" t="s">
        <v>5521</v>
      </c>
      <c r="H1830" s="7" t="s">
        <v>5522</v>
      </c>
      <c r="I1830" s="7" t="s">
        <v>5523</v>
      </c>
      <c r="J1830" s="7" t="s">
        <v>5524</v>
      </c>
      <c r="K1830" s="7" t="s">
        <v>5525</v>
      </c>
      <c r="L1830" s="7" t="s">
        <v>5526</v>
      </c>
      <c r="M1830" s="7" t="s">
        <v>5527</v>
      </c>
    </row>
    <row r="1831" spans="1:13" ht="34" x14ac:dyDescent="0.2">
      <c r="A1831" t="s">
        <v>4563</v>
      </c>
      <c r="B1831" t="s">
        <v>455</v>
      </c>
      <c r="C1831" s="36">
        <v>0.4</v>
      </c>
      <c r="D1831" t="s">
        <v>762</v>
      </c>
      <c r="E1831">
        <v>0</v>
      </c>
      <c r="F1831" s="7" t="s">
        <v>265</v>
      </c>
      <c r="G1831" s="7" t="s">
        <v>5521</v>
      </c>
      <c r="H1831" s="7" t="s">
        <v>5522</v>
      </c>
      <c r="I1831" s="7" t="s">
        <v>5523</v>
      </c>
      <c r="J1831" s="7" t="s">
        <v>5524</v>
      </c>
      <c r="K1831" s="7" t="s">
        <v>5525</v>
      </c>
      <c r="L1831" s="7" t="s">
        <v>5526</v>
      </c>
      <c r="M1831" s="7" t="s">
        <v>5527</v>
      </c>
    </row>
    <row r="1832" spans="1:13" ht="34" x14ac:dyDescent="0.2">
      <c r="A1832" t="s">
        <v>4564</v>
      </c>
      <c r="B1832" t="s">
        <v>797</v>
      </c>
      <c r="C1832" s="36">
        <v>0.4</v>
      </c>
      <c r="D1832" t="s">
        <v>762</v>
      </c>
      <c r="E1832">
        <v>0</v>
      </c>
      <c r="F1832" s="7" t="s">
        <v>265</v>
      </c>
      <c r="G1832" s="7" t="s">
        <v>5521</v>
      </c>
      <c r="H1832" s="7" t="s">
        <v>5522</v>
      </c>
      <c r="I1832" s="7" t="s">
        <v>5523</v>
      </c>
      <c r="J1832" s="7" t="s">
        <v>5524</v>
      </c>
      <c r="K1832" s="7" t="s">
        <v>5525</v>
      </c>
      <c r="L1832" s="7" t="s">
        <v>5526</v>
      </c>
      <c r="M1832" s="7" t="s">
        <v>5527</v>
      </c>
    </row>
    <row r="1833" spans="1:13" ht="34" x14ac:dyDescent="0.2">
      <c r="A1833" t="s">
        <v>4565</v>
      </c>
      <c r="B1833" t="s">
        <v>457</v>
      </c>
      <c r="C1833" s="36">
        <v>0.4</v>
      </c>
      <c r="D1833" t="s">
        <v>762</v>
      </c>
      <c r="E1833">
        <v>0</v>
      </c>
      <c r="F1833" s="7" t="s">
        <v>265</v>
      </c>
      <c r="G1833" s="7" t="s">
        <v>5521</v>
      </c>
      <c r="H1833" s="7" t="s">
        <v>5522</v>
      </c>
      <c r="I1833" s="7" t="s">
        <v>5523</v>
      </c>
      <c r="J1833" s="7" t="s">
        <v>5524</v>
      </c>
      <c r="K1833" s="7" t="s">
        <v>5525</v>
      </c>
      <c r="L1833" s="7" t="s">
        <v>5526</v>
      </c>
      <c r="M1833" s="7" t="s">
        <v>5527</v>
      </c>
    </row>
    <row r="1834" spans="1:13" ht="34" x14ac:dyDescent="0.2">
      <c r="A1834" t="s">
        <v>4566</v>
      </c>
      <c r="B1834" s="36" t="s">
        <v>459</v>
      </c>
      <c r="C1834" s="36">
        <v>0.4</v>
      </c>
      <c r="D1834" t="s">
        <v>762</v>
      </c>
      <c r="E1834">
        <v>0</v>
      </c>
      <c r="F1834" s="7" t="s">
        <v>265</v>
      </c>
      <c r="G1834" s="7" t="s">
        <v>5521</v>
      </c>
      <c r="H1834" s="7" t="s">
        <v>5522</v>
      </c>
      <c r="I1834" s="7" t="s">
        <v>5523</v>
      </c>
      <c r="J1834" s="7" t="s">
        <v>5524</v>
      </c>
      <c r="K1834" s="7" t="s">
        <v>5525</v>
      </c>
      <c r="L1834" s="7" t="s">
        <v>5526</v>
      </c>
      <c r="M1834" s="7" t="s">
        <v>5527</v>
      </c>
    </row>
    <row r="1835" spans="1:13" ht="34" x14ac:dyDescent="0.2">
      <c r="A1835" t="s">
        <v>4567</v>
      </c>
      <c r="B1835" t="s">
        <v>455</v>
      </c>
      <c r="C1835" s="36">
        <v>0.4</v>
      </c>
      <c r="D1835" t="s">
        <v>762</v>
      </c>
      <c r="E1835">
        <v>0</v>
      </c>
      <c r="F1835" s="7" t="s">
        <v>265</v>
      </c>
      <c r="G1835" s="7" t="s">
        <v>5521</v>
      </c>
      <c r="H1835" s="7" t="s">
        <v>5522</v>
      </c>
      <c r="I1835" s="7" t="s">
        <v>5523</v>
      </c>
      <c r="J1835" s="7" t="s">
        <v>5524</v>
      </c>
      <c r="K1835" s="7" t="s">
        <v>5525</v>
      </c>
      <c r="L1835" s="7" t="s">
        <v>5526</v>
      </c>
      <c r="M1835" s="7" t="s">
        <v>5527</v>
      </c>
    </row>
    <row r="1836" spans="1:13" ht="34" x14ac:dyDescent="0.2">
      <c r="A1836" t="s">
        <v>4568</v>
      </c>
      <c r="B1836" t="s">
        <v>797</v>
      </c>
      <c r="C1836" s="36">
        <v>0.4</v>
      </c>
      <c r="D1836" t="s">
        <v>762</v>
      </c>
      <c r="E1836">
        <v>0</v>
      </c>
      <c r="F1836" s="7" t="s">
        <v>265</v>
      </c>
      <c r="G1836" s="7" t="s">
        <v>5521</v>
      </c>
      <c r="H1836" s="7" t="s">
        <v>5522</v>
      </c>
      <c r="I1836" s="7" t="s">
        <v>5523</v>
      </c>
      <c r="J1836" s="7" t="s">
        <v>5524</v>
      </c>
      <c r="K1836" s="7" t="s">
        <v>5525</v>
      </c>
      <c r="L1836" s="7" t="s">
        <v>5526</v>
      </c>
      <c r="M1836" s="7" t="s">
        <v>5527</v>
      </c>
    </row>
    <row r="1837" spans="1:13" ht="34" x14ac:dyDescent="0.2">
      <c r="A1837" t="s">
        <v>4569</v>
      </c>
      <c r="B1837" t="s">
        <v>457</v>
      </c>
      <c r="C1837" s="36">
        <v>0.4</v>
      </c>
      <c r="D1837" t="s">
        <v>762</v>
      </c>
      <c r="E1837">
        <v>0</v>
      </c>
      <c r="F1837" s="7" t="s">
        <v>265</v>
      </c>
      <c r="G1837" s="7" t="s">
        <v>5521</v>
      </c>
      <c r="H1837" s="7" t="s">
        <v>5522</v>
      </c>
      <c r="I1837" s="7" t="s">
        <v>5523</v>
      </c>
      <c r="J1837" s="7" t="s">
        <v>5524</v>
      </c>
      <c r="K1837" s="7" t="s">
        <v>5525</v>
      </c>
      <c r="L1837" s="7" t="s">
        <v>5526</v>
      </c>
      <c r="M1837" s="7" t="s">
        <v>5527</v>
      </c>
    </row>
    <row r="1838" spans="1:13" ht="34" x14ac:dyDescent="0.2">
      <c r="A1838" t="s">
        <v>4570</v>
      </c>
      <c r="B1838" s="36" t="s">
        <v>459</v>
      </c>
      <c r="C1838" s="36">
        <v>0.4</v>
      </c>
      <c r="D1838" t="s">
        <v>762</v>
      </c>
      <c r="E1838">
        <v>0</v>
      </c>
      <c r="F1838" s="7" t="s">
        <v>265</v>
      </c>
      <c r="G1838" s="7" t="s">
        <v>5521</v>
      </c>
      <c r="H1838" s="7" t="s">
        <v>5522</v>
      </c>
      <c r="I1838" s="7" t="s">
        <v>5523</v>
      </c>
      <c r="J1838" s="7" t="s">
        <v>5524</v>
      </c>
      <c r="K1838" s="7" t="s">
        <v>5525</v>
      </c>
      <c r="L1838" s="7" t="s">
        <v>5526</v>
      </c>
      <c r="M1838" s="7" t="s">
        <v>5527</v>
      </c>
    </row>
    <row r="1839" spans="1:13" ht="34" x14ac:dyDescent="0.2">
      <c r="A1839" t="s">
        <v>4571</v>
      </c>
      <c r="B1839" t="s">
        <v>455</v>
      </c>
      <c r="C1839" s="36">
        <v>0.4</v>
      </c>
      <c r="D1839" t="s">
        <v>762</v>
      </c>
      <c r="E1839">
        <v>0</v>
      </c>
      <c r="F1839" s="7" t="s">
        <v>265</v>
      </c>
      <c r="G1839" s="7" t="s">
        <v>5521</v>
      </c>
      <c r="H1839" s="7" t="s">
        <v>5522</v>
      </c>
      <c r="I1839" s="7" t="s">
        <v>5523</v>
      </c>
      <c r="J1839" s="7" t="s">
        <v>5524</v>
      </c>
      <c r="K1839" s="7" t="s">
        <v>5525</v>
      </c>
      <c r="L1839" s="7" t="s">
        <v>5526</v>
      </c>
      <c r="M1839" s="7" t="s">
        <v>5527</v>
      </c>
    </row>
    <row r="1840" spans="1:13" ht="34" x14ac:dyDescent="0.2">
      <c r="A1840" t="s">
        <v>4572</v>
      </c>
      <c r="B1840" t="s">
        <v>797</v>
      </c>
      <c r="C1840" s="36">
        <v>0.4</v>
      </c>
      <c r="D1840" t="s">
        <v>762</v>
      </c>
      <c r="E1840">
        <v>0</v>
      </c>
      <c r="F1840" s="7" t="s">
        <v>265</v>
      </c>
      <c r="G1840" s="7" t="s">
        <v>5521</v>
      </c>
      <c r="H1840" s="7" t="s">
        <v>5522</v>
      </c>
      <c r="I1840" s="7" t="s">
        <v>5523</v>
      </c>
      <c r="J1840" s="7" t="s">
        <v>5524</v>
      </c>
      <c r="K1840" s="7" t="s">
        <v>5525</v>
      </c>
      <c r="L1840" s="7" t="s">
        <v>5526</v>
      </c>
      <c r="M1840" s="7" t="s">
        <v>5527</v>
      </c>
    </row>
    <row r="1841" spans="1:13" ht="34" x14ac:dyDescent="0.2">
      <c r="A1841" t="s">
        <v>4573</v>
      </c>
      <c r="B1841" t="s">
        <v>457</v>
      </c>
      <c r="C1841" s="36">
        <v>0.4</v>
      </c>
      <c r="D1841" t="s">
        <v>762</v>
      </c>
      <c r="E1841">
        <v>0</v>
      </c>
      <c r="F1841" s="7" t="s">
        <v>265</v>
      </c>
      <c r="G1841" s="7" t="s">
        <v>5521</v>
      </c>
      <c r="H1841" s="7" t="s">
        <v>5522</v>
      </c>
      <c r="I1841" s="7" t="s">
        <v>5523</v>
      </c>
      <c r="J1841" s="7" t="s">
        <v>5524</v>
      </c>
      <c r="K1841" s="7" t="s">
        <v>5525</v>
      </c>
      <c r="L1841" s="7" t="s">
        <v>5526</v>
      </c>
      <c r="M1841" s="7" t="s">
        <v>5527</v>
      </c>
    </row>
    <row r="1842" spans="1:13" ht="34" x14ac:dyDescent="0.2">
      <c r="A1842" t="s">
        <v>4574</v>
      </c>
      <c r="B1842" s="36" t="s">
        <v>459</v>
      </c>
      <c r="C1842" s="36">
        <v>0.4</v>
      </c>
      <c r="D1842" t="s">
        <v>762</v>
      </c>
      <c r="E1842">
        <v>0</v>
      </c>
      <c r="F1842" s="7" t="s">
        <v>265</v>
      </c>
      <c r="G1842" s="7" t="s">
        <v>5521</v>
      </c>
      <c r="H1842" s="7" t="s">
        <v>5522</v>
      </c>
      <c r="I1842" s="7" t="s">
        <v>5523</v>
      </c>
      <c r="J1842" s="7" t="s">
        <v>5524</v>
      </c>
      <c r="K1842" s="7" t="s">
        <v>5525</v>
      </c>
      <c r="L1842" s="7" t="s">
        <v>5526</v>
      </c>
      <c r="M1842" s="7" t="s">
        <v>5527</v>
      </c>
    </row>
    <row r="1843" spans="1:13" ht="34" x14ac:dyDescent="0.2">
      <c r="A1843" t="s">
        <v>4575</v>
      </c>
      <c r="B1843" t="s">
        <v>455</v>
      </c>
      <c r="C1843">
        <v>0.1</v>
      </c>
      <c r="D1843" t="s">
        <v>762</v>
      </c>
      <c r="E1843">
        <v>0</v>
      </c>
      <c r="F1843" s="7" t="s">
        <v>265</v>
      </c>
      <c r="G1843" s="7" t="s">
        <v>5521</v>
      </c>
      <c r="H1843" s="7" t="s">
        <v>5522</v>
      </c>
      <c r="I1843" s="7" t="s">
        <v>5523</v>
      </c>
      <c r="J1843" s="7" t="s">
        <v>5524</v>
      </c>
      <c r="K1843" s="7" t="s">
        <v>5525</v>
      </c>
      <c r="L1843" s="7" t="s">
        <v>5526</v>
      </c>
      <c r="M1843" s="7" t="s">
        <v>5527</v>
      </c>
    </row>
    <row r="1844" spans="1:13" ht="34" x14ac:dyDescent="0.2">
      <c r="A1844" t="s">
        <v>4576</v>
      </c>
      <c r="B1844" t="s">
        <v>797</v>
      </c>
      <c r="C1844">
        <v>0.1</v>
      </c>
      <c r="D1844" t="s">
        <v>762</v>
      </c>
      <c r="E1844">
        <v>0</v>
      </c>
      <c r="F1844" s="7" t="s">
        <v>265</v>
      </c>
      <c r="G1844" s="7" t="s">
        <v>5521</v>
      </c>
      <c r="H1844" s="7" t="s">
        <v>5522</v>
      </c>
      <c r="I1844" s="7" t="s">
        <v>5523</v>
      </c>
      <c r="J1844" s="7" t="s">
        <v>5524</v>
      </c>
      <c r="K1844" s="7" t="s">
        <v>5525</v>
      </c>
      <c r="L1844" s="7" t="s">
        <v>5526</v>
      </c>
      <c r="M1844" s="7" t="s">
        <v>5527</v>
      </c>
    </row>
    <row r="1845" spans="1:13" ht="34" x14ac:dyDescent="0.2">
      <c r="A1845" t="s">
        <v>4577</v>
      </c>
      <c r="B1845" t="s">
        <v>457</v>
      </c>
      <c r="C1845">
        <v>0.1</v>
      </c>
      <c r="D1845" t="s">
        <v>762</v>
      </c>
      <c r="E1845">
        <v>0</v>
      </c>
      <c r="F1845" s="7" t="s">
        <v>265</v>
      </c>
      <c r="G1845" s="7" t="s">
        <v>5521</v>
      </c>
      <c r="H1845" s="7" t="s">
        <v>5522</v>
      </c>
      <c r="I1845" s="7" t="s">
        <v>5523</v>
      </c>
      <c r="J1845" s="7" t="s">
        <v>5524</v>
      </c>
      <c r="K1845" s="7" t="s">
        <v>5525</v>
      </c>
      <c r="L1845" s="7" t="s">
        <v>5526</v>
      </c>
      <c r="M1845" s="7" t="s">
        <v>5527</v>
      </c>
    </row>
    <row r="1846" spans="1:13" ht="34" x14ac:dyDescent="0.2">
      <c r="A1846" t="s">
        <v>4578</v>
      </c>
      <c r="B1846" s="36" t="s">
        <v>459</v>
      </c>
      <c r="C1846">
        <v>0.1</v>
      </c>
      <c r="D1846" t="s">
        <v>762</v>
      </c>
      <c r="E1846">
        <v>0</v>
      </c>
      <c r="F1846" s="7" t="s">
        <v>265</v>
      </c>
      <c r="G1846" s="7" t="s">
        <v>5521</v>
      </c>
      <c r="H1846" s="7" t="s">
        <v>5522</v>
      </c>
      <c r="I1846" s="7" t="s">
        <v>5523</v>
      </c>
      <c r="J1846" s="7" t="s">
        <v>5524</v>
      </c>
      <c r="K1846" s="7" t="s">
        <v>5525</v>
      </c>
      <c r="L1846" s="7" t="s">
        <v>5526</v>
      </c>
      <c r="M1846" s="7" t="s">
        <v>5527</v>
      </c>
    </row>
    <row r="1847" spans="1:13" ht="34" x14ac:dyDescent="0.2">
      <c r="A1847" t="s">
        <v>4579</v>
      </c>
      <c r="B1847" t="s">
        <v>455</v>
      </c>
      <c r="C1847">
        <v>0.1</v>
      </c>
      <c r="D1847" t="s">
        <v>762</v>
      </c>
      <c r="E1847">
        <v>0</v>
      </c>
      <c r="F1847" s="7" t="s">
        <v>265</v>
      </c>
      <c r="G1847" s="7" t="s">
        <v>5521</v>
      </c>
      <c r="H1847" s="7" t="s">
        <v>5522</v>
      </c>
      <c r="I1847" s="7" t="s">
        <v>5523</v>
      </c>
      <c r="J1847" s="7" t="s">
        <v>5524</v>
      </c>
      <c r="K1847" s="7" t="s">
        <v>5525</v>
      </c>
      <c r="L1847" s="7" t="s">
        <v>5526</v>
      </c>
      <c r="M1847" s="7" t="s">
        <v>5527</v>
      </c>
    </row>
    <row r="1848" spans="1:13" ht="34" x14ac:dyDescent="0.2">
      <c r="A1848" t="s">
        <v>4580</v>
      </c>
      <c r="B1848" t="s">
        <v>797</v>
      </c>
      <c r="C1848">
        <v>0.1</v>
      </c>
      <c r="D1848" t="s">
        <v>762</v>
      </c>
      <c r="E1848">
        <v>0</v>
      </c>
      <c r="F1848" s="7" t="s">
        <v>265</v>
      </c>
      <c r="G1848" s="7" t="s">
        <v>5521</v>
      </c>
      <c r="H1848" s="7" t="s">
        <v>5522</v>
      </c>
      <c r="I1848" s="7" t="s">
        <v>5523</v>
      </c>
      <c r="J1848" s="7" t="s">
        <v>5524</v>
      </c>
      <c r="K1848" s="7" t="s">
        <v>5525</v>
      </c>
      <c r="L1848" s="7" t="s">
        <v>5526</v>
      </c>
      <c r="M1848" s="7" t="s">
        <v>5527</v>
      </c>
    </row>
    <row r="1849" spans="1:13" ht="34" x14ac:dyDescent="0.2">
      <c r="A1849" t="s">
        <v>4581</v>
      </c>
      <c r="B1849" t="s">
        <v>457</v>
      </c>
      <c r="C1849">
        <v>0.1</v>
      </c>
      <c r="D1849" t="s">
        <v>762</v>
      </c>
      <c r="E1849">
        <v>0</v>
      </c>
      <c r="F1849" s="7" t="s">
        <v>265</v>
      </c>
      <c r="G1849" s="7" t="s">
        <v>5521</v>
      </c>
      <c r="H1849" s="7" t="s">
        <v>5522</v>
      </c>
      <c r="I1849" s="7" t="s">
        <v>5523</v>
      </c>
      <c r="J1849" s="7" t="s">
        <v>5524</v>
      </c>
      <c r="K1849" s="7" t="s">
        <v>5525</v>
      </c>
      <c r="L1849" s="7" t="s">
        <v>5526</v>
      </c>
      <c r="M1849" s="7" t="s">
        <v>5527</v>
      </c>
    </row>
    <row r="1850" spans="1:13" ht="34" x14ac:dyDescent="0.2">
      <c r="A1850" t="s">
        <v>4582</v>
      </c>
      <c r="B1850" s="36" t="s">
        <v>459</v>
      </c>
      <c r="C1850">
        <v>0.1</v>
      </c>
      <c r="D1850" t="s">
        <v>762</v>
      </c>
      <c r="E1850">
        <v>0</v>
      </c>
      <c r="F1850" s="7" t="s">
        <v>265</v>
      </c>
      <c r="G1850" s="7" t="s">
        <v>5521</v>
      </c>
      <c r="H1850" s="7" t="s">
        <v>5522</v>
      </c>
      <c r="I1850" s="7" t="s">
        <v>5523</v>
      </c>
      <c r="J1850" s="7" t="s">
        <v>5524</v>
      </c>
      <c r="K1850" s="7" t="s">
        <v>5525</v>
      </c>
      <c r="L1850" s="7" t="s">
        <v>5526</v>
      </c>
      <c r="M1850" s="7" t="s">
        <v>5527</v>
      </c>
    </row>
    <row r="1851" spans="1:13" ht="34" x14ac:dyDescent="0.2">
      <c r="A1851" t="s">
        <v>4583</v>
      </c>
      <c r="B1851" t="s">
        <v>455</v>
      </c>
      <c r="C1851">
        <v>0.1</v>
      </c>
      <c r="D1851" t="s">
        <v>762</v>
      </c>
      <c r="E1851">
        <v>0</v>
      </c>
      <c r="F1851" s="7" t="s">
        <v>265</v>
      </c>
      <c r="G1851" s="7" t="s">
        <v>5521</v>
      </c>
      <c r="H1851" s="7" t="s">
        <v>5522</v>
      </c>
      <c r="I1851" s="7" t="s">
        <v>5523</v>
      </c>
      <c r="J1851" s="7" t="s">
        <v>5524</v>
      </c>
      <c r="K1851" s="7" t="s">
        <v>5525</v>
      </c>
      <c r="L1851" s="7" t="s">
        <v>5526</v>
      </c>
      <c r="M1851" s="7" t="s">
        <v>5527</v>
      </c>
    </row>
    <row r="1852" spans="1:13" ht="34" x14ac:dyDescent="0.2">
      <c r="A1852" t="s">
        <v>4584</v>
      </c>
      <c r="B1852" t="s">
        <v>797</v>
      </c>
      <c r="C1852">
        <v>0.1</v>
      </c>
      <c r="D1852" t="s">
        <v>762</v>
      </c>
      <c r="E1852">
        <v>0</v>
      </c>
      <c r="F1852" s="7" t="s">
        <v>265</v>
      </c>
      <c r="G1852" s="7" t="s">
        <v>5521</v>
      </c>
      <c r="H1852" s="7" t="s">
        <v>5522</v>
      </c>
      <c r="I1852" s="7" t="s">
        <v>5523</v>
      </c>
      <c r="J1852" s="7" t="s">
        <v>5524</v>
      </c>
      <c r="K1852" s="7" t="s">
        <v>5525</v>
      </c>
      <c r="L1852" s="7" t="s">
        <v>5526</v>
      </c>
      <c r="M1852" s="7" t="s">
        <v>5527</v>
      </c>
    </row>
    <row r="1853" spans="1:13" ht="34" x14ac:dyDescent="0.2">
      <c r="A1853" t="s">
        <v>4585</v>
      </c>
      <c r="B1853" t="s">
        <v>457</v>
      </c>
      <c r="C1853">
        <v>0.1</v>
      </c>
      <c r="D1853" t="s">
        <v>762</v>
      </c>
      <c r="E1853">
        <v>0</v>
      </c>
      <c r="F1853" s="7" t="s">
        <v>265</v>
      </c>
      <c r="G1853" s="7" t="s">
        <v>5521</v>
      </c>
      <c r="H1853" s="7" t="s">
        <v>5522</v>
      </c>
      <c r="I1853" s="7" t="s">
        <v>5523</v>
      </c>
      <c r="J1853" s="7" t="s">
        <v>5524</v>
      </c>
      <c r="K1853" s="7" t="s">
        <v>5525</v>
      </c>
      <c r="L1853" s="7" t="s">
        <v>5526</v>
      </c>
      <c r="M1853" s="7" t="s">
        <v>5527</v>
      </c>
    </row>
    <row r="1854" spans="1:13" ht="34" x14ac:dyDescent="0.2">
      <c r="A1854" t="s">
        <v>4586</v>
      </c>
      <c r="B1854" s="36" t="s">
        <v>459</v>
      </c>
      <c r="C1854">
        <v>0.1</v>
      </c>
      <c r="D1854" t="s">
        <v>762</v>
      </c>
      <c r="E1854">
        <v>0</v>
      </c>
      <c r="F1854" s="7" t="s">
        <v>265</v>
      </c>
      <c r="G1854" s="7" t="s">
        <v>5521</v>
      </c>
      <c r="H1854" s="7" t="s">
        <v>5522</v>
      </c>
      <c r="I1854" s="7" t="s">
        <v>5523</v>
      </c>
      <c r="J1854" s="7" t="s">
        <v>5524</v>
      </c>
      <c r="K1854" s="7" t="s">
        <v>5525</v>
      </c>
      <c r="L1854" s="7" t="s">
        <v>5526</v>
      </c>
      <c r="M1854" s="7" t="s">
        <v>5527</v>
      </c>
    </row>
    <row r="1855" spans="1:13" ht="34" x14ac:dyDescent="0.2">
      <c r="A1855" t="s">
        <v>4587</v>
      </c>
      <c r="B1855" t="s">
        <v>455</v>
      </c>
      <c r="C1855">
        <v>0.1</v>
      </c>
      <c r="D1855" t="s">
        <v>762</v>
      </c>
      <c r="E1855">
        <v>0</v>
      </c>
      <c r="F1855" s="7" t="s">
        <v>265</v>
      </c>
      <c r="G1855" s="7" t="s">
        <v>5521</v>
      </c>
      <c r="H1855" s="7" t="s">
        <v>5522</v>
      </c>
      <c r="I1855" s="7" t="s">
        <v>5523</v>
      </c>
      <c r="J1855" s="7" t="s">
        <v>5524</v>
      </c>
      <c r="K1855" s="7" t="s">
        <v>5525</v>
      </c>
      <c r="L1855" s="7" t="s">
        <v>5526</v>
      </c>
      <c r="M1855" s="7" t="s">
        <v>5527</v>
      </c>
    </row>
    <row r="1856" spans="1:13" ht="34" x14ac:dyDescent="0.2">
      <c r="A1856" t="s">
        <v>4588</v>
      </c>
      <c r="B1856" t="s">
        <v>797</v>
      </c>
      <c r="C1856">
        <v>0.1</v>
      </c>
      <c r="D1856" t="s">
        <v>762</v>
      </c>
      <c r="E1856">
        <v>0</v>
      </c>
      <c r="F1856" s="7" t="s">
        <v>265</v>
      </c>
      <c r="G1856" s="7" t="s">
        <v>5521</v>
      </c>
      <c r="H1856" s="7" t="s">
        <v>5522</v>
      </c>
      <c r="I1856" s="7" t="s">
        <v>5523</v>
      </c>
      <c r="J1856" s="7" t="s">
        <v>5524</v>
      </c>
      <c r="K1856" s="7" t="s">
        <v>5525</v>
      </c>
      <c r="L1856" s="7" t="s">
        <v>5526</v>
      </c>
      <c r="M1856" s="7" t="s">
        <v>5527</v>
      </c>
    </row>
    <row r="1857" spans="1:13" ht="34" x14ac:dyDescent="0.2">
      <c r="A1857" t="s">
        <v>4589</v>
      </c>
      <c r="B1857" t="s">
        <v>457</v>
      </c>
      <c r="C1857">
        <v>0.1</v>
      </c>
      <c r="D1857" t="s">
        <v>762</v>
      </c>
      <c r="E1857">
        <v>0</v>
      </c>
      <c r="F1857" s="7" t="s">
        <v>265</v>
      </c>
      <c r="G1857" s="7" t="s">
        <v>5521</v>
      </c>
      <c r="H1857" s="7" t="s">
        <v>5522</v>
      </c>
      <c r="I1857" s="7" t="s">
        <v>5523</v>
      </c>
      <c r="J1857" s="7" t="s">
        <v>5524</v>
      </c>
      <c r="K1857" s="7" t="s">
        <v>5525</v>
      </c>
      <c r="L1857" s="7" t="s">
        <v>5526</v>
      </c>
      <c r="M1857" s="7" t="s">
        <v>5527</v>
      </c>
    </row>
    <row r="1858" spans="1:13" ht="34" x14ac:dyDescent="0.2">
      <c r="A1858" t="s">
        <v>4590</v>
      </c>
      <c r="B1858" s="36" t="s">
        <v>459</v>
      </c>
      <c r="C1858">
        <v>0.1</v>
      </c>
      <c r="D1858" t="s">
        <v>762</v>
      </c>
      <c r="E1858">
        <v>0</v>
      </c>
      <c r="F1858" s="7" t="s">
        <v>265</v>
      </c>
      <c r="G1858" s="7" t="s">
        <v>5521</v>
      </c>
      <c r="H1858" s="7" t="s">
        <v>5522</v>
      </c>
      <c r="I1858" s="7" t="s">
        <v>5523</v>
      </c>
      <c r="J1858" s="7" t="s">
        <v>5524</v>
      </c>
      <c r="K1858" s="7" t="s">
        <v>5525</v>
      </c>
      <c r="L1858" s="7" t="s">
        <v>5526</v>
      </c>
      <c r="M1858" s="7" t="s">
        <v>5527</v>
      </c>
    </row>
    <row r="1859" spans="1:13" ht="34" x14ac:dyDescent="0.2">
      <c r="A1859" t="s">
        <v>4591</v>
      </c>
      <c r="B1859" t="s">
        <v>455</v>
      </c>
      <c r="C1859">
        <v>0.1</v>
      </c>
      <c r="D1859" t="s">
        <v>762</v>
      </c>
      <c r="E1859">
        <v>0</v>
      </c>
      <c r="F1859" s="7" t="s">
        <v>265</v>
      </c>
      <c r="G1859" s="7" t="s">
        <v>5521</v>
      </c>
      <c r="H1859" s="7" t="s">
        <v>5522</v>
      </c>
      <c r="I1859" s="7" t="s">
        <v>5523</v>
      </c>
      <c r="J1859" s="7" t="s">
        <v>5524</v>
      </c>
      <c r="K1859" s="7" t="s">
        <v>5525</v>
      </c>
      <c r="L1859" s="7" t="s">
        <v>5526</v>
      </c>
      <c r="M1859" s="7" t="s">
        <v>5527</v>
      </c>
    </row>
    <row r="1860" spans="1:13" ht="34" x14ac:dyDescent="0.2">
      <c r="A1860" t="s">
        <v>4592</v>
      </c>
      <c r="B1860" t="s">
        <v>797</v>
      </c>
      <c r="C1860">
        <v>0.1</v>
      </c>
      <c r="D1860" t="s">
        <v>762</v>
      </c>
      <c r="E1860">
        <v>0</v>
      </c>
      <c r="F1860" s="7" t="s">
        <v>265</v>
      </c>
      <c r="G1860" s="7" t="s">
        <v>5521</v>
      </c>
      <c r="H1860" s="7" t="s">
        <v>5522</v>
      </c>
      <c r="I1860" s="7" t="s">
        <v>5523</v>
      </c>
      <c r="J1860" s="7" t="s">
        <v>5524</v>
      </c>
      <c r="K1860" s="7" t="s">
        <v>5525</v>
      </c>
      <c r="L1860" s="7" t="s">
        <v>5526</v>
      </c>
      <c r="M1860" s="7" t="s">
        <v>5527</v>
      </c>
    </row>
    <row r="1861" spans="1:13" ht="34" x14ac:dyDescent="0.2">
      <c r="A1861" t="s">
        <v>4593</v>
      </c>
      <c r="B1861" t="s">
        <v>457</v>
      </c>
      <c r="C1861">
        <v>0.1</v>
      </c>
      <c r="D1861" t="s">
        <v>762</v>
      </c>
      <c r="E1861">
        <v>0</v>
      </c>
      <c r="F1861" s="7" t="s">
        <v>265</v>
      </c>
      <c r="G1861" s="7" t="s">
        <v>5521</v>
      </c>
      <c r="H1861" s="7" t="s">
        <v>5522</v>
      </c>
      <c r="I1861" s="7" t="s">
        <v>5523</v>
      </c>
      <c r="J1861" s="7" t="s">
        <v>5524</v>
      </c>
      <c r="K1861" s="7" t="s">
        <v>5525</v>
      </c>
      <c r="L1861" s="7" t="s">
        <v>5526</v>
      </c>
      <c r="M1861" s="7" t="s">
        <v>5527</v>
      </c>
    </row>
    <row r="1862" spans="1:13" ht="34" x14ac:dyDescent="0.2">
      <c r="A1862" t="s">
        <v>4594</v>
      </c>
      <c r="B1862" s="36" t="s">
        <v>459</v>
      </c>
      <c r="C1862">
        <v>0.1</v>
      </c>
      <c r="D1862" t="s">
        <v>762</v>
      </c>
      <c r="E1862">
        <v>0</v>
      </c>
      <c r="F1862" s="7" t="s">
        <v>265</v>
      </c>
      <c r="G1862" s="7" t="s">
        <v>5521</v>
      </c>
      <c r="H1862" s="7" t="s">
        <v>5522</v>
      </c>
      <c r="I1862" s="7" t="s">
        <v>5523</v>
      </c>
      <c r="J1862" s="7" t="s">
        <v>5524</v>
      </c>
      <c r="K1862" s="7" t="s">
        <v>5525</v>
      </c>
      <c r="L1862" s="7" t="s">
        <v>5526</v>
      </c>
      <c r="M1862" s="7" t="s">
        <v>5527</v>
      </c>
    </row>
    <row r="1863" spans="1:13" ht="34" x14ac:dyDescent="0.2">
      <c r="A1863" t="s">
        <v>4595</v>
      </c>
      <c r="B1863" t="s">
        <v>455</v>
      </c>
      <c r="C1863" s="36">
        <v>0.6</v>
      </c>
      <c r="D1863" t="s">
        <v>762</v>
      </c>
      <c r="E1863">
        <v>0</v>
      </c>
      <c r="F1863" s="7" t="s">
        <v>265</v>
      </c>
      <c r="G1863" s="7" t="s">
        <v>5521</v>
      </c>
      <c r="H1863" s="7" t="s">
        <v>5522</v>
      </c>
      <c r="I1863" s="7" t="s">
        <v>5523</v>
      </c>
      <c r="J1863" s="7" t="s">
        <v>5524</v>
      </c>
      <c r="K1863" s="7" t="s">
        <v>5525</v>
      </c>
      <c r="L1863" s="7" t="s">
        <v>5526</v>
      </c>
      <c r="M1863" s="7" t="s">
        <v>5527</v>
      </c>
    </row>
    <row r="1864" spans="1:13" ht="34" x14ac:dyDescent="0.2">
      <c r="A1864" t="s">
        <v>4596</v>
      </c>
      <c r="B1864" t="s">
        <v>797</v>
      </c>
      <c r="C1864" s="36">
        <v>0.6</v>
      </c>
      <c r="D1864" t="s">
        <v>762</v>
      </c>
      <c r="E1864">
        <v>0</v>
      </c>
      <c r="F1864" s="7" t="s">
        <v>265</v>
      </c>
      <c r="G1864" s="7" t="s">
        <v>5521</v>
      </c>
      <c r="H1864" s="7" t="s">
        <v>5522</v>
      </c>
      <c r="I1864" s="7" t="s">
        <v>5523</v>
      </c>
      <c r="J1864" s="7" t="s">
        <v>5524</v>
      </c>
      <c r="K1864" s="7" t="s">
        <v>5525</v>
      </c>
      <c r="L1864" s="7" t="s">
        <v>5526</v>
      </c>
      <c r="M1864" s="7" t="s">
        <v>5527</v>
      </c>
    </row>
    <row r="1865" spans="1:13" ht="34" x14ac:dyDescent="0.2">
      <c r="A1865" t="s">
        <v>4597</v>
      </c>
      <c r="B1865" t="s">
        <v>457</v>
      </c>
      <c r="C1865" s="36">
        <v>0.6</v>
      </c>
      <c r="D1865" t="s">
        <v>762</v>
      </c>
      <c r="E1865">
        <v>0</v>
      </c>
      <c r="F1865" s="7" t="s">
        <v>265</v>
      </c>
      <c r="G1865" s="7" t="s">
        <v>5521</v>
      </c>
      <c r="H1865" s="7" t="s">
        <v>5522</v>
      </c>
      <c r="I1865" s="7" t="s">
        <v>5523</v>
      </c>
      <c r="J1865" s="7" t="s">
        <v>5524</v>
      </c>
      <c r="K1865" s="7" t="s">
        <v>5525</v>
      </c>
      <c r="L1865" s="7" t="s">
        <v>5526</v>
      </c>
      <c r="M1865" s="7" t="s">
        <v>5527</v>
      </c>
    </row>
    <row r="1866" spans="1:13" ht="34" x14ac:dyDescent="0.2">
      <c r="A1866" t="s">
        <v>4598</v>
      </c>
      <c r="B1866" s="36" t="s">
        <v>459</v>
      </c>
      <c r="C1866" s="36">
        <v>0.6</v>
      </c>
      <c r="D1866" t="s">
        <v>762</v>
      </c>
      <c r="E1866">
        <v>0</v>
      </c>
      <c r="F1866" s="7" t="s">
        <v>265</v>
      </c>
      <c r="G1866" s="7" t="s">
        <v>5521</v>
      </c>
      <c r="H1866" s="7" t="s">
        <v>5522</v>
      </c>
      <c r="I1866" s="7" t="s">
        <v>5523</v>
      </c>
      <c r="J1866" s="7" t="s">
        <v>5524</v>
      </c>
      <c r="K1866" s="7" t="s">
        <v>5525</v>
      </c>
      <c r="L1866" s="7" t="s">
        <v>5526</v>
      </c>
      <c r="M1866" s="7" t="s">
        <v>5527</v>
      </c>
    </row>
    <row r="1867" spans="1:13" ht="34" x14ac:dyDescent="0.2">
      <c r="A1867" t="s">
        <v>4599</v>
      </c>
      <c r="B1867" t="s">
        <v>455</v>
      </c>
      <c r="C1867" s="36">
        <v>0.6</v>
      </c>
      <c r="D1867" t="s">
        <v>762</v>
      </c>
      <c r="E1867">
        <v>0</v>
      </c>
      <c r="F1867" s="7" t="s">
        <v>265</v>
      </c>
      <c r="G1867" s="7" t="s">
        <v>5521</v>
      </c>
      <c r="H1867" s="7" t="s">
        <v>5522</v>
      </c>
      <c r="I1867" s="7" t="s">
        <v>5523</v>
      </c>
      <c r="J1867" s="7" t="s">
        <v>5524</v>
      </c>
      <c r="K1867" s="7" t="s">
        <v>5525</v>
      </c>
      <c r="L1867" s="7" t="s">
        <v>5526</v>
      </c>
      <c r="M1867" s="7" t="s">
        <v>5527</v>
      </c>
    </row>
    <row r="1868" spans="1:13" ht="34" x14ac:dyDescent="0.2">
      <c r="A1868" t="s">
        <v>4600</v>
      </c>
      <c r="B1868" t="s">
        <v>797</v>
      </c>
      <c r="C1868" s="36">
        <v>0.6</v>
      </c>
      <c r="D1868" t="s">
        <v>762</v>
      </c>
      <c r="E1868">
        <v>0</v>
      </c>
      <c r="F1868" s="7" t="s">
        <v>265</v>
      </c>
      <c r="G1868" s="7" t="s">
        <v>5521</v>
      </c>
      <c r="H1868" s="7" t="s">
        <v>5522</v>
      </c>
      <c r="I1868" s="7" t="s">
        <v>5523</v>
      </c>
      <c r="J1868" s="7" t="s">
        <v>5524</v>
      </c>
      <c r="K1868" s="7" t="s">
        <v>5525</v>
      </c>
      <c r="L1868" s="7" t="s">
        <v>5526</v>
      </c>
      <c r="M1868" s="7" t="s">
        <v>5527</v>
      </c>
    </row>
    <row r="1869" spans="1:13" ht="34" x14ac:dyDescent="0.2">
      <c r="A1869" t="s">
        <v>4601</v>
      </c>
      <c r="B1869" t="s">
        <v>457</v>
      </c>
      <c r="C1869" s="36">
        <v>0.6</v>
      </c>
      <c r="D1869" t="s">
        <v>762</v>
      </c>
      <c r="E1869">
        <v>0</v>
      </c>
      <c r="F1869" s="7" t="s">
        <v>265</v>
      </c>
      <c r="G1869" s="7" t="s">
        <v>5521</v>
      </c>
      <c r="H1869" s="7" t="s">
        <v>5522</v>
      </c>
      <c r="I1869" s="7" t="s">
        <v>5523</v>
      </c>
      <c r="J1869" s="7" t="s">
        <v>5524</v>
      </c>
      <c r="K1869" s="7" t="s">
        <v>5525</v>
      </c>
      <c r="L1869" s="7" t="s">
        <v>5526</v>
      </c>
      <c r="M1869" s="7" t="s">
        <v>5527</v>
      </c>
    </row>
    <row r="1870" spans="1:13" ht="34" x14ac:dyDescent="0.2">
      <c r="A1870" t="s">
        <v>4602</v>
      </c>
      <c r="B1870" s="36" t="s">
        <v>459</v>
      </c>
      <c r="C1870" s="36">
        <v>0.6</v>
      </c>
      <c r="D1870" t="s">
        <v>762</v>
      </c>
      <c r="E1870">
        <v>0</v>
      </c>
      <c r="F1870" s="7" t="s">
        <v>265</v>
      </c>
      <c r="G1870" s="7" t="s">
        <v>5521</v>
      </c>
      <c r="H1870" s="7" t="s">
        <v>5522</v>
      </c>
      <c r="I1870" s="7" t="s">
        <v>5523</v>
      </c>
      <c r="J1870" s="7" t="s">
        <v>5524</v>
      </c>
      <c r="K1870" s="7" t="s">
        <v>5525</v>
      </c>
      <c r="L1870" s="7" t="s">
        <v>5526</v>
      </c>
      <c r="M1870" s="7" t="s">
        <v>5527</v>
      </c>
    </row>
    <row r="1871" spans="1:13" ht="34" x14ac:dyDescent="0.2">
      <c r="A1871" t="s">
        <v>4603</v>
      </c>
      <c r="B1871" t="s">
        <v>455</v>
      </c>
      <c r="C1871" s="36">
        <v>0.6</v>
      </c>
      <c r="D1871" t="s">
        <v>762</v>
      </c>
      <c r="E1871">
        <v>0</v>
      </c>
      <c r="F1871" s="7" t="s">
        <v>265</v>
      </c>
      <c r="G1871" s="7" t="s">
        <v>5521</v>
      </c>
      <c r="H1871" s="7" t="s">
        <v>5522</v>
      </c>
      <c r="I1871" s="7" t="s">
        <v>5523</v>
      </c>
      <c r="J1871" s="7" t="s">
        <v>5524</v>
      </c>
      <c r="K1871" s="7" t="s">
        <v>5525</v>
      </c>
      <c r="L1871" s="7" t="s">
        <v>5526</v>
      </c>
      <c r="M1871" s="7" t="s">
        <v>5527</v>
      </c>
    </row>
    <row r="1872" spans="1:13" ht="34" x14ac:dyDescent="0.2">
      <c r="A1872" t="s">
        <v>4604</v>
      </c>
      <c r="B1872" t="s">
        <v>797</v>
      </c>
      <c r="C1872" s="36">
        <v>0.6</v>
      </c>
      <c r="D1872" t="s">
        <v>762</v>
      </c>
      <c r="E1872">
        <v>0</v>
      </c>
      <c r="F1872" s="7" t="s">
        <v>265</v>
      </c>
      <c r="G1872" s="7" t="s">
        <v>5521</v>
      </c>
      <c r="H1872" s="7" t="s">
        <v>5522</v>
      </c>
      <c r="I1872" s="7" t="s">
        <v>5523</v>
      </c>
      <c r="J1872" s="7" t="s">
        <v>5524</v>
      </c>
      <c r="K1872" s="7" t="s">
        <v>5525</v>
      </c>
      <c r="L1872" s="7" t="s">
        <v>5526</v>
      </c>
      <c r="M1872" s="7" t="s">
        <v>5527</v>
      </c>
    </row>
    <row r="1873" spans="1:13" ht="34" x14ac:dyDescent="0.2">
      <c r="A1873" t="s">
        <v>4605</v>
      </c>
      <c r="B1873" t="s">
        <v>457</v>
      </c>
      <c r="C1873" s="36">
        <v>0.6</v>
      </c>
      <c r="D1873" t="s">
        <v>762</v>
      </c>
      <c r="E1873">
        <v>0</v>
      </c>
      <c r="F1873" s="7" t="s">
        <v>265</v>
      </c>
      <c r="G1873" s="7" t="s">
        <v>5521</v>
      </c>
      <c r="H1873" s="7" t="s">
        <v>5522</v>
      </c>
      <c r="I1873" s="7" t="s">
        <v>5523</v>
      </c>
      <c r="J1873" s="7" t="s">
        <v>5524</v>
      </c>
      <c r="K1873" s="7" t="s">
        <v>5525</v>
      </c>
      <c r="L1873" s="7" t="s">
        <v>5526</v>
      </c>
      <c r="M1873" s="7" t="s">
        <v>5527</v>
      </c>
    </row>
    <row r="1874" spans="1:13" ht="34" x14ac:dyDescent="0.2">
      <c r="A1874" t="s">
        <v>4606</v>
      </c>
      <c r="B1874" s="36" t="s">
        <v>459</v>
      </c>
      <c r="C1874" s="36">
        <v>0.6</v>
      </c>
      <c r="D1874" t="s">
        <v>762</v>
      </c>
      <c r="E1874">
        <v>0</v>
      </c>
      <c r="F1874" s="7" t="s">
        <v>265</v>
      </c>
      <c r="G1874" s="7" t="s">
        <v>5521</v>
      </c>
      <c r="H1874" s="7" t="s">
        <v>5522</v>
      </c>
      <c r="I1874" s="7" t="s">
        <v>5523</v>
      </c>
      <c r="J1874" s="7" t="s">
        <v>5524</v>
      </c>
      <c r="K1874" s="7" t="s">
        <v>5525</v>
      </c>
      <c r="L1874" s="7" t="s">
        <v>5526</v>
      </c>
      <c r="M1874" s="7" t="s">
        <v>5527</v>
      </c>
    </row>
    <row r="1875" spans="1:13" ht="34" x14ac:dyDescent="0.2">
      <c r="A1875" t="s">
        <v>4607</v>
      </c>
      <c r="B1875" t="s">
        <v>455</v>
      </c>
      <c r="C1875" s="36">
        <v>0.6</v>
      </c>
      <c r="D1875" t="s">
        <v>762</v>
      </c>
      <c r="E1875">
        <v>0</v>
      </c>
      <c r="F1875" s="7" t="s">
        <v>265</v>
      </c>
      <c r="G1875" s="7" t="s">
        <v>5521</v>
      </c>
      <c r="H1875" s="7" t="s">
        <v>5522</v>
      </c>
      <c r="I1875" s="7" t="s">
        <v>5523</v>
      </c>
      <c r="J1875" s="7" t="s">
        <v>5524</v>
      </c>
      <c r="K1875" s="7" t="s">
        <v>5525</v>
      </c>
      <c r="L1875" s="7" t="s">
        <v>5526</v>
      </c>
      <c r="M1875" s="7" t="s">
        <v>5527</v>
      </c>
    </row>
    <row r="1876" spans="1:13" ht="34" x14ac:dyDescent="0.2">
      <c r="A1876" t="s">
        <v>4608</v>
      </c>
      <c r="B1876" t="s">
        <v>797</v>
      </c>
      <c r="C1876" s="36">
        <v>0.6</v>
      </c>
      <c r="D1876" t="s">
        <v>762</v>
      </c>
      <c r="E1876">
        <v>0</v>
      </c>
      <c r="F1876" s="7" t="s">
        <v>265</v>
      </c>
      <c r="G1876" s="7" t="s">
        <v>5521</v>
      </c>
      <c r="H1876" s="7" t="s">
        <v>5522</v>
      </c>
      <c r="I1876" s="7" t="s">
        <v>5523</v>
      </c>
      <c r="J1876" s="7" t="s">
        <v>5524</v>
      </c>
      <c r="K1876" s="7" t="s">
        <v>5525</v>
      </c>
      <c r="L1876" s="7" t="s">
        <v>5526</v>
      </c>
      <c r="M1876" s="7" t="s">
        <v>5527</v>
      </c>
    </row>
    <row r="1877" spans="1:13" ht="34" x14ac:dyDescent="0.2">
      <c r="A1877" t="s">
        <v>4609</v>
      </c>
      <c r="B1877" t="s">
        <v>457</v>
      </c>
      <c r="C1877" s="36">
        <v>0.6</v>
      </c>
      <c r="D1877" t="s">
        <v>762</v>
      </c>
      <c r="E1877">
        <v>0</v>
      </c>
      <c r="F1877" s="7" t="s">
        <v>265</v>
      </c>
      <c r="G1877" s="7" t="s">
        <v>5521</v>
      </c>
      <c r="H1877" s="7" t="s">
        <v>5522</v>
      </c>
      <c r="I1877" s="7" t="s">
        <v>5523</v>
      </c>
      <c r="J1877" s="7" t="s">
        <v>5524</v>
      </c>
      <c r="K1877" s="7" t="s">
        <v>5525</v>
      </c>
      <c r="L1877" s="7" t="s">
        <v>5526</v>
      </c>
      <c r="M1877" s="7" t="s">
        <v>5527</v>
      </c>
    </row>
    <row r="1878" spans="1:13" ht="34" x14ac:dyDescent="0.2">
      <c r="A1878" t="s">
        <v>4610</v>
      </c>
      <c r="B1878" s="36" t="s">
        <v>459</v>
      </c>
      <c r="C1878" s="36">
        <v>0.6</v>
      </c>
      <c r="D1878" t="s">
        <v>762</v>
      </c>
      <c r="E1878">
        <v>0</v>
      </c>
      <c r="F1878" s="7" t="s">
        <v>265</v>
      </c>
      <c r="G1878" s="7" t="s">
        <v>5521</v>
      </c>
      <c r="H1878" s="7" t="s">
        <v>5522</v>
      </c>
      <c r="I1878" s="7" t="s">
        <v>5523</v>
      </c>
      <c r="J1878" s="7" t="s">
        <v>5524</v>
      </c>
      <c r="K1878" s="7" t="s">
        <v>5525</v>
      </c>
      <c r="L1878" s="7" t="s">
        <v>5526</v>
      </c>
      <c r="M1878" s="7" t="s">
        <v>5527</v>
      </c>
    </row>
    <row r="1879" spans="1:13" ht="34" x14ac:dyDescent="0.2">
      <c r="A1879" t="s">
        <v>4611</v>
      </c>
      <c r="B1879" t="s">
        <v>455</v>
      </c>
      <c r="C1879" s="36">
        <v>0.6</v>
      </c>
      <c r="D1879" t="s">
        <v>762</v>
      </c>
      <c r="E1879">
        <v>0</v>
      </c>
      <c r="F1879" s="7" t="s">
        <v>265</v>
      </c>
      <c r="G1879" s="7" t="s">
        <v>5521</v>
      </c>
      <c r="H1879" s="7" t="s">
        <v>5522</v>
      </c>
      <c r="I1879" s="7" t="s">
        <v>5523</v>
      </c>
      <c r="J1879" s="7" t="s">
        <v>5524</v>
      </c>
      <c r="K1879" s="7" t="s">
        <v>5525</v>
      </c>
      <c r="L1879" s="7" t="s">
        <v>5526</v>
      </c>
      <c r="M1879" s="7" t="s">
        <v>5527</v>
      </c>
    </row>
    <row r="1880" spans="1:13" ht="34" x14ac:dyDescent="0.2">
      <c r="A1880" t="s">
        <v>4612</v>
      </c>
      <c r="B1880" t="s">
        <v>797</v>
      </c>
      <c r="C1880" s="36">
        <v>0.6</v>
      </c>
      <c r="D1880" t="s">
        <v>762</v>
      </c>
      <c r="E1880">
        <v>0</v>
      </c>
      <c r="F1880" s="7" t="s">
        <v>265</v>
      </c>
      <c r="G1880" s="7" t="s">
        <v>5521</v>
      </c>
      <c r="H1880" s="7" t="s">
        <v>5522</v>
      </c>
      <c r="I1880" s="7" t="s">
        <v>5523</v>
      </c>
      <c r="J1880" s="7" t="s">
        <v>5524</v>
      </c>
      <c r="K1880" s="7" t="s">
        <v>5525</v>
      </c>
      <c r="L1880" s="7" t="s">
        <v>5526</v>
      </c>
      <c r="M1880" s="7" t="s">
        <v>5527</v>
      </c>
    </row>
    <row r="1881" spans="1:13" ht="34" x14ac:dyDescent="0.2">
      <c r="A1881" t="s">
        <v>4613</v>
      </c>
      <c r="B1881" t="s">
        <v>457</v>
      </c>
      <c r="C1881" s="36">
        <v>0.6</v>
      </c>
      <c r="D1881" t="s">
        <v>762</v>
      </c>
      <c r="E1881">
        <v>0</v>
      </c>
      <c r="F1881" s="7" t="s">
        <v>265</v>
      </c>
      <c r="G1881" s="7" t="s">
        <v>5521</v>
      </c>
      <c r="H1881" s="7" t="s">
        <v>5522</v>
      </c>
      <c r="I1881" s="7" t="s">
        <v>5523</v>
      </c>
      <c r="J1881" s="7" t="s">
        <v>5524</v>
      </c>
      <c r="K1881" s="7" t="s">
        <v>5525</v>
      </c>
      <c r="L1881" s="7" t="s">
        <v>5526</v>
      </c>
      <c r="M1881" s="7" t="s">
        <v>5527</v>
      </c>
    </row>
    <row r="1882" spans="1:13" ht="34" x14ac:dyDescent="0.2">
      <c r="A1882" t="s">
        <v>4614</v>
      </c>
      <c r="B1882" s="36" t="s">
        <v>459</v>
      </c>
      <c r="C1882" s="36">
        <v>0.6</v>
      </c>
      <c r="D1882" t="s">
        <v>762</v>
      </c>
      <c r="E1882">
        <v>0</v>
      </c>
      <c r="F1882" s="7" t="s">
        <v>265</v>
      </c>
      <c r="G1882" s="7" t="s">
        <v>5521</v>
      </c>
      <c r="H1882" s="7" t="s">
        <v>5522</v>
      </c>
      <c r="I1882" s="7" t="s">
        <v>5523</v>
      </c>
      <c r="J1882" s="7" t="s">
        <v>5524</v>
      </c>
      <c r="K1882" s="7" t="s">
        <v>5525</v>
      </c>
      <c r="L1882" s="7" t="s">
        <v>5526</v>
      </c>
      <c r="M1882" s="7" t="s">
        <v>5527</v>
      </c>
    </row>
    <row r="1883" spans="1:13" ht="34" x14ac:dyDescent="0.2">
      <c r="A1883" t="s">
        <v>4615</v>
      </c>
      <c r="B1883" t="s">
        <v>455</v>
      </c>
      <c r="C1883" s="36">
        <v>0.4</v>
      </c>
      <c r="D1883" t="s">
        <v>762</v>
      </c>
      <c r="E1883">
        <v>0</v>
      </c>
      <c r="F1883" s="7" t="s">
        <v>265</v>
      </c>
      <c r="G1883" s="7" t="s">
        <v>5521</v>
      </c>
      <c r="H1883" s="7" t="s">
        <v>5522</v>
      </c>
      <c r="I1883" s="7" t="s">
        <v>5523</v>
      </c>
      <c r="J1883" s="7" t="s">
        <v>5524</v>
      </c>
      <c r="K1883" s="7" t="s">
        <v>5525</v>
      </c>
      <c r="L1883" s="7" t="s">
        <v>5526</v>
      </c>
      <c r="M1883" s="7" t="s">
        <v>5527</v>
      </c>
    </row>
    <row r="1884" spans="1:13" ht="34" x14ac:dyDescent="0.2">
      <c r="A1884" t="s">
        <v>4616</v>
      </c>
      <c r="B1884" t="s">
        <v>797</v>
      </c>
      <c r="C1884" s="36">
        <v>0.4</v>
      </c>
      <c r="D1884" t="s">
        <v>762</v>
      </c>
      <c r="E1884">
        <v>0</v>
      </c>
      <c r="F1884" s="7" t="s">
        <v>265</v>
      </c>
      <c r="G1884" s="7" t="s">
        <v>5521</v>
      </c>
      <c r="H1884" s="7" t="s">
        <v>5522</v>
      </c>
      <c r="I1884" s="7" t="s">
        <v>5523</v>
      </c>
      <c r="J1884" s="7" t="s">
        <v>5524</v>
      </c>
      <c r="K1884" s="7" t="s">
        <v>5525</v>
      </c>
      <c r="L1884" s="7" t="s">
        <v>5526</v>
      </c>
      <c r="M1884" s="7" t="s">
        <v>5527</v>
      </c>
    </row>
    <row r="1885" spans="1:13" ht="34" x14ac:dyDescent="0.2">
      <c r="A1885" t="s">
        <v>4617</v>
      </c>
      <c r="B1885" t="s">
        <v>457</v>
      </c>
      <c r="C1885" s="36">
        <v>0.4</v>
      </c>
      <c r="D1885" t="s">
        <v>762</v>
      </c>
      <c r="E1885">
        <v>0</v>
      </c>
      <c r="F1885" s="7" t="s">
        <v>265</v>
      </c>
      <c r="G1885" s="7" t="s">
        <v>5521</v>
      </c>
      <c r="H1885" s="7" t="s">
        <v>5522</v>
      </c>
      <c r="I1885" s="7" t="s">
        <v>5523</v>
      </c>
      <c r="J1885" s="7" t="s">
        <v>5524</v>
      </c>
      <c r="K1885" s="7" t="s">
        <v>5525</v>
      </c>
      <c r="L1885" s="7" t="s">
        <v>5526</v>
      </c>
      <c r="M1885" s="7" t="s">
        <v>5527</v>
      </c>
    </row>
    <row r="1886" spans="1:13" ht="34" x14ac:dyDescent="0.2">
      <c r="A1886" t="s">
        <v>4618</v>
      </c>
      <c r="B1886" s="36" t="s">
        <v>459</v>
      </c>
      <c r="C1886" s="36">
        <v>0.4</v>
      </c>
      <c r="D1886" t="s">
        <v>762</v>
      </c>
      <c r="E1886">
        <v>0</v>
      </c>
      <c r="F1886" s="7" t="s">
        <v>265</v>
      </c>
      <c r="G1886" s="7" t="s">
        <v>5521</v>
      </c>
      <c r="H1886" s="7" t="s">
        <v>5522</v>
      </c>
      <c r="I1886" s="7" t="s">
        <v>5523</v>
      </c>
      <c r="J1886" s="7" t="s">
        <v>5524</v>
      </c>
      <c r="K1886" s="7" t="s">
        <v>5525</v>
      </c>
      <c r="L1886" s="7" t="s">
        <v>5526</v>
      </c>
      <c r="M1886" s="7" t="s">
        <v>5527</v>
      </c>
    </row>
    <row r="1887" spans="1:13" ht="34" x14ac:dyDescent="0.2">
      <c r="A1887" t="s">
        <v>4619</v>
      </c>
      <c r="B1887" t="s">
        <v>455</v>
      </c>
      <c r="C1887" s="36">
        <v>0.4</v>
      </c>
      <c r="D1887" t="s">
        <v>762</v>
      </c>
      <c r="E1887">
        <v>0</v>
      </c>
      <c r="F1887" s="7" t="s">
        <v>265</v>
      </c>
      <c r="G1887" s="7" t="s">
        <v>5521</v>
      </c>
      <c r="H1887" s="7" t="s">
        <v>5522</v>
      </c>
      <c r="I1887" s="7" t="s">
        <v>5523</v>
      </c>
      <c r="J1887" s="7" t="s">
        <v>5524</v>
      </c>
      <c r="K1887" s="7" t="s">
        <v>5525</v>
      </c>
      <c r="L1887" s="7" t="s">
        <v>5526</v>
      </c>
      <c r="M1887" s="7" t="s">
        <v>5527</v>
      </c>
    </row>
    <row r="1888" spans="1:13" ht="34" x14ac:dyDescent="0.2">
      <c r="A1888" t="s">
        <v>4620</v>
      </c>
      <c r="B1888" t="s">
        <v>797</v>
      </c>
      <c r="C1888" s="36">
        <v>0.4</v>
      </c>
      <c r="D1888" t="s">
        <v>762</v>
      </c>
      <c r="E1888">
        <v>0</v>
      </c>
      <c r="F1888" s="7" t="s">
        <v>265</v>
      </c>
      <c r="G1888" s="7" t="s">
        <v>5521</v>
      </c>
      <c r="H1888" s="7" t="s">
        <v>5522</v>
      </c>
      <c r="I1888" s="7" t="s">
        <v>5523</v>
      </c>
      <c r="J1888" s="7" t="s">
        <v>5524</v>
      </c>
      <c r="K1888" s="7" t="s">
        <v>5525</v>
      </c>
      <c r="L1888" s="7" t="s">
        <v>5526</v>
      </c>
      <c r="M1888" s="7" t="s">
        <v>5527</v>
      </c>
    </row>
    <row r="1889" spans="1:13" ht="34" x14ac:dyDescent="0.2">
      <c r="A1889" t="s">
        <v>4621</v>
      </c>
      <c r="B1889" t="s">
        <v>457</v>
      </c>
      <c r="C1889" s="36">
        <v>0.4</v>
      </c>
      <c r="D1889" t="s">
        <v>762</v>
      </c>
      <c r="E1889">
        <v>0</v>
      </c>
      <c r="F1889" s="7" t="s">
        <v>265</v>
      </c>
      <c r="G1889" s="7" t="s">
        <v>5521</v>
      </c>
      <c r="H1889" s="7" t="s">
        <v>5522</v>
      </c>
      <c r="I1889" s="7" t="s">
        <v>5523</v>
      </c>
      <c r="J1889" s="7" t="s">
        <v>5524</v>
      </c>
      <c r="K1889" s="7" t="s">
        <v>5525</v>
      </c>
      <c r="L1889" s="7" t="s">
        <v>5526</v>
      </c>
      <c r="M1889" s="7" t="s">
        <v>5527</v>
      </c>
    </row>
    <row r="1890" spans="1:13" ht="34" x14ac:dyDescent="0.2">
      <c r="A1890" t="s">
        <v>4622</v>
      </c>
      <c r="B1890" s="36" t="s">
        <v>459</v>
      </c>
      <c r="C1890" s="36">
        <v>0.4</v>
      </c>
      <c r="D1890" t="s">
        <v>762</v>
      </c>
      <c r="E1890">
        <v>0</v>
      </c>
      <c r="F1890" s="7" t="s">
        <v>265</v>
      </c>
      <c r="G1890" s="7" t="s">
        <v>5521</v>
      </c>
      <c r="H1890" s="7" t="s">
        <v>5522</v>
      </c>
      <c r="I1890" s="7" t="s">
        <v>5523</v>
      </c>
      <c r="J1890" s="7" t="s">
        <v>5524</v>
      </c>
      <c r="K1890" s="7" t="s">
        <v>5525</v>
      </c>
      <c r="L1890" s="7" t="s">
        <v>5526</v>
      </c>
      <c r="M1890" s="7" t="s">
        <v>5527</v>
      </c>
    </row>
    <row r="1891" spans="1:13" ht="34" x14ac:dyDescent="0.2">
      <c r="A1891" t="s">
        <v>4623</v>
      </c>
      <c r="B1891" t="s">
        <v>455</v>
      </c>
      <c r="C1891" s="36">
        <v>0.4</v>
      </c>
      <c r="D1891" t="s">
        <v>762</v>
      </c>
      <c r="E1891">
        <v>0</v>
      </c>
      <c r="F1891" s="7" t="s">
        <v>265</v>
      </c>
      <c r="G1891" s="7" t="s">
        <v>5521</v>
      </c>
      <c r="H1891" s="7" t="s">
        <v>5522</v>
      </c>
      <c r="I1891" s="7" t="s">
        <v>5523</v>
      </c>
      <c r="J1891" s="7" t="s">
        <v>5524</v>
      </c>
      <c r="K1891" s="7" t="s">
        <v>5525</v>
      </c>
      <c r="L1891" s="7" t="s">
        <v>5526</v>
      </c>
      <c r="M1891" s="7" t="s">
        <v>5527</v>
      </c>
    </row>
    <row r="1892" spans="1:13" ht="34" x14ac:dyDescent="0.2">
      <c r="A1892" t="s">
        <v>4624</v>
      </c>
      <c r="B1892" t="s">
        <v>797</v>
      </c>
      <c r="C1892" s="36">
        <v>0.4</v>
      </c>
      <c r="D1892" t="s">
        <v>762</v>
      </c>
      <c r="E1892">
        <v>0</v>
      </c>
      <c r="F1892" s="7" t="s">
        <v>265</v>
      </c>
      <c r="G1892" s="7" t="s">
        <v>5521</v>
      </c>
      <c r="H1892" s="7" t="s">
        <v>5522</v>
      </c>
      <c r="I1892" s="7" t="s">
        <v>5523</v>
      </c>
      <c r="J1892" s="7" t="s">
        <v>5524</v>
      </c>
      <c r="K1892" s="7" t="s">
        <v>5525</v>
      </c>
      <c r="L1892" s="7" t="s">
        <v>5526</v>
      </c>
      <c r="M1892" s="7" t="s">
        <v>5527</v>
      </c>
    </row>
    <row r="1893" spans="1:13" ht="34" x14ac:dyDescent="0.2">
      <c r="A1893" t="s">
        <v>4625</v>
      </c>
      <c r="B1893" t="s">
        <v>457</v>
      </c>
      <c r="C1893" s="36">
        <v>0.4</v>
      </c>
      <c r="D1893" t="s">
        <v>762</v>
      </c>
      <c r="E1893">
        <v>0</v>
      </c>
      <c r="F1893" s="7" t="s">
        <v>265</v>
      </c>
      <c r="G1893" s="7" t="s">
        <v>5521</v>
      </c>
      <c r="H1893" s="7" t="s">
        <v>5522</v>
      </c>
      <c r="I1893" s="7" t="s">
        <v>5523</v>
      </c>
      <c r="J1893" s="7" t="s">
        <v>5524</v>
      </c>
      <c r="K1893" s="7" t="s">
        <v>5525</v>
      </c>
      <c r="L1893" s="7" t="s">
        <v>5526</v>
      </c>
      <c r="M1893" s="7" t="s">
        <v>5527</v>
      </c>
    </row>
    <row r="1894" spans="1:13" ht="34" x14ac:dyDescent="0.2">
      <c r="A1894" t="s">
        <v>4626</v>
      </c>
      <c r="B1894" s="36" t="s">
        <v>459</v>
      </c>
      <c r="C1894" s="36">
        <v>0.4</v>
      </c>
      <c r="D1894" t="s">
        <v>762</v>
      </c>
      <c r="E1894">
        <v>0</v>
      </c>
      <c r="F1894" s="7" t="s">
        <v>265</v>
      </c>
      <c r="G1894" s="7" t="s">
        <v>5521</v>
      </c>
      <c r="H1894" s="7" t="s">
        <v>5522</v>
      </c>
      <c r="I1894" s="7" t="s">
        <v>5523</v>
      </c>
      <c r="J1894" s="7" t="s">
        <v>5524</v>
      </c>
      <c r="K1894" s="7" t="s">
        <v>5525</v>
      </c>
      <c r="L1894" s="7" t="s">
        <v>5526</v>
      </c>
      <c r="M1894" s="7" t="s">
        <v>5527</v>
      </c>
    </row>
    <row r="1895" spans="1:13" ht="34" x14ac:dyDescent="0.2">
      <c r="A1895" t="s">
        <v>4627</v>
      </c>
      <c r="B1895" t="s">
        <v>455</v>
      </c>
      <c r="C1895" s="36">
        <v>0.4</v>
      </c>
      <c r="D1895" t="s">
        <v>762</v>
      </c>
      <c r="E1895">
        <v>0</v>
      </c>
      <c r="F1895" s="7" t="s">
        <v>265</v>
      </c>
      <c r="G1895" s="7" t="s">
        <v>5521</v>
      </c>
      <c r="H1895" s="7" t="s">
        <v>5522</v>
      </c>
      <c r="I1895" s="7" t="s">
        <v>5523</v>
      </c>
      <c r="J1895" s="7" t="s">
        <v>5524</v>
      </c>
      <c r="K1895" s="7" t="s">
        <v>5525</v>
      </c>
      <c r="L1895" s="7" t="s">
        <v>5526</v>
      </c>
      <c r="M1895" s="7" t="s">
        <v>5527</v>
      </c>
    </row>
    <row r="1896" spans="1:13" ht="34" x14ac:dyDescent="0.2">
      <c r="A1896" t="s">
        <v>4628</v>
      </c>
      <c r="B1896" t="s">
        <v>797</v>
      </c>
      <c r="C1896" s="36">
        <v>0.4</v>
      </c>
      <c r="D1896" t="s">
        <v>762</v>
      </c>
      <c r="E1896">
        <v>0</v>
      </c>
      <c r="F1896" s="7" t="s">
        <v>265</v>
      </c>
      <c r="G1896" s="7" t="s">
        <v>5521</v>
      </c>
      <c r="H1896" s="7" t="s">
        <v>5522</v>
      </c>
      <c r="I1896" s="7" t="s">
        <v>5523</v>
      </c>
      <c r="J1896" s="7" t="s">
        <v>5524</v>
      </c>
      <c r="K1896" s="7" t="s">
        <v>5525</v>
      </c>
      <c r="L1896" s="7" t="s">
        <v>5526</v>
      </c>
      <c r="M1896" s="7" t="s">
        <v>5527</v>
      </c>
    </row>
    <row r="1897" spans="1:13" ht="34" x14ac:dyDescent="0.2">
      <c r="A1897" t="s">
        <v>4629</v>
      </c>
      <c r="B1897" t="s">
        <v>457</v>
      </c>
      <c r="C1897" s="36">
        <v>0.4</v>
      </c>
      <c r="D1897" t="s">
        <v>762</v>
      </c>
      <c r="E1897">
        <v>0</v>
      </c>
      <c r="F1897" s="7" t="s">
        <v>265</v>
      </c>
      <c r="G1897" s="7" t="s">
        <v>5521</v>
      </c>
      <c r="H1897" s="7" t="s">
        <v>5522</v>
      </c>
      <c r="I1897" s="7" t="s">
        <v>5523</v>
      </c>
      <c r="J1897" s="7" t="s">
        <v>5524</v>
      </c>
      <c r="K1897" s="7" t="s">
        <v>5525</v>
      </c>
      <c r="L1897" s="7" t="s">
        <v>5526</v>
      </c>
      <c r="M1897" s="7" t="s">
        <v>5527</v>
      </c>
    </row>
    <row r="1898" spans="1:13" ht="34" x14ac:dyDescent="0.2">
      <c r="A1898" t="s">
        <v>4630</v>
      </c>
      <c r="B1898" s="36" t="s">
        <v>459</v>
      </c>
      <c r="C1898" s="36">
        <v>0.4</v>
      </c>
      <c r="D1898" t="s">
        <v>762</v>
      </c>
      <c r="E1898">
        <v>0</v>
      </c>
      <c r="F1898" s="7" t="s">
        <v>265</v>
      </c>
      <c r="G1898" s="7" t="s">
        <v>5521</v>
      </c>
      <c r="H1898" s="7" t="s">
        <v>5522</v>
      </c>
      <c r="I1898" s="7" t="s">
        <v>5523</v>
      </c>
      <c r="J1898" s="7" t="s">
        <v>5524</v>
      </c>
      <c r="K1898" s="7" t="s">
        <v>5525</v>
      </c>
      <c r="L1898" s="7" t="s">
        <v>5526</v>
      </c>
      <c r="M1898" s="7" t="s">
        <v>5527</v>
      </c>
    </row>
    <row r="1899" spans="1:13" ht="34" x14ac:dyDescent="0.2">
      <c r="A1899" t="s">
        <v>4631</v>
      </c>
      <c r="B1899" t="s">
        <v>455</v>
      </c>
      <c r="C1899" s="36">
        <v>0.4</v>
      </c>
      <c r="D1899" t="s">
        <v>762</v>
      </c>
      <c r="E1899">
        <v>0</v>
      </c>
      <c r="F1899" s="7" t="s">
        <v>265</v>
      </c>
      <c r="G1899" s="7" t="s">
        <v>5521</v>
      </c>
      <c r="H1899" s="7" t="s">
        <v>5522</v>
      </c>
      <c r="I1899" s="7" t="s">
        <v>5523</v>
      </c>
      <c r="J1899" s="7" t="s">
        <v>5524</v>
      </c>
      <c r="K1899" s="7" t="s">
        <v>5525</v>
      </c>
      <c r="L1899" s="7" t="s">
        <v>5526</v>
      </c>
      <c r="M1899" s="7" t="s">
        <v>5527</v>
      </c>
    </row>
    <row r="1900" spans="1:13" ht="34" x14ac:dyDescent="0.2">
      <c r="A1900" t="s">
        <v>4632</v>
      </c>
      <c r="B1900" t="s">
        <v>797</v>
      </c>
      <c r="C1900" s="36">
        <v>0.4</v>
      </c>
      <c r="D1900" t="s">
        <v>762</v>
      </c>
      <c r="E1900">
        <v>0</v>
      </c>
      <c r="F1900" s="7" t="s">
        <v>265</v>
      </c>
      <c r="G1900" s="7" t="s">
        <v>5521</v>
      </c>
      <c r="H1900" s="7" t="s">
        <v>5522</v>
      </c>
      <c r="I1900" s="7" t="s">
        <v>5523</v>
      </c>
      <c r="J1900" s="7" t="s">
        <v>5524</v>
      </c>
      <c r="K1900" s="7" t="s">
        <v>5525</v>
      </c>
      <c r="L1900" s="7" t="s">
        <v>5526</v>
      </c>
      <c r="M1900" s="7" t="s">
        <v>5527</v>
      </c>
    </row>
    <row r="1901" spans="1:13" ht="34" x14ac:dyDescent="0.2">
      <c r="A1901" t="s">
        <v>4633</v>
      </c>
      <c r="B1901" t="s">
        <v>457</v>
      </c>
      <c r="C1901" s="36">
        <v>0.4</v>
      </c>
      <c r="D1901" t="s">
        <v>762</v>
      </c>
      <c r="E1901">
        <v>0</v>
      </c>
      <c r="F1901" s="7" t="s">
        <v>265</v>
      </c>
      <c r="G1901" s="7" t="s">
        <v>5521</v>
      </c>
      <c r="H1901" s="7" t="s">
        <v>5522</v>
      </c>
      <c r="I1901" s="7" t="s">
        <v>5523</v>
      </c>
      <c r="J1901" s="7" t="s">
        <v>5524</v>
      </c>
      <c r="K1901" s="7" t="s">
        <v>5525</v>
      </c>
      <c r="L1901" s="7" t="s">
        <v>5526</v>
      </c>
      <c r="M1901" s="7" t="s">
        <v>5527</v>
      </c>
    </row>
    <row r="1902" spans="1:13" ht="34" x14ac:dyDescent="0.2">
      <c r="A1902" t="s">
        <v>4634</v>
      </c>
      <c r="B1902" s="36" t="s">
        <v>459</v>
      </c>
      <c r="C1902" s="36">
        <v>0.4</v>
      </c>
      <c r="D1902" t="s">
        <v>762</v>
      </c>
      <c r="E1902">
        <v>0</v>
      </c>
      <c r="F1902" s="7" t="s">
        <v>265</v>
      </c>
      <c r="G1902" s="7" t="s">
        <v>5521</v>
      </c>
      <c r="H1902" s="7" t="s">
        <v>5522</v>
      </c>
      <c r="I1902" s="7" t="s">
        <v>5523</v>
      </c>
      <c r="J1902" s="7" t="s">
        <v>5524</v>
      </c>
      <c r="K1902" s="7" t="s">
        <v>5525</v>
      </c>
      <c r="L1902" s="7" t="s">
        <v>5526</v>
      </c>
      <c r="M1902" s="7" t="s">
        <v>5527</v>
      </c>
    </row>
    <row r="1903" spans="1:13" ht="34" x14ac:dyDescent="0.2">
      <c r="A1903" t="s">
        <v>4635</v>
      </c>
      <c r="B1903" t="s">
        <v>455</v>
      </c>
      <c r="C1903">
        <v>0.1</v>
      </c>
      <c r="D1903" t="s">
        <v>762</v>
      </c>
      <c r="E1903">
        <v>0</v>
      </c>
      <c r="F1903" s="7" t="s">
        <v>265</v>
      </c>
      <c r="G1903" s="7" t="s">
        <v>5521</v>
      </c>
      <c r="H1903" s="7" t="s">
        <v>5522</v>
      </c>
      <c r="I1903" s="7" t="s">
        <v>5523</v>
      </c>
      <c r="J1903" s="7" t="s">
        <v>5524</v>
      </c>
      <c r="K1903" s="7" t="s">
        <v>5525</v>
      </c>
      <c r="L1903" s="7" t="s">
        <v>5526</v>
      </c>
      <c r="M1903" s="7" t="s">
        <v>5527</v>
      </c>
    </row>
    <row r="1904" spans="1:13" ht="34" x14ac:dyDescent="0.2">
      <c r="A1904" t="s">
        <v>4636</v>
      </c>
      <c r="B1904" t="s">
        <v>797</v>
      </c>
      <c r="C1904">
        <v>0.1</v>
      </c>
      <c r="D1904" t="s">
        <v>762</v>
      </c>
      <c r="E1904">
        <v>0</v>
      </c>
      <c r="F1904" s="7" t="s">
        <v>265</v>
      </c>
      <c r="G1904" s="7" t="s">
        <v>5521</v>
      </c>
      <c r="H1904" s="7" t="s">
        <v>5522</v>
      </c>
      <c r="I1904" s="7" t="s">
        <v>5523</v>
      </c>
      <c r="J1904" s="7" t="s">
        <v>5524</v>
      </c>
      <c r="K1904" s="7" t="s">
        <v>5525</v>
      </c>
      <c r="L1904" s="7" t="s">
        <v>5526</v>
      </c>
      <c r="M1904" s="7" t="s">
        <v>5527</v>
      </c>
    </row>
    <row r="1905" spans="1:13" ht="34" x14ac:dyDescent="0.2">
      <c r="A1905" t="s">
        <v>4637</v>
      </c>
      <c r="B1905" t="s">
        <v>457</v>
      </c>
      <c r="C1905">
        <v>0.1</v>
      </c>
      <c r="D1905" t="s">
        <v>762</v>
      </c>
      <c r="E1905">
        <v>0</v>
      </c>
      <c r="F1905" s="7" t="s">
        <v>265</v>
      </c>
      <c r="G1905" s="7" t="s">
        <v>5521</v>
      </c>
      <c r="H1905" s="7" t="s">
        <v>5522</v>
      </c>
      <c r="I1905" s="7" t="s">
        <v>5523</v>
      </c>
      <c r="J1905" s="7" t="s">
        <v>5524</v>
      </c>
      <c r="K1905" s="7" t="s">
        <v>5525</v>
      </c>
      <c r="L1905" s="7" t="s">
        <v>5526</v>
      </c>
      <c r="M1905" s="7" t="s">
        <v>5527</v>
      </c>
    </row>
    <row r="1906" spans="1:13" ht="34" x14ac:dyDescent="0.2">
      <c r="A1906" t="s">
        <v>4638</v>
      </c>
      <c r="B1906" s="36" t="s">
        <v>459</v>
      </c>
      <c r="C1906">
        <v>0.1</v>
      </c>
      <c r="D1906" t="s">
        <v>762</v>
      </c>
      <c r="E1906">
        <v>0</v>
      </c>
      <c r="F1906" s="7" t="s">
        <v>265</v>
      </c>
      <c r="G1906" s="7" t="s">
        <v>5521</v>
      </c>
      <c r="H1906" s="7" t="s">
        <v>5522</v>
      </c>
      <c r="I1906" s="7" t="s">
        <v>5523</v>
      </c>
      <c r="J1906" s="7" t="s">
        <v>5524</v>
      </c>
      <c r="K1906" s="7" t="s">
        <v>5525</v>
      </c>
      <c r="L1906" s="7" t="s">
        <v>5526</v>
      </c>
      <c r="M1906" s="7" t="s">
        <v>5527</v>
      </c>
    </row>
    <row r="1907" spans="1:13" ht="34" x14ac:dyDescent="0.2">
      <c r="A1907" t="s">
        <v>4639</v>
      </c>
      <c r="B1907" t="s">
        <v>455</v>
      </c>
      <c r="C1907">
        <v>0.1</v>
      </c>
      <c r="D1907" t="s">
        <v>762</v>
      </c>
      <c r="E1907">
        <v>0</v>
      </c>
      <c r="F1907" s="7" t="s">
        <v>265</v>
      </c>
      <c r="G1907" s="7" t="s">
        <v>5521</v>
      </c>
      <c r="H1907" s="7" t="s">
        <v>5522</v>
      </c>
      <c r="I1907" s="7" t="s">
        <v>5523</v>
      </c>
      <c r="J1907" s="7" t="s">
        <v>5524</v>
      </c>
      <c r="K1907" s="7" t="s">
        <v>5525</v>
      </c>
      <c r="L1907" s="7" t="s">
        <v>5526</v>
      </c>
      <c r="M1907" s="7" t="s">
        <v>5527</v>
      </c>
    </row>
    <row r="1908" spans="1:13" ht="34" x14ac:dyDescent="0.2">
      <c r="A1908" t="s">
        <v>4640</v>
      </c>
      <c r="B1908" t="s">
        <v>797</v>
      </c>
      <c r="C1908">
        <v>0.1</v>
      </c>
      <c r="D1908" t="s">
        <v>762</v>
      </c>
      <c r="E1908">
        <v>0</v>
      </c>
      <c r="F1908" s="7" t="s">
        <v>265</v>
      </c>
      <c r="G1908" s="7" t="s">
        <v>5521</v>
      </c>
      <c r="H1908" s="7" t="s">
        <v>5522</v>
      </c>
      <c r="I1908" s="7" t="s">
        <v>5523</v>
      </c>
      <c r="J1908" s="7" t="s">
        <v>5524</v>
      </c>
      <c r="K1908" s="7" t="s">
        <v>5525</v>
      </c>
      <c r="L1908" s="7" t="s">
        <v>5526</v>
      </c>
      <c r="M1908" s="7" t="s">
        <v>5527</v>
      </c>
    </row>
    <row r="1909" spans="1:13" ht="34" x14ac:dyDescent="0.2">
      <c r="A1909" t="s">
        <v>4641</v>
      </c>
      <c r="B1909" t="s">
        <v>457</v>
      </c>
      <c r="C1909">
        <v>0.1</v>
      </c>
      <c r="D1909" t="s">
        <v>762</v>
      </c>
      <c r="E1909">
        <v>0</v>
      </c>
      <c r="F1909" s="7" t="s">
        <v>265</v>
      </c>
      <c r="G1909" s="7" t="s">
        <v>5521</v>
      </c>
      <c r="H1909" s="7" t="s">
        <v>5522</v>
      </c>
      <c r="I1909" s="7" t="s">
        <v>5523</v>
      </c>
      <c r="J1909" s="7" t="s">
        <v>5524</v>
      </c>
      <c r="K1909" s="7" t="s">
        <v>5525</v>
      </c>
      <c r="L1909" s="7" t="s">
        <v>5526</v>
      </c>
      <c r="M1909" s="7" t="s">
        <v>5527</v>
      </c>
    </row>
    <row r="1910" spans="1:13" ht="34" x14ac:dyDescent="0.2">
      <c r="A1910" t="s">
        <v>4642</v>
      </c>
      <c r="B1910" s="36" t="s">
        <v>459</v>
      </c>
      <c r="C1910">
        <v>0.1</v>
      </c>
      <c r="D1910" t="s">
        <v>762</v>
      </c>
      <c r="E1910">
        <v>0</v>
      </c>
      <c r="F1910" s="7" t="s">
        <v>265</v>
      </c>
      <c r="G1910" s="7" t="s">
        <v>5521</v>
      </c>
      <c r="H1910" s="7" t="s">
        <v>5522</v>
      </c>
      <c r="I1910" s="7" t="s">
        <v>5523</v>
      </c>
      <c r="J1910" s="7" t="s">
        <v>5524</v>
      </c>
      <c r="K1910" s="7" t="s">
        <v>5525</v>
      </c>
      <c r="L1910" s="7" t="s">
        <v>5526</v>
      </c>
      <c r="M1910" s="7" t="s">
        <v>5527</v>
      </c>
    </row>
    <row r="1911" spans="1:13" ht="34" x14ac:dyDescent="0.2">
      <c r="A1911" t="s">
        <v>4643</v>
      </c>
      <c r="B1911" t="s">
        <v>455</v>
      </c>
      <c r="C1911">
        <v>0.1</v>
      </c>
      <c r="D1911" t="s">
        <v>762</v>
      </c>
      <c r="E1911">
        <v>0</v>
      </c>
      <c r="F1911" s="7" t="s">
        <v>265</v>
      </c>
      <c r="G1911" s="7" t="s">
        <v>5521</v>
      </c>
      <c r="H1911" s="7" t="s">
        <v>5522</v>
      </c>
      <c r="I1911" s="7" t="s">
        <v>5523</v>
      </c>
      <c r="J1911" s="7" t="s">
        <v>5524</v>
      </c>
      <c r="K1911" s="7" t="s">
        <v>5525</v>
      </c>
      <c r="L1911" s="7" t="s">
        <v>5526</v>
      </c>
      <c r="M1911" s="7" t="s">
        <v>5527</v>
      </c>
    </row>
    <row r="1912" spans="1:13" ht="34" x14ac:dyDescent="0.2">
      <c r="A1912" t="s">
        <v>4644</v>
      </c>
      <c r="B1912" t="s">
        <v>797</v>
      </c>
      <c r="C1912">
        <v>0.1</v>
      </c>
      <c r="D1912" t="s">
        <v>762</v>
      </c>
      <c r="E1912">
        <v>0</v>
      </c>
      <c r="F1912" s="7" t="s">
        <v>265</v>
      </c>
      <c r="G1912" s="7" t="s">
        <v>5521</v>
      </c>
      <c r="H1912" s="7" t="s">
        <v>5522</v>
      </c>
      <c r="I1912" s="7" t="s">
        <v>5523</v>
      </c>
      <c r="J1912" s="7" t="s">
        <v>5524</v>
      </c>
      <c r="K1912" s="7" t="s">
        <v>5525</v>
      </c>
      <c r="L1912" s="7" t="s">
        <v>5526</v>
      </c>
      <c r="M1912" s="7" t="s">
        <v>5527</v>
      </c>
    </row>
    <row r="1913" spans="1:13" ht="34" x14ac:dyDescent="0.2">
      <c r="A1913" t="s">
        <v>4645</v>
      </c>
      <c r="B1913" t="s">
        <v>457</v>
      </c>
      <c r="C1913">
        <v>0.1</v>
      </c>
      <c r="D1913" t="s">
        <v>762</v>
      </c>
      <c r="E1913">
        <v>0</v>
      </c>
      <c r="F1913" s="7" t="s">
        <v>265</v>
      </c>
      <c r="G1913" s="7" t="s">
        <v>5521</v>
      </c>
      <c r="H1913" s="7" t="s">
        <v>5522</v>
      </c>
      <c r="I1913" s="7" t="s">
        <v>5523</v>
      </c>
      <c r="J1913" s="7" t="s">
        <v>5524</v>
      </c>
      <c r="K1913" s="7" t="s">
        <v>5525</v>
      </c>
      <c r="L1913" s="7" t="s">
        <v>5526</v>
      </c>
      <c r="M1913" s="7" t="s">
        <v>5527</v>
      </c>
    </row>
    <row r="1914" spans="1:13" ht="34" x14ac:dyDescent="0.2">
      <c r="A1914" t="s">
        <v>4646</v>
      </c>
      <c r="B1914" s="36" t="s">
        <v>459</v>
      </c>
      <c r="C1914">
        <v>0.1</v>
      </c>
      <c r="D1914" t="s">
        <v>762</v>
      </c>
      <c r="E1914">
        <v>0</v>
      </c>
      <c r="F1914" s="7" t="s">
        <v>265</v>
      </c>
      <c r="G1914" s="7" t="s">
        <v>5521</v>
      </c>
      <c r="H1914" s="7" t="s">
        <v>5522</v>
      </c>
      <c r="I1914" s="7" t="s">
        <v>5523</v>
      </c>
      <c r="J1914" s="7" t="s">
        <v>5524</v>
      </c>
      <c r="K1914" s="7" t="s">
        <v>5525</v>
      </c>
      <c r="L1914" s="7" t="s">
        <v>5526</v>
      </c>
      <c r="M1914" s="7" t="s">
        <v>5527</v>
      </c>
    </row>
    <row r="1915" spans="1:13" ht="34" x14ac:dyDescent="0.2">
      <c r="A1915" t="s">
        <v>4647</v>
      </c>
      <c r="B1915" t="s">
        <v>455</v>
      </c>
      <c r="C1915">
        <v>0.1</v>
      </c>
      <c r="D1915" t="s">
        <v>762</v>
      </c>
      <c r="E1915">
        <v>0</v>
      </c>
      <c r="F1915" s="7" t="s">
        <v>265</v>
      </c>
      <c r="G1915" s="7" t="s">
        <v>5521</v>
      </c>
      <c r="H1915" s="7" t="s">
        <v>5522</v>
      </c>
      <c r="I1915" s="7" t="s">
        <v>5523</v>
      </c>
      <c r="J1915" s="7" t="s">
        <v>5524</v>
      </c>
      <c r="K1915" s="7" t="s">
        <v>5525</v>
      </c>
      <c r="L1915" s="7" t="s">
        <v>5526</v>
      </c>
      <c r="M1915" s="7" t="s">
        <v>5527</v>
      </c>
    </row>
    <row r="1916" spans="1:13" ht="34" x14ac:dyDescent="0.2">
      <c r="A1916" t="s">
        <v>4648</v>
      </c>
      <c r="B1916" t="s">
        <v>797</v>
      </c>
      <c r="C1916">
        <v>0.1</v>
      </c>
      <c r="D1916" t="s">
        <v>762</v>
      </c>
      <c r="E1916">
        <v>0</v>
      </c>
      <c r="F1916" s="7" t="s">
        <v>265</v>
      </c>
      <c r="G1916" s="7" t="s">
        <v>5521</v>
      </c>
      <c r="H1916" s="7" t="s">
        <v>5522</v>
      </c>
      <c r="I1916" s="7" t="s">
        <v>5523</v>
      </c>
      <c r="J1916" s="7" t="s">
        <v>5524</v>
      </c>
      <c r="K1916" s="7" t="s">
        <v>5525</v>
      </c>
      <c r="L1916" s="7" t="s">
        <v>5526</v>
      </c>
      <c r="M1916" s="7" t="s">
        <v>5527</v>
      </c>
    </row>
    <row r="1917" spans="1:13" ht="34" x14ac:dyDescent="0.2">
      <c r="A1917" t="s">
        <v>4649</v>
      </c>
      <c r="B1917" t="s">
        <v>457</v>
      </c>
      <c r="C1917">
        <v>0.1</v>
      </c>
      <c r="D1917" t="s">
        <v>762</v>
      </c>
      <c r="E1917">
        <v>0</v>
      </c>
      <c r="F1917" s="7" t="s">
        <v>265</v>
      </c>
      <c r="G1917" s="7" t="s">
        <v>5521</v>
      </c>
      <c r="H1917" s="7" t="s">
        <v>5522</v>
      </c>
      <c r="I1917" s="7" t="s">
        <v>5523</v>
      </c>
      <c r="J1917" s="7" t="s">
        <v>5524</v>
      </c>
      <c r="K1917" s="7" t="s">
        <v>5525</v>
      </c>
      <c r="L1917" s="7" t="s">
        <v>5526</v>
      </c>
      <c r="M1917" s="7" t="s">
        <v>5527</v>
      </c>
    </row>
    <row r="1918" spans="1:13" ht="34" x14ac:dyDescent="0.2">
      <c r="A1918" t="s">
        <v>4650</v>
      </c>
      <c r="B1918" s="36" t="s">
        <v>459</v>
      </c>
      <c r="C1918">
        <v>0.1</v>
      </c>
      <c r="D1918" t="s">
        <v>762</v>
      </c>
      <c r="E1918">
        <v>0</v>
      </c>
      <c r="F1918" s="7" t="s">
        <v>265</v>
      </c>
      <c r="G1918" s="7" t="s">
        <v>5521</v>
      </c>
      <c r="H1918" s="7" t="s">
        <v>5522</v>
      </c>
      <c r="I1918" s="7" t="s">
        <v>5523</v>
      </c>
      <c r="J1918" s="7" t="s">
        <v>5524</v>
      </c>
      <c r="K1918" s="7" t="s">
        <v>5525</v>
      </c>
      <c r="L1918" s="7" t="s">
        <v>5526</v>
      </c>
      <c r="M1918" s="7" t="s">
        <v>5527</v>
      </c>
    </row>
    <row r="1919" spans="1:13" ht="34" x14ac:dyDescent="0.2">
      <c r="A1919" t="s">
        <v>4651</v>
      </c>
      <c r="B1919" t="s">
        <v>455</v>
      </c>
      <c r="C1919">
        <v>0.1</v>
      </c>
      <c r="D1919" t="s">
        <v>762</v>
      </c>
      <c r="E1919">
        <v>0</v>
      </c>
      <c r="F1919" s="7" t="s">
        <v>265</v>
      </c>
      <c r="G1919" s="7" t="s">
        <v>5521</v>
      </c>
      <c r="H1919" s="7" t="s">
        <v>5522</v>
      </c>
      <c r="I1919" s="7" t="s">
        <v>5523</v>
      </c>
      <c r="J1919" s="7" t="s">
        <v>5524</v>
      </c>
      <c r="K1919" s="7" t="s">
        <v>5525</v>
      </c>
      <c r="L1919" s="7" t="s">
        <v>5526</v>
      </c>
      <c r="M1919" s="7" t="s">
        <v>5527</v>
      </c>
    </row>
    <row r="1920" spans="1:13" ht="34" x14ac:dyDescent="0.2">
      <c r="A1920" t="s">
        <v>4652</v>
      </c>
      <c r="B1920" t="s">
        <v>797</v>
      </c>
      <c r="C1920">
        <v>0.1</v>
      </c>
      <c r="D1920" t="s">
        <v>762</v>
      </c>
      <c r="E1920">
        <v>0</v>
      </c>
      <c r="F1920" s="7" t="s">
        <v>265</v>
      </c>
      <c r="G1920" s="7" t="s">
        <v>5521</v>
      </c>
      <c r="H1920" s="7" t="s">
        <v>5522</v>
      </c>
      <c r="I1920" s="7" t="s">
        <v>5523</v>
      </c>
      <c r="J1920" s="7" t="s">
        <v>5524</v>
      </c>
      <c r="K1920" s="7" t="s">
        <v>5525</v>
      </c>
      <c r="L1920" s="7" t="s">
        <v>5526</v>
      </c>
      <c r="M1920" s="7" t="s">
        <v>5527</v>
      </c>
    </row>
    <row r="1921" spans="1:13" ht="34" x14ac:dyDescent="0.2">
      <c r="A1921" t="s">
        <v>4653</v>
      </c>
      <c r="B1921" t="s">
        <v>457</v>
      </c>
      <c r="C1921">
        <v>0.1</v>
      </c>
      <c r="D1921" t="s">
        <v>762</v>
      </c>
      <c r="E1921">
        <v>0</v>
      </c>
      <c r="F1921" s="7" t="s">
        <v>265</v>
      </c>
      <c r="G1921" s="7" t="s">
        <v>5521</v>
      </c>
      <c r="H1921" s="7" t="s">
        <v>5522</v>
      </c>
      <c r="I1921" s="7" t="s">
        <v>5523</v>
      </c>
      <c r="J1921" s="7" t="s">
        <v>5524</v>
      </c>
      <c r="K1921" s="7" t="s">
        <v>5525</v>
      </c>
      <c r="L1921" s="7" t="s">
        <v>5526</v>
      </c>
      <c r="M1921" s="7" t="s">
        <v>5527</v>
      </c>
    </row>
    <row r="1922" spans="1:13" ht="34" x14ac:dyDescent="0.2">
      <c r="A1922" t="s">
        <v>4654</v>
      </c>
      <c r="B1922" s="36" t="s">
        <v>459</v>
      </c>
      <c r="C1922">
        <v>0.1</v>
      </c>
      <c r="D1922" t="s">
        <v>762</v>
      </c>
      <c r="E1922">
        <v>0</v>
      </c>
      <c r="F1922" s="7" t="s">
        <v>265</v>
      </c>
      <c r="G1922" s="7" t="s">
        <v>5521</v>
      </c>
      <c r="H1922" s="7" t="s">
        <v>5522</v>
      </c>
      <c r="I1922" s="7" t="s">
        <v>5523</v>
      </c>
      <c r="J1922" s="7" t="s">
        <v>5524</v>
      </c>
      <c r="K1922" s="7" t="s">
        <v>5525</v>
      </c>
      <c r="L1922" s="7" t="s">
        <v>5526</v>
      </c>
      <c r="M1922" s="7" t="s">
        <v>5527</v>
      </c>
    </row>
    <row r="1923" spans="1:13" ht="34" x14ac:dyDescent="0.2">
      <c r="A1923" t="s">
        <v>4655</v>
      </c>
      <c r="B1923" t="s">
        <v>455</v>
      </c>
      <c r="C1923" s="36">
        <v>0.6</v>
      </c>
      <c r="D1923" t="s">
        <v>762</v>
      </c>
      <c r="E1923">
        <v>0</v>
      </c>
      <c r="F1923" s="7" t="s">
        <v>265</v>
      </c>
      <c r="G1923" s="7" t="s">
        <v>5521</v>
      </c>
      <c r="H1923" s="7" t="s">
        <v>5522</v>
      </c>
      <c r="I1923" s="7" t="s">
        <v>5523</v>
      </c>
      <c r="J1923" s="7" t="s">
        <v>5524</v>
      </c>
      <c r="K1923" s="7" t="s">
        <v>5525</v>
      </c>
      <c r="L1923" s="7" t="s">
        <v>5526</v>
      </c>
      <c r="M1923" s="7" t="s">
        <v>5527</v>
      </c>
    </row>
    <row r="1924" spans="1:13" ht="34" x14ac:dyDescent="0.2">
      <c r="A1924" t="s">
        <v>4656</v>
      </c>
      <c r="B1924" t="s">
        <v>797</v>
      </c>
      <c r="C1924" s="36">
        <v>0.6</v>
      </c>
      <c r="D1924" t="s">
        <v>762</v>
      </c>
      <c r="E1924">
        <v>0</v>
      </c>
      <c r="F1924" s="7" t="s">
        <v>265</v>
      </c>
      <c r="G1924" s="7" t="s">
        <v>5521</v>
      </c>
      <c r="H1924" s="7" t="s">
        <v>5522</v>
      </c>
      <c r="I1924" s="7" t="s">
        <v>5523</v>
      </c>
      <c r="J1924" s="7" t="s">
        <v>5524</v>
      </c>
      <c r="K1924" s="7" t="s">
        <v>5525</v>
      </c>
      <c r="L1924" s="7" t="s">
        <v>5526</v>
      </c>
      <c r="M1924" s="7" t="s">
        <v>5527</v>
      </c>
    </row>
    <row r="1925" spans="1:13" ht="34" x14ac:dyDescent="0.2">
      <c r="A1925" t="s">
        <v>4657</v>
      </c>
      <c r="B1925" t="s">
        <v>457</v>
      </c>
      <c r="C1925" s="36">
        <v>0.6</v>
      </c>
      <c r="D1925" t="s">
        <v>762</v>
      </c>
      <c r="E1925">
        <v>0</v>
      </c>
      <c r="F1925" s="7" t="s">
        <v>265</v>
      </c>
      <c r="G1925" s="7" t="s">
        <v>5521</v>
      </c>
      <c r="H1925" s="7" t="s">
        <v>5522</v>
      </c>
      <c r="I1925" s="7" t="s">
        <v>5523</v>
      </c>
      <c r="J1925" s="7" t="s">
        <v>5524</v>
      </c>
      <c r="K1925" s="7" t="s">
        <v>5525</v>
      </c>
      <c r="L1925" s="7" t="s">
        <v>5526</v>
      </c>
      <c r="M1925" s="7" t="s">
        <v>5527</v>
      </c>
    </row>
    <row r="1926" spans="1:13" ht="34" x14ac:dyDescent="0.2">
      <c r="A1926" t="s">
        <v>4658</v>
      </c>
      <c r="B1926" s="36" t="s">
        <v>459</v>
      </c>
      <c r="C1926" s="36">
        <v>0.6</v>
      </c>
      <c r="D1926" t="s">
        <v>762</v>
      </c>
      <c r="E1926">
        <v>0</v>
      </c>
      <c r="F1926" s="7" t="s">
        <v>265</v>
      </c>
      <c r="G1926" s="7" t="s">
        <v>5521</v>
      </c>
      <c r="H1926" s="7" t="s">
        <v>5522</v>
      </c>
      <c r="I1926" s="7" t="s">
        <v>5523</v>
      </c>
      <c r="J1926" s="7" t="s">
        <v>5524</v>
      </c>
      <c r="K1926" s="7" t="s">
        <v>5525</v>
      </c>
      <c r="L1926" s="7" t="s">
        <v>5526</v>
      </c>
      <c r="M1926" s="7" t="s">
        <v>5527</v>
      </c>
    </row>
    <row r="1927" spans="1:13" ht="34" x14ac:dyDescent="0.2">
      <c r="A1927" t="s">
        <v>4659</v>
      </c>
      <c r="B1927" t="s">
        <v>455</v>
      </c>
      <c r="C1927" s="36">
        <v>0.6</v>
      </c>
      <c r="D1927" t="s">
        <v>762</v>
      </c>
      <c r="E1927">
        <v>0</v>
      </c>
      <c r="F1927" s="7" t="s">
        <v>265</v>
      </c>
      <c r="G1927" s="7" t="s">
        <v>5521</v>
      </c>
      <c r="H1927" s="7" t="s">
        <v>5522</v>
      </c>
      <c r="I1927" s="7" t="s">
        <v>5523</v>
      </c>
      <c r="J1927" s="7" t="s">
        <v>5524</v>
      </c>
      <c r="K1927" s="7" t="s">
        <v>5525</v>
      </c>
      <c r="L1927" s="7" t="s">
        <v>5526</v>
      </c>
      <c r="M1927" s="7" t="s">
        <v>5527</v>
      </c>
    </row>
    <row r="1928" spans="1:13" ht="34" x14ac:dyDescent="0.2">
      <c r="A1928" t="s">
        <v>4660</v>
      </c>
      <c r="B1928" t="s">
        <v>797</v>
      </c>
      <c r="C1928" s="36">
        <v>0.6</v>
      </c>
      <c r="D1928" t="s">
        <v>762</v>
      </c>
      <c r="E1928">
        <v>0</v>
      </c>
      <c r="F1928" s="7" t="s">
        <v>265</v>
      </c>
      <c r="G1928" s="7" t="s">
        <v>5521</v>
      </c>
      <c r="H1928" s="7" t="s">
        <v>5522</v>
      </c>
      <c r="I1928" s="7" t="s">
        <v>5523</v>
      </c>
      <c r="J1928" s="7" t="s">
        <v>5524</v>
      </c>
      <c r="K1928" s="7" t="s">
        <v>5525</v>
      </c>
      <c r="L1928" s="7" t="s">
        <v>5526</v>
      </c>
      <c r="M1928" s="7" t="s">
        <v>5527</v>
      </c>
    </row>
    <row r="1929" spans="1:13" ht="34" x14ac:dyDescent="0.2">
      <c r="A1929" t="s">
        <v>4661</v>
      </c>
      <c r="B1929" t="s">
        <v>457</v>
      </c>
      <c r="C1929" s="36">
        <v>0.6</v>
      </c>
      <c r="D1929" t="s">
        <v>762</v>
      </c>
      <c r="E1929">
        <v>0</v>
      </c>
      <c r="F1929" s="7" t="s">
        <v>265</v>
      </c>
      <c r="G1929" s="7" t="s">
        <v>5521</v>
      </c>
      <c r="H1929" s="7" t="s">
        <v>5522</v>
      </c>
      <c r="I1929" s="7" t="s">
        <v>5523</v>
      </c>
      <c r="J1929" s="7" t="s">
        <v>5524</v>
      </c>
      <c r="K1929" s="7" t="s">
        <v>5525</v>
      </c>
      <c r="L1929" s="7" t="s">
        <v>5526</v>
      </c>
      <c r="M1929" s="7" t="s">
        <v>5527</v>
      </c>
    </row>
    <row r="1930" spans="1:13" ht="34" x14ac:dyDescent="0.2">
      <c r="A1930" t="s">
        <v>4662</v>
      </c>
      <c r="B1930" s="36" t="s">
        <v>459</v>
      </c>
      <c r="C1930" s="36">
        <v>0.6</v>
      </c>
      <c r="D1930" t="s">
        <v>762</v>
      </c>
      <c r="E1930">
        <v>0</v>
      </c>
      <c r="F1930" s="7" t="s">
        <v>265</v>
      </c>
      <c r="G1930" s="7" t="s">
        <v>5521</v>
      </c>
      <c r="H1930" s="7" t="s">
        <v>5522</v>
      </c>
      <c r="I1930" s="7" t="s">
        <v>5523</v>
      </c>
      <c r="J1930" s="7" t="s">
        <v>5524</v>
      </c>
      <c r="K1930" s="7" t="s">
        <v>5525</v>
      </c>
      <c r="L1930" s="7" t="s">
        <v>5526</v>
      </c>
      <c r="M1930" s="7" t="s">
        <v>5527</v>
      </c>
    </row>
    <row r="1931" spans="1:13" ht="34" x14ac:dyDescent="0.2">
      <c r="A1931" t="s">
        <v>4663</v>
      </c>
      <c r="B1931" t="s">
        <v>455</v>
      </c>
      <c r="C1931" s="36">
        <v>0.6</v>
      </c>
      <c r="D1931" t="s">
        <v>762</v>
      </c>
      <c r="E1931">
        <v>0</v>
      </c>
      <c r="F1931" s="7" t="s">
        <v>265</v>
      </c>
      <c r="G1931" s="7" t="s">
        <v>5521</v>
      </c>
      <c r="H1931" s="7" t="s">
        <v>5522</v>
      </c>
      <c r="I1931" s="7" t="s">
        <v>5523</v>
      </c>
      <c r="J1931" s="7" t="s">
        <v>5524</v>
      </c>
      <c r="K1931" s="7" t="s">
        <v>5525</v>
      </c>
      <c r="L1931" s="7" t="s">
        <v>5526</v>
      </c>
      <c r="M1931" s="7" t="s">
        <v>5527</v>
      </c>
    </row>
    <row r="1932" spans="1:13" ht="34" x14ac:dyDescent="0.2">
      <c r="A1932" t="s">
        <v>4664</v>
      </c>
      <c r="B1932" t="s">
        <v>797</v>
      </c>
      <c r="C1932" s="36">
        <v>0.6</v>
      </c>
      <c r="D1932" t="s">
        <v>762</v>
      </c>
      <c r="E1932">
        <v>0</v>
      </c>
      <c r="F1932" s="7" t="s">
        <v>265</v>
      </c>
      <c r="G1932" s="7" t="s">
        <v>5521</v>
      </c>
      <c r="H1932" s="7" t="s">
        <v>5522</v>
      </c>
      <c r="I1932" s="7" t="s">
        <v>5523</v>
      </c>
      <c r="J1932" s="7" t="s">
        <v>5524</v>
      </c>
      <c r="K1932" s="7" t="s">
        <v>5525</v>
      </c>
      <c r="L1932" s="7" t="s">
        <v>5526</v>
      </c>
      <c r="M1932" s="7" t="s">
        <v>5527</v>
      </c>
    </row>
    <row r="1933" spans="1:13" ht="34" x14ac:dyDescent="0.2">
      <c r="A1933" t="s">
        <v>4665</v>
      </c>
      <c r="B1933" t="s">
        <v>457</v>
      </c>
      <c r="C1933" s="36">
        <v>0.6</v>
      </c>
      <c r="D1933" t="s">
        <v>762</v>
      </c>
      <c r="E1933">
        <v>0</v>
      </c>
      <c r="F1933" s="7" t="s">
        <v>265</v>
      </c>
      <c r="G1933" s="7" t="s">
        <v>5521</v>
      </c>
      <c r="H1933" s="7" t="s">
        <v>5522</v>
      </c>
      <c r="I1933" s="7" t="s">
        <v>5523</v>
      </c>
      <c r="J1933" s="7" t="s">
        <v>5524</v>
      </c>
      <c r="K1933" s="7" t="s">
        <v>5525</v>
      </c>
      <c r="L1933" s="7" t="s">
        <v>5526</v>
      </c>
      <c r="M1933" s="7" t="s">
        <v>5527</v>
      </c>
    </row>
    <row r="1934" spans="1:13" ht="34" x14ac:dyDescent="0.2">
      <c r="A1934" t="s">
        <v>4666</v>
      </c>
      <c r="B1934" s="36" t="s">
        <v>459</v>
      </c>
      <c r="C1934" s="36">
        <v>0.6</v>
      </c>
      <c r="D1934" t="s">
        <v>762</v>
      </c>
      <c r="E1934">
        <v>0</v>
      </c>
      <c r="F1934" s="7" t="s">
        <v>265</v>
      </c>
      <c r="G1934" s="7" t="s">
        <v>5521</v>
      </c>
      <c r="H1934" s="7" t="s">
        <v>5522</v>
      </c>
      <c r="I1934" s="7" t="s">
        <v>5523</v>
      </c>
      <c r="J1934" s="7" t="s">
        <v>5524</v>
      </c>
      <c r="K1934" s="7" t="s">
        <v>5525</v>
      </c>
      <c r="L1934" s="7" t="s">
        <v>5526</v>
      </c>
      <c r="M1934" s="7" t="s">
        <v>5527</v>
      </c>
    </row>
    <row r="1935" spans="1:13" ht="34" x14ac:dyDescent="0.2">
      <c r="A1935" t="s">
        <v>4667</v>
      </c>
      <c r="B1935" t="s">
        <v>455</v>
      </c>
      <c r="C1935" s="36">
        <v>0.6</v>
      </c>
      <c r="D1935" t="s">
        <v>762</v>
      </c>
      <c r="E1935">
        <v>0</v>
      </c>
      <c r="F1935" s="7" t="s">
        <v>265</v>
      </c>
      <c r="G1935" s="7" t="s">
        <v>5521</v>
      </c>
      <c r="H1935" s="7" t="s">
        <v>5522</v>
      </c>
      <c r="I1935" s="7" t="s">
        <v>5523</v>
      </c>
      <c r="J1935" s="7" t="s">
        <v>5524</v>
      </c>
      <c r="K1935" s="7" t="s">
        <v>5525</v>
      </c>
      <c r="L1935" s="7" t="s">
        <v>5526</v>
      </c>
      <c r="M1935" s="7" t="s">
        <v>5527</v>
      </c>
    </row>
    <row r="1936" spans="1:13" ht="34" x14ac:dyDescent="0.2">
      <c r="A1936" t="s">
        <v>4668</v>
      </c>
      <c r="B1936" t="s">
        <v>797</v>
      </c>
      <c r="C1936" s="36">
        <v>0.6</v>
      </c>
      <c r="D1936" t="s">
        <v>762</v>
      </c>
      <c r="E1936">
        <v>0</v>
      </c>
      <c r="F1936" s="7" t="s">
        <v>265</v>
      </c>
      <c r="G1936" s="7" t="s">
        <v>5521</v>
      </c>
      <c r="H1936" s="7" t="s">
        <v>5522</v>
      </c>
      <c r="I1936" s="7" t="s">
        <v>5523</v>
      </c>
      <c r="J1936" s="7" t="s">
        <v>5524</v>
      </c>
      <c r="K1936" s="7" t="s">
        <v>5525</v>
      </c>
      <c r="L1936" s="7" t="s">
        <v>5526</v>
      </c>
      <c r="M1936" s="7" t="s">
        <v>5527</v>
      </c>
    </row>
    <row r="1937" spans="1:13" ht="34" x14ac:dyDescent="0.2">
      <c r="A1937" t="s">
        <v>4669</v>
      </c>
      <c r="B1937" t="s">
        <v>457</v>
      </c>
      <c r="C1937" s="36">
        <v>0.6</v>
      </c>
      <c r="D1937" t="s">
        <v>762</v>
      </c>
      <c r="E1937">
        <v>0</v>
      </c>
      <c r="F1937" s="7" t="s">
        <v>265</v>
      </c>
      <c r="G1937" s="7" t="s">
        <v>5521</v>
      </c>
      <c r="H1937" s="7" t="s">
        <v>5522</v>
      </c>
      <c r="I1937" s="7" t="s">
        <v>5523</v>
      </c>
      <c r="J1937" s="7" t="s">
        <v>5524</v>
      </c>
      <c r="K1937" s="7" t="s">
        <v>5525</v>
      </c>
      <c r="L1937" s="7" t="s">
        <v>5526</v>
      </c>
      <c r="M1937" s="7" t="s">
        <v>5527</v>
      </c>
    </row>
    <row r="1938" spans="1:13" ht="34" x14ac:dyDescent="0.2">
      <c r="A1938" t="s">
        <v>4670</v>
      </c>
      <c r="B1938" s="36" t="s">
        <v>459</v>
      </c>
      <c r="C1938" s="36">
        <v>0.6</v>
      </c>
      <c r="D1938" t="s">
        <v>762</v>
      </c>
      <c r="E1938">
        <v>0</v>
      </c>
      <c r="F1938" s="7" t="s">
        <v>265</v>
      </c>
      <c r="G1938" s="7" t="s">
        <v>5521</v>
      </c>
      <c r="H1938" s="7" t="s">
        <v>5522</v>
      </c>
      <c r="I1938" s="7" t="s">
        <v>5523</v>
      </c>
      <c r="J1938" s="7" t="s">
        <v>5524</v>
      </c>
      <c r="K1938" s="7" t="s">
        <v>5525</v>
      </c>
      <c r="L1938" s="7" t="s">
        <v>5526</v>
      </c>
      <c r="M1938" s="7" t="s">
        <v>5527</v>
      </c>
    </row>
    <row r="1939" spans="1:13" ht="34" x14ac:dyDescent="0.2">
      <c r="A1939" t="s">
        <v>4671</v>
      </c>
      <c r="B1939" t="s">
        <v>455</v>
      </c>
      <c r="C1939" s="36">
        <v>0.6</v>
      </c>
      <c r="D1939" t="s">
        <v>762</v>
      </c>
      <c r="E1939">
        <v>0</v>
      </c>
      <c r="F1939" s="7" t="s">
        <v>265</v>
      </c>
      <c r="G1939" s="7" t="s">
        <v>5521</v>
      </c>
      <c r="H1939" s="7" t="s">
        <v>5522</v>
      </c>
      <c r="I1939" s="7" t="s">
        <v>5523</v>
      </c>
      <c r="J1939" s="7" t="s">
        <v>5524</v>
      </c>
      <c r="K1939" s="7" t="s">
        <v>5525</v>
      </c>
      <c r="L1939" s="7" t="s">
        <v>5526</v>
      </c>
      <c r="M1939" s="7" t="s">
        <v>5527</v>
      </c>
    </row>
    <row r="1940" spans="1:13" ht="34" x14ac:dyDescent="0.2">
      <c r="A1940" t="s">
        <v>4672</v>
      </c>
      <c r="B1940" t="s">
        <v>797</v>
      </c>
      <c r="C1940" s="36">
        <v>0.6</v>
      </c>
      <c r="D1940" t="s">
        <v>762</v>
      </c>
      <c r="E1940">
        <v>0</v>
      </c>
      <c r="F1940" s="7" t="s">
        <v>265</v>
      </c>
      <c r="G1940" s="7" t="s">
        <v>5521</v>
      </c>
      <c r="H1940" s="7" t="s">
        <v>5522</v>
      </c>
      <c r="I1940" s="7" t="s">
        <v>5523</v>
      </c>
      <c r="J1940" s="7" t="s">
        <v>5524</v>
      </c>
      <c r="K1940" s="7" t="s">
        <v>5525</v>
      </c>
      <c r="L1940" s="7" t="s">
        <v>5526</v>
      </c>
      <c r="M1940" s="7" t="s">
        <v>5527</v>
      </c>
    </row>
    <row r="1941" spans="1:13" ht="34" x14ac:dyDescent="0.2">
      <c r="A1941" t="s">
        <v>4673</v>
      </c>
      <c r="B1941" t="s">
        <v>457</v>
      </c>
      <c r="C1941" s="36">
        <v>0.6</v>
      </c>
      <c r="D1941" t="s">
        <v>762</v>
      </c>
      <c r="E1941">
        <v>0</v>
      </c>
      <c r="F1941" s="7" t="s">
        <v>265</v>
      </c>
      <c r="G1941" s="7" t="s">
        <v>5521</v>
      </c>
      <c r="H1941" s="7" t="s">
        <v>5522</v>
      </c>
      <c r="I1941" s="7" t="s">
        <v>5523</v>
      </c>
      <c r="J1941" s="7" t="s">
        <v>5524</v>
      </c>
      <c r="K1941" s="7" t="s">
        <v>5525</v>
      </c>
      <c r="L1941" s="7" t="s">
        <v>5526</v>
      </c>
      <c r="M1941" s="7" t="s">
        <v>5527</v>
      </c>
    </row>
    <row r="1942" spans="1:13" ht="34" x14ac:dyDescent="0.2">
      <c r="A1942" t="s">
        <v>4674</v>
      </c>
      <c r="B1942" s="36" t="s">
        <v>459</v>
      </c>
      <c r="C1942" s="36">
        <v>0.6</v>
      </c>
      <c r="D1942" t="s">
        <v>762</v>
      </c>
      <c r="E1942">
        <v>0</v>
      </c>
      <c r="F1942" s="7" t="s">
        <v>265</v>
      </c>
      <c r="G1942" s="7" t="s">
        <v>5521</v>
      </c>
      <c r="H1942" s="7" t="s">
        <v>5522</v>
      </c>
      <c r="I1942" s="7" t="s">
        <v>5523</v>
      </c>
      <c r="J1942" s="7" t="s">
        <v>5524</v>
      </c>
      <c r="K1942" s="7" t="s">
        <v>5525</v>
      </c>
      <c r="L1942" s="7" t="s">
        <v>5526</v>
      </c>
      <c r="M1942" s="7" t="s">
        <v>5527</v>
      </c>
    </row>
    <row r="1943" spans="1:13" ht="34" x14ac:dyDescent="0.2">
      <c r="A1943" t="s">
        <v>4675</v>
      </c>
      <c r="B1943" t="s">
        <v>455</v>
      </c>
      <c r="C1943" s="36">
        <v>0.4</v>
      </c>
      <c r="D1943" t="s">
        <v>762</v>
      </c>
      <c r="E1943">
        <v>0</v>
      </c>
      <c r="F1943" s="7" t="s">
        <v>265</v>
      </c>
      <c r="G1943" s="7" t="s">
        <v>5521</v>
      </c>
      <c r="H1943" s="7" t="s">
        <v>5522</v>
      </c>
      <c r="I1943" s="7" t="s">
        <v>5523</v>
      </c>
      <c r="J1943" s="7" t="s">
        <v>5524</v>
      </c>
      <c r="K1943" s="7" t="s">
        <v>5525</v>
      </c>
      <c r="L1943" s="7" t="s">
        <v>5526</v>
      </c>
      <c r="M1943" s="7" t="s">
        <v>5527</v>
      </c>
    </row>
    <row r="1944" spans="1:13" ht="34" x14ac:dyDescent="0.2">
      <c r="A1944" t="s">
        <v>4676</v>
      </c>
      <c r="B1944" t="s">
        <v>797</v>
      </c>
      <c r="C1944" s="36">
        <v>0.4</v>
      </c>
      <c r="D1944" t="s">
        <v>762</v>
      </c>
      <c r="E1944">
        <v>0</v>
      </c>
      <c r="F1944" s="7" t="s">
        <v>265</v>
      </c>
      <c r="G1944" s="7" t="s">
        <v>5521</v>
      </c>
      <c r="H1944" s="7" t="s">
        <v>5522</v>
      </c>
      <c r="I1944" s="7" t="s">
        <v>5523</v>
      </c>
      <c r="J1944" s="7" t="s">
        <v>5524</v>
      </c>
      <c r="K1944" s="7" t="s">
        <v>5525</v>
      </c>
      <c r="L1944" s="7" t="s">
        <v>5526</v>
      </c>
      <c r="M1944" s="7" t="s">
        <v>5527</v>
      </c>
    </row>
    <row r="1945" spans="1:13" ht="34" x14ac:dyDescent="0.2">
      <c r="A1945" t="s">
        <v>4677</v>
      </c>
      <c r="B1945" t="s">
        <v>457</v>
      </c>
      <c r="C1945" s="36">
        <v>0.4</v>
      </c>
      <c r="D1945" t="s">
        <v>762</v>
      </c>
      <c r="E1945">
        <v>0</v>
      </c>
      <c r="F1945" s="7" t="s">
        <v>265</v>
      </c>
      <c r="G1945" s="7" t="s">
        <v>5521</v>
      </c>
      <c r="H1945" s="7" t="s">
        <v>5522</v>
      </c>
      <c r="I1945" s="7" t="s">
        <v>5523</v>
      </c>
      <c r="J1945" s="7" t="s">
        <v>5524</v>
      </c>
      <c r="K1945" s="7" t="s">
        <v>5525</v>
      </c>
      <c r="L1945" s="7" t="s">
        <v>5526</v>
      </c>
      <c r="M1945" s="7" t="s">
        <v>5527</v>
      </c>
    </row>
    <row r="1946" spans="1:13" ht="34" x14ac:dyDescent="0.2">
      <c r="A1946" t="s">
        <v>4678</v>
      </c>
      <c r="B1946" s="36" t="s">
        <v>459</v>
      </c>
      <c r="C1946" s="36">
        <v>0.4</v>
      </c>
      <c r="D1946" t="s">
        <v>762</v>
      </c>
      <c r="E1946">
        <v>0</v>
      </c>
      <c r="F1946" s="7" t="s">
        <v>265</v>
      </c>
      <c r="G1946" s="7" t="s">
        <v>5521</v>
      </c>
      <c r="H1946" s="7" t="s">
        <v>5522</v>
      </c>
      <c r="I1946" s="7" t="s">
        <v>5523</v>
      </c>
      <c r="J1946" s="7" t="s">
        <v>5524</v>
      </c>
      <c r="K1946" s="7" t="s">
        <v>5525</v>
      </c>
      <c r="L1946" s="7" t="s">
        <v>5526</v>
      </c>
      <c r="M1946" s="7" t="s">
        <v>5527</v>
      </c>
    </row>
    <row r="1947" spans="1:13" ht="34" x14ac:dyDescent="0.2">
      <c r="A1947" t="s">
        <v>4679</v>
      </c>
      <c r="B1947" t="s">
        <v>455</v>
      </c>
      <c r="C1947" s="36">
        <v>0.4</v>
      </c>
      <c r="D1947" t="s">
        <v>762</v>
      </c>
      <c r="E1947">
        <v>0</v>
      </c>
      <c r="F1947" s="7" t="s">
        <v>265</v>
      </c>
      <c r="G1947" s="7" t="s">
        <v>5521</v>
      </c>
      <c r="H1947" s="7" t="s">
        <v>5522</v>
      </c>
      <c r="I1947" s="7" t="s">
        <v>5523</v>
      </c>
      <c r="J1947" s="7" t="s">
        <v>5524</v>
      </c>
      <c r="K1947" s="7" t="s">
        <v>5525</v>
      </c>
      <c r="L1947" s="7" t="s">
        <v>5526</v>
      </c>
      <c r="M1947" s="7" t="s">
        <v>5527</v>
      </c>
    </row>
    <row r="1948" spans="1:13" ht="34" x14ac:dyDescent="0.2">
      <c r="A1948" t="s">
        <v>4680</v>
      </c>
      <c r="B1948" t="s">
        <v>797</v>
      </c>
      <c r="C1948" s="36">
        <v>0.4</v>
      </c>
      <c r="D1948" t="s">
        <v>762</v>
      </c>
      <c r="E1948">
        <v>0</v>
      </c>
      <c r="F1948" s="7" t="s">
        <v>265</v>
      </c>
      <c r="G1948" s="7" t="s">
        <v>5521</v>
      </c>
      <c r="H1948" s="7" t="s">
        <v>5522</v>
      </c>
      <c r="I1948" s="7" t="s">
        <v>5523</v>
      </c>
      <c r="J1948" s="7" t="s">
        <v>5524</v>
      </c>
      <c r="K1948" s="7" t="s">
        <v>5525</v>
      </c>
      <c r="L1948" s="7" t="s">
        <v>5526</v>
      </c>
      <c r="M1948" s="7" t="s">
        <v>5527</v>
      </c>
    </row>
    <row r="1949" spans="1:13" ht="34" x14ac:dyDescent="0.2">
      <c r="A1949" t="s">
        <v>4681</v>
      </c>
      <c r="B1949" t="s">
        <v>457</v>
      </c>
      <c r="C1949" s="36">
        <v>0.4</v>
      </c>
      <c r="D1949" t="s">
        <v>762</v>
      </c>
      <c r="E1949">
        <v>0</v>
      </c>
      <c r="F1949" s="7" t="s">
        <v>265</v>
      </c>
      <c r="G1949" s="7" t="s">
        <v>5521</v>
      </c>
      <c r="H1949" s="7" t="s">
        <v>5522</v>
      </c>
      <c r="I1949" s="7" t="s">
        <v>5523</v>
      </c>
      <c r="J1949" s="7" t="s">
        <v>5524</v>
      </c>
      <c r="K1949" s="7" t="s">
        <v>5525</v>
      </c>
      <c r="L1949" s="7" t="s">
        <v>5526</v>
      </c>
      <c r="M1949" s="7" t="s">
        <v>5527</v>
      </c>
    </row>
    <row r="1950" spans="1:13" ht="34" x14ac:dyDescent="0.2">
      <c r="A1950" t="s">
        <v>4682</v>
      </c>
      <c r="B1950" s="36" t="s">
        <v>459</v>
      </c>
      <c r="C1950" s="36">
        <v>0.4</v>
      </c>
      <c r="D1950" t="s">
        <v>762</v>
      </c>
      <c r="E1950">
        <v>0</v>
      </c>
      <c r="F1950" s="7" t="s">
        <v>265</v>
      </c>
      <c r="G1950" s="7" t="s">
        <v>5521</v>
      </c>
      <c r="H1950" s="7" t="s">
        <v>5522</v>
      </c>
      <c r="I1950" s="7" t="s">
        <v>5523</v>
      </c>
      <c r="J1950" s="7" t="s">
        <v>5524</v>
      </c>
      <c r="K1950" s="7" t="s">
        <v>5525</v>
      </c>
      <c r="L1950" s="7" t="s">
        <v>5526</v>
      </c>
      <c r="M1950" s="7" t="s">
        <v>5527</v>
      </c>
    </row>
    <row r="1951" spans="1:13" ht="34" x14ac:dyDescent="0.2">
      <c r="A1951" t="s">
        <v>4683</v>
      </c>
      <c r="B1951" t="s">
        <v>455</v>
      </c>
      <c r="C1951" s="36">
        <v>0.4</v>
      </c>
      <c r="D1951" t="s">
        <v>762</v>
      </c>
      <c r="E1951">
        <v>0</v>
      </c>
      <c r="F1951" s="7" t="s">
        <v>265</v>
      </c>
      <c r="G1951" s="7" t="s">
        <v>5521</v>
      </c>
      <c r="H1951" s="7" t="s">
        <v>5522</v>
      </c>
      <c r="I1951" s="7" t="s">
        <v>5523</v>
      </c>
      <c r="J1951" s="7" t="s">
        <v>5524</v>
      </c>
      <c r="K1951" s="7" t="s">
        <v>5525</v>
      </c>
      <c r="L1951" s="7" t="s">
        <v>5526</v>
      </c>
      <c r="M1951" s="7" t="s">
        <v>5527</v>
      </c>
    </row>
    <row r="1952" spans="1:13" ht="34" x14ac:dyDescent="0.2">
      <c r="A1952" t="s">
        <v>4684</v>
      </c>
      <c r="B1952" t="s">
        <v>797</v>
      </c>
      <c r="C1952" s="36">
        <v>0.4</v>
      </c>
      <c r="D1952" t="s">
        <v>762</v>
      </c>
      <c r="E1952">
        <v>0</v>
      </c>
      <c r="F1952" s="7" t="s">
        <v>265</v>
      </c>
      <c r="G1952" s="7" t="s">
        <v>5521</v>
      </c>
      <c r="H1952" s="7" t="s">
        <v>5522</v>
      </c>
      <c r="I1952" s="7" t="s">
        <v>5523</v>
      </c>
      <c r="J1952" s="7" t="s">
        <v>5524</v>
      </c>
      <c r="K1952" s="7" t="s">
        <v>5525</v>
      </c>
      <c r="L1952" s="7" t="s">
        <v>5526</v>
      </c>
      <c r="M1952" s="7" t="s">
        <v>5527</v>
      </c>
    </row>
    <row r="1953" spans="1:13" ht="34" x14ac:dyDescent="0.2">
      <c r="A1953" t="s">
        <v>4685</v>
      </c>
      <c r="B1953" t="s">
        <v>457</v>
      </c>
      <c r="C1953" s="36">
        <v>0.4</v>
      </c>
      <c r="D1953" t="s">
        <v>762</v>
      </c>
      <c r="E1953">
        <v>0</v>
      </c>
      <c r="F1953" s="7" t="s">
        <v>265</v>
      </c>
      <c r="G1953" s="7" t="s">
        <v>5521</v>
      </c>
      <c r="H1953" s="7" t="s">
        <v>5522</v>
      </c>
      <c r="I1953" s="7" t="s">
        <v>5523</v>
      </c>
      <c r="J1953" s="7" t="s">
        <v>5524</v>
      </c>
      <c r="K1953" s="7" t="s">
        <v>5525</v>
      </c>
      <c r="L1953" s="7" t="s">
        <v>5526</v>
      </c>
      <c r="M1953" s="7" t="s">
        <v>5527</v>
      </c>
    </row>
    <row r="1954" spans="1:13" ht="34" x14ac:dyDescent="0.2">
      <c r="A1954" t="s">
        <v>4686</v>
      </c>
      <c r="B1954" s="36" t="s">
        <v>459</v>
      </c>
      <c r="C1954" s="36">
        <v>0.4</v>
      </c>
      <c r="D1954" t="s">
        <v>762</v>
      </c>
      <c r="E1954">
        <v>0</v>
      </c>
      <c r="F1954" s="7" t="s">
        <v>265</v>
      </c>
      <c r="G1954" s="7" t="s">
        <v>5521</v>
      </c>
      <c r="H1954" s="7" t="s">
        <v>5522</v>
      </c>
      <c r="I1954" s="7" t="s">
        <v>5523</v>
      </c>
      <c r="J1954" s="7" t="s">
        <v>5524</v>
      </c>
      <c r="K1954" s="7" t="s">
        <v>5525</v>
      </c>
      <c r="L1954" s="7" t="s">
        <v>5526</v>
      </c>
      <c r="M1954" s="7" t="s">
        <v>5527</v>
      </c>
    </row>
    <row r="1955" spans="1:13" ht="34" x14ac:dyDescent="0.2">
      <c r="A1955" t="s">
        <v>4687</v>
      </c>
      <c r="B1955" t="s">
        <v>455</v>
      </c>
      <c r="C1955" s="36">
        <v>0.4</v>
      </c>
      <c r="D1955" t="s">
        <v>762</v>
      </c>
      <c r="E1955">
        <v>0</v>
      </c>
      <c r="F1955" s="7" t="s">
        <v>265</v>
      </c>
      <c r="G1955" s="7" t="s">
        <v>5521</v>
      </c>
      <c r="H1955" s="7" t="s">
        <v>5522</v>
      </c>
      <c r="I1955" s="7" t="s">
        <v>5523</v>
      </c>
      <c r="J1955" s="7" t="s">
        <v>5524</v>
      </c>
      <c r="K1955" s="7" t="s">
        <v>5525</v>
      </c>
      <c r="L1955" s="7" t="s">
        <v>5526</v>
      </c>
      <c r="M1955" s="7" t="s">
        <v>5527</v>
      </c>
    </row>
    <row r="1956" spans="1:13" ht="34" x14ac:dyDescent="0.2">
      <c r="A1956" t="s">
        <v>4688</v>
      </c>
      <c r="B1956" t="s">
        <v>797</v>
      </c>
      <c r="C1956" s="36">
        <v>0.4</v>
      </c>
      <c r="D1956" t="s">
        <v>762</v>
      </c>
      <c r="E1956">
        <v>0</v>
      </c>
      <c r="F1956" s="7" t="s">
        <v>265</v>
      </c>
      <c r="G1956" s="7" t="s">
        <v>5521</v>
      </c>
      <c r="H1956" s="7" t="s">
        <v>5522</v>
      </c>
      <c r="I1956" s="7" t="s">
        <v>5523</v>
      </c>
      <c r="J1956" s="7" t="s">
        <v>5524</v>
      </c>
      <c r="K1956" s="7" t="s">
        <v>5525</v>
      </c>
      <c r="L1956" s="7" t="s">
        <v>5526</v>
      </c>
      <c r="M1956" s="7" t="s">
        <v>5527</v>
      </c>
    </row>
    <row r="1957" spans="1:13" ht="34" x14ac:dyDescent="0.2">
      <c r="A1957" t="s">
        <v>4689</v>
      </c>
      <c r="B1957" t="s">
        <v>457</v>
      </c>
      <c r="C1957" s="36">
        <v>0.4</v>
      </c>
      <c r="D1957" t="s">
        <v>762</v>
      </c>
      <c r="E1957">
        <v>0</v>
      </c>
      <c r="F1957" s="7" t="s">
        <v>265</v>
      </c>
      <c r="G1957" s="7" t="s">
        <v>5521</v>
      </c>
      <c r="H1957" s="7" t="s">
        <v>5522</v>
      </c>
      <c r="I1957" s="7" t="s">
        <v>5523</v>
      </c>
      <c r="J1957" s="7" t="s">
        <v>5524</v>
      </c>
      <c r="K1957" s="7" t="s">
        <v>5525</v>
      </c>
      <c r="L1957" s="7" t="s">
        <v>5526</v>
      </c>
      <c r="M1957" s="7" t="s">
        <v>5527</v>
      </c>
    </row>
    <row r="1958" spans="1:13" ht="34" x14ac:dyDescent="0.2">
      <c r="A1958" t="s">
        <v>4690</v>
      </c>
      <c r="B1958" s="36" t="s">
        <v>459</v>
      </c>
      <c r="C1958" s="36">
        <v>0.4</v>
      </c>
      <c r="D1958" t="s">
        <v>762</v>
      </c>
      <c r="E1958">
        <v>0</v>
      </c>
      <c r="F1958" s="7" t="s">
        <v>265</v>
      </c>
      <c r="G1958" s="7" t="s">
        <v>5521</v>
      </c>
      <c r="H1958" s="7" t="s">
        <v>5522</v>
      </c>
      <c r="I1958" s="7" t="s">
        <v>5523</v>
      </c>
      <c r="J1958" s="7" t="s">
        <v>5524</v>
      </c>
      <c r="K1958" s="7" t="s">
        <v>5525</v>
      </c>
      <c r="L1958" s="7" t="s">
        <v>5526</v>
      </c>
      <c r="M1958" s="7" t="s">
        <v>5527</v>
      </c>
    </row>
    <row r="1959" spans="1:13" ht="34" x14ac:dyDescent="0.2">
      <c r="A1959" t="s">
        <v>4691</v>
      </c>
      <c r="B1959" t="s">
        <v>455</v>
      </c>
      <c r="C1959" s="36">
        <v>0.4</v>
      </c>
      <c r="D1959" t="s">
        <v>762</v>
      </c>
      <c r="E1959">
        <v>0</v>
      </c>
      <c r="F1959" s="7" t="s">
        <v>265</v>
      </c>
      <c r="G1959" s="7" t="s">
        <v>5521</v>
      </c>
      <c r="H1959" s="7" t="s">
        <v>5522</v>
      </c>
      <c r="I1959" s="7" t="s">
        <v>5523</v>
      </c>
      <c r="J1959" s="7" t="s">
        <v>5524</v>
      </c>
      <c r="K1959" s="7" t="s">
        <v>5525</v>
      </c>
      <c r="L1959" s="7" t="s">
        <v>5526</v>
      </c>
      <c r="M1959" s="7" t="s">
        <v>5527</v>
      </c>
    </row>
    <row r="1960" spans="1:13" ht="34" x14ac:dyDescent="0.2">
      <c r="A1960" t="s">
        <v>4692</v>
      </c>
      <c r="B1960" t="s">
        <v>797</v>
      </c>
      <c r="C1960" s="36">
        <v>0.4</v>
      </c>
      <c r="D1960" t="s">
        <v>762</v>
      </c>
      <c r="E1960">
        <v>0</v>
      </c>
      <c r="F1960" s="7" t="s">
        <v>265</v>
      </c>
      <c r="G1960" s="7" t="s">
        <v>5521</v>
      </c>
      <c r="H1960" s="7" t="s">
        <v>5522</v>
      </c>
      <c r="I1960" s="7" t="s">
        <v>5523</v>
      </c>
      <c r="J1960" s="7" t="s">
        <v>5524</v>
      </c>
      <c r="K1960" s="7" t="s">
        <v>5525</v>
      </c>
      <c r="L1960" s="7" t="s">
        <v>5526</v>
      </c>
      <c r="M1960" s="7" t="s">
        <v>5527</v>
      </c>
    </row>
    <row r="1961" spans="1:13" ht="34" x14ac:dyDescent="0.2">
      <c r="A1961" t="s">
        <v>4693</v>
      </c>
      <c r="B1961" t="s">
        <v>457</v>
      </c>
      <c r="C1961" s="36">
        <v>0.4</v>
      </c>
      <c r="D1961" t="s">
        <v>762</v>
      </c>
      <c r="E1961">
        <v>0</v>
      </c>
      <c r="F1961" s="7" t="s">
        <v>265</v>
      </c>
      <c r="G1961" s="7" t="s">
        <v>5521</v>
      </c>
      <c r="H1961" s="7" t="s">
        <v>5522</v>
      </c>
      <c r="I1961" s="7" t="s">
        <v>5523</v>
      </c>
      <c r="J1961" s="7" t="s">
        <v>5524</v>
      </c>
      <c r="K1961" s="7" t="s">
        <v>5525</v>
      </c>
      <c r="L1961" s="7" t="s">
        <v>5526</v>
      </c>
      <c r="M1961" s="7" t="s">
        <v>5527</v>
      </c>
    </row>
    <row r="1962" spans="1:13" ht="34" x14ac:dyDescent="0.2">
      <c r="A1962" t="s">
        <v>4694</v>
      </c>
      <c r="B1962" s="36" t="s">
        <v>459</v>
      </c>
      <c r="C1962" s="36">
        <v>0.4</v>
      </c>
      <c r="D1962" t="s">
        <v>762</v>
      </c>
      <c r="E1962">
        <v>0</v>
      </c>
      <c r="F1962" s="7" t="s">
        <v>265</v>
      </c>
      <c r="G1962" s="7" t="s">
        <v>5521</v>
      </c>
      <c r="H1962" s="7" t="s">
        <v>5522</v>
      </c>
      <c r="I1962" s="7" t="s">
        <v>5523</v>
      </c>
      <c r="J1962" s="7" t="s">
        <v>5524</v>
      </c>
      <c r="K1962" s="7" t="s">
        <v>5525</v>
      </c>
      <c r="L1962" s="7" t="s">
        <v>5526</v>
      </c>
      <c r="M1962" s="7" t="s">
        <v>5527</v>
      </c>
    </row>
    <row r="1963" spans="1:13" ht="34" x14ac:dyDescent="0.2">
      <c r="A1963" t="s">
        <v>4695</v>
      </c>
      <c r="B1963" t="s">
        <v>455</v>
      </c>
      <c r="C1963">
        <v>0.1</v>
      </c>
      <c r="D1963" t="s">
        <v>762</v>
      </c>
      <c r="E1963">
        <v>0</v>
      </c>
      <c r="F1963" s="7" t="s">
        <v>265</v>
      </c>
      <c r="G1963" s="7" t="s">
        <v>5521</v>
      </c>
      <c r="H1963" s="7" t="s">
        <v>5522</v>
      </c>
      <c r="I1963" s="7" t="s">
        <v>5523</v>
      </c>
      <c r="J1963" s="7" t="s">
        <v>5524</v>
      </c>
      <c r="K1963" s="7" t="s">
        <v>5525</v>
      </c>
      <c r="L1963" s="7" t="s">
        <v>5526</v>
      </c>
      <c r="M1963" s="7" t="s">
        <v>5527</v>
      </c>
    </row>
    <row r="1964" spans="1:13" ht="34" x14ac:dyDescent="0.2">
      <c r="A1964" t="s">
        <v>4696</v>
      </c>
      <c r="B1964" t="s">
        <v>797</v>
      </c>
      <c r="C1964">
        <v>0.1</v>
      </c>
      <c r="D1964" t="s">
        <v>762</v>
      </c>
      <c r="E1964">
        <v>0</v>
      </c>
      <c r="F1964" s="7" t="s">
        <v>265</v>
      </c>
      <c r="G1964" s="7" t="s">
        <v>5521</v>
      </c>
      <c r="H1964" s="7" t="s">
        <v>5522</v>
      </c>
      <c r="I1964" s="7" t="s">
        <v>5523</v>
      </c>
      <c r="J1964" s="7" t="s">
        <v>5524</v>
      </c>
      <c r="K1964" s="7" t="s">
        <v>5525</v>
      </c>
      <c r="L1964" s="7" t="s">
        <v>5526</v>
      </c>
      <c r="M1964" s="7" t="s">
        <v>5527</v>
      </c>
    </row>
    <row r="1965" spans="1:13" ht="34" x14ac:dyDescent="0.2">
      <c r="A1965" t="s">
        <v>4697</v>
      </c>
      <c r="B1965" t="s">
        <v>457</v>
      </c>
      <c r="C1965">
        <v>0.1</v>
      </c>
      <c r="D1965" t="s">
        <v>762</v>
      </c>
      <c r="E1965">
        <v>0</v>
      </c>
      <c r="F1965" s="7" t="s">
        <v>265</v>
      </c>
      <c r="G1965" s="7" t="s">
        <v>5521</v>
      </c>
      <c r="H1965" s="7" t="s">
        <v>5522</v>
      </c>
      <c r="I1965" s="7" t="s">
        <v>5523</v>
      </c>
      <c r="J1965" s="7" t="s">
        <v>5524</v>
      </c>
      <c r="K1965" s="7" t="s">
        <v>5525</v>
      </c>
      <c r="L1965" s="7" t="s">
        <v>5526</v>
      </c>
      <c r="M1965" s="7" t="s">
        <v>5527</v>
      </c>
    </row>
    <row r="1966" spans="1:13" ht="34" x14ac:dyDescent="0.2">
      <c r="A1966" t="s">
        <v>4698</v>
      </c>
      <c r="B1966" s="36" t="s">
        <v>459</v>
      </c>
      <c r="C1966">
        <v>0.1</v>
      </c>
      <c r="D1966" t="s">
        <v>762</v>
      </c>
      <c r="E1966">
        <v>0</v>
      </c>
      <c r="F1966" s="7" t="s">
        <v>265</v>
      </c>
      <c r="G1966" s="7" t="s">
        <v>5521</v>
      </c>
      <c r="H1966" s="7" t="s">
        <v>5522</v>
      </c>
      <c r="I1966" s="7" t="s">
        <v>5523</v>
      </c>
      <c r="J1966" s="7" t="s">
        <v>5524</v>
      </c>
      <c r="K1966" s="7" t="s">
        <v>5525</v>
      </c>
      <c r="L1966" s="7" t="s">
        <v>5526</v>
      </c>
      <c r="M1966" s="7" t="s">
        <v>5527</v>
      </c>
    </row>
    <row r="1967" spans="1:13" ht="34" x14ac:dyDescent="0.2">
      <c r="A1967" t="s">
        <v>4699</v>
      </c>
      <c r="B1967" t="s">
        <v>455</v>
      </c>
      <c r="C1967">
        <v>0.1</v>
      </c>
      <c r="D1967" t="s">
        <v>762</v>
      </c>
      <c r="E1967">
        <v>0</v>
      </c>
      <c r="F1967" s="7" t="s">
        <v>265</v>
      </c>
      <c r="G1967" s="7" t="s">
        <v>5521</v>
      </c>
      <c r="H1967" s="7" t="s">
        <v>5522</v>
      </c>
      <c r="I1967" s="7" t="s">
        <v>5523</v>
      </c>
      <c r="J1967" s="7" t="s">
        <v>5524</v>
      </c>
      <c r="K1967" s="7" t="s">
        <v>5525</v>
      </c>
      <c r="L1967" s="7" t="s">
        <v>5526</v>
      </c>
      <c r="M1967" s="7" t="s">
        <v>5527</v>
      </c>
    </row>
    <row r="1968" spans="1:13" ht="34" x14ac:dyDescent="0.2">
      <c r="A1968" t="s">
        <v>4700</v>
      </c>
      <c r="B1968" t="s">
        <v>797</v>
      </c>
      <c r="C1968">
        <v>0.1</v>
      </c>
      <c r="D1968" t="s">
        <v>762</v>
      </c>
      <c r="E1968">
        <v>0</v>
      </c>
      <c r="F1968" s="7" t="s">
        <v>265</v>
      </c>
      <c r="G1968" s="7" t="s">
        <v>5521</v>
      </c>
      <c r="H1968" s="7" t="s">
        <v>5522</v>
      </c>
      <c r="I1968" s="7" t="s">
        <v>5523</v>
      </c>
      <c r="J1968" s="7" t="s">
        <v>5524</v>
      </c>
      <c r="K1968" s="7" t="s">
        <v>5525</v>
      </c>
      <c r="L1968" s="7" t="s">
        <v>5526</v>
      </c>
      <c r="M1968" s="7" t="s">
        <v>5527</v>
      </c>
    </row>
    <row r="1969" spans="1:13" ht="34" x14ac:dyDescent="0.2">
      <c r="A1969" t="s">
        <v>4701</v>
      </c>
      <c r="B1969" t="s">
        <v>457</v>
      </c>
      <c r="C1969">
        <v>0.1</v>
      </c>
      <c r="D1969" t="s">
        <v>762</v>
      </c>
      <c r="E1969">
        <v>0</v>
      </c>
      <c r="F1969" s="7" t="s">
        <v>265</v>
      </c>
      <c r="G1969" s="7" t="s">
        <v>5521</v>
      </c>
      <c r="H1969" s="7" t="s">
        <v>5522</v>
      </c>
      <c r="I1969" s="7" t="s">
        <v>5523</v>
      </c>
      <c r="J1969" s="7" t="s">
        <v>5524</v>
      </c>
      <c r="K1969" s="7" t="s">
        <v>5525</v>
      </c>
      <c r="L1969" s="7" t="s">
        <v>5526</v>
      </c>
      <c r="M1969" s="7" t="s">
        <v>5527</v>
      </c>
    </row>
    <row r="1970" spans="1:13" ht="34" x14ac:dyDescent="0.2">
      <c r="A1970" t="s">
        <v>4702</v>
      </c>
      <c r="B1970" s="36" t="s">
        <v>459</v>
      </c>
      <c r="C1970">
        <v>0.1</v>
      </c>
      <c r="D1970" t="s">
        <v>762</v>
      </c>
      <c r="E1970">
        <v>0</v>
      </c>
      <c r="F1970" s="7" t="s">
        <v>265</v>
      </c>
      <c r="G1970" s="7" t="s">
        <v>5521</v>
      </c>
      <c r="H1970" s="7" t="s">
        <v>5522</v>
      </c>
      <c r="I1970" s="7" t="s">
        <v>5523</v>
      </c>
      <c r="J1970" s="7" t="s">
        <v>5524</v>
      </c>
      <c r="K1970" s="7" t="s">
        <v>5525</v>
      </c>
      <c r="L1970" s="7" t="s">
        <v>5526</v>
      </c>
      <c r="M1970" s="7" t="s">
        <v>5527</v>
      </c>
    </row>
    <row r="1971" spans="1:13" ht="34" x14ac:dyDescent="0.2">
      <c r="A1971" t="s">
        <v>4703</v>
      </c>
      <c r="B1971" t="s">
        <v>455</v>
      </c>
      <c r="C1971">
        <v>0.1</v>
      </c>
      <c r="D1971" t="s">
        <v>762</v>
      </c>
      <c r="E1971">
        <v>0</v>
      </c>
      <c r="F1971" s="7" t="s">
        <v>265</v>
      </c>
      <c r="G1971" s="7" t="s">
        <v>5521</v>
      </c>
      <c r="H1971" s="7" t="s">
        <v>5522</v>
      </c>
      <c r="I1971" s="7" t="s">
        <v>5523</v>
      </c>
      <c r="J1971" s="7" t="s">
        <v>5524</v>
      </c>
      <c r="K1971" s="7" t="s">
        <v>5525</v>
      </c>
      <c r="L1971" s="7" t="s">
        <v>5526</v>
      </c>
      <c r="M1971" s="7" t="s">
        <v>5527</v>
      </c>
    </row>
    <row r="1972" spans="1:13" ht="34" x14ac:dyDescent="0.2">
      <c r="A1972" t="s">
        <v>4704</v>
      </c>
      <c r="B1972" t="s">
        <v>797</v>
      </c>
      <c r="C1972">
        <v>0.1</v>
      </c>
      <c r="D1972" t="s">
        <v>762</v>
      </c>
      <c r="E1972">
        <v>0</v>
      </c>
      <c r="F1972" s="7" t="s">
        <v>265</v>
      </c>
      <c r="G1972" s="7" t="s">
        <v>5521</v>
      </c>
      <c r="H1972" s="7" t="s">
        <v>5522</v>
      </c>
      <c r="I1972" s="7" t="s">
        <v>5523</v>
      </c>
      <c r="J1972" s="7" t="s">
        <v>5524</v>
      </c>
      <c r="K1972" s="7" t="s">
        <v>5525</v>
      </c>
      <c r="L1972" s="7" t="s">
        <v>5526</v>
      </c>
      <c r="M1972" s="7" t="s">
        <v>5527</v>
      </c>
    </row>
    <row r="1973" spans="1:13" ht="34" x14ac:dyDescent="0.2">
      <c r="A1973" t="s">
        <v>4705</v>
      </c>
      <c r="B1973" t="s">
        <v>457</v>
      </c>
      <c r="C1973">
        <v>0.1</v>
      </c>
      <c r="D1973" t="s">
        <v>762</v>
      </c>
      <c r="E1973">
        <v>0</v>
      </c>
      <c r="F1973" s="7" t="s">
        <v>265</v>
      </c>
      <c r="G1973" s="7" t="s">
        <v>5521</v>
      </c>
      <c r="H1973" s="7" t="s">
        <v>5522</v>
      </c>
      <c r="I1973" s="7" t="s">
        <v>5523</v>
      </c>
      <c r="J1973" s="7" t="s">
        <v>5524</v>
      </c>
      <c r="K1973" s="7" t="s">
        <v>5525</v>
      </c>
      <c r="L1973" s="7" t="s">
        <v>5526</v>
      </c>
      <c r="M1973" s="7" t="s">
        <v>5527</v>
      </c>
    </row>
    <row r="1974" spans="1:13" ht="34" x14ac:dyDescent="0.2">
      <c r="A1974" t="s">
        <v>4706</v>
      </c>
      <c r="B1974" s="36" t="s">
        <v>459</v>
      </c>
      <c r="C1974">
        <v>0.1</v>
      </c>
      <c r="D1974" t="s">
        <v>762</v>
      </c>
      <c r="E1974">
        <v>0</v>
      </c>
      <c r="F1974" s="7" t="s">
        <v>265</v>
      </c>
      <c r="G1974" s="7" t="s">
        <v>5521</v>
      </c>
      <c r="H1974" s="7" t="s">
        <v>5522</v>
      </c>
      <c r="I1974" s="7" t="s">
        <v>5523</v>
      </c>
      <c r="J1974" s="7" t="s">
        <v>5524</v>
      </c>
      <c r="K1974" s="7" t="s">
        <v>5525</v>
      </c>
      <c r="L1974" s="7" t="s">
        <v>5526</v>
      </c>
      <c r="M1974" s="7" t="s">
        <v>5527</v>
      </c>
    </row>
    <row r="1975" spans="1:13" ht="34" x14ac:dyDescent="0.2">
      <c r="A1975" t="s">
        <v>4707</v>
      </c>
      <c r="B1975" t="s">
        <v>455</v>
      </c>
      <c r="C1975">
        <v>0.1</v>
      </c>
      <c r="D1975" t="s">
        <v>762</v>
      </c>
      <c r="E1975">
        <v>0</v>
      </c>
      <c r="F1975" s="7" t="s">
        <v>265</v>
      </c>
      <c r="G1975" s="7" t="s">
        <v>5521</v>
      </c>
      <c r="H1975" s="7" t="s">
        <v>5522</v>
      </c>
      <c r="I1975" s="7" t="s">
        <v>5523</v>
      </c>
      <c r="J1975" s="7" t="s">
        <v>5524</v>
      </c>
      <c r="K1975" s="7" t="s">
        <v>5525</v>
      </c>
      <c r="L1975" s="7" t="s">
        <v>5526</v>
      </c>
      <c r="M1975" s="7" t="s">
        <v>5527</v>
      </c>
    </row>
    <row r="1976" spans="1:13" ht="34" x14ac:dyDescent="0.2">
      <c r="A1976" t="s">
        <v>4708</v>
      </c>
      <c r="B1976" t="s">
        <v>797</v>
      </c>
      <c r="C1976">
        <v>0.1</v>
      </c>
      <c r="D1976" t="s">
        <v>762</v>
      </c>
      <c r="E1976">
        <v>0</v>
      </c>
      <c r="F1976" s="7" t="s">
        <v>265</v>
      </c>
      <c r="G1976" s="7" t="s">
        <v>5521</v>
      </c>
      <c r="H1976" s="7" t="s">
        <v>5522</v>
      </c>
      <c r="I1976" s="7" t="s">
        <v>5523</v>
      </c>
      <c r="J1976" s="7" t="s">
        <v>5524</v>
      </c>
      <c r="K1976" s="7" t="s">
        <v>5525</v>
      </c>
      <c r="L1976" s="7" t="s">
        <v>5526</v>
      </c>
      <c r="M1976" s="7" t="s">
        <v>5527</v>
      </c>
    </row>
    <row r="1977" spans="1:13" ht="34" x14ac:dyDescent="0.2">
      <c r="A1977" t="s">
        <v>4709</v>
      </c>
      <c r="B1977" t="s">
        <v>457</v>
      </c>
      <c r="C1977">
        <v>0.1</v>
      </c>
      <c r="D1977" t="s">
        <v>762</v>
      </c>
      <c r="E1977">
        <v>0</v>
      </c>
      <c r="F1977" s="7" t="s">
        <v>265</v>
      </c>
      <c r="G1977" s="7" t="s">
        <v>5521</v>
      </c>
      <c r="H1977" s="7" t="s">
        <v>5522</v>
      </c>
      <c r="I1977" s="7" t="s">
        <v>5523</v>
      </c>
      <c r="J1977" s="7" t="s">
        <v>5524</v>
      </c>
      <c r="K1977" s="7" t="s">
        <v>5525</v>
      </c>
      <c r="L1977" s="7" t="s">
        <v>5526</v>
      </c>
      <c r="M1977" s="7" t="s">
        <v>5527</v>
      </c>
    </row>
    <row r="1978" spans="1:13" ht="34" x14ac:dyDescent="0.2">
      <c r="A1978" t="s">
        <v>4710</v>
      </c>
      <c r="B1978" s="36" t="s">
        <v>459</v>
      </c>
      <c r="C1978">
        <v>0.1</v>
      </c>
      <c r="D1978" t="s">
        <v>762</v>
      </c>
      <c r="E1978">
        <v>0</v>
      </c>
      <c r="F1978" s="7" t="s">
        <v>265</v>
      </c>
      <c r="G1978" s="7" t="s">
        <v>5521</v>
      </c>
      <c r="H1978" s="7" t="s">
        <v>5522</v>
      </c>
      <c r="I1978" s="7" t="s">
        <v>5523</v>
      </c>
      <c r="J1978" s="7" t="s">
        <v>5524</v>
      </c>
      <c r="K1978" s="7" t="s">
        <v>5525</v>
      </c>
      <c r="L1978" s="7" t="s">
        <v>5526</v>
      </c>
      <c r="M1978" s="7" t="s">
        <v>5527</v>
      </c>
    </row>
    <row r="1979" spans="1:13" ht="34" x14ac:dyDescent="0.2">
      <c r="A1979" t="s">
        <v>4711</v>
      </c>
      <c r="B1979" t="s">
        <v>455</v>
      </c>
      <c r="C1979">
        <v>0.1</v>
      </c>
      <c r="D1979" t="s">
        <v>762</v>
      </c>
      <c r="E1979">
        <v>0</v>
      </c>
      <c r="F1979" s="7" t="s">
        <v>265</v>
      </c>
      <c r="G1979" s="7" t="s">
        <v>5521</v>
      </c>
      <c r="H1979" s="7" t="s">
        <v>5522</v>
      </c>
      <c r="I1979" s="7" t="s">
        <v>5523</v>
      </c>
      <c r="J1979" s="7" t="s">
        <v>5524</v>
      </c>
      <c r="K1979" s="7" t="s">
        <v>5525</v>
      </c>
      <c r="L1979" s="7" t="s">
        <v>5526</v>
      </c>
      <c r="M1979" s="7" t="s">
        <v>5527</v>
      </c>
    </row>
    <row r="1980" spans="1:13" ht="34" x14ac:dyDescent="0.2">
      <c r="A1980" t="s">
        <v>4712</v>
      </c>
      <c r="B1980" t="s">
        <v>797</v>
      </c>
      <c r="C1980">
        <v>0.1</v>
      </c>
      <c r="D1980" t="s">
        <v>762</v>
      </c>
      <c r="E1980">
        <v>0</v>
      </c>
      <c r="F1980" s="7" t="s">
        <v>265</v>
      </c>
      <c r="G1980" s="7" t="s">
        <v>5521</v>
      </c>
      <c r="H1980" s="7" t="s">
        <v>5522</v>
      </c>
      <c r="I1980" s="7" t="s">
        <v>5523</v>
      </c>
      <c r="J1980" s="7" t="s">
        <v>5524</v>
      </c>
      <c r="K1980" s="7" t="s">
        <v>5525</v>
      </c>
      <c r="L1980" s="7" t="s">
        <v>5526</v>
      </c>
      <c r="M1980" s="7" t="s">
        <v>5527</v>
      </c>
    </row>
    <row r="1981" spans="1:13" ht="34" x14ac:dyDescent="0.2">
      <c r="A1981" t="s">
        <v>4713</v>
      </c>
      <c r="B1981" t="s">
        <v>457</v>
      </c>
      <c r="C1981">
        <v>0.1</v>
      </c>
      <c r="D1981" t="s">
        <v>762</v>
      </c>
      <c r="E1981">
        <v>0</v>
      </c>
      <c r="F1981" s="7" t="s">
        <v>265</v>
      </c>
      <c r="G1981" s="7" t="s">
        <v>5521</v>
      </c>
      <c r="H1981" s="7" t="s">
        <v>5522</v>
      </c>
      <c r="I1981" s="7" t="s">
        <v>5523</v>
      </c>
      <c r="J1981" s="7" t="s">
        <v>5524</v>
      </c>
      <c r="K1981" s="7" t="s">
        <v>5525</v>
      </c>
      <c r="L1981" s="7" t="s">
        <v>5526</v>
      </c>
      <c r="M1981" s="7" t="s">
        <v>5527</v>
      </c>
    </row>
    <row r="1982" spans="1:13" ht="34" x14ac:dyDescent="0.2">
      <c r="A1982" t="s">
        <v>4714</v>
      </c>
      <c r="B1982" s="36" t="s">
        <v>459</v>
      </c>
      <c r="C1982">
        <v>0.1</v>
      </c>
      <c r="D1982" t="s">
        <v>762</v>
      </c>
      <c r="E1982">
        <v>0</v>
      </c>
      <c r="F1982" s="7" t="s">
        <v>265</v>
      </c>
      <c r="G1982" s="7" t="s">
        <v>5521</v>
      </c>
      <c r="H1982" s="7" t="s">
        <v>5522</v>
      </c>
      <c r="I1982" s="7" t="s">
        <v>5523</v>
      </c>
      <c r="J1982" s="7" t="s">
        <v>5524</v>
      </c>
      <c r="K1982" s="7" t="s">
        <v>5525</v>
      </c>
      <c r="L1982" s="7" t="s">
        <v>5526</v>
      </c>
      <c r="M1982" s="7" t="s">
        <v>5527</v>
      </c>
    </row>
    <row r="1983" spans="1:13" ht="34" x14ac:dyDescent="0.2">
      <c r="A1983" t="s">
        <v>4715</v>
      </c>
      <c r="B1983" t="s">
        <v>455</v>
      </c>
      <c r="C1983" s="36">
        <v>0.6</v>
      </c>
      <c r="D1983" t="s">
        <v>762</v>
      </c>
      <c r="E1983">
        <v>0</v>
      </c>
      <c r="F1983" s="7" t="s">
        <v>265</v>
      </c>
      <c r="G1983" s="7" t="s">
        <v>5521</v>
      </c>
      <c r="H1983" s="7" t="s">
        <v>5522</v>
      </c>
      <c r="I1983" s="7" t="s">
        <v>5523</v>
      </c>
      <c r="J1983" s="7" t="s">
        <v>5524</v>
      </c>
      <c r="K1983" s="7" t="s">
        <v>5525</v>
      </c>
      <c r="L1983" s="7" t="s">
        <v>5526</v>
      </c>
      <c r="M1983" s="7" t="s">
        <v>5527</v>
      </c>
    </row>
    <row r="1984" spans="1:13" ht="34" x14ac:dyDescent="0.2">
      <c r="A1984" t="s">
        <v>4716</v>
      </c>
      <c r="B1984" t="s">
        <v>797</v>
      </c>
      <c r="C1984" s="36">
        <v>0.6</v>
      </c>
      <c r="D1984" t="s">
        <v>762</v>
      </c>
      <c r="E1984">
        <v>0</v>
      </c>
      <c r="F1984" s="7" t="s">
        <v>265</v>
      </c>
      <c r="G1984" s="7" t="s">
        <v>5521</v>
      </c>
      <c r="H1984" s="7" t="s">
        <v>5522</v>
      </c>
      <c r="I1984" s="7" t="s">
        <v>5523</v>
      </c>
      <c r="J1984" s="7" t="s">
        <v>5524</v>
      </c>
      <c r="K1984" s="7" t="s">
        <v>5525</v>
      </c>
      <c r="L1984" s="7" t="s">
        <v>5526</v>
      </c>
      <c r="M1984" s="7" t="s">
        <v>5527</v>
      </c>
    </row>
    <row r="1985" spans="1:13" ht="34" x14ac:dyDescent="0.2">
      <c r="A1985" t="s">
        <v>4717</v>
      </c>
      <c r="B1985" t="s">
        <v>457</v>
      </c>
      <c r="C1985" s="36">
        <v>0.6</v>
      </c>
      <c r="D1985" t="s">
        <v>762</v>
      </c>
      <c r="E1985">
        <v>0</v>
      </c>
      <c r="F1985" s="7" t="s">
        <v>265</v>
      </c>
      <c r="G1985" s="7" t="s">
        <v>5521</v>
      </c>
      <c r="H1985" s="7" t="s">
        <v>5522</v>
      </c>
      <c r="I1985" s="7" t="s">
        <v>5523</v>
      </c>
      <c r="J1985" s="7" t="s">
        <v>5524</v>
      </c>
      <c r="K1985" s="7" t="s">
        <v>5525</v>
      </c>
      <c r="L1985" s="7" t="s">
        <v>5526</v>
      </c>
      <c r="M1985" s="7" t="s">
        <v>5527</v>
      </c>
    </row>
    <row r="1986" spans="1:13" ht="34" x14ac:dyDescent="0.2">
      <c r="A1986" t="s">
        <v>4718</v>
      </c>
      <c r="B1986" s="36" t="s">
        <v>459</v>
      </c>
      <c r="C1986" s="36">
        <v>0.6</v>
      </c>
      <c r="D1986" t="s">
        <v>762</v>
      </c>
      <c r="E1986">
        <v>0</v>
      </c>
      <c r="F1986" s="7" t="s">
        <v>265</v>
      </c>
      <c r="G1986" s="7" t="s">
        <v>5521</v>
      </c>
      <c r="H1986" s="7" t="s">
        <v>5522</v>
      </c>
      <c r="I1986" s="7" t="s">
        <v>5523</v>
      </c>
      <c r="J1986" s="7" t="s">
        <v>5524</v>
      </c>
      <c r="K1986" s="7" t="s">
        <v>5525</v>
      </c>
      <c r="L1986" s="7" t="s">
        <v>5526</v>
      </c>
      <c r="M1986" s="7" t="s">
        <v>5527</v>
      </c>
    </row>
    <row r="1987" spans="1:13" ht="34" x14ac:dyDescent="0.2">
      <c r="A1987" t="s">
        <v>4719</v>
      </c>
      <c r="B1987" t="s">
        <v>455</v>
      </c>
      <c r="C1987" s="36">
        <v>0.6</v>
      </c>
      <c r="D1987" t="s">
        <v>762</v>
      </c>
      <c r="E1987">
        <v>0</v>
      </c>
      <c r="F1987" s="7" t="s">
        <v>265</v>
      </c>
      <c r="G1987" s="7" t="s">
        <v>5521</v>
      </c>
      <c r="H1987" s="7" t="s">
        <v>5522</v>
      </c>
      <c r="I1987" s="7" t="s">
        <v>5523</v>
      </c>
      <c r="J1987" s="7" t="s">
        <v>5524</v>
      </c>
      <c r="K1987" s="7" t="s">
        <v>5525</v>
      </c>
      <c r="L1987" s="7" t="s">
        <v>5526</v>
      </c>
      <c r="M1987" s="7" t="s">
        <v>5527</v>
      </c>
    </row>
    <row r="1988" spans="1:13" ht="34" x14ac:dyDescent="0.2">
      <c r="A1988" t="s">
        <v>4720</v>
      </c>
      <c r="B1988" t="s">
        <v>797</v>
      </c>
      <c r="C1988" s="36">
        <v>0.6</v>
      </c>
      <c r="D1988" t="s">
        <v>762</v>
      </c>
      <c r="E1988">
        <v>0</v>
      </c>
      <c r="F1988" s="7" t="s">
        <v>265</v>
      </c>
      <c r="G1988" s="7" t="s">
        <v>5521</v>
      </c>
      <c r="H1988" s="7" t="s">
        <v>5522</v>
      </c>
      <c r="I1988" s="7" t="s">
        <v>5523</v>
      </c>
      <c r="J1988" s="7" t="s">
        <v>5524</v>
      </c>
      <c r="K1988" s="7" t="s">
        <v>5525</v>
      </c>
      <c r="L1988" s="7" t="s">
        <v>5526</v>
      </c>
      <c r="M1988" s="7" t="s">
        <v>5527</v>
      </c>
    </row>
    <row r="1989" spans="1:13" ht="34" x14ac:dyDescent="0.2">
      <c r="A1989" t="s">
        <v>4721</v>
      </c>
      <c r="B1989" t="s">
        <v>457</v>
      </c>
      <c r="C1989" s="36">
        <v>0.6</v>
      </c>
      <c r="D1989" t="s">
        <v>762</v>
      </c>
      <c r="E1989">
        <v>0</v>
      </c>
      <c r="F1989" s="7" t="s">
        <v>265</v>
      </c>
      <c r="G1989" s="7" t="s">
        <v>5521</v>
      </c>
      <c r="H1989" s="7" t="s">
        <v>5522</v>
      </c>
      <c r="I1989" s="7" t="s">
        <v>5523</v>
      </c>
      <c r="J1989" s="7" t="s">
        <v>5524</v>
      </c>
      <c r="K1989" s="7" t="s">
        <v>5525</v>
      </c>
      <c r="L1989" s="7" t="s">
        <v>5526</v>
      </c>
      <c r="M1989" s="7" t="s">
        <v>5527</v>
      </c>
    </row>
    <row r="1990" spans="1:13" ht="34" x14ac:dyDescent="0.2">
      <c r="A1990" t="s">
        <v>4722</v>
      </c>
      <c r="B1990" s="36" t="s">
        <v>459</v>
      </c>
      <c r="C1990" s="36">
        <v>0.6</v>
      </c>
      <c r="D1990" t="s">
        <v>762</v>
      </c>
      <c r="E1990">
        <v>0</v>
      </c>
      <c r="F1990" s="7" t="s">
        <v>265</v>
      </c>
      <c r="G1990" s="7" t="s">
        <v>5521</v>
      </c>
      <c r="H1990" s="7" t="s">
        <v>5522</v>
      </c>
      <c r="I1990" s="7" t="s">
        <v>5523</v>
      </c>
      <c r="J1990" s="7" t="s">
        <v>5524</v>
      </c>
      <c r="K1990" s="7" t="s">
        <v>5525</v>
      </c>
      <c r="L1990" s="7" t="s">
        <v>5526</v>
      </c>
      <c r="M1990" s="7" t="s">
        <v>5527</v>
      </c>
    </row>
    <row r="1991" spans="1:13" ht="34" x14ac:dyDescent="0.2">
      <c r="A1991" t="s">
        <v>4723</v>
      </c>
      <c r="B1991" t="s">
        <v>455</v>
      </c>
      <c r="C1991" s="36">
        <v>0.6</v>
      </c>
      <c r="D1991" t="s">
        <v>762</v>
      </c>
      <c r="E1991">
        <v>0</v>
      </c>
      <c r="F1991" s="7" t="s">
        <v>265</v>
      </c>
      <c r="G1991" s="7" t="s">
        <v>5521</v>
      </c>
      <c r="H1991" s="7" t="s">
        <v>5522</v>
      </c>
      <c r="I1991" s="7" t="s">
        <v>5523</v>
      </c>
      <c r="J1991" s="7" t="s">
        <v>5524</v>
      </c>
      <c r="K1991" s="7" t="s">
        <v>5525</v>
      </c>
      <c r="L1991" s="7" t="s">
        <v>5526</v>
      </c>
      <c r="M1991" s="7" t="s">
        <v>5527</v>
      </c>
    </row>
    <row r="1992" spans="1:13" ht="34" x14ac:dyDescent="0.2">
      <c r="A1992" t="s">
        <v>4724</v>
      </c>
      <c r="B1992" t="s">
        <v>797</v>
      </c>
      <c r="C1992" s="36">
        <v>0.6</v>
      </c>
      <c r="D1992" t="s">
        <v>762</v>
      </c>
      <c r="E1992">
        <v>0</v>
      </c>
      <c r="F1992" s="7" t="s">
        <v>265</v>
      </c>
      <c r="G1992" s="7" t="s">
        <v>5521</v>
      </c>
      <c r="H1992" s="7" t="s">
        <v>5522</v>
      </c>
      <c r="I1992" s="7" t="s">
        <v>5523</v>
      </c>
      <c r="J1992" s="7" t="s">
        <v>5524</v>
      </c>
      <c r="K1992" s="7" t="s">
        <v>5525</v>
      </c>
      <c r="L1992" s="7" t="s">
        <v>5526</v>
      </c>
      <c r="M1992" s="7" t="s">
        <v>5527</v>
      </c>
    </row>
    <row r="1993" spans="1:13" ht="34" x14ac:dyDescent="0.2">
      <c r="A1993" t="s">
        <v>4725</v>
      </c>
      <c r="B1993" t="s">
        <v>457</v>
      </c>
      <c r="C1993" s="36">
        <v>0.6</v>
      </c>
      <c r="D1993" t="s">
        <v>762</v>
      </c>
      <c r="E1993">
        <v>0</v>
      </c>
      <c r="F1993" s="7" t="s">
        <v>265</v>
      </c>
      <c r="G1993" s="7" t="s">
        <v>5521</v>
      </c>
      <c r="H1993" s="7" t="s">
        <v>5522</v>
      </c>
      <c r="I1993" s="7" t="s">
        <v>5523</v>
      </c>
      <c r="J1993" s="7" t="s">
        <v>5524</v>
      </c>
      <c r="K1993" s="7" t="s">
        <v>5525</v>
      </c>
      <c r="L1993" s="7" t="s">
        <v>5526</v>
      </c>
      <c r="M1993" s="7" t="s">
        <v>5527</v>
      </c>
    </row>
    <row r="1994" spans="1:13" ht="34" x14ac:dyDescent="0.2">
      <c r="A1994" t="s">
        <v>4726</v>
      </c>
      <c r="B1994" s="36" t="s">
        <v>459</v>
      </c>
      <c r="C1994" s="36">
        <v>0.6</v>
      </c>
      <c r="D1994" t="s">
        <v>762</v>
      </c>
      <c r="E1994">
        <v>0</v>
      </c>
      <c r="F1994" s="7" t="s">
        <v>265</v>
      </c>
      <c r="G1994" s="7" t="s">
        <v>5521</v>
      </c>
      <c r="H1994" s="7" t="s">
        <v>5522</v>
      </c>
      <c r="I1994" s="7" t="s">
        <v>5523</v>
      </c>
      <c r="J1994" s="7" t="s">
        <v>5524</v>
      </c>
      <c r="K1994" s="7" t="s">
        <v>5525</v>
      </c>
      <c r="L1994" s="7" t="s">
        <v>5526</v>
      </c>
      <c r="M1994" s="7" t="s">
        <v>5527</v>
      </c>
    </row>
    <row r="1995" spans="1:13" ht="34" x14ac:dyDescent="0.2">
      <c r="A1995" t="s">
        <v>4727</v>
      </c>
      <c r="B1995" t="s">
        <v>455</v>
      </c>
      <c r="C1995" s="36">
        <v>0.6</v>
      </c>
      <c r="D1995" t="s">
        <v>762</v>
      </c>
      <c r="E1995">
        <v>0</v>
      </c>
      <c r="F1995" s="7" t="s">
        <v>265</v>
      </c>
      <c r="G1995" s="7" t="s">
        <v>5521</v>
      </c>
      <c r="H1995" s="7" t="s">
        <v>5522</v>
      </c>
      <c r="I1995" s="7" t="s">
        <v>5523</v>
      </c>
      <c r="J1995" s="7" t="s">
        <v>5524</v>
      </c>
      <c r="K1995" s="7" t="s">
        <v>5525</v>
      </c>
      <c r="L1995" s="7" t="s">
        <v>5526</v>
      </c>
      <c r="M1995" s="7" t="s">
        <v>5527</v>
      </c>
    </row>
    <row r="1996" spans="1:13" ht="34" x14ac:dyDescent="0.2">
      <c r="A1996" t="s">
        <v>4728</v>
      </c>
      <c r="B1996" t="s">
        <v>797</v>
      </c>
      <c r="C1996" s="36">
        <v>0.6</v>
      </c>
      <c r="D1996" t="s">
        <v>762</v>
      </c>
      <c r="E1996">
        <v>0</v>
      </c>
      <c r="F1996" s="7" t="s">
        <v>265</v>
      </c>
      <c r="G1996" s="7" t="s">
        <v>5521</v>
      </c>
      <c r="H1996" s="7" t="s">
        <v>5522</v>
      </c>
      <c r="I1996" s="7" t="s">
        <v>5523</v>
      </c>
      <c r="J1996" s="7" t="s">
        <v>5524</v>
      </c>
      <c r="K1996" s="7" t="s">
        <v>5525</v>
      </c>
      <c r="L1996" s="7" t="s">
        <v>5526</v>
      </c>
      <c r="M1996" s="7" t="s">
        <v>5527</v>
      </c>
    </row>
    <row r="1997" spans="1:13" ht="34" x14ac:dyDescent="0.2">
      <c r="A1997" t="s">
        <v>4729</v>
      </c>
      <c r="B1997" t="s">
        <v>457</v>
      </c>
      <c r="C1997" s="36">
        <v>0.6</v>
      </c>
      <c r="D1997" t="s">
        <v>762</v>
      </c>
      <c r="E1997">
        <v>0</v>
      </c>
      <c r="F1997" s="7" t="s">
        <v>265</v>
      </c>
      <c r="G1997" s="7" t="s">
        <v>5521</v>
      </c>
      <c r="H1997" s="7" t="s">
        <v>5522</v>
      </c>
      <c r="I1997" s="7" t="s">
        <v>5523</v>
      </c>
      <c r="J1997" s="7" t="s">
        <v>5524</v>
      </c>
      <c r="K1997" s="7" t="s">
        <v>5525</v>
      </c>
      <c r="L1997" s="7" t="s">
        <v>5526</v>
      </c>
      <c r="M1997" s="7" t="s">
        <v>5527</v>
      </c>
    </row>
    <row r="1998" spans="1:13" ht="34" x14ac:dyDescent="0.2">
      <c r="A1998" t="s">
        <v>4730</v>
      </c>
      <c r="B1998" s="36" t="s">
        <v>459</v>
      </c>
      <c r="C1998" s="36">
        <v>0.6</v>
      </c>
      <c r="D1998" t="s">
        <v>762</v>
      </c>
      <c r="E1998">
        <v>0</v>
      </c>
      <c r="F1998" s="7" t="s">
        <v>265</v>
      </c>
      <c r="G1998" s="7" t="s">
        <v>5521</v>
      </c>
      <c r="H1998" s="7" t="s">
        <v>5522</v>
      </c>
      <c r="I1998" s="7" t="s">
        <v>5523</v>
      </c>
      <c r="J1998" s="7" t="s">
        <v>5524</v>
      </c>
      <c r="K1998" s="7" t="s">
        <v>5525</v>
      </c>
      <c r="L1998" s="7" t="s">
        <v>5526</v>
      </c>
      <c r="M1998" s="7" t="s">
        <v>5527</v>
      </c>
    </row>
    <row r="1999" spans="1:13" ht="34" x14ac:dyDescent="0.2">
      <c r="A1999" t="s">
        <v>4731</v>
      </c>
      <c r="B1999" t="s">
        <v>455</v>
      </c>
      <c r="C1999" s="36">
        <v>0.6</v>
      </c>
      <c r="D1999" t="s">
        <v>762</v>
      </c>
      <c r="E1999">
        <v>0</v>
      </c>
      <c r="F1999" s="7" t="s">
        <v>265</v>
      </c>
      <c r="G1999" s="7" t="s">
        <v>5521</v>
      </c>
      <c r="H1999" s="7" t="s">
        <v>5522</v>
      </c>
      <c r="I1999" s="7" t="s">
        <v>5523</v>
      </c>
      <c r="J1999" s="7" t="s">
        <v>5524</v>
      </c>
      <c r="K1999" s="7" t="s">
        <v>5525</v>
      </c>
      <c r="L1999" s="7" t="s">
        <v>5526</v>
      </c>
      <c r="M1999" s="7" t="s">
        <v>5527</v>
      </c>
    </row>
    <row r="2000" spans="1:13" ht="34" x14ac:dyDescent="0.2">
      <c r="A2000" t="s">
        <v>4732</v>
      </c>
      <c r="B2000" t="s">
        <v>797</v>
      </c>
      <c r="C2000" s="36">
        <v>0.6</v>
      </c>
      <c r="D2000" t="s">
        <v>762</v>
      </c>
      <c r="E2000">
        <v>0</v>
      </c>
      <c r="F2000" s="7" t="s">
        <v>265</v>
      </c>
      <c r="G2000" s="7" t="s">
        <v>5521</v>
      </c>
      <c r="H2000" s="7" t="s">
        <v>5522</v>
      </c>
      <c r="I2000" s="7" t="s">
        <v>5523</v>
      </c>
      <c r="J2000" s="7" t="s">
        <v>5524</v>
      </c>
      <c r="K2000" s="7" t="s">
        <v>5525</v>
      </c>
      <c r="L2000" s="7" t="s">
        <v>5526</v>
      </c>
      <c r="M2000" s="7" t="s">
        <v>5527</v>
      </c>
    </row>
    <row r="2001" spans="1:13" ht="34" x14ac:dyDescent="0.2">
      <c r="A2001" t="s">
        <v>4733</v>
      </c>
      <c r="B2001" t="s">
        <v>457</v>
      </c>
      <c r="C2001" s="36">
        <v>0.6</v>
      </c>
      <c r="D2001" t="s">
        <v>762</v>
      </c>
      <c r="E2001">
        <v>0</v>
      </c>
      <c r="F2001" s="7" t="s">
        <v>265</v>
      </c>
      <c r="G2001" s="7" t="s">
        <v>5521</v>
      </c>
      <c r="H2001" s="7" t="s">
        <v>5522</v>
      </c>
      <c r="I2001" s="7" t="s">
        <v>5523</v>
      </c>
      <c r="J2001" s="7" t="s">
        <v>5524</v>
      </c>
      <c r="K2001" s="7" t="s">
        <v>5525</v>
      </c>
      <c r="L2001" s="7" t="s">
        <v>5526</v>
      </c>
      <c r="M2001" s="7" t="s">
        <v>5527</v>
      </c>
    </row>
    <row r="2002" spans="1:13" ht="34" x14ac:dyDescent="0.2">
      <c r="A2002" t="s">
        <v>4734</v>
      </c>
      <c r="B2002" s="36" t="s">
        <v>459</v>
      </c>
      <c r="C2002" s="36">
        <v>0.6</v>
      </c>
      <c r="D2002" t="s">
        <v>762</v>
      </c>
      <c r="E2002">
        <v>0</v>
      </c>
      <c r="F2002" s="7" t="s">
        <v>265</v>
      </c>
      <c r="G2002" s="7" t="s">
        <v>5521</v>
      </c>
      <c r="H2002" s="7" t="s">
        <v>5522</v>
      </c>
      <c r="I2002" s="7" t="s">
        <v>5523</v>
      </c>
      <c r="J2002" s="7" t="s">
        <v>5524</v>
      </c>
      <c r="K2002" s="7" t="s">
        <v>5525</v>
      </c>
      <c r="L2002" s="7" t="s">
        <v>5526</v>
      </c>
      <c r="M2002" s="7" t="s">
        <v>5527</v>
      </c>
    </row>
    <row r="2003" spans="1:13" ht="34" x14ac:dyDescent="0.2">
      <c r="A2003" t="s">
        <v>4735</v>
      </c>
      <c r="B2003" t="s">
        <v>455</v>
      </c>
      <c r="C2003" s="36">
        <v>0.4</v>
      </c>
      <c r="D2003" t="s">
        <v>762</v>
      </c>
      <c r="E2003">
        <v>0</v>
      </c>
      <c r="F2003" s="7" t="s">
        <v>265</v>
      </c>
      <c r="G2003" s="7" t="s">
        <v>5521</v>
      </c>
      <c r="H2003" s="7" t="s">
        <v>5522</v>
      </c>
      <c r="I2003" s="7" t="s">
        <v>5523</v>
      </c>
      <c r="J2003" s="7" t="s">
        <v>5524</v>
      </c>
      <c r="K2003" s="7" t="s">
        <v>5525</v>
      </c>
      <c r="L2003" s="7" t="s">
        <v>5526</v>
      </c>
      <c r="M2003" s="7" t="s">
        <v>5527</v>
      </c>
    </row>
    <row r="2004" spans="1:13" ht="34" x14ac:dyDescent="0.2">
      <c r="A2004" t="s">
        <v>4736</v>
      </c>
      <c r="B2004" t="s">
        <v>797</v>
      </c>
      <c r="C2004" s="36">
        <v>0.4</v>
      </c>
      <c r="D2004" t="s">
        <v>762</v>
      </c>
      <c r="E2004">
        <v>0</v>
      </c>
      <c r="F2004" s="7" t="s">
        <v>265</v>
      </c>
      <c r="G2004" s="7" t="s">
        <v>5521</v>
      </c>
      <c r="H2004" s="7" t="s">
        <v>5522</v>
      </c>
      <c r="I2004" s="7" t="s">
        <v>5523</v>
      </c>
      <c r="J2004" s="7" t="s">
        <v>5524</v>
      </c>
      <c r="K2004" s="7" t="s">
        <v>5525</v>
      </c>
      <c r="L2004" s="7" t="s">
        <v>5526</v>
      </c>
      <c r="M2004" s="7" t="s">
        <v>5527</v>
      </c>
    </row>
    <row r="2005" spans="1:13" ht="34" x14ac:dyDescent="0.2">
      <c r="A2005" t="s">
        <v>4737</v>
      </c>
      <c r="B2005" t="s">
        <v>457</v>
      </c>
      <c r="C2005" s="36">
        <v>0.4</v>
      </c>
      <c r="D2005" t="s">
        <v>762</v>
      </c>
      <c r="E2005">
        <v>0</v>
      </c>
      <c r="F2005" s="7" t="s">
        <v>265</v>
      </c>
      <c r="G2005" s="7" t="s">
        <v>5521</v>
      </c>
      <c r="H2005" s="7" t="s">
        <v>5522</v>
      </c>
      <c r="I2005" s="7" t="s">
        <v>5523</v>
      </c>
      <c r="J2005" s="7" t="s">
        <v>5524</v>
      </c>
      <c r="K2005" s="7" t="s">
        <v>5525</v>
      </c>
      <c r="L2005" s="7" t="s">
        <v>5526</v>
      </c>
      <c r="M2005" s="7" t="s">
        <v>5527</v>
      </c>
    </row>
    <row r="2006" spans="1:13" ht="34" x14ac:dyDescent="0.2">
      <c r="A2006" t="s">
        <v>4738</v>
      </c>
      <c r="B2006" s="36" t="s">
        <v>459</v>
      </c>
      <c r="C2006" s="36">
        <v>0.4</v>
      </c>
      <c r="D2006" t="s">
        <v>762</v>
      </c>
      <c r="E2006">
        <v>0</v>
      </c>
      <c r="F2006" s="7" t="s">
        <v>265</v>
      </c>
      <c r="G2006" s="7" t="s">
        <v>5521</v>
      </c>
      <c r="H2006" s="7" t="s">
        <v>5522</v>
      </c>
      <c r="I2006" s="7" t="s">
        <v>5523</v>
      </c>
      <c r="J2006" s="7" t="s">
        <v>5524</v>
      </c>
      <c r="K2006" s="7" t="s">
        <v>5525</v>
      </c>
      <c r="L2006" s="7" t="s">
        <v>5526</v>
      </c>
      <c r="M2006" s="7" t="s">
        <v>5527</v>
      </c>
    </row>
    <row r="2007" spans="1:13" ht="34" x14ac:dyDescent="0.2">
      <c r="A2007" t="s">
        <v>4739</v>
      </c>
      <c r="B2007" t="s">
        <v>455</v>
      </c>
      <c r="C2007" s="36">
        <v>0.4</v>
      </c>
      <c r="D2007" t="s">
        <v>762</v>
      </c>
      <c r="E2007">
        <v>0</v>
      </c>
      <c r="F2007" s="7" t="s">
        <v>265</v>
      </c>
      <c r="G2007" s="7" t="s">
        <v>5521</v>
      </c>
      <c r="H2007" s="7" t="s">
        <v>5522</v>
      </c>
      <c r="I2007" s="7" t="s">
        <v>5523</v>
      </c>
      <c r="J2007" s="7" t="s">
        <v>5524</v>
      </c>
      <c r="K2007" s="7" t="s">
        <v>5525</v>
      </c>
      <c r="L2007" s="7" t="s">
        <v>5526</v>
      </c>
      <c r="M2007" s="7" t="s">
        <v>5527</v>
      </c>
    </row>
    <row r="2008" spans="1:13" ht="34" x14ac:dyDescent="0.2">
      <c r="A2008" t="s">
        <v>4740</v>
      </c>
      <c r="B2008" t="s">
        <v>797</v>
      </c>
      <c r="C2008" s="36">
        <v>0.4</v>
      </c>
      <c r="D2008" t="s">
        <v>762</v>
      </c>
      <c r="E2008">
        <v>0</v>
      </c>
      <c r="F2008" s="7" t="s">
        <v>265</v>
      </c>
      <c r="G2008" s="7" t="s">
        <v>5521</v>
      </c>
      <c r="H2008" s="7" t="s">
        <v>5522</v>
      </c>
      <c r="I2008" s="7" t="s">
        <v>5523</v>
      </c>
      <c r="J2008" s="7" t="s">
        <v>5524</v>
      </c>
      <c r="K2008" s="7" t="s">
        <v>5525</v>
      </c>
      <c r="L2008" s="7" t="s">
        <v>5526</v>
      </c>
      <c r="M2008" s="7" t="s">
        <v>5527</v>
      </c>
    </row>
    <row r="2009" spans="1:13" ht="34" x14ac:dyDescent="0.2">
      <c r="A2009" t="s">
        <v>4741</v>
      </c>
      <c r="B2009" t="s">
        <v>457</v>
      </c>
      <c r="C2009" s="36">
        <v>0.4</v>
      </c>
      <c r="D2009" t="s">
        <v>762</v>
      </c>
      <c r="E2009">
        <v>0</v>
      </c>
      <c r="F2009" s="7" t="s">
        <v>265</v>
      </c>
      <c r="G2009" s="7" t="s">
        <v>5521</v>
      </c>
      <c r="H2009" s="7" t="s">
        <v>5522</v>
      </c>
      <c r="I2009" s="7" t="s">
        <v>5523</v>
      </c>
      <c r="J2009" s="7" t="s">
        <v>5524</v>
      </c>
      <c r="K2009" s="7" t="s">
        <v>5525</v>
      </c>
      <c r="L2009" s="7" t="s">
        <v>5526</v>
      </c>
      <c r="M2009" s="7" t="s">
        <v>5527</v>
      </c>
    </row>
    <row r="2010" spans="1:13" ht="34" x14ac:dyDescent="0.2">
      <c r="A2010" t="s">
        <v>4742</v>
      </c>
      <c r="B2010" s="36" t="s">
        <v>459</v>
      </c>
      <c r="C2010" s="36">
        <v>0.4</v>
      </c>
      <c r="D2010" t="s">
        <v>762</v>
      </c>
      <c r="E2010">
        <v>0</v>
      </c>
      <c r="F2010" s="7" t="s">
        <v>265</v>
      </c>
      <c r="G2010" s="7" t="s">
        <v>5521</v>
      </c>
      <c r="H2010" s="7" t="s">
        <v>5522</v>
      </c>
      <c r="I2010" s="7" t="s">
        <v>5523</v>
      </c>
      <c r="J2010" s="7" t="s">
        <v>5524</v>
      </c>
      <c r="K2010" s="7" t="s">
        <v>5525</v>
      </c>
      <c r="L2010" s="7" t="s">
        <v>5526</v>
      </c>
      <c r="M2010" s="7" t="s">
        <v>5527</v>
      </c>
    </row>
    <row r="2011" spans="1:13" ht="34" x14ac:dyDescent="0.2">
      <c r="A2011" t="s">
        <v>4743</v>
      </c>
      <c r="B2011" t="s">
        <v>455</v>
      </c>
      <c r="C2011" s="36">
        <v>0.4</v>
      </c>
      <c r="D2011" t="s">
        <v>762</v>
      </c>
      <c r="E2011">
        <v>0</v>
      </c>
      <c r="F2011" s="7" t="s">
        <v>265</v>
      </c>
      <c r="G2011" s="7" t="s">
        <v>5521</v>
      </c>
      <c r="H2011" s="7" t="s">
        <v>5522</v>
      </c>
      <c r="I2011" s="7" t="s">
        <v>5523</v>
      </c>
      <c r="J2011" s="7" t="s">
        <v>5524</v>
      </c>
      <c r="K2011" s="7" t="s">
        <v>5525</v>
      </c>
      <c r="L2011" s="7" t="s">
        <v>5526</v>
      </c>
      <c r="M2011" s="7" t="s">
        <v>5527</v>
      </c>
    </row>
    <row r="2012" spans="1:13" ht="34" x14ac:dyDescent="0.2">
      <c r="A2012" t="s">
        <v>4744</v>
      </c>
      <c r="B2012" t="s">
        <v>797</v>
      </c>
      <c r="C2012" s="36">
        <v>0.4</v>
      </c>
      <c r="D2012" t="s">
        <v>762</v>
      </c>
      <c r="E2012">
        <v>0</v>
      </c>
      <c r="F2012" s="7" t="s">
        <v>265</v>
      </c>
      <c r="G2012" s="7" t="s">
        <v>5521</v>
      </c>
      <c r="H2012" s="7" t="s">
        <v>5522</v>
      </c>
      <c r="I2012" s="7" t="s">
        <v>5523</v>
      </c>
      <c r="J2012" s="7" t="s">
        <v>5524</v>
      </c>
      <c r="K2012" s="7" t="s">
        <v>5525</v>
      </c>
      <c r="L2012" s="7" t="s">
        <v>5526</v>
      </c>
      <c r="M2012" s="7" t="s">
        <v>5527</v>
      </c>
    </row>
    <row r="2013" spans="1:13" ht="34" x14ac:dyDescent="0.2">
      <c r="A2013" t="s">
        <v>4745</v>
      </c>
      <c r="B2013" t="s">
        <v>457</v>
      </c>
      <c r="C2013" s="36">
        <v>0.4</v>
      </c>
      <c r="D2013" t="s">
        <v>762</v>
      </c>
      <c r="E2013">
        <v>0</v>
      </c>
      <c r="F2013" s="7" t="s">
        <v>265</v>
      </c>
      <c r="G2013" s="7" t="s">
        <v>5521</v>
      </c>
      <c r="H2013" s="7" t="s">
        <v>5522</v>
      </c>
      <c r="I2013" s="7" t="s">
        <v>5523</v>
      </c>
      <c r="J2013" s="7" t="s">
        <v>5524</v>
      </c>
      <c r="K2013" s="7" t="s">
        <v>5525</v>
      </c>
      <c r="L2013" s="7" t="s">
        <v>5526</v>
      </c>
      <c r="M2013" s="7" t="s">
        <v>5527</v>
      </c>
    </row>
    <row r="2014" spans="1:13" ht="34" x14ac:dyDescent="0.2">
      <c r="A2014" t="s">
        <v>4746</v>
      </c>
      <c r="B2014" s="36" t="s">
        <v>459</v>
      </c>
      <c r="C2014" s="36">
        <v>0.4</v>
      </c>
      <c r="D2014" t="s">
        <v>762</v>
      </c>
      <c r="E2014">
        <v>0</v>
      </c>
      <c r="F2014" s="7" t="s">
        <v>265</v>
      </c>
      <c r="G2014" s="7" t="s">
        <v>5521</v>
      </c>
      <c r="H2014" s="7" t="s">
        <v>5522</v>
      </c>
      <c r="I2014" s="7" t="s">
        <v>5523</v>
      </c>
      <c r="J2014" s="7" t="s">
        <v>5524</v>
      </c>
      <c r="K2014" s="7" t="s">
        <v>5525</v>
      </c>
      <c r="L2014" s="7" t="s">
        <v>5526</v>
      </c>
      <c r="M2014" s="7" t="s">
        <v>5527</v>
      </c>
    </row>
    <row r="2015" spans="1:13" ht="34" x14ac:dyDescent="0.2">
      <c r="A2015" t="s">
        <v>4747</v>
      </c>
      <c r="B2015" t="s">
        <v>455</v>
      </c>
      <c r="C2015" s="36">
        <v>0.4</v>
      </c>
      <c r="D2015" t="s">
        <v>762</v>
      </c>
      <c r="E2015">
        <v>0</v>
      </c>
      <c r="F2015" s="7" t="s">
        <v>265</v>
      </c>
      <c r="G2015" s="7" t="s">
        <v>5521</v>
      </c>
      <c r="H2015" s="7" t="s">
        <v>5522</v>
      </c>
      <c r="I2015" s="7" t="s">
        <v>5523</v>
      </c>
      <c r="J2015" s="7" t="s">
        <v>5524</v>
      </c>
      <c r="K2015" s="7" t="s">
        <v>5525</v>
      </c>
      <c r="L2015" s="7" t="s">
        <v>5526</v>
      </c>
      <c r="M2015" s="7" t="s">
        <v>5527</v>
      </c>
    </row>
    <row r="2016" spans="1:13" ht="34" x14ac:dyDescent="0.2">
      <c r="A2016" t="s">
        <v>4748</v>
      </c>
      <c r="B2016" t="s">
        <v>797</v>
      </c>
      <c r="C2016" s="36">
        <v>0.4</v>
      </c>
      <c r="D2016" t="s">
        <v>762</v>
      </c>
      <c r="E2016">
        <v>0</v>
      </c>
      <c r="F2016" s="7" t="s">
        <v>265</v>
      </c>
      <c r="G2016" s="7" t="s">
        <v>5521</v>
      </c>
      <c r="H2016" s="7" t="s">
        <v>5522</v>
      </c>
      <c r="I2016" s="7" t="s">
        <v>5523</v>
      </c>
      <c r="J2016" s="7" t="s">
        <v>5524</v>
      </c>
      <c r="K2016" s="7" t="s">
        <v>5525</v>
      </c>
      <c r="L2016" s="7" t="s">
        <v>5526</v>
      </c>
      <c r="M2016" s="7" t="s">
        <v>5527</v>
      </c>
    </row>
    <row r="2017" spans="1:13" ht="34" x14ac:dyDescent="0.2">
      <c r="A2017" t="s">
        <v>4749</v>
      </c>
      <c r="B2017" t="s">
        <v>457</v>
      </c>
      <c r="C2017" s="36">
        <v>0.4</v>
      </c>
      <c r="D2017" t="s">
        <v>762</v>
      </c>
      <c r="E2017">
        <v>0</v>
      </c>
      <c r="F2017" s="7" t="s">
        <v>265</v>
      </c>
      <c r="G2017" s="7" t="s">
        <v>5521</v>
      </c>
      <c r="H2017" s="7" t="s">
        <v>5522</v>
      </c>
      <c r="I2017" s="7" t="s">
        <v>5523</v>
      </c>
      <c r="J2017" s="7" t="s">
        <v>5524</v>
      </c>
      <c r="K2017" s="7" t="s">
        <v>5525</v>
      </c>
      <c r="L2017" s="7" t="s">
        <v>5526</v>
      </c>
      <c r="M2017" s="7" t="s">
        <v>5527</v>
      </c>
    </row>
    <row r="2018" spans="1:13" ht="34" x14ac:dyDescent="0.2">
      <c r="A2018" t="s">
        <v>4750</v>
      </c>
      <c r="B2018" s="36" t="s">
        <v>459</v>
      </c>
      <c r="C2018" s="36">
        <v>0.4</v>
      </c>
      <c r="D2018" t="s">
        <v>762</v>
      </c>
      <c r="E2018">
        <v>0</v>
      </c>
      <c r="F2018" s="7" t="s">
        <v>265</v>
      </c>
      <c r="G2018" s="7" t="s">
        <v>5521</v>
      </c>
      <c r="H2018" s="7" t="s">
        <v>5522</v>
      </c>
      <c r="I2018" s="7" t="s">
        <v>5523</v>
      </c>
      <c r="J2018" s="7" t="s">
        <v>5524</v>
      </c>
      <c r="K2018" s="7" t="s">
        <v>5525</v>
      </c>
      <c r="L2018" s="7" t="s">
        <v>5526</v>
      </c>
      <c r="M2018" s="7" t="s">
        <v>5527</v>
      </c>
    </row>
    <row r="2019" spans="1:13" ht="34" x14ac:dyDescent="0.2">
      <c r="A2019" t="s">
        <v>4751</v>
      </c>
      <c r="B2019" t="s">
        <v>455</v>
      </c>
      <c r="C2019" s="36">
        <v>0.4</v>
      </c>
      <c r="D2019" t="s">
        <v>762</v>
      </c>
      <c r="E2019">
        <v>0</v>
      </c>
      <c r="F2019" s="7" t="s">
        <v>265</v>
      </c>
      <c r="G2019" s="7" t="s">
        <v>5521</v>
      </c>
      <c r="H2019" s="7" t="s">
        <v>5522</v>
      </c>
      <c r="I2019" s="7" t="s">
        <v>5523</v>
      </c>
      <c r="J2019" s="7" t="s">
        <v>5524</v>
      </c>
      <c r="K2019" s="7" t="s">
        <v>5525</v>
      </c>
      <c r="L2019" s="7" t="s">
        <v>5526</v>
      </c>
      <c r="M2019" s="7" t="s">
        <v>5527</v>
      </c>
    </row>
    <row r="2020" spans="1:13" ht="34" x14ac:dyDescent="0.2">
      <c r="A2020" t="s">
        <v>4752</v>
      </c>
      <c r="B2020" t="s">
        <v>797</v>
      </c>
      <c r="C2020" s="36">
        <v>0.4</v>
      </c>
      <c r="D2020" t="s">
        <v>762</v>
      </c>
      <c r="E2020">
        <v>0</v>
      </c>
      <c r="F2020" s="7" t="s">
        <v>265</v>
      </c>
      <c r="G2020" s="7" t="s">
        <v>5521</v>
      </c>
      <c r="H2020" s="7" t="s">
        <v>5522</v>
      </c>
      <c r="I2020" s="7" t="s">
        <v>5523</v>
      </c>
      <c r="J2020" s="7" t="s">
        <v>5524</v>
      </c>
      <c r="K2020" s="7" t="s">
        <v>5525</v>
      </c>
      <c r="L2020" s="7" t="s">
        <v>5526</v>
      </c>
      <c r="M2020" s="7" t="s">
        <v>5527</v>
      </c>
    </row>
    <row r="2021" spans="1:13" ht="34" x14ac:dyDescent="0.2">
      <c r="A2021" t="s">
        <v>4753</v>
      </c>
      <c r="B2021" t="s">
        <v>457</v>
      </c>
      <c r="C2021" s="36">
        <v>0.4</v>
      </c>
      <c r="D2021" t="s">
        <v>762</v>
      </c>
      <c r="E2021">
        <v>0</v>
      </c>
      <c r="F2021" s="7" t="s">
        <v>265</v>
      </c>
      <c r="G2021" s="7" t="s">
        <v>5521</v>
      </c>
      <c r="H2021" s="7" t="s">
        <v>5522</v>
      </c>
      <c r="I2021" s="7" t="s">
        <v>5523</v>
      </c>
      <c r="J2021" s="7" t="s">
        <v>5524</v>
      </c>
      <c r="K2021" s="7" t="s">
        <v>5525</v>
      </c>
      <c r="L2021" s="7" t="s">
        <v>5526</v>
      </c>
      <c r="M2021" s="7" t="s">
        <v>5527</v>
      </c>
    </row>
    <row r="2022" spans="1:13" ht="34" x14ac:dyDescent="0.2">
      <c r="A2022" t="s">
        <v>4754</v>
      </c>
      <c r="B2022" s="36" t="s">
        <v>459</v>
      </c>
      <c r="C2022" s="36">
        <v>0.4</v>
      </c>
      <c r="D2022" t="s">
        <v>762</v>
      </c>
      <c r="E2022">
        <v>0</v>
      </c>
      <c r="F2022" s="7" t="s">
        <v>265</v>
      </c>
      <c r="G2022" s="7" t="s">
        <v>5521</v>
      </c>
      <c r="H2022" s="7" t="s">
        <v>5522</v>
      </c>
      <c r="I2022" s="7" t="s">
        <v>5523</v>
      </c>
      <c r="J2022" s="7" t="s">
        <v>5524</v>
      </c>
      <c r="K2022" s="7" t="s">
        <v>5525</v>
      </c>
      <c r="L2022" s="7" t="s">
        <v>5526</v>
      </c>
      <c r="M2022" s="7" t="s">
        <v>5527</v>
      </c>
    </row>
    <row r="2023" spans="1:13" ht="34" x14ac:dyDescent="0.2">
      <c r="A2023" t="s">
        <v>4755</v>
      </c>
      <c r="B2023" t="s">
        <v>455</v>
      </c>
      <c r="C2023">
        <v>0.1</v>
      </c>
      <c r="D2023" t="s">
        <v>762</v>
      </c>
      <c r="E2023">
        <v>0</v>
      </c>
      <c r="F2023" s="7" t="s">
        <v>265</v>
      </c>
      <c r="G2023" s="7" t="s">
        <v>5521</v>
      </c>
      <c r="H2023" s="7" t="s">
        <v>5522</v>
      </c>
      <c r="I2023" s="7" t="s">
        <v>5523</v>
      </c>
      <c r="J2023" s="7" t="s">
        <v>5524</v>
      </c>
      <c r="K2023" s="7" t="s">
        <v>5525</v>
      </c>
      <c r="L2023" s="7" t="s">
        <v>5526</v>
      </c>
      <c r="M2023" s="7" t="s">
        <v>5527</v>
      </c>
    </row>
    <row r="2024" spans="1:13" ht="34" x14ac:dyDescent="0.2">
      <c r="A2024" t="s">
        <v>4756</v>
      </c>
      <c r="B2024" t="s">
        <v>797</v>
      </c>
      <c r="C2024">
        <v>0.1</v>
      </c>
      <c r="D2024" t="s">
        <v>762</v>
      </c>
      <c r="E2024">
        <v>0</v>
      </c>
      <c r="F2024" s="7" t="s">
        <v>265</v>
      </c>
      <c r="G2024" s="7" t="s">
        <v>5521</v>
      </c>
      <c r="H2024" s="7" t="s">
        <v>5522</v>
      </c>
      <c r="I2024" s="7" t="s">
        <v>5523</v>
      </c>
      <c r="J2024" s="7" t="s">
        <v>5524</v>
      </c>
      <c r="K2024" s="7" t="s">
        <v>5525</v>
      </c>
      <c r="L2024" s="7" t="s">
        <v>5526</v>
      </c>
      <c r="M2024" s="7" t="s">
        <v>5527</v>
      </c>
    </row>
    <row r="2025" spans="1:13" ht="34" x14ac:dyDescent="0.2">
      <c r="A2025" t="s">
        <v>4757</v>
      </c>
      <c r="B2025" t="s">
        <v>457</v>
      </c>
      <c r="C2025">
        <v>0.1</v>
      </c>
      <c r="D2025" t="s">
        <v>762</v>
      </c>
      <c r="E2025">
        <v>0</v>
      </c>
      <c r="F2025" s="7" t="s">
        <v>265</v>
      </c>
      <c r="G2025" s="7" t="s">
        <v>5521</v>
      </c>
      <c r="H2025" s="7" t="s">
        <v>5522</v>
      </c>
      <c r="I2025" s="7" t="s">
        <v>5523</v>
      </c>
      <c r="J2025" s="7" t="s">
        <v>5524</v>
      </c>
      <c r="K2025" s="7" t="s">
        <v>5525</v>
      </c>
      <c r="L2025" s="7" t="s">
        <v>5526</v>
      </c>
      <c r="M2025" s="7" t="s">
        <v>5527</v>
      </c>
    </row>
    <row r="2026" spans="1:13" ht="34" x14ac:dyDescent="0.2">
      <c r="A2026" t="s">
        <v>4758</v>
      </c>
      <c r="B2026" s="36" t="s">
        <v>459</v>
      </c>
      <c r="C2026">
        <v>0.1</v>
      </c>
      <c r="D2026" t="s">
        <v>762</v>
      </c>
      <c r="E2026">
        <v>0</v>
      </c>
      <c r="F2026" s="7" t="s">
        <v>265</v>
      </c>
      <c r="G2026" s="7" t="s">
        <v>5521</v>
      </c>
      <c r="H2026" s="7" t="s">
        <v>5522</v>
      </c>
      <c r="I2026" s="7" t="s">
        <v>5523</v>
      </c>
      <c r="J2026" s="7" t="s">
        <v>5524</v>
      </c>
      <c r="K2026" s="7" t="s">
        <v>5525</v>
      </c>
      <c r="L2026" s="7" t="s">
        <v>5526</v>
      </c>
      <c r="M2026" s="7" t="s">
        <v>5527</v>
      </c>
    </row>
    <row r="2027" spans="1:13" ht="34" x14ac:dyDescent="0.2">
      <c r="A2027" t="s">
        <v>4759</v>
      </c>
      <c r="B2027" t="s">
        <v>455</v>
      </c>
      <c r="C2027">
        <v>0.1</v>
      </c>
      <c r="D2027" t="s">
        <v>762</v>
      </c>
      <c r="E2027">
        <v>0</v>
      </c>
      <c r="F2027" s="7" t="s">
        <v>265</v>
      </c>
      <c r="G2027" s="7" t="s">
        <v>5521</v>
      </c>
      <c r="H2027" s="7" t="s">
        <v>5522</v>
      </c>
      <c r="I2027" s="7" t="s">
        <v>5523</v>
      </c>
      <c r="J2027" s="7" t="s">
        <v>5524</v>
      </c>
      <c r="K2027" s="7" t="s">
        <v>5525</v>
      </c>
      <c r="L2027" s="7" t="s">
        <v>5526</v>
      </c>
      <c r="M2027" s="7" t="s">
        <v>5527</v>
      </c>
    </row>
    <row r="2028" spans="1:13" ht="34" x14ac:dyDescent="0.2">
      <c r="A2028" t="s">
        <v>4760</v>
      </c>
      <c r="B2028" t="s">
        <v>797</v>
      </c>
      <c r="C2028">
        <v>0.1</v>
      </c>
      <c r="D2028" t="s">
        <v>762</v>
      </c>
      <c r="E2028">
        <v>0</v>
      </c>
      <c r="F2028" s="7" t="s">
        <v>265</v>
      </c>
      <c r="G2028" s="7" t="s">
        <v>5521</v>
      </c>
      <c r="H2028" s="7" t="s">
        <v>5522</v>
      </c>
      <c r="I2028" s="7" t="s">
        <v>5523</v>
      </c>
      <c r="J2028" s="7" t="s">
        <v>5524</v>
      </c>
      <c r="K2028" s="7" t="s">
        <v>5525</v>
      </c>
      <c r="L2028" s="7" t="s">
        <v>5526</v>
      </c>
      <c r="M2028" s="7" t="s">
        <v>5527</v>
      </c>
    </row>
    <row r="2029" spans="1:13" ht="34" x14ac:dyDescent="0.2">
      <c r="A2029" t="s">
        <v>4761</v>
      </c>
      <c r="B2029" t="s">
        <v>457</v>
      </c>
      <c r="C2029">
        <v>0.1</v>
      </c>
      <c r="D2029" t="s">
        <v>762</v>
      </c>
      <c r="E2029">
        <v>0</v>
      </c>
      <c r="F2029" s="7" t="s">
        <v>265</v>
      </c>
      <c r="G2029" s="7" t="s">
        <v>5521</v>
      </c>
      <c r="H2029" s="7" t="s">
        <v>5522</v>
      </c>
      <c r="I2029" s="7" t="s">
        <v>5523</v>
      </c>
      <c r="J2029" s="7" t="s">
        <v>5524</v>
      </c>
      <c r="K2029" s="7" t="s">
        <v>5525</v>
      </c>
      <c r="L2029" s="7" t="s">
        <v>5526</v>
      </c>
      <c r="M2029" s="7" t="s">
        <v>5527</v>
      </c>
    </row>
    <row r="2030" spans="1:13" ht="34" x14ac:dyDescent="0.2">
      <c r="A2030" t="s">
        <v>4762</v>
      </c>
      <c r="B2030" s="36" t="s">
        <v>459</v>
      </c>
      <c r="C2030">
        <v>0.1</v>
      </c>
      <c r="D2030" t="s">
        <v>762</v>
      </c>
      <c r="E2030">
        <v>0</v>
      </c>
      <c r="F2030" s="7" t="s">
        <v>265</v>
      </c>
      <c r="G2030" s="7" t="s">
        <v>5521</v>
      </c>
      <c r="H2030" s="7" t="s">
        <v>5522</v>
      </c>
      <c r="I2030" s="7" t="s">
        <v>5523</v>
      </c>
      <c r="J2030" s="7" t="s">
        <v>5524</v>
      </c>
      <c r="K2030" s="7" t="s">
        <v>5525</v>
      </c>
      <c r="L2030" s="7" t="s">
        <v>5526</v>
      </c>
      <c r="M2030" s="7" t="s">
        <v>5527</v>
      </c>
    </row>
    <row r="2031" spans="1:13" ht="34" x14ac:dyDescent="0.2">
      <c r="A2031" t="s">
        <v>4763</v>
      </c>
      <c r="B2031" t="s">
        <v>455</v>
      </c>
      <c r="C2031">
        <v>0.1</v>
      </c>
      <c r="D2031" t="s">
        <v>762</v>
      </c>
      <c r="E2031">
        <v>0</v>
      </c>
      <c r="F2031" s="7" t="s">
        <v>265</v>
      </c>
      <c r="G2031" s="7" t="s">
        <v>5521</v>
      </c>
      <c r="H2031" s="7" t="s">
        <v>5522</v>
      </c>
      <c r="I2031" s="7" t="s">
        <v>5523</v>
      </c>
      <c r="J2031" s="7" t="s">
        <v>5524</v>
      </c>
      <c r="K2031" s="7" t="s">
        <v>5525</v>
      </c>
      <c r="L2031" s="7" t="s">
        <v>5526</v>
      </c>
      <c r="M2031" s="7" t="s">
        <v>5527</v>
      </c>
    </row>
    <row r="2032" spans="1:13" ht="34" x14ac:dyDescent="0.2">
      <c r="A2032" t="s">
        <v>4764</v>
      </c>
      <c r="B2032" t="s">
        <v>797</v>
      </c>
      <c r="C2032">
        <v>0.1</v>
      </c>
      <c r="D2032" t="s">
        <v>762</v>
      </c>
      <c r="E2032">
        <v>0</v>
      </c>
      <c r="F2032" s="7" t="s">
        <v>265</v>
      </c>
      <c r="G2032" s="7" t="s">
        <v>5521</v>
      </c>
      <c r="H2032" s="7" t="s">
        <v>5522</v>
      </c>
      <c r="I2032" s="7" t="s">
        <v>5523</v>
      </c>
      <c r="J2032" s="7" t="s">
        <v>5524</v>
      </c>
      <c r="K2032" s="7" t="s">
        <v>5525</v>
      </c>
      <c r="L2032" s="7" t="s">
        <v>5526</v>
      </c>
      <c r="M2032" s="7" t="s">
        <v>5527</v>
      </c>
    </row>
    <row r="2033" spans="1:13" ht="34" x14ac:dyDescent="0.2">
      <c r="A2033" t="s">
        <v>4765</v>
      </c>
      <c r="B2033" t="s">
        <v>457</v>
      </c>
      <c r="C2033">
        <v>0.1</v>
      </c>
      <c r="D2033" t="s">
        <v>762</v>
      </c>
      <c r="E2033">
        <v>0</v>
      </c>
      <c r="F2033" s="7" t="s">
        <v>265</v>
      </c>
      <c r="G2033" s="7" t="s">
        <v>5521</v>
      </c>
      <c r="H2033" s="7" t="s">
        <v>5522</v>
      </c>
      <c r="I2033" s="7" t="s">
        <v>5523</v>
      </c>
      <c r="J2033" s="7" t="s">
        <v>5524</v>
      </c>
      <c r="K2033" s="7" t="s">
        <v>5525</v>
      </c>
      <c r="L2033" s="7" t="s">
        <v>5526</v>
      </c>
      <c r="M2033" s="7" t="s">
        <v>5527</v>
      </c>
    </row>
    <row r="2034" spans="1:13" ht="34" x14ac:dyDescent="0.2">
      <c r="A2034" t="s">
        <v>4766</v>
      </c>
      <c r="B2034" s="36" t="s">
        <v>459</v>
      </c>
      <c r="C2034">
        <v>0.1</v>
      </c>
      <c r="D2034" t="s">
        <v>762</v>
      </c>
      <c r="E2034">
        <v>0</v>
      </c>
      <c r="F2034" s="7" t="s">
        <v>265</v>
      </c>
      <c r="G2034" s="7" t="s">
        <v>5521</v>
      </c>
      <c r="H2034" s="7" t="s">
        <v>5522</v>
      </c>
      <c r="I2034" s="7" t="s">
        <v>5523</v>
      </c>
      <c r="J2034" s="7" t="s">
        <v>5524</v>
      </c>
      <c r="K2034" s="7" t="s">
        <v>5525</v>
      </c>
      <c r="L2034" s="7" t="s">
        <v>5526</v>
      </c>
      <c r="M2034" s="7" t="s">
        <v>5527</v>
      </c>
    </row>
    <row r="2035" spans="1:13" ht="34" x14ac:dyDescent="0.2">
      <c r="A2035" t="s">
        <v>4767</v>
      </c>
      <c r="B2035" t="s">
        <v>455</v>
      </c>
      <c r="C2035">
        <v>0.1</v>
      </c>
      <c r="D2035" t="s">
        <v>762</v>
      </c>
      <c r="E2035">
        <v>0</v>
      </c>
      <c r="F2035" s="7" t="s">
        <v>265</v>
      </c>
      <c r="G2035" s="7" t="s">
        <v>5521</v>
      </c>
      <c r="H2035" s="7" t="s">
        <v>5522</v>
      </c>
      <c r="I2035" s="7" t="s">
        <v>5523</v>
      </c>
      <c r="J2035" s="7" t="s">
        <v>5524</v>
      </c>
      <c r="K2035" s="7" t="s">
        <v>5525</v>
      </c>
      <c r="L2035" s="7" t="s">
        <v>5526</v>
      </c>
      <c r="M2035" s="7" t="s">
        <v>5527</v>
      </c>
    </row>
    <row r="2036" spans="1:13" ht="34" x14ac:dyDescent="0.2">
      <c r="A2036" t="s">
        <v>4768</v>
      </c>
      <c r="B2036" t="s">
        <v>797</v>
      </c>
      <c r="C2036">
        <v>0.1</v>
      </c>
      <c r="D2036" t="s">
        <v>762</v>
      </c>
      <c r="E2036">
        <v>0</v>
      </c>
      <c r="F2036" s="7" t="s">
        <v>265</v>
      </c>
      <c r="G2036" s="7" t="s">
        <v>5521</v>
      </c>
      <c r="H2036" s="7" t="s">
        <v>5522</v>
      </c>
      <c r="I2036" s="7" t="s">
        <v>5523</v>
      </c>
      <c r="J2036" s="7" t="s">
        <v>5524</v>
      </c>
      <c r="K2036" s="7" t="s">
        <v>5525</v>
      </c>
      <c r="L2036" s="7" t="s">
        <v>5526</v>
      </c>
      <c r="M2036" s="7" t="s">
        <v>5527</v>
      </c>
    </row>
    <row r="2037" spans="1:13" ht="34" x14ac:dyDescent="0.2">
      <c r="A2037" t="s">
        <v>4769</v>
      </c>
      <c r="B2037" t="s">
        <v>457</v>
      </c>
      <c r="C2037">
        <v>0.1</v>
      </c>
      <c r="D2037" t="s">
        <v>762</v>
      </c>
      <c r="E2037">
        <v>0</v>
      </c>
      <c r="F2037" s="7" t="s">
        <v>265</v>
      </c>
      <c r="G2037" s="7" t="s">
        <v>5521</v>
      </c>
      <c r="H2037" s="7" t="s">
        <v>5522</v>
      </c>
      <c r="I2037" s="7" t="s">
        <v>5523</v>
      </c>
      <c r="J2037" s="7" t="s">
        <v>5524</v>
      </c>
      <c r="K2037" s="7" t="s">
        <v>5525</v>
      </c>
      <c r="L2037" s="7" t="s">
        <v>5526</v>
      </c>
      <c r="M2037" s="7" t="s">
        <v>5527</v>
      </c>
    </row>
    <row r="2038" spans="1:13" ht="34" x14ac:dyDescent="0.2">
      <c r="A2038" t="s">
        <v>4770</v>
      </c>
      <c r="B2038" s="36" t="s">
        <v>459</v>
      </c>
      <c r="C2038">
        <v>0.1</v>
      </c>
      <c r="D2038" t="s">
        <v>762</v>
      </c>
      <c r="E2038">
        <v>0</v>
      </c>
      <c r="F2038" s="7" t="s">
        <v>265</v>
      </c>
      <c r="G2038" s="7" t="s">
        <v>5521</v>
      </c>
      <c r="H2038" s="7" t="s">
        <v>5522</v>
      </c>
      <c r="I2038" s="7" t="s">
        <v>5523</v>
      </c>
      <c r="J2038" s="7" t="s">
        <v>5524</v>
      </c>
      <c r="K2038" s="7" t="s">
        <v>5525</v>
      </c>
      <c r="L2038" s="7" t="s">
        <v>5526</v>
      </c>
      <c r="M2038" s="7" t="s">
        <v>5527</v>
      </c>
    </row>
    <row r="2039" spans="1:13" ht="34" x14ac:dyDescent="0.2">
      <c r="A2039" t="s">
        <v>4771</v>
      </c>
      <c r="B2039" t="s">
        <v>455</v>
      </c>
      <c r="C2039">
        <v>0.1</v>
      </c>
      <c r="D2039" t="s">
        <v>762</v>
      </c>
      <c r="E2039">
        <v>0</v>
      </c>
      <c r="F2039" s="7" t="s">
        <v>265</v>
      </c>
      <c r="G2039" s="7" t="s">
        <v>5521</v>
      </c>
      <c r="H2039" s="7" t="s">
        <v>5522</v>
      </c>
      <c r="I2039" s="7" t="s">
        <v>5523</v>
      </c>
      <c r="J2039" s="7" t="s">
        <v>5524</v>
      </c>
      <c r="K2039" s="7" t="s">
        <v>5525</v>
      </c>
      <c r="L2039" s="7" t="s">
        <v>5526</v>
      </c>
      <c r="M2039" s="7" t="s">
        <v>5527</v>
      </c>
    </row>
    <row r="2040" spans="1:13" ht="34" x14ac:dyDescent="0.2">
      <c r="A2040" t="s">
        <v>4772</v>
      </c>
      <c r="B2040" t="s">
        <v>797</v>
      </c>
      <c r="C2040">
        <v>0.1</v>
      </c>
      <c r="D2040" t="s">
        <v>762</v>
      </c>
      <c r="E2040">
        <v>0</v>
      </c>
      <c r="F2040" s="7" t="s">
        <v>265</v>
      </c>
      <c r="G2040" s="7" t="s">
        <v>5521</v>
      </c>
      <c r="H2040" s="7" t="s">
        <v>5522</v>
      </c>
      <c r="I2040" s="7" t="s">
        <v>5523</v>
      </c>
      <c r="J2040" s="7" t="s">
        <v>5524</v>
      </c>
      <c r="K2040" s="7" t="s">
        <v>5525</v>
      </c>
      <c r="L2040" s="7" t="s">
        <v>5526</v>
      </c>
      <c r="M2040" s="7" t="s">
        <v>5527</v>
      </c>
    </row>
    <row r="2041" spans="1:13" ht="34" x14ac:dyDescent="0.2">
      <c r="A2041" t="s">
        <v>4773</v>
      </c>
      <c r="B2041" t="s">
        <v>457</v>
      </c>
      <c r="C2041">
        <v>0.1</v>
      </c>
      <c r="D2041" t="s">
        <v>762</v>
      </c>
      <c r="E2041">
        <v>0</v>
      </c>
      <c r="F2041" s="7" t="s">
        <v>265</v>
      </c>
      <c r="G2041" s="7" t="s">
        <v>5521</v>
      </c>
      <c r="H2041" s="7" t="s">
        <v>5522</v>
      </c>
      <c r="I2041" s="7" t="s">
        <v>5523</v>
      </c>
      <c r="J2041" s="7" t="s">
        <v>5524</v>
      </c>
      <c r="K2041" s="7" t="s">
        <v>5525</v>
      </c>
      <c r="L2041" s="7" t="s">
        <v>5526</v>
      </c>
      <c r="M2041" s="7" t="s">
        <v>5527</v>
      </c>
    </row>
    <row r="2042" spans="1:13" ht="34" x14ac:dyDescent="0.2">
      <c r="A2042" t="s">
        <v>4774</v>
      </c>
      <c r="B2042" s="36" t="s">
        <v>459</v>
      </c>
      <c r="C2042">
        <v>0.1</v>
      </c>
      <c r="D2042" t="s">
        <v>762</v>
      </c>
      <c r="E2042">
        <v>0</v>
      </c>
      <c r="F2042" s="7" t="s">
        <v>265</v>
      </c>
      <c r="G2042" s="7" t="s">
        <v>5521</v>
      </c>
      <c r="H2042" s="7" t="s">
        <v>5522</v>
      </c>
      <c r="I2042" s="7" t="s">
        <v>5523</v>
      </c>
      <c r="J2042" s="7" t="s">
        <v>5524</v>
      </c>
      <c r="K2042" s="7" t="s">
        <v>5525</v>
      </c>
      <c r="L2042" s="7" t="s">
        <v>5526</v>
      </c>
      <c r="M2042" s="7" t="s">
        <v>5527</v>
      </c>
    </row>
    <row r="2043" spans="1:13" ht="34" x14ac:dyDescent="0.2">
      <c r="A2043" t="s">
        <v>4775</v>
      </c>
      <c r="B2043" t="s">
        <v>455</v>
      </c>
      <c r="C2043" s="36">
        <v>0.6</v>
      </c>
      <c r="D2043" t="s">
        <v>762</v>
      </c>
      <c r="E2043">
        <v>0</v>
      </c>
      <c r="F2043" s="7" t="s">
        <v>265</v>
      </c>
      <c r="G2043" s="7" t="s">
        <v>5521</v>
      </c>
      <c r="H2043" s="7" t="s">
        <v>5522</v>
      </c>
      <c r="I2043" s="7" t="s">
        <v>5523</v>
      </c>
      <c r="J2043" s="7" t="s">
        <v>5524</v>
      </c>
      <c r="K2043" s="7" t="s">
        <v>5525</v>
      </c>
      <c r="L2043" s="7" t="s">
        <v>5526</v>
      </c>
      <c r="M2043" s="7" t="s">
        <v>5527</v>
      </c>
    </row>
    <row r="2044" spans="1:13" ht="34" x14ac:dyDescent="0.2">
      <c r="A2044" t="s">
        <v>4776</v>
      </c>
      <c r="B2044" t="s">
        <v>797</v>
      </c>
      <c r="C2044" s="36">
        <v>0.6</v>
      </c>
      <c r="D2044" t="s">
        <v>762</v>
      </c>
      <c r="E2044">
        <v>0</v>
      </c>
      <c r="F2044" s="7" t="s">
        <v>265</v>
      </c>
      <c r="G2044" s="7" t="s">
        <v>5521</v>
      </c>
      <c r="H2044" s="7" t="s">
        <v>5522</v>
      </c>
      <c r="I2044" s="7" t="s">
        <v>5523</v>
      </c>
      <c r="J2044" s="7" t="s">
        <v>5524</v>
      </c>
      <c r="K2044" s="7" t="s">
        <v>5525</v>
      </c>
      <c r="L2044" s="7" t="s">
        <v>5526</v>
      </c>
      <c r="M2044" s="7" t="s">
        <v>5527</v>
      </c>
    </row>
    <row r="2045" spans="1:13" ht="34" x14ac:dyDescent="0.2">
      <c r="A2045" t="s">
        <v>4777</v>
      </c>
      <c r="B2045" t="s">
        <v>457</v>
      </c>
      <c r="C2045" s="36">
        <v>0.6</v>
      </c>
      <c r="D2045" t="s">
        <v>762</v>
      </c>
      <c r="E2045">
        <v>0</v>
      </c>
      <c r="F2045" s="7" t="s">
        <v>265</v>
      </c>
      <c r="G2045" s="7" t="s">
        <v>5521</v>
      </c>
      <c r="H2045" s="7" t="s">
        <v>5522</v>
      </c>
      <c r="I2045" s="7" t="s">
        <v>5523</v>
      </c>
      <c r="J2045" s="7" t="s">
        <v>5524</v>
      </c>
      <c r="K2045" s="7" t="s">
        <v>5525</v>
      </c>
      <c r="L2045" s="7" t="s">
        <v>5526</v>
      </c>
      <c r="M2045" s="7" t="s">
        <v>5527</v>
      </c>
    </row>
    <row r="2046" spans="1:13" ht="34" x14ac:dyDescent="0.2">
      <c r="A2046" t="s">
        <v>4778</v>
      </c>
      <c r="B2046" s="36" t="s">
        <v>459</v>
      </c>
      <c r="C2046" s="36">
        <v>0.6</v>
      </c>
      <c r="D2046" t="s">
        <v>762</v>
      </c>
      <c r="E2046">
        <v>0</v>
      </c>
      <c r="F2046" s="7" t="s">
        <v>265</v>
      </c>
      <c r="G2046" s="7" t="s">
        <v>5521</v>
      </c>
      <c r="H2046" s="7" t="s">
        <v>5522</v>
      </c>
      <c r="I2046" s="7" t="s">
        <v>5523</v>
      </c>
      <c r="J2046" s="7" t="s">
        <v>5524</v>
      </c>
      <c r="K2046" s="7" t="s">
        <v>5525</v>
      </c>
      <c r="L2046" s="7" t="s">
        <v>5526</v>
      </c>
      <c r="M2046" s="7" t="s">
        <v>5527</v>
      </c>
    </row>
    <row r="2047" spans="1:13" ht="34" x14ac:dyDescent="0.2">
      <c r="A2047" t="s">
        <v>4779</v>
      </c>
      <c r="B2047" t="s">
        <v>455</v>
      </c>
      <c r="C2047" s="36">
        <v>0.6</v>
      </c>
      <c r="D2047" t="s">
        <v>762</v>
      </c>
      <c r="E2047">
        <v>0</v>
      </c>
      <c r="F2047" s="7" t="s">
        <v>265</v>
      </c>
      <c r="G2047" s="7" t="s">
        <v>5521</v>
      </c>
      <c r="H2047" s="7" t="s">
        <v>5522</v>
      </c>
      <c r="I2047" s="7" t="s">
        <v>5523</v>
      </c>
      <c r="J2047" s="7" t="s">
        <v>5524</v>
      </c>
      <c r="K2047" s="7" t="s">
        <v>5525</v>
      </c>
      <c r="L2047" s="7" t="s">
        <v>5526</v>
      </c>
      <c r="M2047" s="7" t="s">
        <v>5527</v>
      </c>
    </row>
    <row r="2048" spans="1:13" ht="34" x14ac:dyDescent="0.2">
      <c r="A2048" t="s">
        <v>4780</v>
      </c>
      <c r="B2048" t="s">
        <v>797</v>
      </c>
      <c r="C2048" s="36">
        <v>0.6</v>
      </c>
      <c r="D2048" t="s">
        <v>762</v>
      </c>
      <c r="E2048">
        <v>0</v>
      </c>
      <c r="F2048" s="7" t="s">
        <v>265</v>
      </c>
      <c r="G2048" s="7" t="s">
        <v>5521</v>
      </c>
      <c r="H2048" s="7" t="s">
        <v>5522</v>
      </c>
      <c r="I2048" s="7" t="s">
        <v>5523</v>
      </c>
      <c r="J2048" s="7" t="s">
        <v>5524</v>
      </c>
      <c r="K2048" s="7" t="s">
        <v>5525</v>
      </c>
      <c r="L2048" s="7" t="s">
        <v>5526</v>
      </c>
      <c r="M2048" s="7" t="s">
        <v>5527</v>
      </c>
    </row>
    <row r="2049" spans="1:13" ht="34" x14ac:dyDescent="0.2">
      <c r="A2049" t="s">
        <v>4781</v>
      </c>
      <c r="B2049" t="s">
        <v>457</v>
      </c>
      <c r="C2049" s="36">
        <v>0.6</v>
      </c>
      <c r="D2049" t="s">
        <v>762</v>
      </c>
      <c r="E2049">
        <v>0</v>
      </c>
      <c r="F2049" s="7" t="s">
        <v>265</v>
      </c>
      <c r="G2049" s="7" t="s">
        <v>5521</v>
      </c>
      <c r="H2049" s="7" t="s">
        <v>5522</v>
      </c>
      <c r="I2049" s="7" t="s">
        <v>5523</v>
      </c>
      <c r="J2049" s="7" t="s">
        <v>5524</v>
      </c>
      <c r="K2049" s="7" t="s">
        <v>5525</v>
      </c>
      <c r="L2049" s="7" t="s">
        <v>5526</v>
      </c>
      <c r="M2049" s="7" t="s">
        <v>5527</v>
      </c>
    </row>
    <row r="2050" spans="1:13" ht="34" x14ac:dyDescent="0.2">
      <c r="A2050" t="s">
        <v>4782</v>
      </c>
      <c r="B2050" s="36" t="s">
        <v>459</v>
      </c>
      <c r="C2050" s="36">
        <v>0.6</v>
      </c>
      <c r="D2050" t="s">
        <v>762</v>
      </c>
      <c r="E2050">
        <v>0</v>
      </c>
      <c r="F2050" s="7" t="s">
        <v>265</v>
      </c>
      <c r="G2050" s="7" t="s">
        <v>5521</v>
      </c>
      <c r="H2050" s="7" t="s">
        <v>5522</v>
      </c>
      <c r="I2050" s="7" t="s">
        <v>5523</v>
      </c>
      <c r="J2050" s="7" t="s">
        <v>5524</v>
      </c>
      <c r="K2050" s="7" t="s">
        <v>5525</v>
      </c>
      <c r="L2050" s="7" t="s">
        <v>5526</v>
      </c>
      <c r="M2050" s="7" t="s">
        <v>5527</v>
      </c>
    </row>
    <row r="2051" spans="1:13" ht="34" x14ac:dyDescent="0.2">
      <c r="A2051" t="s">
        <v>4783</v>
      </c>
      <c r="B2051" t="s">
        <v>455</v>
      </c>
      <c r="C2051" s="36">
        <v>0.6</v>
      </c>
      <c r="D2051" t="s">
        <v>762</v>
      </c>
      <c r="E2051">
        <v>0</v>
      </c>
      <c r="F2051" s="7" t="s">
        <v>265</v>
      </c>
      <c r="G2051" s="7" t="s">
        <v>5521</v>
      </c>
      <c r="H2051" s="7" t="s">
        <v>5522</v>
      </c>
      <c r="I2051" s="7" t="s">
        <v>5523</v>
      </c>
      <c r="J2051" s="7" t="s">
        <v>5524</v>
      </c>
      <c r="K2051" s="7" t="s">
        <v>5525</v>
      </c>
      <c r="L2051" s="7" t="s">
        <v>5526</v>
      </c>
      <c r="M2051" s="7" t="s">
        <v>5527</v>
      </c>
    </row>
    <row r="2052" spans="1:13" ht="34" x14ac:dyDescent="0.2">
      <c r="A2052" t="s">
        <v>4784</v>
      </c>
      <c r="B2052" t="s">
        <v>797</v>
      </c>
      <c r="C2052" s="36">
        <v>0.6</v>
      </c>
      <c r="D2052" t="s">
        <v>762</v>
      </c>
      <c r="E2052">
        <v>0</v>
      </c>
      <c r="F2052" s="7" t="s">
        <v>265</v>
      </c>
      <c r="G2052" s="7" t="s">
        <v>5521</v>
      </c>
      <c r="H2052" s="7" t="s">
        <v>5522</v>
      </c>
      <c r="I2052" s="7" t="s">
        <v>5523</v>
      </c>
      <c r="J2052" s="7" t="s">
        <v>5524</v>
      </c>
      <c r="K2052" s="7" t="s">
        <v>5525</v>
      </c>
      <c r="L2052" s="7" t="s">
        <v>5526</v>
      </c>
      <c r="M2052" s="7" t="s">
        <v>5527</v>
      </c>
    </row>
    <row r="2053" spans="1:13" ht="34" x14ac:dyDescent="0.2">
      <c r="A2053" t="s">
        <v>4785</v>
      </c>
      <c r="B2053" t="s">
        <v>457</v>
      </c>
      <c r="C2053" s="36">
        <v>0.6</v>
      </c>
      <c r="D2053" t="s">
        <v>762</v>
      </c>
      <c r="E2053">
        <v>0</v>
      </c>
      <c r="F2053" s="7" t="s">
        <v>265</v>
      </c>
      <c r="G2053" s="7" t="s">
        <v>5521</v>
      </c>
      <c r="H2053" s="7" t="s">
        <v>5522</v>
      </c>
      <c r="I2053" s="7" t="s">
        <v>5523</v>
      </c>
      <c r="J2053" s="7" t="s">
        <v>5524</v>
      </c>
      <c r="K2053" s="7" t="s">
        <v>5525</v>
      </c>
      <c r="L2053" s="7" t="s">
        <v>5526</v>
      </c>
      <c r="M2053" s="7" t="s">
        <v>5527</v>
      </c>
    </row>
    <row r="2054" spans="1:13" ht="34" x14ac:dyDescent="0.2">
      <c r="A2054" t="s">
        <v>4786</v>
      </c>
      <c r="B2054" s="36" t="s">
        <v>459</v>
      </c>
      <c r="C2054" s="36">
        <v>0.6</v>
      </c>
      <c r="D2054" t="s">
        <v>762</v>
      </c>
      <c r="E2054">
        <v>0</v>
      </c>
      <c r="F2054" s="7" t="s">
        <v>265</v>
      </c>
      <c r="G2054" s="7" t="s">
        <v>5521</v>
      </c>
      <c r="H2054" s="7" t="s">
        <v>5522</v>
      </c>
      <c r="I2054" s="7" t="s">
        <v>5523</v>
      </c>
      <c r="J2054" s="7" t="s">
        <v>5524</v>
      </c>
      <c r="K2054" s="7" t="s">
        <v>5525</v>
      </c>
      <c r="L2054" s="7" t="s">
        <v>5526</v>
      </c>
      <c r="M2054" s="7" t="s">
        <v>5527</v>
      </c>
    </row>
    <row r="2055" spans="1:13" ht="34" x14ac:dyDescent="0.2">
      <c r="A2055" t="s">
        <v>4787</v>
      </c>
      <c r="B2055" t="s">
        <v>455</v>
      </c>
      <c r="C2055" s="36">
        <v>0.6</v>
      </c>
      <c r="D2055" t="s">
        <v>762</v>
      </c>
      <c r="E2055">
        <v>0</v>
      </c>
      <c r="F2055" s="7" t="s">
        <v>265</v>
      </c>
      <c r="G2055" s="7" t="s">
        <v>5521</v>
      </c>
      <c r="H2055" s="7" t="s">
        <v>5522</v>
      </c>
      <c r="I2055" s="7" t="s">
        <v>5523</v>
      </c>
      <c r="J2055" s="7" t="s">
        <v>5524</v>
      </c>
      <c r="K2055" s="7" t="s">
        <v>5525</v>
      </c>
      <c r="L2055" s="7" t="s">
        <v>5526</v>
      </c>
      <c r="M2055" s="7" t="s">
        <v>5527</v>
      </c>
    </row>
    <row r="2056" spans="1:13" ht="34" x14ac:dyDescent="0.2">
      <c r="A2056" t="s">
        <v>4788</v>
      </c>
      <c r="B2056" t="s">
        <v>797</v>
      </c>
      <c r="C2056" s="36">
        <v>0.6</v>
      </c>
      <c r="D2056" t="s">
        <v>762</v>
      </c>
      <c r="E2056">
        <v>0</v>
      </c>
      <c r="F2056" s="7" t="s">
        <v>265</v>
      </c>
      <c r="G2056" s="7" t="s">
        <v>5521</v>
      </c>
      <c r="H2056" s="7" t="s">
        <v>5522</v>
      </c>
      <c r="I2056" s="7" t="s">
        <v>5523</v>
      </c>
      <c r="J2056" s="7" t="s">
        <v>5524</v>
      </c>
      <c r="K2056" s="7" t="s">
        <v>5525</v>
      </c>
      <c r="L2056" s="7" t="s">
        <v>5526</v>
      </c>
      <c r="M2056" s="7" t="s">
        <v>5527</v>
      </c>
    </row>
    <row r="2057" spans="1:13" ht="34" x14ac:dyDescent="0.2">
      <c r="A2057" t="s">
        <v>4789</v>
      </c>
      <c r="B2057" t="s">
        <v>457</v>
      </c>
      <c r="C2057" s="36">
        <v>0.6</v>
      </c>
      <c r="D2057" t="s">
        <v>762</v>
      </c>
      <c r="E2057">
        <v>0</v>
      </c>
      <c r="F2057" s="7" t="s">
        <v>265</v>
      </c>
      <c r="G2057" s="7" t="s">
        <v>5521</v>
      </c>
      <c r="H2057" s="7" t="s">
        <v>5522</v>
      </c>
      <c r="I2057" s="7" t="s">
        <v>5523</v>
      </c>
      <c r="J2057" s="7" t="s">
        <v>5524</v>
      </c>
      <c r="K2057" s="7" t="s">
        <v>5525</v>
      </c>
      <c r="L2057" s="7" t="s">
        <v>5526</v>
      </c>
      <c r="M2057" s="7" t="s">
        <v>5527</v>
      </c>
    </row>
    <row r="2058" spans="1:13" ht="34" x14ac:dyDescent="0.2">
      <c r="A2058" t="s">
        <v>4790</v>
      </c>
      <c r="B2058" s="36" t="s">
        <v>459</v>
      </c>
      <c r="C2058" s="36">
        <v>0.6</v>
      </c>
      <c r="D2058" t="s">
        <v>762</v>
      </c>
      <c r="E2058">
        <v>0</v>
      </c>
      <c r="F2058" s="7" t="s">
        <v>265</v>
      </c>
      <c r="G2058" s="7" t="s">
        <v>5521</v>
      </c>
      <c r="H2058" s="7" t="s">
        <v>5522</v>
      </c>
      <c r="I2058" s="7" t="s">
        <v>5523</v>
      </c>
      <c r="J2058" s="7" t="s">
        <v>5524</v>
      </c>
      <c r="K2058" s="7" t="s">
        <v>5525</v>
      </c>
      <c r="L2058" s="7" t="s">
        <v>5526</v>
      </c>
      <c r="M2058" s="7" t="s">
        <v>5527</v>
      </c>
    </row>
    <row r="2059" spans="1:13" ht="34" x14ac:dyDescent="0.2">
      <c r="A2059" t="s">
        <v>4791</v>
      </c>
      <c r="B2059" t="s">
        <v>455</v>
      </c>
      <c r="C2059" s="36">
        <v>0.6</v>
      </c>
      <c r="D2059" t="s">
        <v>762</v>
      </c>
      <c r="E2059">
        <v>0</v>
      </c>
      <c r="F2059" s="7" t="s">
        <v>265</v>
      </c>
      <c r="G2059" s="7" t="s">
        <v>5521</v>
      </c>
      <c r="H2059" s="7" t="s">
        <v>5522</v>
      </c>
      <c r="I2059" s="7" t="s">
        <v>5523</v>
      </c>
      <c r="J2059" s="7" t="s">
        <v>5524</v>
      </c>
      <c r="K2059" s="7" t="s">
        <v>5525</v>
      </c>
      <c r="L2059" s="7" t="s">
        <v>5526</v>
      </c>
      <c r="M2059" s="7" t="s">
        <v>5527</v>
      </c>
    </row>
    <row r="2060" spans="1:13" ht="34" x14ac:dyDescent="0.2">
      <c r="A2060" t="s">
        <v>4792</v>
      </c>
      <c r="B2060" t="s">
        <v>797</v>
      </c>
      <c r="C2060" s="36">
        <v>0.6</v>
      </c>
      <c r="D2060" t="s">
        <v>762</v>
      </c>
      <c r="E2060">
        <v>0</v>
      </c>
      <c r="F2060" s="7" t="s">
        <v>265</v>
      </c>
      <c r="G2060" s="7" t="s">
        <v>5521</v>
      </c>
      <c r="H2060" s="7" t="s">
        <v>5522</v>
      </c>
      <c r="I2060" s="7" t="s">
        <v>5523</v>
      </c>
      <c r="J2060" s="7" t="s">
        <v>5524</v>
      </c>
      <c r="K2060" s="7" t="s">
        <v>5525</v>
      </c>
      <c r="L2060" s="7" t="s">
        <v>5526</v>
      </c>
      <c r="M2060" s="7" t="s">
        <v>5527</v>
      </c>
    </row>
    <row r="2061" spans="1:13" ht="34" x14ac:dyDescent="0.2">
      <c r="A2061" t="s">
        <v>4793</v>
      </c>
      <c r="B2061" t="s">
        <v>457</v>
      </c>
      <c r="C2061" s="36">
        <v>0.6</v>
      </c>
      <c r="D2061" t="s">
        <v>762</v>
      </c>
      <c r="E2061">
        <v>0</v>
      </c>
      <c r="F2061" s="7" t="s">
        <v>265</v>
      </c>
      <c r="G2061" s="7" t="s">
        <v>5521</v>
      </c>
      <c r="H2061" s="7" t="s">
        <v>5522</v>
      </c>
      <c r="I2061" s="7" t="s">
        <v>5523</v>
      </c>
      <c r="J2061" s="7" t="s">
        <v>5524</v>
      </c>
      <c r="K2061" s="7" t="s">
        <v>5525</v>
      </c>
      <c r="L2061" s="7" t="s">
        <v>5526</v>
      </c>
      <c r="M2061" s="7" t="s">
        <v>5527</v>
      </c>
    </row>
    <row r="2062" spans="1:13" ht="34" x14ac:dyDescent="0.2">
      <c r="A2062" t="s">
        <v>4794</v>
      </c>
      <c r="B2062" s="36" t="s">
        <v>459</v>
      </c>
      <c r="C2062" s="36">
        <v>0.6</v>
      </c>
      <c r="D2062" t="s">
        <v>762</v>
      </c>
      <c r="E2062">
        <v>0</v>
      </c>
      <c r="F2062" s="7" t="s">
        <v>265</v>
      </c>
      <c r="G2062" s="7" t="s">
        <v>5521</v>
      </c>
      <c r="H2062" s="7" t="s">
        <v>5522</v>
      </c>
      <c r="I2062" s="7" t="s">
        <v>5523</v>
      </c>
      <c r="J2062" s="7" t="s">
        <v>5524</v>
      </c>
      <c r="K2062" s="7" t="s">
        <v>5525</v>
      </c>
      <c r="L2062" s="7" t="s">
        <v>5526</v>
      </c>
      <c r="M2062" s="7" t="s">
        <v>5527</v>
      </c>
    </row>
    <row r="2063" spans="1:13" ht="34" x14ac:dyDescent="0.2">
      <c r="A2063" t="s">
        <v>4795</v>
      </c>
      <c r="B2063" t="s">
        <v>455</v>
      </c>
      <c r="C2063" s="36">
        <v>0.4</v>
      </c>
      <c r="D2063" t="s">
        <v>762</v>
      </c>
      <c r="E2063">
        <v>0</v>
      </c>
      <c r="F2063" s="7" t="s">
        <v>265</v>
      </c>
      <c r="G2063" s="7" t="s">
        <v>5521</v>
      </c>
      <c r="H2063" s="7" t="s">
        <v>5522</v>
      </c>
      <c r="I2063" s="7" t="s">
        <v>5523</v>
      </c>
      <c r="J2063" s="7" t="s">
        <v>5524</v>
      </c>
      <c r="K2063" s="7" t="s">
        <v>5525</v>
      </c>
      <c r="L2063" s="7" t="s">
        <v>5526</v>
      </c>
      <c r="M2063" s="7" t="s">
        <v>5527</v>
      </c>
    </row>
    <row r="2064" spans="1:13" ht="34" x14ac:dyDescent="0.2">
      <c r="A2064" t="s">
        <v>4796</v>
      </c>
      <c r="B2064" t="s">
        <v>797</v>
      </c>
      <c r="C2064" s="36">
        <v>0.4</v>
      </c>
      <c r="D2064" t="s">
        <v>762</v>
      </c>
      <c r="E2064">
        <v>0</v>
      </c>
      <c r="F2064" s="7" t="s">
        <v>265</v>
      </c>
      <c r="G2064" s="7" t="s">
        <v>5521</v>
      </c>
      <c r="H2064" s="7" t="s">
        <v>5522</v>
      </c>
      <c r="I2064" s="7" t="s">
        <v>5523</v>
      </c>
      <c r="J2064" s="7" t="s">
        <v>5524</v>
      </c>
      <c r="K2064" s="7" t="s">
        <v>5525</v>
      </c>
      <c r="L2064" s="7" t="s">
        <v>5526</v>
      </c>
      <c r="M2064" s="7" t="s">
        <v>5527</v>
      </c>
    </row>
    <row r="2065" spans="1:13" ht="34" x14ac:dyDescent="0.2">
      <c r="A2065" t="s">
        <v>4797</v>
      </c>
      <c r="B2065" t="s">
        <v>457</v>
      </c>
      <c r="C2065" s="36">
        <v>0.4</v>
      </c>
      <c r="D2065" t="s">
        <v>762</v>
      </c>
      <c r="E2065">
        <v>0</v>
      </c>
      <c r="F2065" s="7" t="s">
        <v>265</v>
      </c>
      <c r="G2065" s="7" t="s">
        <v>5521</v>
      </c>
      <c r="H2065" s="7" t="s">
        <v>5522</v>
      </c>
      <c r="I2065" s="7" t="s">
        <v>5523</v>
      </c>
      <c r="J2065" s="7" t="s">
        <v>5524</v>
      </c>
      <c r="K2065" s="7" t="s">
        <v>5525</v>
      </c>
      <c r="L2065" s="7" t="s">
        <v>5526</v>
      </c>
      <c r="M2065" s="7" t="s">
        <v>5527</v>
      </c>
    </row>
    <row r="2066" spans="1:13" ht="34" x14ac:dyDescent="0.2">
      <c r="A2066" t="s">
        <v>4798</v>
      </c>
      <c r="B2066" s="36" t="s">
        <v>459</v>
      </c>
      <c r="C2066" s="36">
        <v>0.4</v>
      </c>
      <c r="D2066" t="s">
        <v>762</v>
      </c>
      <c r="E2066">
        <v>0</v>
      </c>
      <c r="F2066" s="7" t="s">
        <v>265</v>
      </c>
      <c r="G2066" s="7" t="s">
        <v>5521</v>
      </c>
      <c r="H2066" s="7" t="s">
        <v>5522</v>
      </c>
      <c r="I2066" s="7" t="s">
        <v>5523</v>
      </c>
      <c r="J2066" s="7" t="s">
        <v>5524</v>
      </c>
      <c r="K2066" s="7" t="s">
        <v>5525</v>
      </c>
      <c r="L2066" s="7" t="s">
        <v>5526</v>
      </c>
      <c r="M2066" s="7" t="s">
        <v>5527</v>
      </c>
    </row>
    <row r="2067" spans="1:13" ht="34" x14ac:dyDescent="0.2">
      <c r="A2067" t="s">
        <v>4799</v>
      </c>
      <c r="B2067" t="s">
        <v>455</v>
      </c>
      <c r="C2067" s="36">
        <v>0.4</v>
      </c>
      <c r="D2067" t="s">
        <v>762</v>
      </c>
      <c r="E2067">
        <v>0</v>
      </c>
      <c r="F2067" s="7" t="s">
        <v>265</v>
      </c>
      <c r="G2067" s="7" t="s">
        <v>5521</v>
      </c>
      <c r="H2067" s="7" t="s">
        <v>5522</v>
      </c>
      <c r="I2067" s="7" t="s">
        <v>5523</v>
      </c>
      <c r="J2067" s="7" t="s">
        <v>5524</v>
      </c>
      <c r="K2067" s="7" t="s">
        <v>5525</v>
      </c>
      <c r="L2067" s="7" t="s">
        <v>5526</v>
      </c>
      <c r="M2067" s="7" t="s">
        <v>5527</v>
      </c>
    </row>
    <row r="2068" spans="1:13" ht="34" x14ac:dyDescent="0.2">
      <c r="A2068" t="s">
        <v>4800</v>
      </c>
      <c r="B2068" t="s">
        <v>797</v>
      </c>
      <c r="C2068" s="36">
        <v>0.4</v>
      </c>
      <c r="D2068" t="s">
        <v>762</v>
      </c>
      <c r="E2068">
        <v>0</v>
      </c>
      <c r="F2068" s="7" t="s">
        <v>265</v>
      </c>
      <c r="G2068" s="7" t="s">
        <v>5521</v>
      </c>
      <c r="H2068" s="7" t="s">
        <v>5522</v>
      </c>
      <c r="I2068" s="7" t="s">
        <v>5523</v>
      </c>
      <c r="J2068" s="7" t="s">
        <v>5524</v>
      </c>
      <c r="K2068" s="7" t="s">
        <v>5525</v>
      </c>
      <c r="L2068" s="7" t="s">
        <v>5526</v>
      </c>
      <c r="M2068" s="7" t="s">
        <v>5527</v>
      </c>
    </row>
    <row r="2069" spans="1:13" ht="34" x14ac:dyDescent="0.2">
      <c r="A2069" t="s">
        <v>4801</v>
      </c>
      <c r="B2069" t="s">
        <v>457</v>
      </c>
      <c r="C2069" s="36">
        <v>0.4</v>
      </c>
      <c r="D2069" t="s">
        <v>762</v>
      </c>
      <c r="E2069">
        <v>0</v>
      </c>
      <c r="F2069" s="7" t="s">
        <v>265</v>
      </c>
      <c r="G2069" s="7" t="s">
        <v>5521</v>
      </c>
      <c r="H2069" s="7" t="s">
        <v>5522</v>
      </c>
      <c r="I2069" s="7" t="s">
        <v>5523</v>
      </c>
      <c r="J2069" s="7" t="s">
        <v>5524</v>
      </c>
      <c r="K2069" s="7" t="s">
        <v>5525</v>
      </c>
      <c r="L2069" s="7" t="s">
        <v>5526</v>
      </c>
      <c r="M2069" s="7" t="s">
        <v>5527</v>
      </c>
    </row>
    <row r="2070" spans="1:13" ht="34" x14ac:dyDescent="0.2">
      <c r="A2070" t="s">
        <v>4802</v>
      </c>
      <c r="B2070" s="36" t="s">
        <v>459</v>
      </c>
      <c r="C2070" s="36">
        <v>0.4</v>
      </c>
      <c r="D2070" t="s">
        <v>762</v>
      </c>
      <c r="E2070">
        <v>0</v>
      </c>
      <c r="F2070" s="7" t="s">
        <v>265</v>
      </c>
      <c r="G2070" s="7" t="s">
        <v>5521</v>
      </c>
      <c r="H2070" s="7" t="s">
        <v>5522</v>
      </c>
      <c r="I2070" s="7" t="s">
        <v>5523</v>
      </c>
      <c r="J2070" s="7" t="s">
        <v>5524</v>
      </c>
      <c r="K2070" s="7" t="s">
        <v>5525</v>
      </c>
      <c r="L2070" s="7" t="s">
        <v>5526</v>
      </c>
      <c r="M2070" s="7" t="s">
        <v>5527</v>
      </c>
    </row>
    <row r="2071" spans="1:13" ht="34" x14ac:dyDescent="0.2">
      <c r="A2071" t="s">
        <v>4803</v>
      </c>
      <c r="B2071" t="s">
        <v>455</v>
      </c>
      <c r="C2071" s="36">
        <v>0.4</v>
      </c>
      <c r="D2071" t="s">
        <v>762</v>
      </c>
      <c r="E2071">
        <v>0</v>
      </c>
      <c r="F2071" s="7" t="s">
        <v>265</v>
      </c>
      <c r="G2071" s="7" t="s">
        <v>5521</v>
      </c>
      <c r="H2071" s="7" t="s">
        <v>5522</v>
      </c>
      <c r="I2071" s="7" t="s">
        <v>5523</v>
      </c>
      <c r="J2071" s="7" t="s">
        <v>5524</v>
      </c>
      <c r="K2071" s="7" t="s">
        <v>5525</v>
      </c>
      <c r="L2071" s="7" t="s">
        <v>5526</v>
      </c>
      <c r="M2071" s="7" t="s">
        <v>5527</v>
      </c>
    </row>
    <row r="2072" spans="1:13" ht="34" x14ac:dyDescent="0.2">
      <c r="A2072" t="s">
        <v>4804</v>
      </c>
      <c r="B2072" t="s">
        <v>797</v>
      </c>
      <c r="C2072" s="36">
        <v>0.4</v>
      </c>
      <c r="D2072" t="s">
        <v>762</v>
      </c>
      <c r="E2072">
        <v>0</v>
      </c>
      <c r="F2072" s="7" t="s">
        <v>265</v>
      </c>
      <c r="G2072" s="7" t="s">
        <v>5521</v>
      </c>
      <c r="H2072" s="7" t="s">
        <v>5522</v>
      </c>
      <c r="I2072" s="7" t="s">
        <v>5523</v>
      </c>
      <c r="J2072" s="7" t="s">
        <v>5524</v>
      </c>
      <c r="K2072" s="7" t="s">
        <v>5525</v>
      </c>
      <c r="L2072" s="7" t="s">
        <v>5526</v>
      </c>
      <c r="M2072" s="7" t="s">
        <v>5527</v>
      </c>
    </row>
    <row r="2073" spans="1:13" ht="34" x14ac:dyDescent="0.2">
      <c r="A2073" t="s">
        <v>4805</v>
      </c>
      <c r="B2073" t="s">
        <v>457</v>
      </c>
      <c r="C2073" s="36">
        <v>0.4</v>
      </c>
      <c r="D2073" t="s">
        <v>762</v>
      </c>
      <c r="E2073">
        <v>0</v>
      </c>
      <c r="F2073" s="7" t="s">
        <v>265</v>
      </c>
      <c r="G2073" s="7" t="s">
        <v>5521</v>
      </c>
      <c r="H2073" s="7" t="s">
        <v>5522</v>
      </c>
      <c r="I2073" s="7" t="s">
        <v>5523</v>
      </c>
      <c r="J2073" s="7" t="s">
        <v>5524</v>
      </c>
      <c r="K2073" s="7" t="s">
        <v>5525</v>
      </c>
      <c r="L2073" s="7" t="s">
        <v>5526</v>
      </c>
      <c r="M2073" s="7" t="s">
        <v>5527</v>
      </c>
    </row>
    <row r="2074" spans="1:13" ht="34" x14ac:dyDescent="0.2">
      <c r="A2074" t="s">
        <v>4806</v>
      </c>
      <c r="B2074" s="36" t="s">
        <v>459</v>
      </c>
      <c r="C2074" s="36">
        <v>0.4</v>
      </c>
      <c r="D2074" t="s">
        <v>762</v>
      </c>
      <c r="E2074">
        <v>0</v>
      </c>
      <c r="F2074" s="7" t="s">
        <v>265</v>
      </c>
      <c r="G2074" s="7" t="s">
        <v>5521</v>
      </c>
      <c r="H2074" s="7" t="s">
        <v>5522</v>
      </c>
      <c r="I2074" s="7" t="s">
        <v>5523</v>
      </c>
      <c r="J2074" s="7" t="s">
        <v>5524</v>
      </c>
      <c r="K2074" s="7" t="s">
        <v>5525</v>
      </c>
      <c r="L2074" s="7" t="s">
        <v>5526</v>
      </c>
      <c r="M2074" s="7" t="s">
        <v>5527</v>
      </c>
    </row>
    <row r="2075" spans="1:13" ht="34" x14ac:dyDescent="0.2">
      <c r="A2075" t="s">
        <v>4807</v>
      </c>
      <c r="B2075" t="s">
        <v>455</v>
      </c>
      <c r="C2075" s="36">
        <v>0.4</v>
      </c>
      <c r="D2075" t="s">
        <v>762</v>
      </c>
      <c r="E2075">
        <v>0</v>
      </c>
      <c r="F2075" s="7" t="s">
        <v>265</v>
      </c>
      <c r="G2075" s="7" t="s">
        <v>5521</v>
      </c>
      <c r="H2075" s="7" t="s">
        <v>5522</v>
      </c>
      <c r="I2075" s="7" t="s">
        <v>5523</v>
      </c>
      <c r="J2075" s="7" t="s">
        <v>5524</v>
      </c>
      <c r="K2075" s="7" t="s">
        <v>5525</v>
      </c>
      <c r="L2075" s="7" t="s">
        <v>5526</v>
      </c>
      <c r="M2075" s="7" t="s">
        <v>5527</v>
      </c>
    </row>
    <row r="2076" spans="1:13" ht="34" x14ac:dyDescent="0.2">
      <c r="A2076" t="s">
        <v>4808</v>
      </c>
      <c r="B2076" t="s">
        <v>797</v>
      </c>
      <c r="C2076" s="36">
        <v>0.4</v>
      </c>
      <c r="D2076" t="s">
        <v>762</v>
      </c>
      <c r="E2076">
        <v>0</v>
      </c>
      <c r="F2076" s="7" t="s">
        <v>265</v>
      </c>
      <c r="G2076" s="7" t="s">
        <v>5521</v>
      </c>
      <c r="H2076" s="7" t="s">
        <v>5522</v>
      </c>
      <c r="I2076" s="7" t="s">
        <v>5523</v>
      </c>
      <c r="J2076" s="7" t="s">
        <v>5524</v>
      </c>
      <c r="K2076" s="7" t="s">
        <v>5525</v>
      </c>
      <c r="L2076" s="7" t="s">
        <v>5526</v>
      </c>
      <c r="M2076" s="7" t="s">
        <v>5527</v>
      </c>
    </row>
    <row r="2077" spans="1:13" ht="34" x14ac:dyDescent="0.2">
      <c r="A2077" t="s">
        <v>4809</v>
      </c>
      <c r="B2077" t="s">
        <v>457</v>
      </c>
      <c r="C2077" s="36">
        <v>0.4</v>
      </c>
      <c r="D2077" t="s">
        <v>762</v>
      </c>
      <c r="E2077">
        <v>0</v>
      </c>
      <c r="F2077" s="7" t="s">
        <v>265</v>
      </c>
      <c r="G2077" s="7" t="s">
        <v>5521</v>
      </c>
      <c r="H2077" s="7" t="s">
        <v>5522</v>
      </c>
      <c r="I2077" s="7" t="s">
        <v>5523</v>
      </c>
      <c r="J2077" s="7" t="s">
        <v>5524</v>
      </c>
      <c r="K2077" s="7" t="s">
        <v>5525</v>
      </c>
      <c r="L2077" s="7" t="s">
        <v>5526</v>
      </c>
      <c r="M2077" s="7" t="s">
        <v>5527</v>
      </c>
    </row>
    <row r="2078" spans="1:13" ht="34" x14ac:dyDescent="0.2">
      <c r="A2078" t="s">
        <v>4810</v>
      </c>
      <c r="B2078" s="36" t="s">
        <v>459</v>
      </c>
      <c r="C2078" s="36">
        <v>0.4</v>
      </c>
      <c r="D2078" t="s">
        <v>762</v>
      </c>
      <c r="E2078">
        <v>0</v>
      </c>
      <c r="F2078" s="7" t="s">
        <v>265</v>
      </c>
      <c r="G2078" s="7" t="s">
        <v>5521</v>
      </c>
      <c r="H2078" s="7" t="s">
        <v>5522</v>
      </c>
      <c r="I2078" s="7" t="s">
        <v>5523</v>
      </c>
      <c r="J2078" s="7" t="s">
        <v>5524</v>
      </c>
      <c r="K2078" s="7" t="s">
        <v>5525</v>
      </c>
      <c r="L2078" s="7" t="s">
        <v>5526</v>
      </c>
      <c r="M2078" s="7" t="s">
        <v>5527</v>
      </c>
    </row>
    <row r="2079" spans="1:13" ht="34" x14ac:dyDescent="0.2">
      <c r="A2079" t="s">
        <v>4811</v>
      </c>
      <c r="B2079" t="s">
        <v>455</v>
      </c>
      <c r="C2079" s="36">
        <v>0.4</v>
      </c>
      <c r="D2079" t="s">
        <v>762</v>
      </c>
      <c r="E2079">
        <v>0</v>
      </c>
      <c r="F2079" s="7" t="s">
        <v>265</v>
      </c>
      <c r="G2079" s="7" t="s">
        <v>5521</v>
      </c>
      <c r="H2079" s="7" t="s">
        <v>5522</v>
      </c>
      <c r="I2079" s="7" t="s">
        <v>5523</v>
      </c>
      <c r="J2079" s="7" t="s">
        <v>5524</v>
      </c>
      <c r="K2079" s="7" t="s">
        <v>5525</v>
      </c>
      <c r="L2079" s="7" t="s">
        <v>5526</v>
      </c>
      <c r="M2079" s="7" t="s">
        <v>5527</v>
      </c>
    </row>
    <row r="2080" spans="1:13" ht="34" x14ac:dyDescent="0.2">
      <c r="A2080" t="s">
        <v>4812</v>
      </c>
      <c r="B2080" t="s">
        <v>797</v>
      </c>
      <c r="C2080" s="36">
        <v>0.4</v>
      </c>
      <c r="D2080" t="s">
        <v>762</v>
      </c>
      <c r="E2080">
        <v>0</v>
      </c>
      <c r="F2080" s="7" t="s">
        <v>265</v>
      </c>
      <c r="G2080" s="7" t="s">
        <v>5521</v>
      </c>
      <c r="H2080" s="7" t="s">
        <v>5522</v>
      </c>
      <c r="I2080" s="7" t="s">
        <v>5523</v>
      </c>
      <c r="J2080" s="7" t="s">
        <v>5524</v>
      </c>
      <c r="K2080" s="7" t="s">
        <v>5525</v>
      </c>
      <c r="L2080" s="7" t="s">
        <v>5526</v>
      </c>
      <c r="M2080" s="7" t="s">
        <v>5527</v>
      </c>
    </row>
    <row r="2081" spans="1:13" ht="34" x14ac:dyDescent="0.2">
      <c r="A2081" t="s">
        <v>4813</v>
      </c>
      <c r="B2081" t="s">
        <v>457</v>
      </c>
      <c r="C2081" s="36">
        <v>0.4</v>
      </c>
      <c r="D2081" t="s">
        <v>762</v>
      </c>
      <c r="E2081">
        <v>0</v>
      </c>
      <c r="F2081" s="7" t="s">
        <v>265</v>
      </c>
      <c r="G2081" s="7" t="s">
        <v>5521</v>
      </c>
      <c r="H2081" s="7" t="s">
        <v>5522</v>
      </c>
      <c r="I2081" s="7" t="s">
        <v>5523</v>
      </c>
      <c r="J2081" s="7" t="s">
        <v>5524</v>
      </c>
      <c r="K2081" s="7" t="s">
        <v>5525</v>
      </c>
      <c r="L2081" s="7" t="s">
        <v>5526</v>
      </c>
      <c r="M2081" s="7" t="s">
        <v>5527</v>
      </c>
    </row>
    <row r="2082" spans="1:13" ht="34" x14ac:dyDescent="0.2">
      <c r="A2082" t="s">
        <v>4814</v>
      </c>
      <c r="B2082" s="36" t="s">
        <v>459</v>
      </c>
      <c r="C2082" s="36">
        <v>0.4</v>
      </c>
      <c r="D2082" t="s">
        <v>762</v>
      </c>
      <c r="E2082">
        <v>0</v>
      </c>
      <c r="F2082" s="7" t="s">
        <v>265</v>
      </c>
      <c r="G2082" s="7" t="s">
        <v>5521</v>
      </c>
      <c r="H2082" s="7" t="s">
        <v>5522</v>
      </c>
      <c r="I2082" s="7" t="s">
        <v>5523</v>
      </c>
      <c r="J2082" s="7" t="s">
        <v>5524</v>
      </c>
      <c r="K2082" s="7" t="s">
        <v>5525</v>
      </c>
      <c r="L2082" s="7" t="s">
        <v>5526</v>
      </c>
      <c r="M2082" s="7" t="s">
        <v>5527</v>
      </c>
    </row>
    <row r="2083" spans="1:13" ht="34" x14ac:dyDescent="0.2">
      <c r="A2083" t="s">
        <v>4815</v>
      </c>
      <c r="B2083" t="s">
        <v>455</v>
      </c>
      <c r="C2083">
        <v>0.1</v>
      </c>
      <c r="D2083" t="s">
        <v>762</v>
      </c>
      <c r="E2083">
        <v>0</v>
      </c>
      <c r="F2083" s="7" t="s">
        <v>265</v>
      </c>
      <c r="G2083" s="7" t="s">
        <v>5521</v>
      </c>
      <c r="H2083" s="7" t="s">
        <v>5522</v>
      </c>
      <c r="I2083" s="7" t="s">
        <v>5523</v>
      </c>
      <c r="J2083" s="7" t="s">
        <v>5524</v>
      </c>
      <c r="K2083" s="7" t="s">
        <v>5525</v>
      </c>
      <c r="L2083" s="7" t="s">
        <v>5526</v>
      </c>
      <c r="M2083" s="7" t="s">
        <v>5527</v>
      </c>
    </row>
    <row r="2084" spans="1:13" ht="34" x14ac:dyDescent="0.2">
      <c r="A2084" t="s">
        <v>4816</v>
      </c>
      <c r="B2084" t="s">
        <v>797</v>
      </c>
      <c r="C2084">
        <v>0.1</v>
      </c>
      <c r="D2084" t="s">
        <v>762</v>
      </c>
      <c r="E2084">
        <v>0</v>
      </c>
      <c r="F2084" s="7" t="s">
        <v>265</v>
      </c>
      <c r="G2084" s="7" t="s">
        <v>5521</v>
      </c>
      <c r="H2084" s="7" t="s">
        <v>5522</v>
      </c>
      <c r="I2084" s="7" t="s">
        <v>5523</v>
      </c>
      <c r="J2084" s="7" t="s">
        <v>5524</v>
      </c>
      <c r="K2084" s="7" t="s">
        <v>5525</v>
      </c>
      <c r="L2084" s="7" t="s">
        <v>5526</v>
      </c>
      <c r="M2084" s="7" t="s">
        <v>5527</v>
      </c>
    </row>
    <row r="2085" spans="1:13" ht="34" x14ac:dyDescent="0.2">
      <c r="A2085" t="s">
        <v>4817</v>
      </c>
      <c r="B2085" t="s">
        <v>457</v>
      </c>
      <c r="C2085">
        <v>0.1</v>
      </c>
      <c r="D2085" t="s">
        <v>762</v>
      </c>
      <c r="E2085">
        <v>0</v>
      </c>
      <c r="F2085" s="7" t="s">
        <v>265</v>
      </c>
      <c r="G2085" s="7" t="s">
        <v>5521</v>
      </c>
      <c r="H2085" s="7" t="s">
        <v>5522</v>
      </c>
      <c r="I2085" s="7" t="s">
        <v>5523</v>
      </c>
      <c r="J2085" s="7" t="s">
        <v>5524</v>
      </c>
      <c r="K2085" s="7" t="s">
        <v>5525</v>
      </c>
      <c r="L2085" s="7" t="s">
        <v>5526</v>
      </c>
      <c r="M2085" s="7" t="s">
        <v>5527</v>
      </c>
    </row>
    <row r="2086" spans="1:13" ht="34" x14ac:dyDescent="0.2">
      <c r="A2086" t="s">
        <v>4818</v>
      </c>
      <c r="B2086" s="36" t="s">
        <v>459</v>
      </c>
      <c r="C2086">
        <v>0.1</v>
      </c>
      <c r="D2086" t="s">
        <v>762</v>
      </c>
      <c r="E2086">
        <v>0</v>
      </c>
      <c r="F2086" s="7" t="s">
        <v>265</v>
      </c>
      <c r="G2086" s="7" t="s">
        <v>5521</v>
      </c>
      <c r="H2086" s="7" t="s">
        <v>5522</v>
      </c>
      <c r="I2086" s="7" t="s">
        <v>5523</v>
      </c>
      <c r="J2086" s="7" t="s">
        <v>5524</v>
      </c>
      <c r="K2086" s="7" t="s">
        <v>5525</v>
      </c>
      <c r="L2086" s="7" t="s">
        <v>5526</v>
      </c>
      <c r="M2086" s="7" t="s">
        <v>5527</v>
      </c>
    </row>
    <row r="2087" spans="1:13" ht="34" x14ac:dyDescent="0.2">
      <c r="A2087" t="s">
        <v>4819</v>
      </c>
      <c r="B2087" t="s">
        <v>455</v>
      </c>
      <c r="C2087">
        <v>0.1</v>
      </c>
      <c r="D2087" t="s">
        <v>762</v>
      </c>
      <c r="E2087">
        <v>0</v>
      </c>
      <c r="F2087" s="7" t="s">
        <v>265</v>
      </c>
      <c r="G2087" s="7" t="s">
        <v>5521</v>
      </c>
      <c r="H2087" s="7" t="s">
        <v>5522</v>
      </c>
      <c r="I2087" s="7" t="s">
        <v>5523</v>
      </c>
      <c r="J2087" s="7" t="s">
        <v>5524</v>
      </c>
      <c r="K2087" s="7" t="s">
        <v>5525</v>
      </c>
      <c r="L2087" s="7" t="s">
        <v>5526</v>
      </c>
      <c r="M2087" s="7" t="s">
        <v>5527</v>
      </c>
    </row>
    <row r="2088" spans="1:13" ht="34" x14ac:dyDescent="0.2">
      <c r="A2088" t="s">
        <v>4820</v>
      </c>
      <c r="B2088" t="s">
        <v>797</v>
      </c>
      <c r="C2088">
        <v>0.1</v>
      </c>
      <c r="D2088" t="s">
        <v>762</v>
      </c>
      <c r="E2088">
        <v>0</v>
      </c>
      <c r="F2088" s="7" t="s">
        <v>265</v>
      </c>
      <c r="G2088" s="7" t="s">
        <v>5521</v>
      </c>
      <c r="H2088" s="7" t="s">
        <v>5522</v>
      </c>
      <c r="I2088" s="7" t="s">
        <v>5523</v>
      </c>
      <c r="J2088" s="7" t="s">
        <v>5524</v>
      </c>
      <c r="K2088" s="7" t="s">
        <v>5525</v>
      </c>
      <c r="L2088" s="7" t="s">
        <v>5526</v>
      </c>
      <c r="M2088" s="7" t="s">
        <v>5527</v>
      </c>
    </row>
    <row r="2089" spans="1:13" ht="34" x14ac:dyDescent="0.2">
      <c r="A2089" t="s">
        <v>4821</v>
      </c>
      <c r="B2089" t="s">
        <v>457</v>
      </c>
      <c r="C2089">
        <v>0.1</v>
      </c>
      <c r="D2089" t="s">
        <v>762</v>
      </c>
      <c r="E2089">
        <v>0</v>
      </c>
      <c r="F2089" s="7" t="s">
        <v>265</v>
      </c>
      <c r="G2089" s="7" t="s">
        <v>5521</v>
      </c>
      <c r="H2089" s="7" t="s">
        <v>5522</v>
      </c>
      <c r="I2089" s="7" t="s">
        <v>5523</v>
      </c>
      <c r="J2089" s="7" t="s">
        <v>5524</v>
      </c>
      <c r="K2089" s="7" t="s">
        <v>5525</v>
      </c>
      <c r="L2089" s="7" t="s">
        <v>5526</v>
      </c>
      <c r="M2089" s="7" t="s">
        <v>5527</v>
      </c>
    </row>
    <row r="2090" spans="1:13" ht="34" x14ac:dyDescent="0.2">
      <c r="A2090" t="s">
        <v>4822</v>
      </c>
      <c r="B2090" s="36" t="s">
        <v>459</v>
      </c>
      <c r="C2090">
        <v>0.1</v>
      </c>
      <c r="D2090" t="s">
        <v>762</v>
      </c>
      <c r="E2090">
        <v>0</v>
      </c>
      <c r="F2090" s="7" t="s">
        <v>265</v>
      </c>
      <c r="G2090" s="7" t="s">
        <v>5521</v>
      </c>
      <c r="H2090" s="7" t="s">
        <v>5522</v>
      </c>
      <c r="I2090" s="7" t="s">
        <v>5523</v>
      </c>
      <c r="J2090" s="7" t="s">
        <v>5524</v>
      </c>
      <c r="K2090" s="7" t="s">
        <v>5525</v>
      </c>
      <c r="L2090" s="7" t="s">
        <v>5526</v>
      </c>
      <c r="M2090" s="7" t="s">
        <v>5527</v>
      </c>
    </row>
    <row r="2091" spans="1:13" ht="34" x14ac:dyDescent="0.2">
      <c r="A2091" t="s">
        <v>4823</v>
      </c>
      <c r="B2091" t="s">
        <v>455</v>
      </c>
      <c r="C2091">
        <v>0.1</v>
      </c>
      <c r="D2091" t="s">
        <v>762</v>
      </c>
      <c r="E2091">
        <v>0</v>
      </c>
      <c r="F2091" s="7" t="s">
        <v>265</v>
      </c>
      <c r="G2091" s="7" t="s">
        <v>5521</v>
      </c>
      <c r="H2091" s="7" t="s">
        <v>5522</v>
      </c>
      <c r="I2091" s="7" t="s">
        <v>5523</v>
      </c>
      <c r="J2091" s="7" t="s">
        <v>5524</v>
      </c>
      <c r="K2091" s="7" t="s">
        <v>5525</v>
      </c>
      <c r="L2091" s="7" t="s">
        <v>5526</v>
      </c>
      <c r="M2091" s="7" t="s">
        <v>5527</v>
      </c>
    </row>
    <row r="2092" spans="1:13" ht="34" x14ac:dyDescent="0.2">
      <c r="A2092" t="s">
        <v>4824</v>
      </c>
      <c r="B2092" t="s">
        <v>797</v>
      </c>
      <c r="C2092">
        <v>0.1</v>
      </c>
      <c r="D2092" t="s">
        <v>762</v>
      </c>
      <c r="E2092">
        <v>0</v>
      </c>
      <c r="F2092" s="7" t="s">
        <v>265</v>
      </c>
      <c r="G2092" s="7" t="s">
        <v>5521</v>
      </c>
      <c r="H2092" s="7" t="s">
        <v>5522</v>
      </c>
      <c r="I2092" s="7" t="s">
        <v>5523</v>
      </c>
      <c r="J2092" s="7" t="s">
        <v>5524</v>
      </c>
      <c r="K2092" s="7" t="s">
        <v>5525</v>
      </c>
      <c r="L2092" s="7" t="s">
        <v>5526</v>
      </c>
      <c r="M2092" s="7" t="s">
        <v>5527</v>
      </c>
    </row>
    <row r="2093" spans="1:13" ht="34" x14ac:dyDescent="0.2">
      <c r="A2093" t="s">
        <v>4825</v>
      </c>
      <c r="B2093" t="s">
        <v>457</v>
      </c>
      <c r="C2093">
        <v>0.1</v>
      </c>
      <c r="D2093" t="s">
        <v>762</v>
      </c>
      <c r="E2093">
        <v>0</v>
      </c>
      <c r="F2093" s="7" t="s">
        <v>265</v>
      </c>
      <c r="G2093" s="7" t="s">
        <v>5521</v>
      </c>
      <c r="H2093" s="7" t="s">
        <v>5522</v>
      </c>
      <c r="I2093" s="7" t="s">
        <v>5523</v>
      </c>
      <c r="J2093" s="7" t="s">
        <v>5524</v>
      </c>
      <c r="K2093" s="7" t="s">
        <v>5525</v>
      </c>
      <c r="L2093" s="7" t="s">
        <v>5526</v>
      </c>
      <c r="M2093" s="7" t="s">
        <v>5527</v>
      </c>
    </row>
    <row r="2094" spans="1:13" ht="34" x14ac:dyDescent="0.2">
      <c r="A2094" t="s">
        <v>4826</v>
      </c>
      <c r="B2094" s="36" t="s">
        <v>459</v>
      </c>
      <c r="C2094">
        <v>0.1</v>
      </c>
      <c r="D2094" t="s">
        <v>762</v>
      </c>
      <c r="E2094">
        <v>0</v>
      </c>
      <c r="F2094" s="7" t="s">
        <v>265</v>
      </c>
      <c r="G2094" s="7" t="s">
        <v>5521</v>
      </c>
      <c r="H2094" s="7" t="s">
        <v>5522</v>
      </c>
      <c r="I2094" s="7" t="s">
        <v>5523</v>
      </c>
      <c r="J2094" s="7" t="s">
        <v>5524</v>
      </c>
      <c r="K2094" s="7" t="s">
        <v>5525</v>
      </c>
      <c r="L2094" s="7" t="s">
        <v>5526</v>
      </c>
      <c r="M2094" s="7" t="s">
        <v>5527</v>
      </c>
    </row>
    <row r="2095" spans="1:13" ht="34" x14ac:dyDescent="0.2">
      <c r="A2095" t="s">
        <v>4827</v>
      </c>
      <c r="B2095" t="s">
        <v>455</v>
      </c>
      <c r="C2095">
        <v>0.1</v>
      </c>
      <c r="D2095" t="s">
        <v>762</v>
      </c>
      <c r="E2095">
        <v>0</v>
      </c>
      <c r="F2095" s="7" t="s">
        <v>265</v>
      </c>
      <c r="G2095" s="7" t="s">
        <v>5521</v>
      </c>
      <c r="H2095" s="7" t="s">
        <v>5522</v>
      </c>
      <c r="I2095" s="7" t="s">
        <v>5523</v>
      </c>
      <c r="J2095" s="7" t="s">
        <v>5524</v>
      </c>
      <c r="K2095" s="7" t="s">
        <v>5525</v>
      </c>
      <c r="L2095" s="7" t="s">
        <v>5526</v>
      </c>
      <c r="M2095" s="7" t="s">
        <v>5527</v>
      </c>
    </row>
    <row r="2096" spans="1:13" ht="34" x14ac:dyDescent="0.2">
      <c r="A2096" t="s">
        <v>4828</v>
      </c>
      <c r="B2096" t="s">
        <v>797</v>
      </c>
      <c r="C2096">
        <v>0.1</v>
      </c>
      <c r="D2096" t="s">
        <v>762</v>
      </c>
      <c r="E2096">
        <v>0</v>
      </c>
      <c r="F2096" s="7" t="s">
        <v>265</v>
      </c>
      <c r="G2096" s="7" t="s">
        <v>5521</v>
      </c>
      <c r="H2096" s="7" t="s">
        <v>5522</v>
      </c>
      <c r="I2096" s="7" t="s">
        <v>5523</v>
      </c>
      <c r="J2096" s="7" t="s">
        <v>5524</v>
      </c>
      <c r="K2096" s="7" t="s">
        <v>5525</v>
      </c>
      <c r="L2096" s="7" t="s">
        <v>5526</v>
      </c>
      <c r="M2096" s="7" t="s">
        <v>5527</v>
      </c>
    </row>
    <row r="2097" spans="1:13" ht="34" x14ac:dyDescent="0.2">
      <c r="A2097" t="s">
        <v>4829</v>
      </c>
      <c r="B2097" t="s">
        <v>457</v>
      </c>
      <c r="C2097">
        <v>0.1</v>
      </c>
      <c r="D2097" t="s">
        <v>762</v>
      </c>
      <c r="E2097">
        <v>0</v>
      </c>
      <c r="F2097" s="7" t="s">
        <v>265</v>
      </c>
      <c r="G2097" s="7" t="s">
        <v>5521</v>
      </c>
      <c r="H2097" s="7" t="s">
        <v>5522</v>
      </c>
      <c r="I2097" s="7" t="s">
        <v>5523</v>
      </c>
      <c r="J2097" s="7" t="s">
        <v>5524</v>
      </c>
      <c r="K2097" s="7" t="s">
        <v>5525</v>
      </c>
      <c r="L2097" s="7" t="s">
        <v>5526</v>
      </c>
      <c r="M2097" s="7" t="s">
        <v>5527</v>
      </c>
    </row>
    <row r="2098" spans="1:13" ht="34" x14ac:dyDescent="0.2">
      <c r="A2098" t="s">
        <v>4830</v>
      </c>
      <c r="B2098" s="36" t="s">
        <v>459</v>
      </c>
      <c r="C2098">
        <v>0.1</v>
      </c>
      <c r="D2098" t="s">
        <v>762</v>
      </c>
      <c r="E2098">
        <v>0</v>
      </c>
      <c r="F2098" s="7" t="s">
        <v>265</v>
      </c>
      <c r="G2098" s="7" t="s">
        <v>5521</v>
      </c>
      <c r="H2098" s="7" t="s">
        <v>5522</v>
      </c>
      <c r="I2098" s="7" t="s">
        <v>5523</v>
      </c>
      <c r="J2098" s="7" t="s">
        <v>5524</v>
      </c>
      <c r="K2098" s="7" t="s">
        <v>5525</v>
      </c>
      <c r="L2098" s="7" t="s">
        <v>5526</v>
      </c>
      <c r="M2098" s="7" t="s">
        <v>5527</v>
      </c>
    </row>
    <row r="2099" spans="1:13" ht="34" x14ac:dyDescent="0.2">
      <c r="A2099" t="s">
        <v>4831</v>
      </c>
      <c r="B2099" t="s">
        <v>455</v>
      </c>
      <c r="C2099">
        <v>0.1</v>
      </c>
      <c r="D2099" t="s">
        <v>762</v>
      </c>
      <c r="E2099">
        <v>0</v>
      </c>
      <c r="F2099" s="7" t="s">
        <v>265</v>
      </c>
      <c r="G2099" s="7" t="s">
        <v>5521</v>
      </c>
      <c r="H2099" s="7" t="s">
        <v>5522</v>
      </c>
      <c r="I2099" s="7" t="s">
        <v>5523</v>
      </c>
      <c r="J2099" s="7" t="s">
        <v>5524</v>
      </c>
      <c r="K2099" s="7" t="s">
        <v>5525</v>
      </c>
      <c r="L2099" s="7" t="s">
        <v>5526</v>
      </c>
      <c r="M2099" s="7" t="s">
        <v>5527</v>
      </c>
    </row>
    <row r="2100" spans="1:13" ht="34" x14ac:dyDescent="0.2">
      <c r="A2100" t="s">
        <v>4832</v>
      </c>
      <c r="B2100" t="s">
        <v>797</v>
      </c>
      <c r="C2100">
        <v>0.1</v>
      </c>
      <c r="D2100" t="s">
        <v>762</v>
      </c>
      <c r="E2100">
        <v>0</v>
      </c>
      <c r="F2100" s="7" t="s">
        <v>265</v>
      </c>
      <c r="G2100" s="7" t="s">
        <v>5521</v>
      </c>
      <c r="H2100" s="7" t="s">
        <v>5522</v>
      </c>
      <c r="I2100" s="7" t="s">
        <v>5523</v>
      </c>
      <c r="J2100" s="7" t="s">
        <v>5524</v>
      </c>
      <c r="K2100" s="7" t="s">
        <v>5525</v>
      </c>
      <c r="L2100" s="7" t="s">
        <v>5526</v>
      </c>
      <c r="M2100" s="7" t="s">
        <v>5527</v>
      </c>
    </row>
    <row r="2101" spans="1:13" ht="34" x14ac:dyDescent="0.2">
      <c r="A2101" t="s">
        <v>4833</v>
      </c>
      <c r="B2101" t="s">
        <v>457</v>
      </c>
      <c r="C2101">
        <v>0.1</v>
      </c>
      <c r="D2101" t="s">
        <v>762</v>
      </c>
      <c r="E2101">
        <v>0</v>
      </c>
      <c r="F2101" s="7" t="s">
        <v>265</v>
      </c>
      <c r="G2101" s="7" t="s">
        <v>5521</v>
      </c>
      <c r="H2101" s="7" t="s">
        <v>5522</v>
      </c>
      <c r="I2101" s="7" t="s">
        <v>5523</v>
      </c>
      <c r="J2101" s="7" t="s">
        <v>5524</v>
      </c>
      <c r="K2101" s="7" t="s">
        <v>5525</v>
      </c>
      <c r="L2101" s="7" t="s">
        <v>5526</v>
      </c>
      <c r="M2101" s="7" t="s">
        <v>5527</v>
      </c>
    </row>
    <row r="2102" spans="1:13" ht="34" x14ac:dyDescent="0.2">
      <c r="A2102" t="s">
        <v>4834</v>
      </c>
      <c r="B2102" s="36" t="s">
        <v>459</v>
      </c>
      <c r="C2102">
        <v>0.1</v>
      </c>
      <c r="D2102" t="s">
        <v>762</v>
      </c>
      <c r="E2102">
        <v>0</v>
      </c>
      <c r="F2102" s="7" t="s">
        <v>265</v>
      </c>
      <c r="G2102" s="7" t="s">
        <v>5521</v>
      </c>
      <c r="H2102" s="7" t="s">
        <v>5522</v>
      </c>
      <c r="I2102" s="7" t="s">
        <v>5523</v>
      </c>
      <c r="J2102" s="7" t="s">
        <v>5524</v>
      </c>
      <c r="K2102" s="7" t="s">
        <v>5525</v>
      </c>
      <c r="L2102" s="7" t="s">
        <v>5526</v>
      </c>
      <c r="M2102" s="7" t="s">
        <v>5527</v>
      </c>
    </row>
    <row r="2103" spans="1:13" ht="34" x14ac:dyDescent="0.2">
      <c r="A2103" t="s">
        <v>4835</v>
      </c>
      <c r="B2103" t="s">
        <v>455</v>
      </c>
      <c r="C2103" s="36">
        <v>0.6</v>
      </c>
      <c r="D2103" t="s">
        <v>762</v>
      </c>
      <c r="E2103">
        <v>0</v>
      </c>
      <c r="F2103" s="7" t="s">
        <v>265</v>
      </c>
      <c r="G2103" s="7" t="s">
        <v>5521</v>
      </c>
      <c r="H2103" s="7" t="s">
        <v>5522</v>
      </c>
      <c r="I2103" s="7" t="s">
        <v>5523</v>
      </c>
      <c r="J2103" s="7" t="s">
        <v>5524</v>
      </c>
      <c r="K2103" s="7" t="s">
        <v>5525</v>
      </c>
      <c r="L2103" s="7" t="s">
        <v>5526</v>
      </c>
      <c r="M2103" s="7" t="s">
        <v>5527</v>
      </c>
    </row>
    <row r="2104" spans="1:13" ht="34" x14ac:dyDescent="0.2">
      <c r="A2104" t="s">
        <v>4836</v>
      </c>
      <c r="B2104" t="s">
        <v>797</v>
      </c>
      <c r="C2104" s="36">
        <v>0.6</v>
      </c>
      <c r="D2104" t="s">
        <v>762</v>
      </c>
      <c r="E2104">
        <v>0</v>
      </c>
      <c r="F2104" s="7" t="s">
        <v>265</v>
      </c>
      <c r="G2104" s="7" t="s">
        <v>5521</v>
      </c>
      <c r="H2104" s="7" t="s">
        <v>5522</v>
      </c>
      <c r="I2104" s="7" t="s">
        <v>5523</v>
      </c>
      <c r="J2104" s="7" t="s">
        <v>5524</v>
      </c>
      <c r="K2104" s="7" t="s">
        <v>5525</v>
      </c>
      <c r="L2104" s="7" t="s">
        <v>5526</v>
      </c>
      <c r="M2104" s="7" t="s">
        <v>5527</v>
      </c>
    </row>
    <row r="2105" spans="1:13" ht="34" x14ac:dyDescent="0.2">
      <c r="A2105" t="s">
        <v>4837</v>
      </c>
      <c r="B2105" t="s">
        <v>457</v>
      </c>
      <c r="C2105" s="36">
        <v>0.6</v>
      </c>
      <c r="D2105" t="s">
        <v>762</v>
      </c>
      <c r="E2105">
        <v>0</v>
      </c>
      <c r="F2105" s="7" t="s">
        <v>265</v>
      </c>
      <c r="G2105" s="7" t="s">
        <v>5521</v>
      </c>
      <c r="H2105" s="7" t="s">
        <v>5522</v>
      </c>
      <c r="I2105" s="7" t="s">
        <v>5523</v>
      </c>
      <c r="J2105" s="7" t="s">
        <v>5524</v>
      </c>
      <c r="K2105" s="7" t="s">
        <v>5525</v>
      </c>
      <c r="L2105" s="7" t="s">
        <v>5526</v>
      </c>
      <c r="M2105" s="7" t="s">
        <v>5527</v>
      </c>
    </row>
    <row r="2106" spans="1:13" ht="34" x14ac:dyDescent="0.2">
      <c r="A2106" t="s">
        <v>4838</v>
      </c>
      <c r="B2106" s="36" t="s">
        <v>459</v>
      </c>
      <c r="C2106" s="36">
        <v>0.6</v>
      </c>
      <c r="D2106" t="s">
        <v>762</v>
      </c>
      <c r="E2106">
        <v>0</v>
      </c>
      <c r="F2106" s="7" t="s">
        <v>265</v>
      </c>
      <c r="G2106" s="7" t="s">
        <v>5521</v>
      </c>
      <c r="H2106" s="7" t="s">
        <v>5522</v>
      </c>
      <c r="I2106" s="7" t="s">
        <v>5523</v>
      </c>
      <c r="J2106" s="7" t="s">
        <v>5524</v>
      </c>
      <c r="K2106" s="7" t="s">
        <v>5525</v>
      </c>
      <c r="L2106" s="7" t="s">
        <v>5526</v>
      </c>
      <c r="M2106" s="7" t="s">
        <v>5527</v>
      </c>
    </row>
    <row r="2107" spans="1:13" ht="34" x14ac:dyDescent="0.2">
      <c r="A2107" t="s">
        <v>4839</v>
      </c>
      <c r="B2107" t="s">
        <v>455</v>
      </c>
      <c r="C2107" s="36">
        <v>0.6</v>
      </c>
      <c r="D2107" t="s">
        <v>762</v>
      </c>
      <c r="E2107">
        <v>0</v>
      </c>
      <c r="F2107" s="7" t="s">
        <v>265</v>
      </c>
      <c r="G2107" s="7" t="s">
        <v>5521</v>
      </c>
      <c r="H2107" s="7" t="s">
        <v>5522</v>
      </c>
      <c r="I2107" s="7" t="s">
        <v>5523</v>
      </c>
      <c r="J2107" s="7" t="s">
        <v>5524</v>
      </c>
      <c r="K2107" s="7" t="s">
        <v>5525</v>
      </c>
      <c r="L2107" s="7" t="s">
        <v>5526</v>
      </c>
      <c r="M2107" s="7" t="s">
        <v>5527</v>
      </c>
    </row>
    <row r="2108" spans="1:13" ht="34" x14ac:dyDescent="0.2">
      <c r="A2108" t="s">
        <v>4840</v>
      </c>
      <c r="B2108" t="s">
        <v>797</v>
      </c>
      <c r="C2108" s="36">
        <v>0.6</v>
      </c>
      <c r="D2108" t="s">
        <v>762</v>
      </c>
      <c r="E2108">
        <v>0</v>
      </c>
      <c r="F2108" s="7" t="s">
        <v>265</v>
      </c>
      <c r="G2108" s="7" t="s">
        <v>5521</v>
      </c>
      <c r="H2108" s="7" t="s">
        <v>5522</v>
      </c>
      <c r="I2108" s="7" t="s">
        <v>5523</v>
      </c>
      <c r="J2108" s="7" t="s">
        <v>5524</v>
      </c>
      <c r="K2108" s="7" t="s">
        <v>5525</v>
      </c>
      <c r="L2108" s="7" t="s">
        <v>5526</v>
      </c>
      <c r="M2108" s="7" t="s">
        <v>5527</v>
      </c>
    </row>
    <row r="2109" spans="1:13" ht="34" x14ac:dyDescent="0.2">
      <c r="A2109" t="s">
        <v>4841</v>
      </c>
      <c r="B2109" t="s">
        <v>457</v>
      </c>
      <c r="C2109" s="36">
        <v>0.6</v>
      </c>
      <c r="D2109" t="s">
        <v>762</v>
      </c>
      <c r="E2109">
        <v>0</v>
      </c>
      <c r="F2109" s="7" t="s">
        <v>265</v>
      </c>
      <c r="G2109" s="7" t="s">
        <v>5521</v>
      </c>
      <c r="H2109" s="7" t="s">
        <v>5522</v>
      </c>
      <c r="I2109" s="7" t="s">
        <v>5523</v>
      </c>
      <c r="J2109" s="7" t="s">
        <v>5524</v>
      </c>
      <c r="K2109" s="7" t="s">
        <v>5525</v>
      </c>
      <c r="L2109" s="7" t="s">
        <v>5526</v>
      </c>
      <c r="M2109" s="7" t="s">
        <v>5527</v>
      </c>
    </row>
    <row r="2110" spans="1:13" ht="34" x14ac:dyDescent="0.2">
      <c r="A2110" t="s">
        <v>4842</v>
      </c>
      <c r="B2110" s="36" t="s">
        <v>459</v>
      </c>
      <c r="C2110" s="36">
        <v>0.6</v>
      </c>
      <c r="D2110" t="s">
        <v>762</v>
      </c>
      <c r="E2110">
        <v>0</v>
      </c>
      <c r="F2110" s="7" t="s">
        <v>265</v>
      </c>
      <c r="G2110" s="7" t="s">
        <v>5521</v>
      </c>
      <c r="H2110" s="7" t="s">
        <v>5522</v>
      </c>
      <c r="I2110" s="7" t="s">
        <v>5523</v>
      </c>
      <c r="J2110" s="7" t="s">
        <v>5524</v>
      </c>
      <c r="K2110" s="7" t="s">
        <v>5525</v>
      </c>
      <c r="L2110" s="7" t="s">
        <v>5526</v>
      </c>
      <c r="M2110" s="7" t="s">
        <v>5527</v>
      </c>
    </row>
    <row r="2111" spans="1:13" ht="34" x14ac:dyDescent="0.2">
      <c r="A2111" t="s">
        <v>4843</v>
      </c>
      <c r="B2111" t="s">
        <v>455</v>
      </c>
      <c r="C2111" s="36">
        <v>0.6</v>
      </c>
      <c r="D2111" t="s">
        <v>762</v>
      </c>
      <c r="E2111">
        <v>0</v>
      </c>
      <c r="F2111" s="7" t="s">
        <v>265</v>
      </c>
      <c r="G2111" s="7" t="s">
        <v>5521</v>
      </c>
      <c r="H2111" s="7" t="s">
        <v>5522</v>
      </c>
      <c r="I2111" s="7" t="s">
        <v>5523</v>
      </c>
      <c r="J2111" s="7" t="s">
        <v>5524</v>
      </c>
      <c r="K2111" s="7" t="s">
        <v>5525</v>
      </c>
      <c r="L2111" s="7" t="s">
        <v>5526</v>
      </c>
      <c r="M2111" s="7" t="s">
        <v>5527</v>
      </c>
    </row>
    <row r="2112" spans="1:13" ht="34" x14ac:dyDescent="0.2">
      <c r="A2112" t="s">
        <v>4844</v>
      </c>
      <c r="B2112" t="s">
        <v>797</v>
      </c>
      <c r="C2112" s="36">
        <v>0.6</v>
      </c>
      <c r="D2112" t="s">
        <v>762</v>
      </c>
      <c r="E2112">
        <v>0</v>
      </c>
      <c r="F2112" s="7" t="s">
        <v>265</v>
      </c>
      <c r="G2112" s="7" t="s">
        <v>5521</v>
      </c>
      <c r="H2112" s="7" t="s">
        <v>5522</v>
      </c>
      <c r="I2112" s="7" t="s">
        <v>5523</v>
      </c>
      <c r="J2112" s="7" t="s">
        <v>5524</v>
      </c>
      <c r="K2112" s="7" t="s">
        <v>5525</v>
      </c>
      <c r="L2112" s="7" t="s">
        <v>5526</v>
      </c>
      <c r="M2112" s="7" t="s">
        <v>5527</v>
      </c>
    </row>
    <row r="2113" spans="1:13" ht="34" x14ac:dyDescent="0.2">
      <c r="A2113" t="s">
        <v>4845</v>
      </c>
      <c r="B2113" t="s">
        <v>457</v>
      </c>
      <c r="C2113" s="36">
        <v>0.6</v>
      </c>
      <c r="D2113" t="s">
        <v>762</v>
      </c>
      <c r="E2113">
        <v>0</v>
      </c>
      <c r="F2113" s="7" t="s">
        <v>265</v>
      </c>
      <c r="G2113" s="7" t="s">
        <v>5521</v>
      </c>
      <c r="H2113" s="7" t="s">
        <v>5522</v>
      </c>
      <c r="I2113" s="7" t="s">
        <v>5523</v>
      </c>
      <c r="J2113" s="7" t="s">
        <v>5524</v>
      </c>
      <c r="K2113" s="7" t="s">
        <v>5525</v>
      </c>
      <c r="L2113" s="7" t="s">
        <v>5526</v>
      </c>
      <c r="M2113" s="7" t="s">
        <v>5527</v>
      </c>
    </row>
    <row r="2114" spans="1:13" ht="34" x14ac:dyDescent="0.2">
      <c r="A2114" t="s">
        <v>4846</v>
      </c>
      <c r="B2114" s="36" t="s">
        <v>459</v>
      </c>
      <c r="C2114" s="36">
        <v>0.6</v>
      </c>
      <c r="D2114" t="s">
        <v>762</v>
      </c>
      <c r="E2114">
        <v>0</v>
      </c>
      <c r="F2114" s="7" t="s">
        <v>265</v>
      </c>
      <c r="G2114" s="7" t="s">
        <v>5521</v>
      </c>
      <c r="H2114" s="7" t="s">
        <v>5522</v>
      </c>
      <c r="I2114" s="7" t="s">
        <v>5523</v>
      </c>
      <c r="J2114" s="7" t="s">
        <v>5524</v>
      </c>
      <c r="K2114" s="7" t="s">
        <v>5525</v>
      </c>
      <c r="L2114" s="7" t="s">
        <v>5526</v>
      </c>
      <c r="M2114" s="7" t="s">
        <v>5527</v>
      </c>
    </row>
    <row r="2115" spans="1:13" ht="34" x14ac:dyDescent="0.2">
      <c r="A2115" t="s">
        <v>4847</v>
      </c>
      <c r="B2115" t="s">
        <v>455</v>
      </c>
      <c r="C2115" s="36">
        <v>0.6</v>
      </c>
      <c r="D2115" t="s">
        <v>762</v>
      </c>
      <c r="E2115">
        <v>0</v>
      </c>
      <c r="F2115" s="7" t="s">
        <v>265</v>
      </c>
      <c r="G2115" s="7" t="s">
        <v>5521</v>
      </c>
      <c r="H2115" s="7" t="s">
        <v>5522</v>
      </c>
      <c r="I2115" s="7" t="s">
        <v>5523</v>
      </c>
      <c r="J2115" s="7" t="s">
        <v>5524</v>
      </c>
      <c r="K2115" s="7" t="s">
        <v>5525</v>
      </c>
      <c r="L2115" s="7" t="s">
        <v>5526</v>
      </c>
      <c r="M2115" s="7" t="s">
        <v>5527</v>
      </c>
    </row>
    <row r="2116" spans="1:13" ht="34" x14ac:dyDescent="0.2">
      <c r="A2116" t="s">
        <v>4848</v>
      </c>
      <c r="B2116" t="s">
        <v>797</v>
      </c>
      <c r="C2116" s="36">
        <v>0.6</v>
      </c>
      <c r="D2116" t="s">
        <v>762</v>
      </c>
      <c r="E2116">
        <v>0</v>
      </c>
      <c r="F2116" s="7" t="s">
        <v>265</v>
      </c>
      <c r="G2116" s="7" t="s">
        <v>5521</v>
      </c>
      <c r="H2116" s="7" t="s">
        <v>5522</v>
      </c>
      <c r="I2116" s="7" t="s">
        <v>5523</v>
      </c>
      <c r="J2116" s="7" t="s">
        <v>5524</v>
      </c>
      <c r="K2116" s="7" t="s">
        <v>5525</v>
      </c>
      <c r="L2116" s="7" t="s">
        <v>5526</v>
      </c>
      <c r="M2116" s="7" t="s">
        <v>5527</v>
      </c>
    </row>
    <row r="2117" spans="1:13" ht="34" x14ac:dyDescent="0.2">
      <c r="A2117" t="s">
        <v>4849</v>
      </c>
      <c r="B2117" t="s">
        <v>457</v>
      </c>
      <c r="C2117" s="36">
        <v>0.6</v>
      </c>
      <c r="D2117" t="s">
        <v>762</v>
      </c>
      <c r="E2117">
        <v>0</v>
      </c>
      <c r="F2117" s="7" t="s">
        <v>265</v>
      </c>
      <c r="G2117" s="7" t="s">
        <v>5521</v>
      </c>
      <c r="H2117" s="7" t="s">
        <v>5522</v>
      </c>
      <c r="I2117" s="7" t="s">
        <v>5523</v>
      </c>
      <c r="J2117" s="7" t="s">
        <v>5524</v>
      </c>
      <c r="K2117" s="7" t="s">
        <v>5525</v>
      </c>
      <c r="L2117" s="7" t="s">
        <v>5526</v>
      </c>
      <c r="M2117" s="7" t="s">
        <v>5527</v>
      </c>
    </row>
    <row r="2118" spans="1:13" ht="34" x14ac:dyDescent="0.2">
      <c r="A2118" t="s">
        <v>4850</v>
      </c>
      <c r="B2118" s="36" t="s">
        <v>459</v>
      </c>
      <c r="C2118" s="36">
        <v>0.6</v>
      </c>
      <c r="D2118" t="s">
        <v>762</v>
      </c>
      <c r="E2118">
        <v>0</v>
      </c>
      <c r="F2118" s="7" t="s">
        <v>265</v>
      </c>
      <c r="G2118" s="7" t="s">
        <v>5521</v>
      </c>
      <c r="H2118" s="7" t="s">
        <v>5522</v>
      </c>
      <c r="I2118" s="7" t="s">
        <v>5523</v>
      </c>
      <c r="J2118" s="7" t="s">
        <v>5524</v>
      </c>
      <c r="K2118" s="7" t="s">
        <v>5525</v>
      </c>
      <c r="L2118" s="7" t="s">
        <v>5526</v>
      </c>
      <c r="M2118" s="7" t="s">
        <v>5527</v>
      </c>
    </row>
    <row r="2119" spans="1:13" ht="34" x14ac:dyDescent="0.2">
      <c r="A2119" t="s">
        <v>4851</v>
      </c>
      <c r="B2119" t="s">
        <v>455</v>
      </c>
      <c r="C2119" s="36">
        <v>0.6</v>
      </c>
      <c r="D2119" t="s">
        <v>762</v>
      </c>
      <c r="E2119">
        <v>0</v>
      </c>
      <c r="F2119" s="7" t="s">
        <v>265</v>
      </c>
      <c r="G2119" s="7" t="s">
        <v>5521</v>
      </c>
      <c r="H2119" s="7" t="s">
        <v>5522</v>
      </c>
      <c r="I2119" s="7" t="s">
        <v>5523</v>
      </c>
      <c r="J2119" s="7" t="s">
        <v>5524</v>
      </c>
      <c r="K2119" s="7" t="s">
        <v>5525</v>
      </c>
      <c r="L2119" s="7" t="s">
        <v>5526</v>
      </c>
      <c r="M2119" s="7" t="s">
        <v>5527</v>
      </c>
    </row>
    <row r="2120" spans="1:13" ht="34" x14ac:dyDescent="0.2">
      <c r="A2120" t="s">
        <v>4852</v>
      </c>
      <c r="B2120" t="s">
        <v>797</v>
      </c>
      <c r="C2120" s="36">
        <v>0.6</v>
      </c>
      <c r="D2120" t="s">
        <v>762</v>
      </c>
      <c r="E2120">
        <v>0</v>
      </c>
      <c r="F2120" s="7" t="s">
        <v>265</v>
      </c>
      <c r="G2120" s="7" t="s">
        <v>5521</v>
      </c>
      <c r="H2120" s="7" t="s">
        <v>5522</v>
      </c>
      <c r="I2120" s="7" t="s">
        <v>5523</v>
      </c>
      <c r="J2120" s="7" t="s">
        <v>5524</v>
      </c>
      <c r="K2120" s="7" t="s">
        <v>5525</v>
      </c>
      <c r="L2120" s="7" t="s">
        <v>5526</v>
      </c>
      <c r="M2120" s="7" t="s">
        <v>5527</v>
      </c>
    </row>
    <row r="2121" spans="1:13" ht="34" x14ac:dyDescent="0.2">
      <c r="A2121" t="s">
        <v>4853</v>
      </c>
      <c r="B2121" t="s">
        <v>457</v>
      </c>
      <c r="C2121" s="36">
        <v>0.6</v>
      </c>
      <c r="D2121" t="s">
        <v>762</v>
      </c>
      <c r="E2121">
        <v>0</v>
      </c>
      <c r="F2121" s="7" t="s">
        <v>265</v>
      </c>
      <c r="G2121" s="7" t="s">
        <v>5521</v>
      </c>
      <c r="H2121" s="7" t="s">
        <v>5522</v>
      </c>
      <c r="I2121" s="7" t="s">
        <v>5523</v>
      </c>
      <c r="J2121" s="7" t="s">
        <v>5524</v>
      </c>
      <c r="K2121" s="7" t="s">
        <v>5525</v>
      </c>
      <c r="L2121" s="7" t="s">
        <v>5526</v>
      </c>
      <c r="M2121" s="7" t="s">
        <v>5527</v>
      </c>
    </row>
    <row r="2122" spans="1:13" ht="34" x14ac:dyDescent="0.2">
      <c r="A2122" t="s">
        <v>4854</v>
      </c>
      <c r="B2122" s="36" t="s">
        <v>459</v>
      </c>
      <c r="C2122" s="36">
        <v>0.6</v>
      </c>
      <c r="D2122" t="s">
        <v>762</v>
      </c>
      <c r="E2122">
        <v>0</v>
      </c>
      <c r="F2122" s="7" t="s">
        <v>265</v>
      </c>
      <c r="G2122" s="7" t="s">
        <v>5521</v>
      </c>
      <c r="H2122" s="7" t="s">
        <v>5522</v>
      </c>
      <c r="I2122" s="7" t="s">
        <v>5523</v>
      </c>
      <c r="J2122" s="7" t="s">
        <v>5524</v>
      </c>
      <c r="K2122" s="7" t="s">
        <v>5525</v>
      </c>
      <c r="L2122" s="7" t="s">
        <v>5526</v>
      </c>
      <c r="M2122" s="7" t="s">
        <v>5527</v>
      </c>
    </row>
    <row r="2123" spans="1:13" ht="34" x14ac:dyDescent="0.2">
      <c r="A2123" t="s">
        <v>4855</v>
      </c>
      <c r="B2123" t="s">
        <v>455</v>
      </c>
      <c r="C2123" s="36">
        <v>0.4</v>
      </c>
      <c r="D2123" t="s">
        <v>762</v>
      </c>
      <c r="E2123">
        <v>0</v>
      </c>
      <c r="F2123" s="7" t="s">
        <v>265</v>
      </c>
      <c r="G2123" s="7" t="s">
        <v>5521</v>
      </c>
      <c r="H2123" s="7" t="s">
        <v>5522</v>
      </c>
      <c r="I2123" s="7" t="s">
        <v>5523</v>
      </c>
      <c r="J2123" s="7" t="s">
        <v>5524</v>
      </c>
      <c r="K2123" s="7" t="s">
        <v>5525</v>
      </c>
      <c r="L2123" s="7" t="s">
        <v>5526</v>
      </c>
      <c r="M2123" s="7" t="s">
        <v>5527</v>
      </c>
    </row>
    <row r="2124" spans="1:13" ht="34" x14ac:dyDescent="0.2">
      <c r="A2124" t="s">
        <v>4856</v>
      </c>
      <c r="B2124" t="s">
        <v>797</v>
      </c>
      <c r="C2124" s="36">
        <v>0.4</v>
      </c>
      <c r="D2124" t="s">
        <v>762</v>
      </c>
      <c r="E2124">
        <v>0</v>
      </c>
      <c r="F2124" s="7" t="s">
        <v>265</v>
      </c>
      <c r="G2124" s="7" t="s">
        <v>5521</v>
      </c>
      <c r="H2124" s="7" t="s">
        <v>5522</v>
      </c>
      <c r="I2124" s="7" t="s">
        <v>5523</v>
      </c>
      <c r="J2124" s="7" t="s">
        <v>5524</v>
      </c>
      <c r="K2124" s="7" t="s">
        <v>5525</v>
      </c>
      <c r="L2124" s="7" t="s">
        <v>5526</v>
      </c>
      <c r="M2124" s="7" t="s">
        <v>5527</v>
      </c>
    </row>
    <row r="2125" spans="1:13" ht="34" x14ac:dyDescent="0.2">
      <c r="A2125" t="s">
        <v>4857</v>
      </c>
      <c r="B2125" t="s">
        <v>457</v>
      </c>
      <c r="C2125" s="36">
        <v>0.4</v>
      </c>
      <c r="D2125" t="s">
        <v>762</v>
      </c>
      <c r="E2125">
        <v>0</v>
      </c>
      <c r="F2125" s="7" t="s">
        <v>265</v>
      </c>
      <c r="G2125" s="7" t="s">
        <v>5521</v>
      </c>
      <c r="H2125" s="7" t="s">
        <v>5522</v>
      </c>
      <c r="I2125" s="7" t="s">
        <v>5523</v>
      </c>
      <c r="J2125" s="7" t="s">
        <v>5524</v>
      </c>
      <c r="K2125" s="7" t="s">
        <v>5525</v>
      </c>
      <c r="L2125" s="7" t="s">
        <v>5526</v>
      </c>
      <c r="M2125" s="7" t="s">
        <v>5527</v>
      </c>
    </row>
    <row r="2126" spans="1:13" ht="34" x14ac:dyDescent="0.2">
      <c r="A2126" t="s">
        <v>4858</v>
      </c>
      <c r="B2126" s="36" t="s">
        <v>459</v>
      </c>
      <c r="C2126" s="36">
        <v>0.4</v>
      </c>
      <c r="D2126" t="s">
        <v>762</v>
      </c>
      <c r="E2126">
        <v>0</v>
      </c>
      <c r="F2126" s="7" t="s">
        <v>265</v>
      </c>
      <c r="G2126" s="7" t="s">
        <v>5521</v>
      </c>
      <c r="H2126" s="7" t="s">
        <v>5522</v>
      </c>
      <c r="I2126" s="7" t="s">
        <v>5523</v>
      </c>
      <c r="J2126" s="7" t="s">
        <v>5524</v>
      </c>
      <c r="K2126" s="7" t="s">
        <v>5525</v>
      </c>
      <c r="L2126" s="7" t="s">
        <v>5526</v>
      </c>
      <c r="M2126" s="7" t="s">
        <v>5527</v>
      </c>
    </row>
    <row r="2127" spans="1:13" ht="34" x14ac:dyDescent="0.2">
      <c r="A2127" t="s">
        <v>4859</v>
      </c>
      <c r="B2127" t="s">
        <v>455</v>
      </c>
      <c r="C2127" s="36">
        <v>0.4</v>
      </c>
      <c r="D2127" t="s">
        <v>762</v>
      </c>
      <c r="E2127">
        <v>0</v>
      </c>
      <c r="F2127" s="7" t="s">
        <v>265</v>
      </c>
      <c r="G2127" s="7" t="s">
        <v>5521</v>
      </c>
      <c r="H2127" s="7" t="s">
        <v>5522</v>
      </c>
      <c r="I2127" s="7" t="s">
        <v>5523</v>
      </c>
      <c r="J2127" s="7" t="s">
        <v>5524</v>
      </c>
      <c r="K2127" s="7" t="s">
        <v>5525</v>
      </c>
      <c r="L2127" s="7" t="s">
        <v>5526</v>
      </c>
      <c r="M2127" s="7" t="s">
        <v>5527</v>
      </c>
    </row>
    <row r="2128" spans="1:13" ht="34" x14ac:dyDescent="0.2">
      <c r="A2128" t="s">
        <v>4860</v>
      </c>
      <c r="B2128" t="s">
        <v>797</v>
      </c>
      <c r="C2128" s="36">
        <v>0.4</v>
      </c>
      <c r="D2128" t="s">
        <v>762</v>
      </c>
      <c r="E2128">
        <v>0</v>
      </c>
      <c r="F2128" s="7" t="s">
        <v>265</v>
      </c>
      <c r="G2128" s="7" t="s">
        <v>5521</v>
      </c>
      <c r="H2128" s="7" t="s">
        <v>5522</v>
      </c>
      <c r="I2128" s="7" t="s">
        <v>5523</v>
      </c>
      <c r="J2128" s="7" t="s">
        <v>5524</v>
      </c>
      <c r="K2128" s="7" t="s">
        <v>5525</v>
      </c>
      <c r="L2128" s="7" t="s">
        <v>5526</v>
      </c>
      <c r="M2128" s="7" t="s">
        <v>5527</v>
      </c>
    </row>
    <row r="2129" spans="1:13" ht="34" x14ac:dyDescent="0.2">
      <c r="A2129" t="s">
        <v>4861</v>
      </c>
      <c r="B2129" t="s">
        <v>457</v>
      </c>
      <c r="C2129" s="36">
        <v>0.4</v>
      </c>
      <c r="D2129" t="s">
        <v>762</v>
      </c>
      <c r="E2129">
        <v>0</v>
      </c>
      <c r="F2129" s="7" t="s">
        <v>265</v>
      </c>
      <c r="G2129" s="7" t="s">
        <v>5521</v>
      </c>
      <c r="H2129" s="7" t="s">
        <v>5522</v>
      </c>
      <c r="I2129" s="7" t="s">
        <v>5523</v>
      </c>
      <c r="J2129" s="7" t="s">
        <v>5524</v>
      </c>
      <c r="K2129" s="7" t="s">
        <v>5525</v>
      </c>
      <c r="L2129" s="7" t="s">
        <v>5526</v>
      </c>
      <c r="M2129" s="7" t="s">
        <v>5527</v>
      </c>
    </row>
    <row r="2130" spans="1:13" ht="34" x14ac:dyDescent="0.2">
      <c r="A2130" t="s">
        <v>4862</v>
      </c>
      <c r="B2130" s="36" t="s">
        <v>459</v>
      </c>
      <c r="C2130" s="36">
        <v>0.4</v>
      </c>
      <c r="D2130" t="s">
        <v>762</v>
      </c>
      <c r="E2130">
        <v>0</v>
      </c>
      <c r="F2130" s="7" t="s">
        <v>265</v>
      </c>
      <c r="G2130" s="7" t="s">
        <v>5521</v>
      </c>
      <c r="H2130" s="7" t="s">
        <v>5522</v>
      </c>
      <c r="I2130" s="7" t="s">
        <v>5523</v>
      </c>
      <c r="J2130" s="7" t="s">
        <v>5524</v>
      </c>
      <c r="K2130" s="7" t="s">
        <v>5525</v>
      </c>
      <c r="L2130" s="7" t="s">
        <v>5526</v>
      </c>
      <c r="M2130" s="7" t="s">
        <v>5527</v>
      </c>
    </row>
    <row r="2131" spans="1:13" ht="34" x14ac:dyDescent="0.2">
      <c r="A2131" t="s">
        <v>4863</v>
      </c>
      <c r="B2131" t="s">
        <v>455</v>
      </c>
      <c r="C2131" s="36">
        <v>0.4</v>
      </c>
      <c r="D2131" t="s">
        <v>762</v>
      </c>
      <c r="E2131">
        <v>0</v>
      </c>
      <c r="F2131" s="7" t="s">
        <v>265</v>
      </c>
      <c r="G2131" s="7" t="s">
        <v>5521</v>
      </c>
      <c r="H2131" s="7" t="s">
        <v>5522</v>
      </c>
      <c r="I2131" s="7" t="s">
        <v>5523</v>
      </c>
      <c r="J2131" s="7" t="s">
        <v>5524</v>
      </c>
      <c r="K2131" s="7" t="s">
        <v>5525</v>
      </c>
      <c r="L2131" s="7" t="s">
        <v>5526</v>
      </c>
      <c r="M2131" s="7" t="s">
        <v>5527</v>
      </c>
    </row>
    <row r="2132" spans="1:13" ht="34" x14ac:dyDescent="0.2">
      <c r="A2132" t="s">
        <v>4864</v>
      </c>
      <c r="B2132" t="s">
        <v>797</v>
      </c>
      <c r="C2132" s="36">
        <v>0.4</v>
      </c>
      <c r="D2132" t="s">
        <v>762</v>
      </c>
      <c r="E2132">
        <v>0</v>
      </c>
      <c r="F2132" s="7" t="s">
        <v>265</v>
      </c>
      <c r="G2132" s="7" t="s">
        <v>5521</v>
      </c>
      <c r="H2132" s="7" t="s">
        <v>5522</v>
      </c>
      <c r="I2132" s="7" t="s">
        <v>5523</v>
      </c>
      <c r="J2132" s="7" t="s">
        <v>5524</v>
      </c>
      <c r="K2132" s="7" t="s">
        <v>5525</v>
      </c>
      <c r="L2132" s="7" t="s">
        <v>5526</v>
      </c>
      <c r="M2132" s="7" t="s">
        <v>5527</v>
      </c>
    </row>
    <row r="2133" spans="1:13" ht="34" x14ac:dyDescent="0.2">
      <c r="A2133" t="s">
        <v>4865</v>
      </c>
      <c r="B2133" t="s">
        <v>457</v>
      </c>
      <c r="C2133" s="36">
        <v>0.4</v>
      </c>
      <c r="D2133" t="s">
        <v>762</v>
      </c>
      <c r="E2133">
        <v>0</v>
      </c>
      <c r="F2133" s="7" t="s">
        <v>265</v>
      </c>
      <c r="G2133" s="7" t="s">
        <v>5521</v>
      </c>
      <c r="H2133" s="7" t="s">
        <v>5522</v>
      </c>
      <c r="I2133" s="7" t="s">
        <v>5523</v>
      </c>
      <c r="J2133" s="7" t="s">
        <v>5524</v>
      </c>
      <c r="K2133" s="7" t="s">
        <v>5525</v>
      </c>
      <c r="L2133" s="7" t="s">
        <v>5526</v>
      </c>
      <c r="M2133" s="7" t="s">
        <v>5527</v>
      </c>
    </row>
    <row r="2134" spans="1:13" ht="34" x14ac:dyDescent="0.2">
      <c r="A2134" t="s">
        <v>4866</v>
      </c>
      <c r="B2134" s="36" t="s">
        <v>459</v>
      </c>
      <c r="C2134" s="36">
        <v>0.4</v>
      </c>
      <c r="D2134" t="s">
        <v>762</v>
      </c>
      <c r="E2134">
        <v>0</v>
      </c>
      <c r="F2134" s="7" t="s">
        <v>265</v>
      </c>
      <c r="G2134" s="7" t="s">
        <v>5521</v>
      </c>
      <c r="H2134" s="7" t="s">
        <v>5522</v>
      </c>
      <c r="I2134" s="7" t="s">
        <v>5523</v>
      </c>
      <c r="J2134" s="7" t="s">
        <v>5524</v>
      </c>
      <c r="K2134" s="7" t="s">
        <v>5525</v>
      </c>
      <c r="L2134" s="7" t="s">
        <v>5526</v>
      </c>
      <c r="M2134" s="7" t="s">
        <v>5527</v>
      </c>
    </row>
    <row r="2135" spans="1:13" ht="34" x14ac:dyDescent="0.2">
      <c r="A2135" t="s">
        <v>4867</v>
      </c>
      <c r="B2135" t="s">
        <v>455</v>
      </c>
      <c r="C2135" s="36">
        <v>0.4</v>
      </c>
      <c r="D2135" t="s">
        <v>762</v>
      </c>
      <c r="E2135">
        <v>0</v>
      </c>
      <c r="F2135" s="7" t="s">
        <v>265</v>
      </c>
      <c r="G2135" s="7" t="s">
        <v>5521</v>
      </c>
      <c r="H2135" s="7" t="s">
        <v>5522</v>
      </c>
      <c r="I2135" s="7" t="s">
        <v>5523</v>
      </c>
      <c r="J2135" s="7" t="s">
        <v>5524</v>
      </c>
      <c r="K2135" s="7" t="s">
        <v>5525</v>
      </c>
      <c r="L2135" s="7" t="s">
        <v>5526</v>
      </c>
      <c r="M2135" s="7" t="s">
        <v>5527</v>
      </c>
    </row>
    <row r="2136" spans="1:13" ht="34" x14ac:dyDescent="0.2">
      <c r="A2136" t="s">
        <v>4868</v>
      </c>
      <c r="B2136" t="s">
        <v>797</v>
      </c>
      <c r="C2136" s="36">
        <v>0.4</v>
      </c>
      <c r="D2136" t="s">
        <v>762</v>
      </c>
      <c r="E2136">
        <v>0</v>
      </c>
      <c r="F2136" s="7" t="s">
        <v>265</v>
      </c>
      <c r="G2136" s="7" t="s">
        <v>5521</v>
      </c>
      <c r="H2136" s="7" t="s">
        <v>5522</v>
      </c>
      <c r="I2136" s="7" t="s">
        <v>5523</v>
      </c>
      <c r="J2136" s="7" t="s">
        <v>5524</v>
      </c>
      <c r="K2136" s="7" t="s">
        <v>5525</v>
      </c>
      <c r="L2136" s="7" t="s">
        <v>5526</v>
      </c>
      <c r="M2136" s="7" t="s">
        <v>5527</v>
      </c>
    </row>
    <row r="2137" spans="1:13" ht="34" x14ac:dyDescent="0.2">
      <c r="A2137" t="s">
        <v>4869</v>
      </c>
      <c r="B2137" t="s">
        <v>457</v>
      </c>
      <c r="C2137" s="36">
        <v>0.4</v>
      </c>
      <c r="D2137" t="s">
        <v>762</v>
      </c>
      <c r="E2137">
        <v>0</v>
      </c>
      <c r="F2137" s="7" t="s">
        <v>265</v>
      </c>
      <c r="G2137" s="7" t="s">
        <v>5521</v>
      </c>
      <c r="H2137" s="7" t="s">
        <v>5522</v>
      </c>
      <c r="I2137" s="7" t="s">
        <v>5523</v>
      </c>
      <c r="J2137" s="7" t="s">
        <v>5524</v>
      </c>
      <c r="K2137" s="7" t="s">
        <v>5525</v>
      </c>
      <c r="L2137" s="7" t="s">
        <v>5526</v>
      </c>
      <c r="M2137" s="7" t="s">
        <v>5527</v>
      </c>
    </row>
    <row r="2138" spans="1:13" ht="34" x14ac:dyDescent="0.2">
      <c r="A2138" t="s">
        <v>4870</v>
      </c>
      <c r="B2138" s="36" t="s">
        <v>459</v>
      </c>
      <c r="C2138" s="36">
        <v>0.4</v>
      </c>
      <c r="D2138" t="s">
        <v>762</v>
      </c>
      <c r="E2138">
        <v>0</v>
      </c>
      <c r="F2138" s="7" t="s">
        <v>265</v>
      </c>
      <c r="G2138" s="7" t="s">
        <v>5521</v>
      </c>
      <c r="H2138" s="7" t="s">
        <v>5522</v>
      </c>
      <c r="I2138" s="7" t="s">
        <v>5523</v>
      </c>
      <c r="J2138" s="7" t="s">
        <v>5524</v>
      </c>
      <c r="K2138" s="7" t="s">
        <v>5525</v>
      </c>
      <c r="L2138" s="7" t="s">
        <v>5526</v>
      </c>
      <c r="M2138" s="7" t="s">
        <v>5527</v>
      </c>
    </row>
    <row r="2139" spans="1:13" ht="34" x14ac:dyDescent="0.2">
      <c r="A2139" t="s">
        <v>4871</v>
      </c>
      <c r="B2139" t="s">
        <v>455</v>
      </c>
      <c r="C2139" s="36">
        <v>0.4</v>
      </c>
      <c r="D2139" t="s">
        <v>762</v>
      </c>
      <c r="E2139">
        <v>0</v>
      </c>
      <c r="F2139" s="7" t="s">
        <v>265</v>
      </c>
      <c r="G2139" s="7" t="s">
        <v>5521</v>
      </c>
      <c r="H2139" s="7" t="s">
        <v>5522</v>
      </c>
      <c r="I2139" s="7" t="s">
        <v>5523</v>
      </c>
      <c r="J2139" s="7" t="s">
        <v>5524</v>
      </c>
      <c r="K2139" s="7" t="s">
        <v>5525</v>
      </c>
      <c r="L2139" s="7" t="s">
        <v>5526</v>
      </c>
      <c r="M2139" s="7" t="s">
        <v>5527</v>
      </c>
    </row>
    <row r="2140" spans="1:13" ht="34" x14ac:dyDescent="0.2">
      <c r="A2140" t="s">
        <v>4872</v>
      </c>
      <c r="B2140" t="s">
        <v>797</v>
      </c>
      <c r="C2140" s="36">
        <v>0.4</v>
      </c>
      <c r="D2140" t="s">
        <v>762</v>
      </c>
      <c r="E2140">
        <v>0</v>
      </c>
      <c r="F2140" s="7" t="s">
        <v>265</v>
      </c>
      <c r="G2140" s="7" t="s">
        <v>5521</v>
      </c>
      <c r="H2140" s="7" t="s">
        <v>5522</v>
      </c>
      <c r="I2140" s="7" t="s">
        <v>5523</v>
      </c>
      <c r="J2140" s="7" t="s">
        <v>5524</v>
      </c>
      <c r="K2140" s="7" t="s">
        <v>5525</v>
      </c>
      <c r="L2140" s="7" t="s">
        <v>5526</v>
      </c>
      <c r="M2140" s="7" t="s">
        <v>5527</v>
      </c>
    </row>
    <row r="2141" spans="1:13" ht="34" x14ac:dyDescent="0.2">
      <c r="A2141" t="s">
        <v>4873</v>
      </c>
      <c r="B2141" t="s">
        <v>457</v>
      </c>
      <c r="C2141" s="36">
        <v>0.4</v>
      </c>
      <c r="D2141" t="s">
        <v>762</v>
      </c>
      <c r="E2141">
        <v>0</v>
      </c>
      <c r="F2141" s="7" t="s">
        <v>265</v>
      </c>
      <c r="G2141" s="7" t="s">
        <v>5521</v>
      </c>
      <c r="H2141" s="7" t="s">
        <v>5522</v>
      </c>
      <c r="I2141" s="7" t="s">
        <v>5523</v>
      </c>
      <c r="J2141" s="7" t="s">
        <v>5524</v>
      </c>
      <c r="K2141" s="7" t="s">
        <v>5525</v>
      </c>
      <c r="L2141" s="7" t="s">
        <v>5526</v>
      </c>
      <c r="M2141" s="7" t="s">
        <v>5527</v>
      </c>
    </row>
    <row r="2142" spans="1:13" ht="34" x14ac:dyDescent="0.2">
      <c r="A2142" t="s">
        <v>4874</v>
      </c>
      <c r="B2142" s="36" t="s">
        <v>459</v>
      </c>
      <c r="C2142" s="36">
        <v>0.4</v>
      </c>
      <c r="D2142" t="s">
        <v>762</v>
      </c>
      <c r="E2142">
        <v>0</v>
      </c>
      <c r="F2142" s="7" t="s">
        <v>265</v>
      </c>
      <c r="G2142" s="7" t="s">
        <v>5521</v>
      </c>
      <c r="H2142" s="7" t="s">
        <v>5522</v>
      </c>
      <c r="I2142" s="7" t="s">
        <v>5523</v>
      </c>
      <c r="J2142" s="7" t="s">
        <v>5524</v>
      </c>
      <c r="K2142" s="7" t="s">
        <v>5525</v>
      </c>
      <c r="L2142" s="7" t="s">
        <v>5526</v>
      </c>
      <c r="M2142" s="7" t="s">
        <v>5527</v>
      </c>
    </row>
    <row r="2143" spans="1:13" ht="34" x14ac:dyDescent="0.2">
      <c r="A2143" t="s">
        <v>4875</v>
      </c>
      <c r="B2143" t="s">
        <v>455</v>
      </c>
      <c r="C2143">
        <v>0.1</v>
      </c>
      <c r="D2143" t="s">
        <v>762</v>
      </c>
      <c r="E2143">
        <v>0</v>
      </c>
      <c r="F2143" s="7" t="s">
        <v>265</v>
      </c>
      <c r="G2143" s="7" t="s">
        <v>5521</v>
      </c>
      <c r="H2143" s="7" t="s">
        <v>5522</v>
      </c>
      <c r="I2143" s="7" t="s">
        <v>5523</v>
      </c>
      <c r="J2143" s="7" t="s">
        <v>5524</v>
      </c>
      <c r="K2143" s="7" t="s">
        <v>5525</v>
      </c>
      <c r="L2143" s="7" t="s">
        <v>5526</v>
      </c>
      <c r="M2143" s="7" t="s">
        <v>5527</v>
      </c>
    </row>
    <row r="2144" spans="1:13" ht="34" x14ac:dyDescent="0.2">
      <c r="A2144" t="s">
        <v>4876</v>
      </c>
      <c r="B2144" t="s">
        <v>797</v>
      </c>
      <c r="C2144">
        <v>0.1</v>
      </c>
      <c r="D2144" t="s">
        <v>762</v>
      </c>
      <c r="E2144">
        <v>0</v>
      </c>
      <c r="F2144" s="7" t="s">
        <v>265</v>
      </c>
      <c r="G2144" s="7" t="s">
        <v>5521</v>
      </c>
      <c r="H2144" s="7" t="s">
        <v>5522</v>
      </c>
      <c r="I2144" s="7" t="s">
        <v>5523</v>
      </c>
      <c r="J2144" s="7" t="s">
        <v>5524</v>
      </c>
      <c r="K2144" s="7" t="s">
        <v>5525</v>
      </c>
      <c r="L2144" s="7" t="s">
        <v>5526</v>
      </c>
      <c r="M2144" s="7" t="s">
        <v>5527</v>
      </c>
    </row>
    <row r="2145" spans="1:13" ht="34" x14ac:dyDescent="0.2">
      <c r="A2145" t="s">
        <v>4877</v>
      </c>
      <c r="B2145" t="s">
        <v>457</v>
      </c>
      <c r="C2145">
        <v>0.1</v>
      </c>
      <c r="D2145" t="s">
        <v>762</v>
      </c>
      <c r="E2145">
        <v>0</v>
      </c>
      <c r="F2145" s="7" t="s">
        <v>265</v>
      </c>
      <c r="G2145" s="7" t="s">
        <v>5521</v>
      </c>
      <c r="H2145" s="7" t="s">
        <v>5522</v>
      </c>
      <c r="I2145" s="7" t="s">
        <v>5523</v>
      </c>
      <c r="J2145" s="7" t="s">
        <v>5524</v>
      </c>
      <c r="K2145" s="7" t="s">
        <v>5525</v>
      </c>
      <c r="L2145" s="7" t="s">
        <v>5526</v>
      </c>
      <c r="M2145" s="7" t="s">
        <v>5527</v>
      </c>
    </row>
    <row r="2146" spans="1:13" ht="34" x14ac:dyDescent="0.2">
      <c r="A2146" t="s">
        <v>4878</v>
      </c>
      <c r="B2146" s="36" t="s">
        <v>459</v>
      </c>
      <c r="C2146">
        <v>0.1</v>
      </c>
      <c r="D2146" t="s">
        <v>762</v>
      </c>
      <c r="E2146">
        <v>0</v>
      </c>
      <c r="F2146" s="7" t="s">
        <v>265</v>
      </c>
      <c r="G2146" s="7" t="s">
        <v>5521</v>
      </c>
      <c r="H2146" s="7" t="s">
        <v>5522</v>
      </c>
      <c r="I2146" s="7" t="s">
        <v>5523</v>
      </c>
      <c r="J2146" s="7" t="s">
        <v>5524</v>
      </c>
      <c r="K2146" s="7" t="s">
        <v>5525</v>
      </c>
      <c r="L2146" s="7" t="s">
        <v>5526</v>
      </c>
      <c r="M2146" s="7" t="s">
        <v>5527</v>
      </c>
    </row>
    <row r="2147" spans="1:13" ht="34" x14ac:dyDescent="0.2">
      <c r="A2147" t="s">
        <v>4879</v>
      </c>
      <c r="B2147" t="s">
        <v>455</v>
      </c>
      <c r="C2147">
        <v>0.1</v>
      </c>
      <c r="D2147" t="s">
        <v>762</v>
      </c>
      <c r="E2147">
        <v>0</v>
      </c>
      <c r="F2147" s="7" t="s">
        <v>265</v>
      </c>
      <c r="G2147" s="7" t="s">
        <v>5521</v>
      </c>
      <c r="H2147" s="7" t="s">
        <v>5522</v>
      </c>
      <c r="I2147" s="7" t="s">
        <v>5523</v>
      </c>
      <c r="J2147" s="7" t="s">
        <v>5524</v>
      </c>
      <c r="K2147" s="7" t="s">
        <v>5525</v>
      </c>
      <c r="L2147" s="7" t="s">
        <v>5526</v>
      </c>
      <c r="M2147" s="7" t="s">
        <v>5527</v>
      </c>
    </row>
    <row r="2148" spans="1:13" ht="34" x14ac:dyDescent="0.2">
      <c r="A2148" t="s">
        <v>4880</v>
      </c>
      <c r="B2148" t="s">
        <v>797</v>
      </c>
      <c r="C2148">
        <v>0.1</v>
      </c>
      <c r="D2148" t="s">
        <v>762</v>
      </c>
      <c r="E2148">
        <v>0</v>
      </c>
      <c r="F2148" s="7" t="s">
        <v>265</v>
      </c>
      <c r="G2148" s="7" t="s">
        <v>5521</v>
      </c>
      <c r="H2148" s="7" t="s">
        <v>5522</v>
      </c>
      <c r="I2148" s="7" t="s">
        <v>5523</v>
      </c>
      <c r="J2148" s="7" t="s">
        <v>5524</v>
      </c>
      <c r="K2148" s="7" t="s">
        <v>5525</v>
      </c>
      <c r="L2148" s="7" t="s">
        <v>5526</v>
      </c>
      <c r="M2148" s="7" t="s">
        <v>5527</v>
      </c>
    </row>
    <row r="2149" spans="1:13" ht="34" x14ac:dyDescent="0.2">
      <c r="A2149" t="s">
        <v>4881</v>
      </c>
      <c r="B2149" t="s">
        <v>457</v>
      </c>
      <c r="C2149">
        <v>0.1</v>
      </c>
      <c r="D2149" t="s">
        <v>762</v>
      </c>
      <c r="E2149">
        <v>0</v>
      </c>
      <c r="F2149" s="7" t="s">
        <v>265</v>
      </c>
      <c r="G2149" s="7" t="s">
        <v>5521</v>
      </c>
      <c r="H2149" s="7" t="s">
        <v>5522</v>
      </c>
      <c r="I2149" s="7" t="s">
        <v>5523</v>
      </c>
      <c r="J2149" s="7" t="s">
        <v>5524</v>
      </c>
      <c r="K2149" s="7" t="s">
        <v>5525</v>
      </c>
      <c r="L2149" s="7" t="s">
        <v>5526</v>
      </c>
      <c r="M2149" s="7" t="s">
        <v>5527</v>
      </c>
    </row>
    <row r="2150" spans="1:13" ht="34" x14ac:dyDescent="0.2">
      <c r="A2150" t="s">
        <v>4882</v>
      </c>
      <c r="B2150" s="36" t="s">
        <v>459</v>
      </c>
      <c r="C2150">
        <v>0.1</v>
      </c>
      <c r="D2150" t="s">
        <v>762</v>
      </c>
      <c r="E2150">
        <v>0</v>
      </c>
      <c r="F2150" s="7" t="s">
        <v>265</v>
      </c>
      <c r="G2150" s="7" t="s">
        <v>5521</v>
      </c>
      <c r="H2150" s="7" t="s">
        <v>5522</v>
      </c>
      <c r="I2150" s="7" t="s">
        <v>5523</v>
      </c>
      <c r="J2150" s="7" t="s">
        <v>5524</v>
      </c>
      <c r="K2150" s="7" t="s">
        <v>5525</v>
      </c>
      <c r="L2150" s="7" t="s">
        <v>5526</v>
      </c>
      <c r="M2150" s="7" t="s">
        <v>5527</v>
      </c>
    </row>
    <row r="2151" spans="1:13" ht="34" x14ac:dyDescent="0.2">
      <c r="A2151" t="s">
        <v>4883</v>
      </c>
      <c r="B2151" t="s">
        <v>455</v>
      </c>
      <c r="C2151">
        <v>0.1</v>
      </c>
      <c r="D2151" t="s">
        <v>762</v>
      </c>
      <c r="E2151">
        <v>0</v>
      </c>
      <c r="F2151" s="7" t="s">
        <v>265</v>
      </c>
      <c r="G2151" s="7" t="s">
        <v>5521</v>
      </c>
      <c r="H2151" s="7" t="s">
        <v>5522</v>
      </c>
      <c r="I2151" s="7" t="s">
        <v>5523</v>
      </c>
      <c r="J2151" s="7" t="s">
        <v>5524</v>
      </c>
      <c r="K2151" s="7" t="s">
        <v>5525</v>
      </c>
      <c r="L2151" s="7" t="s">
        <v>5526</v>
      </c>
      <c r="M2151" s="7" t="s">
        <v>5527</v>
      </c>
    </row>
    <row r="2152" spans="1:13" ht="34" x14ac:dyDescent="0.2">
      <c r="A2152" t="s">
        <v>4884</v>
      </c>
      <c r="B2152" t="s">
        <v>797</v>
      </c>
      <c r="C2152">
        <v>0.1</v>
      </c>
      <c r="D2152" t="s">
        <v>762</v>
      </c>
      <c r="E2152">
        <v>0</v>
      </c>
      <c r="F2152" s="7" t="s">
        <v>265</v>
      </c>
      <c r="G2152" s="7" t="s">
        <v>5521</v>
      </c>
      <c r="H2152" s="7" t="s">
        <v>5522</v>
      </c>
      <c r="I2152" s="7" t="s">
        <v>5523</v>
      </c>
      <c r="J2152" s="7" t="s">
        <v>5524</v>
      </c>
      <c r="K2152" s="7" t="s">
        <v>5525</v>
      </c>
      <c r="L2152" s="7" t="s">
        <v>5526</v>
      </c>
      <c r="M2152" s="7" t="s">
        <v>5527</v>
      </c>
    </row>
    <row r="2153" spans="1:13" ht="34" x14ac:dyDescent="0.2">
      <c r="A2153" t="s">
        <v>4885</v>
      </c>
      <c r="B2153" t="s">
        <v>457</v>
      </c>
      <c r="C2153">
        <v>0.1</v>
      </c>
      <c r="D2153" t="s">
        <v>762</v>
      </c>
      <c r="E2153">
        <v>0</v>
      </c>
      <c r="F2153" s="7" t="s">
        <v>265</v>
      </c>
      <c r="G2153" s="7" t="s">
        <v>5521</v>
      </c>
      <c r="H2153" s="7" t="s">
        <v>5522</v>
      </c>
      <c r="I2153" s="7" t="s">
        <v>5523</v>
      </c>
      <c r="J2153" s="7" t="s">
        <v>5524</v>
      </c>
      <c r="K2153" s="7" t="s">
        <v>5525</v>
      </c>
      <c r="L2153" s="7" t="s">
        <v>5526</v>
      </c>
      <c r="M2153" s="7" t="s">
        <v>5527</v>
      </c>
    </row>
    <row r="2154" spans="1:13" ht="34" x14ac:dyDescent="0.2">
      <c r="A2154" t="s">
        <v>4886</v>
      </c>
      <c r="B2154" s="36" t="s">
        <v>459</v>
      </c>
      <c r="C2154">
        <v>0.1</v>
      </c>
      <c r="D2154" t="s">
        <v>762</v>
      </c>
      <c r="E2154">
        <v>0</v>
      </c>
      <c r="F2154" s="7" t="s">
        <v>265</v>
      </c>
      <c r="G2154" s="7" t="s">
        <v>5521</v>
      </c>
      <c r="H2154" s="7" t="s">
        <v>5522</v>
      </c>
      <c r="I2154" s="7" t="s">
        <v>5523</v>
      </c>
      <c r="J2154" s="7" t="s">
        <v>5524</v>
      </c>
      <c r="K2154" s="7" t="s">
        <v>5525</v>
      </c>
      <c r="L2154" s="7" t="s">
        <v>5526</v>
      </c>
      <c r="M2154" s="7" t="s">
        <v>5527</v>
      </c>
    </row>
    <row r="2155" spans="1:13" ht="34" x14ac:dyDescent="0.2">
      <c r="A2155" t="s">
        <v>4887</v>
      </c>
      <c r="B2155" t="s">
        <v>455</v>
      </c>
      <c r="C2155">
        <v>0.1</v>
      </c>
      <c r="D2155" t="s">
        <v>762</v>
      </c>
      <c r="E2155">
        <v>0</v>
      </c>
      <c r="F2155" s="7" t="s">
        <v>265</v>
      </c>
      <c r="G2155" s="7" t="s">
        <v>5521</v>
      </c>
      <c r="H2155" s="7" t="s">
        <v>5522</v>
      </c>
      <c r="I2155" s="7" t="s">
        <v>5523</v>
      </c>
      <c r="J2155" s="7" t="s">
        <v>5524</v>
      </c>
      <c r="K2155" s="7" t="s">
        <v>5525</v>
      </c>
      <c r="L2155" s="7" t="s">
        <v>5526</v>
      </c>
      <c r="M2155" s="7" t="s">
        <v>5527</v>
      </c>
    </row>
    <row r="2156" spans="1:13" ht="34" x14ac:dyDescent="0.2">
      <c r="A2156" t="s">
        <v>4888</v>
      </c>
      <c r="B2156" t="s">
        <v>797</v>
      </c>
      <c r="C2156">
        <v>0.1</v>
      </c>
      <c r="D2156" t="s">
        <v>762</v>
      </c>
      <c r="E2156">
        <v>0</v>
      </c>
      <c r="F2156" s="7" t="s">
        <v>265</v>
      </c>
      <c r="G2156" s="7" t="s">
        <v>5521</v>
      </c>
      <c r="H2156" s="7" t="s">
        <v>5522</v>
      </c>
      <c r="I2156" s="7" t="s">
        <v>5523</v>
      </c>
      <c r="J2156" s="7" t="s">
        <v>5524</v>
      </c>
      <c r="K2156" s="7" t="s">
        <v>5525</v>
      </c>
      <c r="L2156" s="7" t="s">
        <v>5526</v>
      </c>
      <c r="M2156" s="7" t="s">
        <v>5527</v>
      </c>
    </row>
    <row r="2157" spans="1:13" ht="34" x14ac:dyDescent="0.2">
      <c r="A2157" t="s">
        <v>4889</v>
      </c>
      <c r="B2157" t="s">
        <v>457</v>
      </c>
      <c r="C2157">
        <v>0.1</v>
      </c>
      <c r="D2157" t="s">
        <v>762</v>
      </c>
      <c r="E2157">
        <v>0</v>
      </c>
      <c r="F2157" s="7" t="s">
        <v>265</v>
      </c>
      <c r="G2157" s="7" t="s">
        <v>5521</v>
      </c>
      <c r="H2157" s="7" t="s">
        <v>5522</v>
      </c>
      <c r="I2157" s="7" t="s">
        <v>5523</v>
      </c>
      <c r="J2157" s="7" t="s">
        <v>5524</v>
      </c>
      <c r="K2157" s="7" t="s">
        <v>5525</v>
      </c>
      <c r="L2157" s="7" t="s">
        <v>5526</v>
      </c>
      <c r="M2157" s="7" t="s">
        <v>5527</v>
      </c>
    </row>
    <row r="2158" spans="1:13" ht="34" x14ac:dyDescent="0.2">
      <c r="A2158" t="s">
        <v>4890</v>
      </c>
      <c r="B2158" s="36" t="s">
        <v>459</v>
      </c>
      <c r="C2158">
        <v>0.1</v>
      </c>
      <c r="D2158" t="s">
        <v>762</v>
      </c>
      <c r="E2158">
        <v>0</v>
      </c>
      <c r="F2158" s="7" t="s">
        <v>265</v>
      </c>
      <c r="G2158" s="7" t="s">
        <v>5521</v>
      </c>
      <c r="H2158" s="7" t="s">
        <v>5522</v>
      </c>
      <c r="I2158" s="7" t="s">
        <v>5523</v>
      </c>
      <c r="J2158" s="7" t="s">
        <v>5524</v>
      </c>
      <c r="K2158" s="7" t="s">
        <v>5525</v>
      </c>
      <c r="L2158" s="7" t="s">
        <v>5526</v>
      </c>
      <c r="M2158" s="7" t="s">
        <v>5527</v>
      </c>
    </row>
    <row r="2159" spans="1:13" ht="34" x14ac:dyDescent="0.2">
      <c r="A2159" t="s">
        <v>4891</v>
      </c>
      <c r="B2159" t="s">
        <v>455</v>
      </c>
      <c r="C2159">
        <v>0.1</v>
      </c>
      <c r="D2159" t="s">
        <v>762</v>
      </c>
      <c r="E2159">
        <v>0</v>
      </c>
      <c r="F2159" s="7" t="s">
        <v>265</v>
      </c>
      <c r="G2159" s="7" t="s">
        <v>5521</v>
      </c>
      <c r="H2159" s="7" t="s">
        <v>5522</v>
      </c>
      <c r="I2159" s="7" t="s">
        <v>5523</v>
      </c>
      <c r="J2159" s="7" t="s">
        <v>5524</v>
      </c>
      <c r="K2159" s="7" t="s">
        <v>5525</v>
      </c>
      <c r="L2159" s="7" t="s">
        <v>5526</v>
      </c>
      <c r="M2159" s="7" t="s">
        <v>5527</v>
      </c>
    </row>
    <row r="2160" spans="1:13" ht="34" x14ac:dyDescent="0.2">
      <c r="A2160" t="s">
        <v>4892</v>
      </c>
      <c r="B2160" t="s">
        <v>797</v>
      </c>
      <c r="C2160">
        <v>0.1</v>
      </c>
      <c r="D2160" t="s">
        <v>762</v>
      </c>
      <c r="E2160">
        <v>0</v>
      </c>
      <c r="F2160" s="7" t="s">
        <v>265</v>
      </c>
      <c r="G2160" s="7" t="s">
        <v>5521</v>
      </c>
      <c r="H2160" s="7" t="s">
        <v>5522</v>
      </c>
      <c r="I2160" s="7" t="s">
        <v>5523</v>
      </c>
      <c r="J2160" s="7" t="s">
        <v>5524</v>
      </c>
      <c r="K2160" s="7" t="s">
        <v>5525</v>
      </c>
      <c r="L2160" s="7" t="s">
        <v>5526</v>
      </c>
      <c r="M2160" s="7" t="s">
        <v>5527</v>
      </c>
    </row>
    <row r="2161" spans="1:13" ht="34" x14ac:dyDescent="0.2">
      <c r="A2161" t="s">
        <v>4893</v>
      </c>
      <c r="B2161" t="s">
        <v>457</v>
      </c>
      <c r="C2161">
        <v>0.1</v>
      </c>
      <c r="D2161" t="s">
        <v>762</v>
      </c>
      <c r="E2161">
        <v>0</v>
      </c>
      <c r="F2161" s="7" t="s">
        <v>265</v>
      </c>
      <c r="G2161" s="7" t="s">
        <v>5521</v>
      </c>
      <c r="H2161" s="7" t="s">
        <v>5522</v>
      </c>
      <c r="I2161" s="7" t="s">
        <v>5523</v>
      </c>
      <c r="J2161" s="7" t="s">
        <v>5524</v>
      </c>
      <c r="K2161" s="7" t="s">
        <v>5525</v>
      </c>
      <c r="L2161" s="7" t="s">
        <v>5526</v>
      </c>
      <c r="M2161" s="7" t="s">
        <v>5527</v>
      </c>
    </row>
    <row r="2162" spans="1:13" ht="34" x14ac:dyDescent="0.2">
      <c r="A2162" t="s">
        <v>4894</v>
      </c>
      <c r="B2162" s="36" t="s">
        <v>459</v>
      </c>
      <c r="C2162">
        <v>0.1</v>
      </c>
      <c r="D2162" t="s">
        <v>762</v>
      </c>
      <c r="E2162">
        <v>0</v>
      </c>
      <c r="F2162" s="7" t="s">
        <v>265</v>
      </c>
      <c r="G2162" s="7" t="s">
        <v>5521</v>
      </c>
      <c r="H2162" s="7" t="s">
        <v>5522</v>
      </c>
      <c r="I2162" s="7" t="s">
        <v>5523</v>
      </c>
      <c r="J2162" s="7" t="s">
        <v>5524</v>
      </c>
      <c r="K2162" s="7" t="s">
        <v>5525</v>
      </c>
      <c r="L2162" s="7" t="s">
        <v>5526</v>
      </c>
      <c r="M2162" s="7" t="s">
        <v>5527</v>
      </c>
    </row>
    <row r="2163" spans="1:13" ht="34" x14ac:dyDescent="0.2">
      <c r="A2163" t="s">
        <v>4895</v>
      </c>
      <c r="B2163" t="s">
        <v>455</v>
      </c>
      <c r="C2163" s="36">
        <v>0.6</v>
      </c>
      <c r="D2163" t="s">
        <v>762</v>
      </c>
      <c r="E2163">
        <v>0</v>
      </c>
      <c r="F2163" s="7" t="s">
        <v>265</v>
      </c>
      <c r="G2163" s="7" t="s">
        <v>5521</v>
      </c>
      <c r="H2163" s="7" t="s">
        <v>5522</v>
      </c>
      <c r="I2163" s="7" t="s">
        <v>5523</v>
      </c>
      <c r="J2163" s="7" t="s">
        <v>5524</v>
      </c>
      <c r="K2163" s="7" t="s">
        <v>5525</v>
      </c>
      <c r="L2163" s="7" t="s">
        <v>5526</v>
      </c>
      <c r="M2163" s="7" t="s">
        <v>5527</v>
      </c>
    </row>
    <row r="2164" spans="1:13" ht="34" x14ac:dyDescent="0.2">
      <c r="A2164" t="s">
        <v>4896</v>
      </c>
      <c r="B2164" t="s">
        <v>797</v>
      </c>
      <c r="C2164" s="36">
        <v>0.6</v>
      </c>
      <c r="D2164" t="s">
        <v>762</v>
      </c>
      <c r="E2164">
        <v>0</v>
      </c>
      <c r="F2164" s="7" t="s">
        <v>265</v>
      </c>
      <c r="G2164" s="7" t="s">
        <v>5521</v>
      </c>
      <c r="H2164" s="7" t="s">
        <v>5522</v>
      </c>
      <c r="I2164" s="7" t="s">
        <v>5523</v>
      </c>
      <c r="J2164" s="7" t="s">
        <v>5524</v>
      </c>
      <c r="K2164" s="7" t="s">
        <v>5525</v>
      </c>
      <c r="L2164" s="7" t="s">
        <v>5526</v>
      </c>
      <c r="M2164" s="7" t="s">
        <v>5527</v>
      </c>
    </row>
    <row r="2165" spans="1:13" ht="34" x14ac:dyDescent="0.2">
      <c r="A2165" t="s">
        <v>4897</v>
      </c>
      <c r="B2165" t="s">
        <v>457</v>
      </c>
      <c r="C2165" s="36">
        <v>0.6</v>
      </c>
      <c r="D2165" t="s">
        <v>762</v>
      </c>
      <c r="E2165">
        <v>0</v>
      </c>
      <c r="F2165" s="7" t="s">
        <v>265</v>
      </c>
      <c r="G2165" s="7" t="s">
        <v>5521</v>
      </c>
      <c r="H2165" s="7" t="s">
        <v>5522</v>
      </c>
      <c r="I2165" s="7" t="s">
        <v>5523</v>
      </c>
      <c r="J2165" s="7" t="s">
        <v>5524</v>
      </c>
      <c r="K2165" s="7" t="s">
        <v>5525</v>
      </c>
      <c r="L2165" s="7" t="s">
        <v>5526</v>
      </c>
      <c r="M2165" s="7" t="s">
        <v>5527</v>
      </c>
    </row>
    <row r="2166" spans="1:13" ht="34" x14ac:dyDescent="0.2">
      <c r="A2166" t="s">
        <v>4898</v>
      </c>
      <c r="B2166" s="36" t="s">
        <v>459</v>
      </c>
      <c r="C2166" s="36">
        <v>0.6</v>
      </c>
      <c r="D2166" t="s">
        <v>762</v>
      </c>
      <c r="E2166">
        <v>0</v>
      </c>
      <c r="F2166" s="7" t="s">
        <v>265</v>
      </c>
      <c r="G2166" s="7" t="s">
        <v>5521</v>
      </c>
      <c r="H2166" s="7" t="s">
        <v>5522</v>
      </c>
      <c r="I2166" s="7" t="s">
        <v>5523</v>
      </c>
      <c r="J2166" s="7" t="s">
        <v>5524</v>
      </c>
      <c r="K2166" s="7" t="s">
        <v>5525</v>
      </c>
      <c r="L2166" s="7" t="s">
        <v>5526</v>
      </c>
      <c r="M2166" s="7" t="s">
        <v>5527</v>
      </c>
    </row>
    <row r="2167" spans="1:13" ht="34" x14ac:dyDescent="0.2">
      <c r="A2167" t="s">
        <v>4899</v>
      </c>
      <c r="B2167" t="s">
        <v>455</v>
      </c>
      <c r="C2167" s="36">
        <v>0.6</v>
      </c>
      <c r="D2167" t="s">
        <v>762</v>
      </c>
      <c r="E2167">
        <v>0</v>
      </c>
      <c r="F2167" s="7" t="s">
        <v>265</v>
      </c>
      <c r="G2167" s="7" t="s">
        <v>5521</v>
      </c>
      <c r="H2167" s="7" t="s">
        <v>5522</v>
      </c>
      <c r="I2167" s="7" t="s">
        <v>5523</v>
      </c>
      <c r="J2167" s="7" t="s">
        <v>5524</v>
      </c>
      <c r="K2167" s="7" t="s">
        <v>5525</v>
      </c>
      <c r="L2167" s="7" t="s">
        <v>5526</v>
      </c>
      <c r="M2167" s="7" t="s">
        <v>5527</v>
      </c>
    </row>
    <row r="2168" spans="1:13" ht="34" x14ac:dyDescent="0.2">
      <c r="A2168" t="s">
        <v>4900</v>
      </c>
      <c r="B2168" t="s">
        <v>797</v>
      </c>
      <c r="C2168" s="36">
        <v>0.6</v>
      </c>
      <c r="D2168" t="s">
        <v>762</v>
      </c>
      <c r="E2168">
        <v>0</v>
      </c>
      <c r="F2168" s="7" t="s">
        <v>265</v>
      </c>
      <c r="G2168" s="7" t="s">
        <v>5521</v>
      </c>
      <c r="H2168" s="7" t="s">
        <v>5522</v>
      </c>
      <c r="I2168" s="7" t="s">
        <v>5523</v>
      </c>
      <c r="J2168" s="7" t="s">
        <v>5524</v>
      </c>
      <c r="K2168" s="7" t="s">
        <v>5525</v>
      </c>
      <c r="L2168" s="7" t="s">
        <v>5526</v>
      </c>
      <c r="M2168" s="7" t="s">
        <v>5527</v>
      </c>
    </row>
    <row r="2169" spans="1:13" ht="34" x14ac:dyDescent="0.2">
      <c r="A2169" t="s">
        <v>4901</v>
      </c>
      <c r="B2169" t="s">
        <v>457</v>
      </c>
      <c r="C2169" s="36">
        <v>0.6</v>
      </c>
      <c r="D2169" t="s">
        <v>762</v>
      </c>
      <c r="E2169">
        <v>0</v>
      </c>
      <c r="F2169" s="7" t="s">
        <v>265</v>
      </c>
      <c r="G2169" s="7" t="s">
        <v>5521</v>
      </c>
      <c r="H2169" s="7" t="s">
        <v>5522</v>
      </c>
      <c r="I2169" s="7" t="s">
        <v>5523</v>
      </c>
      <c r="J2169" s="7" t="s">
        <v>5524</v>
      </c>
      <c r="K2169" s="7" t="s">
        <v>5525</v>
      </c>
      <c r="L2169" s="7" t="s">
        <v>5526</v>
      </c>
      <c r="M2169" s="7" t="s">
        <v>5527</v>
      </c>
    </row>
    <row r="2170" spans="1:13" ht="34" x14ac:dyDescent="0.2">
      <c r="A2170" t="s">
        <v>4902</v>
      </c>
      <c r="B2170" s="36" t="s">
        <v>459</v>
      </c>
      <c r="C2170" s="36">
        <v>0.6</v>
      </c>
      <c r="D2170" t="s">
        <v>762</v>
      </c>
      <c r="E2170">
        <v>0</v>
      </c>
      <c r="F2170" s="7" t="s">
        <v>265</v>
      </c>
      <c r="G2170" s="7" t="s">
        <v>5521</v>
      </c>
      <c r="H2170" s="7" t="s">
        <v>5522</v>
      </c>
      <c r="I2170" s="7" t="s">
        <v>5523</v>
      </c>
      <c r="J2170" s="7" t="s">
        <v>5524</v>
      </c>
      <c r="K2170" s="7" t="s">
        <v>5525</v>
      </c>
      <c r="L2170" s="7" t="s">
        <v>5526</v>
      </c>
      <c r="M2170" s="7" t="s">
        <v>5527</v>
      </c>
    </row>
    <row r="2171" spans="1:13" ht="34" x14ac:dyDescent="0.2">
      <c r="A2171" t="s">
        <v>4903</v>
      </c>
      <c r="B2171" t="s">
        <v>455</v>
      </c>
      <c r="C2171" s="36">
        <v>0.6</v>
      </c>
      <c r="D2171" t="s">
        <v>762</v>
      </c>
      <c r="E2171">
        <v>0</v>
      </c>
      <c r="F2171" s="7" t="s">
        <v>265</v>
      </c>
      <c r="G2171" s="7" t="s">
        <v>5521</v>
      </c>
      <c r="H2171" s="7" t="s">
        <v>5522</v>
      </c>
      <c r="I2171" s="7" t="s">
        <v>5523</v>
      </c>
      <c r="J2171" s="7" t="s">
        <v>5524</v>
      </c>
      <c r="K2171" s="7" t="s">
        <v>5525</v>
      </c>
      <c r="L2171" s="7" t="s">
        <v>5526</v>
      </c>
      <c r="M2171" s="7" t="s">
        <v>5527</v>
      </c>
    </row>
    <row r="2172" spans="1:13" ht="34" x14ac:dyDescent="0.2">
      <c r="A2172" t="s">
        <v>4904</v>
      </c>
      <c r="B2172" t="s">
        <v>797</v>
      </c>
      <c r="C2172" s="36">
        <v>0.6</v>
      </c>
      <c r="D2172" t="s">
        <v>762</v>
      </c>
      <c r="E2172">
        <v>0</v>
      </c>
      <c r="F2172" s="7" t="s">
        <v>265</v>
      </c>
      <c r="G2172" s="7" t="s">
        <v>5521</v>
      </c>
      <c r="H2172" s="7" t="s">
        <v>5522</v>
      </c>
      <c r="I2172" s="7" t="s">
        <v>5523</v>
      </c>
      <c r="J2172" s="7" t="s">
        <v>5524</v>
      </c>
      <c r="K2172" s="7" t="s">
        <v>5525</v>
      </c>
      <c r="L2172" s="7" t="s">
        <v>5526</v>
      </c>
      <c r="M2172" s="7" t="s">
        <v>5527</v>
      </c>
    </row>
    <row r="2173" spans="1:13" ht="34" x14ac:dyDescent="0.2">
      <c r="A2173" t="s">
        <v>4905</v>
      </c>
      <c r="B2173" t="s">
        <v>457</v>
      </c>
      <c r="C2173" s="36">
        <v>0.6</v>
      </c>
      <c r="D2173" t="s">
        <v>762</v>
      </c>
      <c r="E2173">
        <v>0</v>
      </c>
      <c r="F2173" s="7" t="s">
        <v>265</v>
      </c>
      <c r="G2173" s="7" t="s">
        <v>5521</v>
      </c>
      <c r="H2173" s="7" t="s">
        <v>5522</v>
      </c>
      <c r="I2173" s="7" t="s">
        <v>5523</v>
      </c>
      <c r="J2173" s="7" t="s">
        <v>5524</v>
      </c>
      <c r="K2173" s="7" t="s">
        <v>5525</v>
      </c>
      <c r="L2173" s="7" t="s">
        <v>5526</v>
      </c>
      <c r="M2173" s="7" t="s">
        <v>5527</v>
      </c>
    </row>
    <row r="2174" spans="1:13" ht="34" x14ac:dyDescent="0.2">
      <c r="A2174" t="s">
        <v>4906</v>
      </c>
      <c r="B2174" s="36" t="s">
        <v>459</v>
      </c>
      <c r="C2174" s="36">
        <v>0.6</v>
      </c>
      <c r="D2174" t="s">
        <v>762</v>
      </c>
      <c r="E2174">
        <v>0</v>
      </c>
      <c r="F2174" s="7" t="s">
        <v>265</v>
      </c>
      <c r="G2174" s="7" t="s">
        <v>5521</v>
      </c>
      <c r="H2174" s="7" t="s">
        <v>5522</v>
      </c>
      <c r="I2174" s="7" t="s">
        <v>5523</v>
      </c>
      <c r="J2174" s="7" t="s">
        <v>5524</v>
      </c>
      <c r="K2174" s="7" t="s">
        <v>5525</v>
      </c>
      <c r="L2174" s="7" t="s">
        <v>5526</v>
      </c>
      <c r="M2174" s="7" t="s">
        <v>5527</v>
      </c>
    </row>
    <row r="2175" spans="1:13" ht="34" x14ac:dyDescent="0.2">
      <c r="A2175" t="s">
        <v>4907</v>
      </c>
      <c r="B2175" t="s">
        <v>455</v>
      </c>
      <c r="C2175" s="36">
        <v>0.6</v>
      </c>
      <c r="D2175" t="s">
        <v>762</v>
      </c>
      <c r="E2175">
        <v>0</v>
      </c>
      <c r="F2175" s="7" t="s">
        <v>265</v>
      </c>
      <c r="G2175" s="7" t="s">
        <v>5521</v>
      </c>
      <c r="H2175" s="7" t="s">
        <v>5522</v>
      </c>
      <c r="I2175" s="7" t="s">
        <v>5523</v>
      </c>
      <c r="J2175" s="7" t="s">
        <v>5524</v>
      </c>
      <c r="K2175" s="7" t="s">
        <v>5525</v>
      </c>
      <c r="L2175" s="7" t="s">
        <v>5526</v>
      </c>
      <c r="M2175" s="7" t="s">
        <v>5527</v>
      </c>
    </row>
    <row r="2176" spans="1:13" ht="34" x14ac:dyDescent="0.2">
      <c r="A2176" t="s">
        <v>4908</v>
      </c>
      <c r="B2176" t="s">
        <v>797</v>
      </c>
      <c r="C2176" s="36">
        <v>0.6</v>
      </c>
      <c r="D2176" t="s">
        <v>762</v>
      </c>
      <c r="E2176">
        <v>0</v>
      </c>
      <c r="F2176" s="7" t="s">
        <v>265</v>
      </c>
      <c r="G2176" s="7" t="s">
        <v>5521</v>
      </c>
      <c r="H2176" s="7" t="s">
        <v>5522</v>
      </c>
      <c r="I2176" s="7" t="s">
        <v>5523</v>
      </c>
      <c r="J2176" s="7" t="s">
        <v>5524</v>
      </c>
      <c r="K2176" s="7" t="s">
        <v>5525</v>
      </c>
      <c r="L2176" s="7" t="s">
        <v>5526</v>
      </c>
      <c r="M2176" s="7" t="s">
        <v>5527</v>
      </c>
    </row>
    <row r="2177" spans="1:13" ht="34" x14ac:dyDescent="0.2">
      <c r="A2177" t="s">
        <v>4909</v>
      </c>
      <c r="B2177" t="s">
        <v>457</v>
      </c>
      <c r="C2177" s="36">
        <v>0.6</v>
      </c>
      <c r="D2177" t="s">
        <v>762</v>
      </c>
      <c r="E2177">
        <v>0</v>
      </c>
      <c r="F2177" s="7" t="s">
        <v>265</v>
      </c>
      <c r="G2177" s="7" t="s">
        <v>5521</v>
      </c>
      <c r="H2177" s="7" t="s">
        <v>5522</v>
      </c>
      <c r="I2177" s="7" t="s">
        <v>5523</v>
      </c>
      <c r="J2177" s="7" t="s">
        <v>5524</v>
      </c>
      <c r="K2177" s="7" t="s">
        <v>5525</v>
      </c>
      <c r="L2177" s="7" t="s">
        <v>5526</v>
      </c>
      <c r="M2177" s="7" t="s">
        <v>5527</v>
      </c>
    </row>
    <row r="2178" spans="1:13" ht="34" x14ac:dyDescent="0.2">
      <c r="A2178" t="s">
        <v>4910</v>
      </c>
      <c r="B2178" s="36" t="s">
        <v>459</v>
      </c>
      <c r="C2178" s="36">
        <v>0.6</v>
      </c>
      <c r="D2178" t="s">
        <v>762</v>
      </c>
      <c r="E2178">
        <v>0</v>
      </c>
      <c r="F2178" s="7" t="s">
        <v>265</v>
      </c>
      <c r="G2178" s="7" t="s">
        <v>5521</v>
      </c>
      <c r="H2178" s="7" t="s">
        <v>5522</v>
      </c>
      <c r="I2178" s="7" t="s">
        <v>5523</v>
      </c>
      <c r="J2178" s="7" t="s">
        <v>5524</v>
      </c>
      <c r="K2178" s="7" t="s">
        <v>5525</v>
      </c>
      <c r="L2178" s="7" t="s">
        <v>5526</v>
      </c>
      <c r="M2178" s="7" t="s">
        <v>5527</v>
      </c>
    </row>
    <row r="2179" spans="1:13" ht="34" x14ac:dyDescent="0.2">
      <c r="A2179" t="s">
        <v>4911</v>
      </c>
      <c r="B2179" t="s">
        <v>455</v>
      </c>
      <c r="C2179" s="36">
        <v>0.6</v>
      </c>
      <c r="D2179" t="s">
        <v>762</v>
      </c>
      <c r="E2179">
        <v>0</v>
      </c>
      <c r="F2179" s="7" t="s">
        <v>265</v>
      </c>
      <c r="G2179" s="7" t="s">
        <v>5521</v>
      </c>
      <c r="H2179" s="7" t="s">
        <v>5522</v>
      </c>
      <c r="I2179" s="7" t="s">
        <v>5523</v>
      </c>
      <c r="J2179" s="7" t="s">
        <v>5524</v>
      </c>
      <c r="K2179" s="7" t="s">
        <v>5525</v>
      </c>
      <c r="L2179" s="7" t="s">
        <v>5526</v>
      </c>
      <c r="M2179" s="7" t="s">
        <v>5527</v>
      </c>
    </row>
    <row r="2180" spans="1:13" ht="34" x14ac:dyDescent="0.2">
      <c r="A2180" t="s">
        <v>4912</v>
      </c>
      <c r="B2180" t="s">
        <v>797</v>
      </c>
      <c r="C2180" s="36">
        <v>0.6</v>
      </c>
      <c r="D2180" t="s">
        <v>762</v>
      </c>
      <c r="E2180">
        <v>0</v>
      </c>
      <c r="F2180" s="7" t="s">
        <v>265</v>
      </c>
      <c r="G2180" s="7" t="s">
        <v>5521</v>
      </c>
      <c r="H2180" s="7" t="s">
        <v>5522</v>
      </c>
      <c r="I2180" s="7" t="s">
        <v>5523</v>
      </c>
      <c r="J2180" s="7" t="s">
        <v>5524</v>
      </c>
      <c r="K2180" s="7" t="s">
        <v>5525</v>
      </c>
      <c r="L2180" s="7" t="s">
        <v>5526</v>
      </c>
      <c r="M2180" s="7" t="s">
        <v>5527</v>
      </c>
    </row>
    <row r="2181" spans="1:13" ht="34" x14ac:dyDescent="0.2">
      <c r="A2181" t="s">
        <v>4913</v>
      </c>
      <c r="B2181" t="s">
        <v>457</v>
      </c>
      <c r="C2181" s="36">
        <v>0.6</v>
      </c>
      <c r="D2181" t="s">
        <v>762</v>
      </c>
      <c r="E2181">
        <v>0</v>
      </c>
      <c r="F2181" s="7" t="s">
        <v>265</v>
      </c>
      <c r="G2181" s="7" t="s">
        <v>5521</v>
      </c>
      <c r="H2181" s="7" t="s">
        <v>5522</v>
      </c>
      <c r="I2181" s="7" t="s">
        <v>5523</v>
      </c>
      <c r="J2181" s="7" t="s">
        <v>5524</v>
      </c>
      <c r="K2181" s="7" t="s">
        <v>5525</v>
      </c>
      <c r="L2181" s="7" t="s">
        <v>5526</v>
      </c>
      <c r="M2181" s="7" t="s">
        <v>5527</v>
      </c>
    </row>
    <row r="2182" spans="1:13" ht="34" x14ac:dyDescent="0.2">
      <c r="A2182" t="s">
        <v>4914</v>
      </c>
      <c r="B2182" s="36" t="s">
        <v>459</v>
      </c>
      <c r="C2182" s="36">
        <v>0.6</v>
      </c>
      <c r="D2182" t="s">
        <v>762</v>
      </c>
      <c r="E2182">
        <v>0</v>
      </c>
      <c r="F2182" s="7" t="s">
        <v>265</v>
      </c>
      <c r="G2182" s="7" t="s">
        <v>5521</v>
      </c>
      <c r="H2182" s="7" t="s">
        <v>5522</v>
      </c>
      <c r="I2182" s="7" t="s">
        <v>5523</v>
      </c>
      <c r="J2182" s="7" t="s">
        <v>5524</v>
      </c>
      <c r="K2182" s="7" t="s">
        <v>5525</v>
      </c>
      <c r="L2182" s="7" t="s">
        <v>5526</v>
      </c>
      <c r="M2182" s="7" t="s">
        <v>5527</v>
      </c>
    </row>
    <row r="2183" spans="1:13" ht="34" x14ac:dyDescent="0.2">
      <c r="A2183" t="s">
        <v>4915</v>
      </c>
      <c r="B2183" t="s">
        <v>455</v>
      </c>
      <c r="C2183" s="36">
        <v>0.4</v>
      </c>
      <c r="D2183" t="s">
        <v>762</v>
      </c>
      <c r="E2183">
        <v>0</v>
      </c>
      <c r="F2183" s="7" t="s">
        <v>265</v>
      </c>
      <c r="G2183" s="7" t="s">
        <v>5521</v>
      </c>
      <c r="H2183" s="7" t="s">
        <v>5522</v>
      </c>
      <c r="I2183" s="7" t="s">
        <v>5523</v>
      </c>
      <c r="J2183" s="7" t="s">
        <v>5524</v>
      </c>
      <c r="K2183" s="7" t="s">
        <v>5525</v>
      </c>
      <c r="L2183" s="7" t="s">
        <v>5526</v>
      </c>
      <c r="M2183" s="7" t="s">
        <v>5527</v>
      </c>
    </row>
    <row r="2184" spans="1:13" ht="34" x14ac:dyDescent="0.2">
      <c r="A2184" t="s">
        <v>4916</v>
      </c>
      <c r="B2184" t="s">
        <v>797</v>
      </c>
      <c r="C2184" s="36">
        <v>0.4</v>
      </c>
      <c r="D2184" t="s">
        <v>762</v>
      </c>
      <c r="E2184">
        <v>0</v>
      </c>
      <c r="F2184" s="7" t="s">
        <v>265</v>
      </c>
      <c r="G2184" s="7" t="s">
        <v>5521</v>
      </c>
      <c r="H2184" s="7" t="s">
        <v>5522</v>
      </c>
      <c r="I2184" s="7" t="s">
        <v>5523</v>
      </c>
      <c r="J2184" s="7" t="s">
        <v>5524</v>
      </c>
      <c r="K2184" s="7" t="s">
        <v>5525</v>
      </c>
      <c r="L2184" s="7" t="s">
        <v>5526</v>
      </c>
      <c r="M2184" s="7" t="s">
        <v>5527</v>
      </c>
    </row>
    <row r="2185" spans="1:13" ht="34" x14ac:dyDescent="0.2">
      <c r="A2185" t="s">
        <v>4917</v>
      </c>
      <c r="B2185" t="s">
        <v>457</v>
      </c>
      <c r="C2185" s="36">
        <v>0.4</v>
      </c>
      <c r="D2185" t="s">
        <v>762</v>
      </c>
      <c r="E2185">
        <v>0</v>
      </c>
      <c r="F2185" s="7" t="s">
        <v>265</v>
      </c>
      <c r="G2185" s="7" t="s">
        <v>5521</v>
      </c>
      <c r="H2185" s="7" t="s">
        <v>5522</v>
      </c>
      <c r="I2185" s="7" t="s">
        <v>5523</v>
      </c>
      <c r="J2185" s="7" t="s">
        <v>5524</v>
      </c>
      <c r="K2185" s="7" t="s">
        <v>5525</v>
      </c>
      <c r="L2185" s="7" t="s">
        <v>5526</v>
      </c>
      <c r="M2185" s="7" t="s">
        <v>5527</v>
      </c>
    </row>
    <row r="2186" spans="1:13" ht="34" x14ac:dyDescent="0.2">
      <c r="A2186" t="s">
        <v>4918</v>
      </c>
      <c r="B2186" s="36" t="s">
        <v>459</v>
      </c>
      <c r="C2186" s="36">
        <v>0.4</v>
      </c>
      <c r="D2186" t="s">
        <v>762</v>
      </c>
      <c r="E2186">
        <v>0</v>
      </c>
      <c r="F2186" s="7" t="s">
        <v>265</v>
      </c>
      <c r="G2186" s="7" t="s">
        <v>5521</v>
      </c>
      <c r="H2186" s="7" t="s">
        <v>5522</v>
      </c>
      <c r="I2186" s="7" t="s">
        <v>5523</v>
      </c>
      <c r="J2186" s="7" t="s">
        <v>5524</v>
      </c>
      <c r="K2186" s="7" t="s">
        <v>5525</v>
      </c>
      <c r="L2186" s="7" t="s">
        <v>5526</v>
      </c>
      <c r="M2186" s="7" t="s">
        <v>5527</v>
      </c>
    </row>
    <row r="2187" spans="1:13" ht="34" x14ac:dyDescent="0.2">
      <c r="A2187" t="s">
        <v>4919</v>
      </c>
      <c r="B2187" t="s">
        <v>455</v>
      </c>
      <c r="C2187" s="36">
        <v>0.4</v>
      </c>
      <c r="D2187" t="s">
        <v>762</v>
      </c>
      <c r="E2187">
        <v>0</v>
      </c>
      <c r="F2187" s="7" t="s">
        <v>265</v>
      </c>
      <c r="G2187" s="7" t="s">
        <v>5521</v>
      </c>
      <c r="H2187" s="7" t="s">
        <v>5522</v>
      </c>
      <c r="I2187" s="7" t="s">
        <v>5523</v>
      </c>
      <c r="J2187" s="7" t="s">
        <v>5524</v>
      </c>
      <c r="K2187" s="7" t="s">
        <v>5525</v>
      </c>
      <c r="L2187" s="7" t="s">
        <v>5526</v>
      </c>
      <c r="M2187" s="7" t="s">
        <v>5527</v>
      </c>
    </row>
    <row r="2188" spans="1:13" ht="34" x14ac:dyDescent="0.2">
      <c r="A2188" t="s">
        <v>4920</v>
      </c>
      <c r="B2188" t="s">
        <v>797</v>
      </c>
      <c r="C2188" s="36">
        <v>0.4</v>
      </c>
      <c r="D2188" t="s">
        <v>762</v>
      </c>
      <c r="E2188">
        <v>0</v>
      </c>
      <c r="F2188" s="7" t="s">
        <v>265</v>
      </c>
      <c r="G2188" s="7" t="s">
        <v>5521</v>
      </c>
      <c r="H2188" s="7" t="s">
        <v>5522</v>
      </c>
      <c r="I2188" s="7" t="s">
        <v>5523</v>
      </c>
      <c r="J2188" s="7" t="s">
        <v>5524</v>
      </c>
      <c r="K2188" s="7" t="s">
        <v>5525</v>
      </c>
      <c r="L2188" s="7" t="s">
        <v>5526</v>
      </c>
      <c r="M2188" s="7" t="s">
        <v>5527</v>
      </c>
    </row>
    <row r="2189" spans="1:13" ht="34" x14ac:dyDescent="0.2">
      <c r="A2189" t="s">
        <v>4921</v>
      </c>
      <c r="B2189" t="s">
        <v>457</v>
      </c>
      <c r="C2189" s="36">
        <v>0.4</v>
      </c>
      <c r="D2189" t="s">
        <v>762</v>
      </c>
      <c r="E2189">
        <v>0</v>
      </c>
      <c r="F2189" s="7" t="s">
        <v>265</v>
      </c>
      <c r="G2189" s="7" t="s">
        <v>5521</v>
      </c>
      <c r="H2189" s="7" t="s">
        <v>5522</v>
      </c>
      <c r="I2189" s="7" t="s">
        <v>5523</v>
      </c>
      <c r="J2189" s="7" t="s">
        <v>5524</v>
      </c>
      <c r="K2189" s="7" t="s">
        <v>5525</v>
      </c>
      <c r="L2189" s="7" t="s">
        <v>5526</v>
      </c>
      <c r="M2189" s="7" t="s">
        <v>5527</v>
      </c>
    </row>
    <row r="2190" spans="1:13" ht="34" x14ac:dyDescent="0.2">
      <c r="A2190" t="s">
        <v>4922</v>
      </c>
      <c r="B2190" s="36" t="s">
        <v>459</v>
      </c>
      <c r="C2190" s="36">
        <v>0.4</v>
      </c>
      <c r="D2190" t="s">
        <v>762</v>
      </c>
      <c r="E2190">
        <v>0</v>
      </c>
      <c r="F2190" s="7" t="s">
        <v>265</v>
      </c>
      <c r="G2190" s="7" t="s">
        <v>5521</v>
      </c>
      <c r="H2190" s="7" t="s">
        <v>5522</v>
      </c>
      <c r="I2190" s="7" t="s">
        <v>5523</v>
      </c>
      <c r="J2190" s="7" t="s">
        <v>5524</v>
      </c>
      <c r="K2190" s="7" t="s">
        <v>5525</v>
      </c>
      <c r="L2190" s="7" t="s">
        <v>5526</v>
      </c>
      <c r="M2190" s="7" t="s">
        <v>5527</v>
      </c>
    </row>
    <row r="2191" spans="1:13" ht="34" x14ac:dyDescent="0.2">
      <c r="A2191" t="s">
        <v>4923</v>
      </c>
      <c r="B2191" t="s">
        <v>455</v>
      </c>
      <c r="C2191" s="36">
        <v>0.4</v>
      </c>
      <c r="D2191" t="s">
        <v>762</v>
      </c>
      <c r="E2191">
        <v>0</v>
      </c>
      <c r="F2191" s="7" t="s">
        <v>265</v>
      </c>
      <c r="G2191" s="7" t="s">
        <v>5521</v>
      </c>
      <c r="H2191" s="7" t="s">
        <v>5522</v>
      </c>
      <c r="I2191" s="7" t="s">
        <v>5523</v>
      </c>
      <c r="J2191" s="7" t="s">
        <v>5524</v>
      </c>
      <c r="K2191" s="7" t="s">
        <v>5525</v>
      </c>
      <c r="L2191" s="7" t="s">
        <v>5526</v>
      </c>
      <c r="M2191" s="7" t="s">
        <v>5527</v>
      </c>
    </row>
    <row r="2192" spans="1:13" ht="34" x14ac:dyDescent="0.2">
      <c r="A2192" t="s">
        <v>4924</v>
      </c>
      <c r="B2192" t="s">
        <v>797</v>
      </c>
      <c r="C2192" s="36">
        <v>0.4</v>
      </c>
      <c r="D2192" t="s">
        <v>762</v>
      </c>
      <c r="E2192">
        <v>0</v>
      </c>
      <c r="F2192" s="7" t="s">
        <v>265</v>
      </c>
      <c r="G2192" s="7" t="s">
        <v>5521</v>
      </c>
      <c r="H2192" s="7" t="s">
        <v>5522</v>
      </c>
      <c r="I2192" s="7" t="s">
        <v>5523</v>
      </c>
      <c r="J2192" s="7" t="s">
        <v>5524</v>
      </c>
      <c r="K2192" s="7" t="s">
        <v>5525</v>
      </c>
      <c r="L2192" s="7" t="s">
        <v>5526</v>
      </c>
      <c r="M2192" s="7" t="s">
        <v>5527</v>
      </c>
    </row>
    <row r="2193" spans="1:13" ht="34" x14ac:dyDescent="0.2">
      <c r="A2193" t="s">
        <v>4925</v>
      </c>
      <c r="B2193" t="s">
        <v>457</v>
      </c>
      <c r="C2193" s="36">
        <v>0.4</v>
      </c>
      <c r="D2193" t="s">
        <v>762</v>
      </c>
      <c r="E2193">
        <v>0</v>
      </c>
      <c r="F2193" s="7" t="s">
        <v>265</v>
      </c>
      <c r="G2193" s="7" t="s">
        <v>5521</v>
      </c>
      <c r="H2193" s="7" t="s">
        <v>5522</v>
      </c>
      <c r="I2193" s="7" t="s">
        <v>5523</v>
      </c>
      <c r="J2193" s="7" t="s">
        <v>5524</v>
      </c>
      <c r="K2193" s="7" t="s">
        <v>5525</v>
      </c>
      <c r="L2193" s="7" t="s">
        <v>5526</v>
      </c>
      <c r="M2193" s="7" t="s">
        <v>5527</v>
      </c>
    </row>
    <row r="2194" spans="1:13" ht="34" x14ac:dyDescent="0.2">
      <c r="A2194" t="s">
        <v>4926</v>
      </c>
      <c r="B2194" s="36" t="s">
        <v>459</v>
      </c>
      <c r="C2194" s="36">
        <v>0.4</v>
      </c>
      <c r="D2194" t="s">
        <v>762</v>
      </c>
      <c r="E2194">
        <v>0</v>
      </c>
      <c r="F2194" s="7" t="s">
        <v>265</v>
      </c>
      <c r="G2194" s="7" t="s">
        <v>5521</v>
      </c>
      <c r="H2194" s="7" t="s">
        <v>5522</v>
      </c>
      <c r="I2194" s="7" t="s">
        <v>5523</v>
      </c>
      <c r="J2194" s="7" t="s">
        <v>5524</v>
      </c>
      <c r="K2194" s="7" t="s">
        <v>5525</v>
      </c>
      <c r="L2194" s="7" t="s">
        <v>5526</v>
      </c>
      <c r="M2194" s="7" t="s">
        <v>5527</v>
      </c>
    </row>
    <row r="2195" spans="1:13" ht="34" x14ac:dyDescent="0.2">
      <c r="A2195" t="s">
        <v>4927</v>
      </c>
      <c r="B2195" t="s">
        <v>455</v>
      </c>
      <c r="C2195" s="36">
        <v>0.4</v>
      </c>
      <c r="D2195" t="s">
        <v>762</v>
      </c>
      <c r="E2195">
        <v>0</v>
      </c>
      <c r="F2195" s="7" t="s">
        <v>265</v>
      </c>
      <c r="G2195" s="7" t="s">
        <v>5521</v>
      </c>
      <c r="H2195" s="7" t="s">
        <v>5522</v>
      </c>
      <c r="I2195" s="7" t="s">
        <v>5523</v>
      </c>
      <c r="J2195" s="7" t="s">
        <v>5524</v>
      </c>
      <c r="K2195" s="7" t="s">
        <v>5525</v>
      </c>
      <c r="L2195" s="7" t="s">
        <v>5526</v>
      </c>
      <c r="M2195" s="7" t="s">
        <v>5527</v>
      </c>
    </row>
    <row r="2196" spans="1:13" ht="34" x14ac:dyDescent="0.2">
      <c r="A2196" t="s">
        <v>4928</v>
      </c>
      <c r="B2196" t="s">
        <v>797</v>
      </c>
      <c r="C2196" s="36">
        <v>0.4</v>
      </c>
      <c r="D2196" t="s">
        <v>762</v>
      </c>
      <c r="E2196">
        <v>0</v>
      </c>
      <c r="F2196" s="7" t="s">
        <v>265</v>
      </c>
      <c r="G2196" s="7" t="s">
        <v>5521</v>
      </c>
      <c r="H2196" s="7" t="s">
        <v>5522</v>
      </c>
      <c r="I2196" s="7" t="s">
        <v>5523</v>
      </c>
      <c r="J2196" s="7" t="s">
        <v>5524</v>
      </c>
      <c r="K2196" s="7" t="s">
        <v>5525</v>
      </c>
      <c r="L2196" s="7" t="s">
        <v>5526</v>
      </c>
      <c r="M2196" s="7" t="s">
        <v>5527</v>
      </c>
    </row>
    <row r="2197" spans="1:13" ht="34" x14ac:dyDescent="0.2">
      <c r="A2197" t="s">
        <v>4929</v>
      </c>
      <c r="B2197" t="s">
        <v>457</v>
      </c>
      <c r="C2197" s="36">
        <v>0.4</v>
      </c>
      <c r="D2197" t="s">
        <v>762</v>
      </c>
      <c r="E2197">
        <v>0</v>
      </c>
      <c r="F2197" s="7" t="s">
        <v>265</v>
      </c>
      <c r="G2197" s="7" t="s">
        <v>5521</v>
      </c>
      <c r="H2197" s="7" t="s">
        <v>5522</v>
      </c>
      <c r="I2197" s="7" t="s">
        <v>5523</v>
      </c>
      <c r="J2197" s="7" t="s">
        <v>5524</v>
      </c>
      <c r="K2197" s="7" t="s">
        <v>5525</v>
      </c>
      <c r="L2197" s="7" t="s">
        <v>5526</v>
      </c>
      <c r="M2197" s="7" t="s">
        <v>5527</v>
      </c>
    </row>
    <row r="2198" spans="1:13" ht="34" x14ac:dyDescent="0.2">
      <c r="A2198" t="s">
        <v>4930</v>
      </c>
      <c r="B2198" s="36" t="s">
        <v>459</v>
      </c>
      <c r="C2198" s="36">
        <v>0.4</v>
      </c>
      <c r="D2198" t="s">
        <v>762</v>
      </c>
      <c r="E2198">
        <v>0</v>
      </c>
      <c r="F2198" s="7" t="s">
        <v>265</v>
      </c>
      <c r="G2198" s="7" t="s">
        <v>5521</v>
      </c>
      <c r="H2198" s="7" t="s">
        <v>5522</v>
      </c>
      <c r="I2198" s="7" t="s">
        <v>5523</v>
      </c>
      <c r="J2198" s="7" t="s">
        <v>5524</v>
      </c>
      <c r="K2198" s="7" t="s">
        <v>5525</v>
      </c>
      <c r="L2198" s="7" t="s">
        <v>5526</v>
      </c>
      <c r="M2198" s="7" t="s">
        <v>5527</v>
      </c>
    </row>
    <row r="2199" spans="1:13" ht="34" x14ac:dyDescent="0.2">
      <c r="A2199" t="s">
        <v>4931</v>
      </c>
      <c r="B2199" t="s">
        <v>455</v>
      </c>
      <c r="C2199" s="36">
        <v>0.4</v>
      </c>
      <c r="D2199" t="s">
        <v>762</v>
      </c>
      <c r="E2199">
        <v>0</v>
      </c>
      <c r="F2199" s="7" t="s">
        <v>265</v>
      </c>
      <c r="G2199" s="7" t="s">
        <v>5521</v>
      </c>
      <c r="H2199" s="7" t="s">
        <v>5522</v>
      </c>
      <c r="I2199" s="7" t="s">
        <v>5523</v>
      </c>
      <c r="J2199" s="7" t="s">
        <v>5524</v>
      </c>
      <c r="K2199" s="7" t="s">
        <v>5525</v>
      </c>
      <c r="L2199" s="7" t="s">
        <v>5526</v>
      </c>
      <c r="M2199" s="7" t="s">
        <v>5527</v>
      </c>
    </row>
    <row r="2200" spans="1:13" ht="34" x14ac:dyDescent="0.2">
      <c r="A2200" t="s">
        <v>4932</v>
      </c>
      <c r="B2200" t="s">
        <v>797</v>
      </c>
      <c r="C2200" s="36">
        <v>0.4</v>
      </c>
      <c r="D2200" t="s">
        <v>762</v>
      </c>
      <c r="E2200">
        <v>0</v>
      </c>
      <c r="F2200" s="7" t="s">
        <v>265</v>
      </c>
      <c r="G2200" s="7" t="s">
        <v>5521</v>
      </c>
      <c r="H2200" s="7" t="s">
        <v>5522</v>
      </c>
      <c r="I2200" s="7" t="s">
        <v>5523</v>
      </c>
      <c r="J2200" s="7" t="s">
        <v>5524</v>
      </c>
      <c r="K2200" s="7" t="s">
        <v>5525</v>
      </c>
      <c r="L2200" s="7" t="s">
        <v>5526</v>
      </c>
      <c r="M2200" s="7" t="s">
        <v>5527</v>
      </c>
    </row>
    <row r="2201" spans="1:13" ht="34" x14ac:dyDescent="0.2">
      <c r="A2201" t="s">
        <v>4933</v>
      </c>
      <c r="B2201" t="s">
        <v>457</v>
      </c>
      <c r="C2201" s="36">
        <v>0.4</v>
      </c>
      <c r="D2201" t="s">
        <v>762</v>
      </c>
      <c r="E2201">
        <v>0</v>
      </c>
      <c r="F2201" s="7" t="s">
        <v>265</v>
      </c>
      <c r="G2201" s="7" t="s">
        <v>5521</v>
      </c>
      <c r="H2201" s="7" t="s">
        <v>5522</v>
      </c>
      <c r="I2201" s="7" t="s">
        <v>5523</v>
      </c>
      <c r="J2201" s="7" t="s">
        <v>5524</v>
      </c>
      <c r="K2201" s="7" t="s">
        <v>5525</v>
      </c>
      <c r="L2201" s="7" t="s">
        <v>5526</v>
      </c>
      <c r="M2201" s="7" t="s">
        <v>5527</v>
      </c>
    </row>
    <row r="2202" spans="1:13" ht="34" x14ac:dyDescent="0.2">
      <c r="A2202" t="s">
        <v>4934</v>
      </c>
      <c r="B2202" s="36" t="s">
        <v>459</v>
      </c>
      <c r="C2202" s="36">
        <v>0.4</v>
      </c>
      <c r="D2202" t="s">
        <v>762</v>
      </c>
      <c r="E2202">
        <v>0</v>
      </c>
      <c r="F2202" s="7" t="s">
        <v>265</v>
      </c>
      <c r="G2202" s="7" t="s">
        <v>5521</v>
      </c>
      <c r="H2202" s="7" t="s">
        <v>5522</v>
      </c>
      <c r="I2202" s="7" t="s">
        <v>5523</v>
      </c>
      <c r="J2202" s="7" t="s">
        <v>5524</v>
      </c>
      <c r="K2202" s="7" t="s">
        <v>5525</v>
      </c>
      <c r="L2202" s="7" t="s">
        <v>5526</v>
      </c>
      <c r="M2202" s="7" t="s">
        <v>5527</v>
      </c>
    </row>
    <row r="2203" spans="1:13" ht="34" x14ac:dyDescent="0.2">
      <c r="A2203" t="s">
        <v>4935</v>
      </c>
      <c r="B2203" t="s">
        <v>455</v>
      </c>
      <c r="C2203">
        <v>0.1</v>
      </c>
      <c r="D2203" t="s">
        <v>762</v>
      </c>
      <c r="E2203">
        <v>0</v>
      </c>
      <c r="F2203" s="7" t="s">
        <v>265</v>
      </c>
      <c r="G2203" s="7" t="s">
        <v>5521</v>
      </c>
      <c r="H2203" s="7" t="s">
        <v>5522</v>
      </c>
      <c r="I2203" s="7" t="s">
        <v>5523</v>
      </c>
      <c r="J2203" s="7" t="s">
        <v>5524</v>
      </c>
      <c r="K2203" s="7" t="s">
        <v>5525</v>
      </c>
      <c r="L2203" s="7" t="s">
        <v>5526</v>
      </c>
      <c r="M2203" s="7" t="s">
        <v>5527</v>
      </c>
    </row>
    <row r="2204" spans="1:13" ht="34" x14ac:dyDescent="0.2">
      <c r="A2204" t="s">
        <v>4936</v>
      </c>
      <c r="B2204" t="s">
        <v>797</v>
      </c>
      <c r="C2204">
        <v>0.1</v>
      </c>
      <c r="D2204" t="s">
        <v>762</v>
      </c>
      <c r="E2204">
        <v>0</v>
      </c>
      <c r="F2204" s="7" t="s">
        <v>265</v>
      </c>
      <c r="G2204" s="7" t="s">
        <v>5521</v>
      </c>
      <c r="H2204" s="7" t="s">
        <v>5522</v>
      </c>
      <c r="I2204" s="7" t="s">
        <v>5523</v>
      </c>
      <c r="J2204" s="7" t="s">
        <v>5524</v>
      </c>
      <c r="K2204" s="7" t="s">
        <v>5525</v>
      </c>
      <c r="L2204" s="7" t="s">
        <v>5526</v>
      </c>
      <c r="M2204" s="7" t="s">
        <v>5527</v>
      </c>
    </row>
    <row r="2205" spans="1:13" ht="34" x14ac:dyDescent="0.2">
      <c r="A2205" t="s">
        <v>4937</v>
      </c>
      <c r="B2205" t="s">
        <v>457</v>
      </c>
      <c r="C2205">
        <v>0.1</v>
      </c>
      <c r="D2205" t="s">
        <v>762</v>
      </c>
      <c r="E2205">
        <v>0</v>
      </c>
      <c r="F2205" s="7" t="s">
        <v>265</v>
      </c>
      <c r="G2205" s="7" t="s">
        <v>5521</v>
      </c>
      <c r="H2205" s="7" t="s">
        <v>5522</v>
      </c>
      <c r="I2205" s="7" t="s">
        <v>5523</v>
      </c>
      <c r="J2205" s="7" t="s">
        <v>5524</v>
      </c>
      <c r="K2205" s="7" t="s">
        <v>5525</v>
      </c>
      <c r="L2205" s="7" t="s">
        <v>5526</v>
      </c>
      <c r="M2205" s="7" t="s">
        <v>5527</v>
      </c>
    </row>
    <row r="2206" spans="1:13" ht="34" x14ac:dyDescent="0.2">
      <c r="A2206" t="s">
        <v>4938</v>
      </c>
      <c r="B2206" s="36" t="s">
        <v>459</v>
      </c>
      <c r="C2206">
        <v>0.1</v>
      </c>
      <c r="D2206" t="s">
        <v>762</v>
      </c>
      <c r="E2206">
        <v>0</v>
      </c>
      <c r="F2206" s="7" t="s">
        <v>265</v>
      </c>
      <c r="G2206" s="7" t="s">
        <v>5521</v>
      </c>
      <c r="H2206" s="7" t="s">
        <v>5522</v>
      </c>
      <c r="I2206" s="7" t="s">
        <v>5523</v>
      </c>
      <c r="J2206" s="7" t="s">
        <v>5524</v>
      </c>
      <c r="K2206" s="7" t="s">
        <v>5525</v>
      </c>
      <c r="L2206" s="7" t="s">
        <v>5526</v>
      </c>
      <c r="M2206" s="7" t="s">
        <v>5527</v>
      </c>
    </row>
    <row r="2207" spans="1:13" ht="34" x14ac:dyDescent="0.2">
      <c r="A2207" t="s">
        <v>4939</v>
      </c>
      <c r="B2207" t="s">
        <v>455</v>
      </c>
      <c r="C2207">
        <v>0.1</v>
      </c>
      <c r="D2207" t="s">
        <v>762</v>
      </c>
      <c r="E2207">
        <v>0</v>
      </c>
      <c r="F2207" s="7" t="s">
        <v>265</v>
      </c>
      <c r="G2207" s="7" t="s">
        <v>5521</v>
      </c>
      <c r="H2207" s="7" t="s">
        <v>5522</v>
      </c>
      <c r="I2207" s="7" t="s">
        <v>5523</v>
      </c>
      <c r="J2207" s="7" t="s">
        <v>5524</v>
      </c>
      <c r="K2207" s="7" t="s">
        <v>5525</v>
      </c>
      <c r="L2207" s="7" t="s">
        <v>5526</v>
      </c>
      <c r="M2207" s="7" t="s">
        <v>5527</v>
      </c>
    </row>
    <row r="2208" spans="1:13" ht="34" x14ac:dyDescent="0.2">
      <c r="A2208" t="s">
        <v>4940</v>
      </c>
      <c r="B2208" t="s">
        <v>797</v>
      </c>
      <c r="C2208">
        <v>0.1</v>
      </c>
      <c r="D2208" t="s">
        <v>762</v>
      </c>
      <c r="E2208">
        <v>0</v>
      </c>
      <c r="F2208" s="7" t="s">
        <v>265</v>
      </c>
      <c r="G2208" s="7" t="s">
        <v>5521</v>
      </c>
      <c r="H2208" s="7" t="s">
        <v>5522</v>
      </c>
      <c r="I2208" s="7" t="s">
        <v>5523</v>
      </c>
      <c r="J2208" s="7" t="s">
        <v>5524</v>
      </c>
      <c r="K2208" s="7" t="s">
        <v>5525</v>
      </c>
      <c r="L2208" s="7" t="s">
        <v>5526</v>
      </c>
      <c r="M2208" s="7" t="s">
        <v>5527</v>
      </c>
    </row>
    <row r="2209" spans="1:13" ht="34" x14ac:dyDescent="0.2">
      <c r="A2209" t="s">
        <v>4941</v>
      </c>
      <c r="B2209" t="s">
        <v>457</v>
      </c>
      <c r="C2209">
        <v>0.1</v>
      </c>
      <c r="D2209" t="s">
        <v>762</v>
      </c>
      <c r="E2209">
        <v>0</v>
      </c>
      <c r="F2209" s="7" t="s">
        <v>265</v>
      </c>
      <c r="G2209" s="7" t="s">
        <v>5521</v>
      </c>
      <c r="H2209" s="7" t="s">
        <v>5522</v>
      </c>
      <c r="I2209" s="7" t="s">
        <v>5523</v>
      </c>
      <c r="J2209" s="7" t="s">
        <v>5524</v>
      </c>
      <c r="K2209" s="7" t="s">
        <v>5525</v>
      </c>
      <c r="L2209" s="7" t="s">
        <v>5526</v>
      </c>
      <c r="M2209" s="7" t="s">
        <v>5527</v>
      </c>
    </row>
    <row r="2210" spans="1:13" ht="34" x14ac:dyDescent="0.2">
      <c r="A2210" t="s">
        <v>4942</v>
      </c>
      <c r="B2210" s="36" t="s">
        <v>459</v>
      </c>
      <c r="C2210">
        <v>0.1</v>
      </c>
      <c r="D2210" t="s">
        <v>762</v>
      </c>
      <c r="E2210">
        <v>0</v>
      </c>
      <c r="F2210" s="7" t="s">
        <v>265</v>
      </c>
      <c r="G2210" s="7" t="s">
        <v>5521</v>
      </c>
      <c r="H2210" s="7" t="s">
        <v>5522</v>
      </c>
      <c r="I2210" s="7" t="s">
        <v>5523</v>
      </c>
      <c r="J2210" s="7" t="s">
        <v>5524</v>
      </c>
      <c r="K2210" s="7" t="s">
        <v>5525</v>
      </c>
      <c r="L2210" s="7" t="s">
        <v>5526</v>
      </c>
      <c r="M2210" s="7" t="s">
        <v>5527</v>
      </c>
    </row>
    <row r="2211" spans="1:13" ht="34" x14ac:dyDescent="0.2">
      <c r="A2211" t="s">
        <v>4943</v>
      </c>
      <c r="B2211" t="s">
        <v>455</v>
      </c>
      <c r="C2211">
        <v>0.1</v>
      </c>
      <c r="D2211" t="s">
        <v>762</v>
      </c>
      <c r="E2211">
        <v>0</v>
      </c>
      <c r="F2211" s="7" t="s">
        <v>265</v>
      </c>
      <c r="G2211" s="7" t="s">
        <v>5521</v>
      </c>
      <c r="H2211" s="7" t="s">
        <v>5522</v>
      </c>
      <c r="I2211" s="7" t="s">
        <v>5523</v>
      </c>
      <c r="J2211" s="7" t="s">
        <v>5524</v>
      </c>
      <c r="K2211" s="7" t="s">
        <v>5525</v>
      </c>
      <c r="L2211" s="7" t="s">
        <v>5526</v>
      </c>
      <c r="M2211" s="7" t="s">
        <v>5527</v>
      </c>
    </row>
    <row r="2212" spans="1:13" ht="34" x14ac:dyDescent="0.2">
      <c r="A2212" t="s">
        <v>4944</v>
      </c>
      <c r="B2212" t="s">
        <v>797</v>
      </c>
      <c r="C2212">
        <v>0.1</v>
      </c>
      <c r="D2212" t="s">
        <v>762</v>
      </c>
      <c r="E2212">
        <v>0</v>
      </c>
      <c r="F2212" s="7" t="s">
        <v>265</v>
      </c>
      <c r="G2212" s="7" t="s">
        <v>5521</v>
      </c>
      <c r="H2212" s="7" t="s">
        <v>5522</v>
      </c>
      <c r="I2212" s="7" t="s">
        <v>5523</v>
      </c>
      <c r="J2212" s="7" t="s">
        <v>5524</v>
      </c>
      <c r="K2212" s="7" t="s">
        <v>5525</v>
      </c>
      <c r="L2212" s="7" t="s">
        <v>5526</v>
      </c>
      <c r="M2212" s="7" t="s">
        <v>5527</v>
      </c>
    </row>
    <row r="2213" spans="1:13" ht="34" x14ac:dyDescent="0.2">
      <c r="A2213" t="s">
        <v>4945</v>
      </c>
      <c r="B2213" t="s">
        <v>457</v>
      </c>
      <c r="C2213">
        <v>0.1</v>
      </c>
      <c r="D2213" t="s">
        <v>762</v>
      </c>
      <c r="E2213">
        <v>0</v>
      </c>
      <c r="F2213" s="7" t="s">
        <v>265</v>
      </c>
      <c r="G2213" s="7" t="s">
        <v>5521</v>
      </c>
      <c r="H2213" s="7" t="s">
        <v>5522</v>
      </c>
      <c r="I2213" s="7" t="s">
        <v>5523</v>
      </c>
      <c r="J2213" s="7" t="s">
        <v>5524</v>
      </c>
      <c r="K2213" s="7" t="s">
        <v>5525</v>
      </c>
      <c r="L2213" s="7" t="s">
        <v>5526</v>
      </c>
      <c r="M2213" s="7" t="s">
        <v>5527</v>
      </c>
    </row>
    <row r="2214" spans="1:13" ht="34" x14ac:dyDescent="0.2">
      <c r="A2214" t="s">
        <v>4946</v>
      </c>
      <c r="B2214" s="36" t="s">
        <v>459</v>
      </c>
      <c r="C2214">
        <v>0.1</v>
      </c>
      <c r="D2214" t="s">
        <v>762</v>
      </c>
      <c r="E2214">
        <v>0</v>
      </c>
      <c r="F2214" s="7" t="s">
        <v>265</v>
      </c>
      <c r="G2214" s="7" t="s">
        <v>5521</v>
      </c>
      <c r="H2214" s="7" t="s">
        <v>5522</v>
      </c>
      <c r="I2214" s="7" t="s">
        <v>5523</v>
      </c>
      <c r="J2214" s="7" t="s">
        <v>5524</v>
      </c>
      <c r="K2214" s="7" t="s">
        <v>5525</v>
      </c>
      <c r="L2214" s="7" t="s">
        <v>5526</v>
      </c>
      <c r="M2214" s="7" t="s">
        <v>5527</v>
      </c>
    </row>
    <row r="2215" spans="1:13" ht="34" x14ac:dyDescent="0.2">
      <c r="A2215" t="s">
        <v>4947</v>
      </c>
      <c r="B2215" t="s">
        <v>455</v>
      </c>
      <c r="C2215">
        <v>0.1</v>
      </c>
      <c r="D2215" t="s">
        <v>762</v>
      </c>
      <c r="E2215">
        <v>0</v>
      </c>
      <c r="F2215" s="7" t="s">
        <v>265</v>
      </c>
      <c r="G2215" s="7" t="s">
        <v>5521</v>
      </c>
      <c r="H2215" s="7" t="s">
        <v>5522</v>
      </c>
      <c r="I2215" s="7" t="s">
        <v>5523</v>
      </c>
      <c r="J2215" s="7" t="s">
        <v>5524</v>
      </c>
      <c r="K2215" s="7" t="s">
        <v>5525</v>
      </c>
      <c r="L2215" s="7" t="s">
        <v>5526</v>
      </c>
      <c r="M2215" s="7" t="s">
        <v>5527</v>
      </c>
    </row>
    <row r="2216" spans="1:13" ht="34" x14ac:dyDescent="0.2">
      <c r="A2216" t="s">
        <v>4948</v>
      </c>
      <c r="B2216" t="s">
        <v>797</v>
      </c>
      <c r="C2216">
        <v>0.1</v>
      </c>
      <c r="D2216" t="s">
        <v>762</v>
      </c>
      <c r="E2216">
        <v>0</v>
      </c>
      <c r="F2216" s="7" t="s">
        <v>265</v>
      </c>
      <c r="G2216" s="7" t="s">
        <v>5521</v>
      </c>
      <c r="H2216" s="7" t="s">
        <v>5522</v>
      </c>
      <c r="I2216" s="7" t="s">
        <v>5523</v>
      </c>
      <c r="J2216" s="7" t="s">
        <v>5524</v>
      </c>
      <c r="K2216" s="7" t="s">
        <v>5525</v>
      </c>
      <c r="L2216" s="7" t="s">
        <v>5526</v>
      </c>
      <c r="M2216" s="7" t="s">
        <v>5527</v>
      </c>
    </row>
    <row r="2217" spans="1:13" ht="34" x14ac:dyDescent="0.2">
      <c r="A2217" t="s">
        <v>4949</v>
      </c>
      <c r="B2217" t="s">
        <v>457</v>
      </c>
      <c r="C2217">
        <v>0.1</v>
      </c>
      <c r="D2217" t="s">
        <v>762</v>
      </c>
      <c r="E2217">
        <v>0</v>
      </c>
      <c r="F2217" s="7" t="s">
        <v>265</v>
      </c>
      <c r="G2217" s="7" t="s">
        <v>5521</v>
      </c>
      <c r="H2217" s="7" t="s">
        <v>5522</v>
      </c>
      <c r="I2217" s="7" t="s">
        <v>5523</v>
      </c>
      <c r="J2217" s="7" t="s">
        <v>5524</v>
      </c>
      <c r="K2217" s="7" t="s">
        <v>5525</v>
      </c>
      <c r="L2217" s="7" t="s">
        <v>5526</v>
      </c>
      <c r="M2217" s="7" t="s">
        <v>5527</v>
      </c>
    </row>
    <row r="2218" spans="1:13" ht="34" x14ac:dyDescent="0.2">
      <c r="A2218" t="s">
        <v>4950</v>
      </c>
      <c r="B2218" s="36" t="s">
        <v>459</v>
      </c>
      <c r="C2218">
        <v>0.1</v>
      </c>
      <c r="D2218" t="s">
        <v>762</v>
      </c>
      <c r="E2218">
        <v>0</v>
      </c>
      <c r="F2218" s="7" t="s">
        <v>265</v>
      </c>
      <c r="G2218" s="7" t="s">
        <v>5521</v>
      </c>
      <c r="H2218" s="7" t="s">
        <v>5522</v>
      </c>
      <c r="I2218" s="7" t="s">
        <v>5523</v>
      </c>
      <c r="J2218" s="7" t="s">
        <v>5524</v>
      </c>
      <c r="K2218" s="7" t="s">
        <v>5525</v>
      </c>
      <c r="L2218" s="7" t="s">
        <v>5526</v>
      </c>
      <c r="M2218" s="7" t="s">
        <v>5527</v>
      </c>
    </row>
    <row r="2219" spans="1:13" ht="34" x14ac:dyDescent="0.2">
      <c r="A2219" t="s">
        <v>4951</v>
      </c>
      <c r="B2219" t="s">
        <v>455</v>
      </c>
      <c r="C2219">
        <v>0.1</v>
      </c>
      <c r="D2219" t="s">
        <v>762</v>
      </c>
      <c r="E2219">
        <v>0</v>
      </c>
      <c r="F2219" s="7" t="s">
        <v>265</v>
      </c>
      <c r="G2219" s="7" t="s">
        <v>5521</v>
      </c>
      <c r="H2219" s="7" t="s">
        <v>5522</v>
      </c>
      <c r="I2219" s="7" t="s">
        <v>5523</v>
      </c>
      <c r="J2219" s="7" t="s">
        <v>5524</v>
      </c>
      <c r="K2219" s="7" t="s">
        <v>5525</v>
      </c>
      <c r="L2219" s="7" t="s">
        <v>5526</v>
      </c>
      <c r="M2219" s="7" t="s">
        <v>5527</v>
      </c>
    </row>
    <row r="2220" spans="1:13" ht="34" x14ac:dyDescent="0.2">
      <c r="A2220" t="s">
        <v>4952</v>
      </c>
      <c r="B2220" t="s">
        <v>797</v>
      </c>
      <c r="C2220">
        <v>0.1</v>
      </c>
      <c r="D2220" t="s">
        <v>762</v>
      </c>
      <c r="E2220">
        <v>0</v>
      </c>
      <c r="F2220" s="7" t="s">
        <v>265</v>
      </c>
      <c r="G2220" s="7" t="s">
        <v>5521</v>
      </c>
      <c r="H2220" s="7" t="s">
        <v>5522</v>
      </c>
      <c r="I2220" s="7" t="s">
        <v>5523</v>
      </c>
      <c r="J2220" s="7" t="s">
        <v>5524</v>
      </c>
      <c r="K2220" s="7" t="s">
        <v>5525</v>
      </c>
      <c r="L2220" s="7" t="s">
        <v>5526</v>
      </c>
      <c r="M2220" s="7" t="s">
        <v>5527</v>
      </c>
    </row>
    <row r="2221" spans="1:13" ht="34" x14ac:dyDescent="0.2">
      <c r="A2221" t="s">
        <v>4953</v>
      </c>
      <c r="B2221" t="s">
        <v>457</v>
      </c>
      <c r="C2221">
        <v>0.1</v>
      </c>
      <c r="D2221" t="s">
        <v>762</v>
      </c>
      <c r="E2221">
        <v>0</v>
      </c>
      <c r="F2221" s="7" t="s">
        <v>265</v>
      </c>
      <c r="G2221" s="7" t="s">
        <v>5521</v>
      </c>
      <c r="H2221" s="7" t="s">
        <v>5522</v>
      </c>
      <c r="I2221" s="7" t="s">
        <v>5523</v>
      </c>
      <c r="J2221" s="7" t="s">
        <v>5524</v>
      </c>
      <c r="K2221" s="7" t="s">
        <v>5525</v>
      </c>
      <c r="L2221" s="7" t="s">
        <v>5526</v>
      </c>
      <c r="M2221" s="7" t="s">
        <v>5527</v>
      </c>
    </row>
    <row r="2222" spans="1:13" ht="34" x14ac:dyDescent="0.2">
      <c r="A2222" t="s">
        <v>4954</v>
      </c>
      <c r="B2222" s="36" t="s">
        <v>459</v>
      </c>
      <c r="C2222">
        <v>0.1</v>
      </c>
      <c r="D2222" t="s">
        <v>762</v>
      </c>
      <c r="E2222">
        <v>0</v>
      </c>
      <c r="F2222" s="7" t="s">
        <v>265</v>
      </c>
      <c r="G2222" s="7" t="s">
        <v>5521</v>
      </c>
      <c r="H2222" s="7" t="s">
        <v>5522</v>
      </c>
      <c r="I2222" s="7" t="s">
        <v>5523</v>
      </c>
      <c r="J2222" s="7" t="s">
        <v>5524</v>
      </c>
      <c r="K2222" s="7" t="s">
        <v>5525</v>
      </c>
      <c r="L2222" s="7" t="s">
        <v>5526</v>
      </c>
      <c r="M2222" s="7" t="s">
        <v>5527</v>
      </c>
    </row>
    <row r="2223" spans="1:13" ht="34" x14ac:dyDescent="0.2">
      <c r="A2223" t="s">
        <v>4955</v>
      </c>
      <c r="B2223" t="s">
        <v>455</v>
      </c>
      <c r="C2223" s="36">
        <v>0.6</v>
      </c>
      <c r="D2223" t="s">
        <v>762</v>
      </c>
      <c r="E2223">
        <v>0</v>
      </c>
      <c r="F2223" s="7" t="s">
        <v>265</v>
      </c>
      <c r="G2223" s="7" t="s">
        <v>5521</v>
      </c>
      <c r="H2223" s="7" t="s">
        <v>5522</v>
      </c>
      <c r="I2223" s="7" t="s">
        <v>5523</v>
      </c>
      <c r="J2223" s="7" t="s">
        <v>5524</v>
      </c>
      <c r="K2223" s="7" t="s">
        <v>5525</v>
      </c>
      <c r="L2223" s="7" t="s">
        <v>5526</v>
      </c>
      <c r="M2223" s="7" t="s">
        <v>5527</v>
      </c>
    </row>
    <row r="2224" spans="1:13" ht="34" x14ac:dyDescent="0.2">
      <c r="A2224" t="s">
        <v>4956</v>
      </c>
      <c r="B2224" t="s">
        <v>797</v>
      </c>
      <c r="C2224" s="36">
        <v>0.6</v>
      </c>
      <c r="D2224" t="s">
        <v>762</v>
      </c>
      <c r="E2224">
        <v>0</v>
      </c>
      <c r="F2224" s="7" t="s">
        <v>265</v>
      </c>
      <c r="G2224" s="7" t="s">
        <v>5521</v>
      </c>
      <c r="H2224" s="7" t="s">
        <v>5522</v>
      </c>
      <c r="I2224" s="7" t="s">
        <v>5523</v>
      </c>
      <c r="J2224" s="7" t="s">
        <v>5524</v>
      </c>
      <c r="K2224" s="7" t="s">
        <v>5525</v>
      </c>
      <c r="L2224" s="7" t="s">
        <v>5526</v>
      </c>
      <c r="M2224" s="7" t="s">
        <v>5527</v>
      </c>
    </row>
    <row r="2225" spans="1:13" ht="34" x14ac:dyDescent="0.2">
      <c r="A2225" t="s">
        <v>4957</v>
      </c>
      <c r="B2225" t="s">
        <v>457</v>
      </c>
      <c r="C2225" s="36">
        <v>0.6</v>
      </c>
      <c r="D2225" t="s">
        <v>762</v>
      </c>
      <c r="E2225">
        <v>0</v>
      </c>
      <c r="F2225" s="7" t="s">
        <v>265</v>
      </c>
      <c r="G2225" s="7" t="s">
        <v>5521</v>
      </c>
      <c r="H2225" s="7" t="s">
        <v>5522</v>
      </c>
      <c r="I2225" s="7" t="s">
        <v>5523</v>
      </c>
      <c r="J2225" s="7" t="s">
        <v>5524</v>
      </c>
      <c r="K2225" s="7" t="s">
        <v>5525</v>
      </c>
      <c r="L2225" s="7" t="s">
        <v>5526</v>
      </c>
      <c r="M2225" s="7" t="s">
        <v>5527</v>
      </c>
    </row>
    <row r="2226" spans="1:13" ht="34" x14ac:dyDescent="0.2">
      <c r="A2226" t="s">
        <v>4958</v>
      </c>
      <c r="B2226" s="36" t="s">
        <v>459</v>
      </c>
      <c r="C2226" s="36">
        <v>0.6</v>
      </c>
      <c r="D2226" t="s">
        <v>762</v>
      </c>
      <c r="E2226">
        <v>0</v>
      </c>
      <c r="F2226" s="7" t="s">
        <v>265</v>
      </c>
      <c r="G2226" s="7" t="s">
        <v>5521</v>
      </c>
      <c r="H2226" s="7" t="s">
        <v>5522</v>
      </c>
      <c r="I2226" s="7" t="s">
        <v>5523</v>
      </c>
      <c r="J2226" s="7" t="s">
        <v>5524</v>
      </c>
      <c r="K2226" s="7" t="s">
        <v>5525</v>
      </c>
      <c r="L2226" s="7" t="s">
        <v>5526</v>
      </c>
      <c r="M2226" s="7" t="s">
        <v>5527</v>
      </c>
    </row>
    <row r="2227" spans="1:13" ht="34" x14ac:dyDescent="0.2">
      <c r="A2227" t="s">
        <v>4959</v>
      </c>
      <c r="B2227" t="s">
        <v>455</v>
      </c>
      <c r="C2227" s="36">
        <v>0.6</v>
      </c>
      <c r="D2227" t="s">
        <v>762</v>
      </c>
      <c r="E2227">
        <v>0</v>
      </c>
      <c r="F2227" s="7" t="s">
        <v>265</v>
      </c>
      <c r="G2227" s="7" t="s">
        <v>5521</v>
      </c>
      <c r="H2227" s="7" t="s">
        <v>5522</v>
      </c>
      <c r="I2227" s="7" t="s">
        <v>5523</v>
      </c>
      <c r="J2227" s="7" t="s">
        <v>5524</v>
      </c>
      <c r="K2227" s="7" t="s">
        <v>5525</v>
      </c>
      <c r="L2227" s="7" t="s">
        <v>5526</v>
      </c>
      <c r="M2227" s="7" t="s">
        <v>5527</v>
      </c>
    </row>
    <row r="2228" spans="1:13" ht="34" x14ac:dyDescent="0.2">
      <c r="A2228" t="s">
        <v>4960</v>
      </c>
      <c r="B2228" t="s">
        <v>797</v>
      </c>
      <c r="C2228" s="36">
        <v>0.6</v>
      </c>
      <c r="D2228" t="s">
        <v>762</v>
      </c>
      <c r="E2228">
        <v>0</v>
      </c>
      <c r="F2228" s="7" t="s">
        <v>265</v>
      </c>
      <c r="G2228" s="7" t="s">
        <v>5521</v>
      </c>
      <c r="H2228" s="7" t="s">
        <v>5522</v>
      </c>
      <c r="I2228" s="7" t="s">
        <v>5523</v>
      </c>
      <c r="J2228" s="7" t="s">
        <v>5524</v>
      </c>
      <c r="K2228" s="7" t="s">
        <v>5525</v>
      </c>
      <c r="L2228" s="7" t="s">
        <v>5526</v>
      </c>
      <c r="M2228" s="7" t="s">
        <v>5527</v>
      </c>
    </row>
    <row r="2229" spans="1:13" ht="34" x14ac:dyDescent="0.2">
      <c r="A2229" t="s">
        <v>4961</v>
      </c>
      <c r="B2229" t="s">
        <v>457</v>
      </c>
      <c r="C2229" s="36">
        <v>0.6</v>
      </c>
      <c r="D2229" t="s">
        <v>762</v>
      </c>
      <c r="E2229">
        <v>0</v>
      </c>
      <c r="F2229" s="7" t="s">
        <v>265</v>
      </c>
      <c r="G2229" s="7" t="s">
        <v>5521</v>
      </c>
      <c r="H2229" s="7" t="s">
        <v>5522</v>
      </c>
      <c r="I2229" s="7" t="s">
        <v>5523</v>
      </c>
      <c r="J2229" s="7" t="s">
        <v>5524</v>
      </c>
      <c r="K2229" s="7" t="s">
        <v>5525</v>
      </c>
      <c r="L2229" s="7" t="s">
        <v>5526</v>
      </c>
      <c r="M2229" s="7" t="s">
        <v>5527</v>
      </c>
    </row>
    <row r="2230" spans="1:13" ht="34" x14ac:dyDescent="0.2">
      <c r="A2230" t="s">
        <v>4962</v>
      </c>
      <c r="B2230" s="36" t="s">
        <v>459</v>
      </c>
      <c r="C2230" s="36">
        <v>0.6</v>
      </c>
      <c r="D2230" t="s">
        <v>762</v>
      </c>
      <c r="E2230">
        <v>0</v>
      </c>
      <c r="F2230" s="7" t="s">
        <v>265</v>
      </c>
      <c r="G2230" s="7" t="s">
        <v>5521</v>
      </c>
      <c r="H2230" s="7" t="s">
        <v>5522</v>
      </c>
      <c r="I2230" s="7" t="s">
        <v>5523</v>
      </c>
      <c r="J2230" s="7" t="s">
        <v>5524</v>
      </c>
      <c r="K2230" s="7" t="s">
        <v>5525</v>
      </c>
      <c r="L2230" s="7" t="s">
        <v>5526</v>
      </c>
      <c r="M2230" s="7" t="s">
        <v>5527</v>
      </c>
    </row>
    <row r="2231" spans="1:13" ht="34" x14ac:dyDescent="0.2">
      <c r="A2231" t="s">
        <v>4963</v>
      </c>
      <c r="B2231" t="s">
        <v>455</v>
      </c>
      <c r="C2231" s="36">
        <v>0.6</v>
      </c>
      <c r="D2231" t="s">
        <v>762</v>
      </c>
      <c r="E2231">
        <v>0</v>
      </c>
      <c r="F2231" s="7" t="s">
        <v>265</v>
      </c>
      <c r="G2231" s="7" t="s">
        <v>5521</v>
      </c>
      <c r="H2231" s="7" t="s">
        <v>5522</v>
      </c>
      <c r="I2231" s="7" t="s">
        <v>5523</v>
      </c>
      <c r="J2231" s="7" t="s">
        <v>5524</v>
      </c>
      <c r="K2231" s="7" t="s">
        <v>5525</v>
      </c>
      <c r="L2231" s="7" t="s">
        <v>5526</v>
      </c>
      <c r="M2231" s="7" t="s">
        <v>5527</v>
      </c>
    </row>
    <row r="2232" spans="1:13" ht="34" x14ac:dyDescent="0.2">
      <c r="A2232" t="s">
        <v>4964</v>
      </c>
      <c r="B2232" t="s">
        <v>797</v>
      </c>
      <c r="C2232" s="36">
        <v>0.6</v>
      </c>
      <c r="D2232" t="s">
        <v>762</v>
      </c>
      <c r="E2232">
        <v>0</v>
      </c>
      <c r="F2232" s="7" t="s">
        <v>265</v>
      </c>
      <c r="G2232" s="7" t="s">
        <v>5521</v>
      </c>
      <c r="H2232" s="7" t="s">
        <v>5522</v>
      </c>
      <c r="I2232" s="7" t="s">
        <v>5523</v>
      </c>
      <c r="J2232" s="7" t="s">
        <v>5524</v>
      </c>
      <c r="K2232" s="7" t="s">
        <v>5525</v>
      </c>
      <c r="L2232" s="7" t="s">
        <v>5526</v>
      </c>
      <c r="M2232" s="7" t="s">
        <v>5527</v>
      </c>
    </row>
    <row r="2233" spans="1:13" ht="34" x14ac:dyDescent="0.2">
      <c r="A2233" t="s">
        <v>4965</v>
      </c>
      <c r="B2233" t="s">
        <v>457</v>
      </c>
      <c r="C2233" s="36">
        <v>0.6</v>
      </c>
      <c r="D2233" t="s">
        <v>762</v>
      </c>
      <c r="E2233">
        <v>0</v>
      </c>
      <c r="F2233" s="7" t="s">
        <v>265</v>
      </c>
      <c r="G2233" s="7" t="s">
        <v>5521</v>
      </c>
      <c r="H2233" s="7" t="s">
        <v>5522</v>
      </c>
      <c r="I2233" s="7" t="s">
        <v>5523</v>
      </c>
      <c r="J2233" s="7" t="s">
        <v>5524</v>
      </c>
      <c r="K2233" s="7" t="s">
        <v>5525</v>
      </c>
      <c r="L2233" s="7" t="s">
        <v>5526</v>
      </c>
      <c r="M2233" s="7" t="s">
        <v>5527</v>
      </c>
    </row>
    <row r="2234" spans="1:13" ht="34" x14ac:dyDescent="0.2">
      <c r="A2234" t="s">
        <v>4966</v>
      </c>
      <c r="B2234" s="36" t="s">
        <v>459</v>
      </c>
      <c r="C2234" s="36">
        <v>0.6</v>
      </c>
      <c r="D2234" t="s">
        <v>762</v>
      </c>
      <c r="E2234">
        <v>0</v>
      </c>
      <c r="F2234" s="7" t="s">
        <v>265</v>
      </c>
      <c r="G2234" s="7" t="s">
        <v>5521</v>
      </c>
      <c r="H2234" s="7" t="s">
        <v>5522</v>
      </c>
      <c r="I2234" s="7" t="s">
        <v>5523</v>
      </c>
      <c r="J2234" s="7" t="s">
        <v>5524</v>
      </c>
      <c r="K2234" s="7" t="s">
        <v>5525</v>
      </c>
      <c r="L2234" s="7" t="s">
        <v>5526</v>
      </c>
      <c r="M2234" s="7" t="s">
        <v>5527</v>
      </c>
    </row>
    <row r="2235" spans="1:13" ht="34" x14ac:dyDescent="0.2">
      <c r="A2235" t="s">
        <v>4967</v>
      </c>
      <c r="B2235" t="s">
        <v>455</v>
      </c>
      <c r="C2235" s="36">
        <v>0.6</v>
      </c>
      <c r="D2235" t="s">
        <v>762</v>
      </c>
      <c r="E2235">
        <v>0</v>
      </c>
      <c r="F2235" s="7" t="s">
        <v>265</v>
      </c>
      <c r="G2235" s="7" t="s">
        <v>5521</v>
      </c>
      <c r="H2235" s="7" t="s">
        <v>5522</v>
      </c>
      <c r="I2235" s="7" t="s">
        <v>5523</v>
      </c>
      <c r="J2235" s="7" t="s">
        <v>5524</v>
      </c>
      <c r="K2235" s="7" t="s">
        <v>5525</v>
      </c>
      <c r="L2235" s="7" t="s">
        <v>5526</v>
      </c>
      <c r="M2235" s="7" t="s">
        <v>5527</v>
      </c>
    </row>
    <row r="2236" spans="1:13" ht="34" x14ac:dyDescent="0.2">
      <c r="A2236" t="s">
        <v>4968</v>
      </c>
      <c r="B2236" t="s">
        <v>797</v>
      </c>
      <c r="C2236" s="36">
        <v>0.6</v>
      </c>
      <c r="D2236" t="s">
        <v>762</v>
      </c>
      <c r="E2236">
        <v>0</v>
      </c>
      <c r="F2236" s="7" t="s">
        <v>265</v>
      </c>
      <c r="G2236" s="7" t="s">
        <v>5521</v>
      </c>
      <c r="H2236" s="7" t="s">
        <v>5522</v>
      </c>
      <c r="I2236" s="7" t="s">
        <v>5523</v>
      </c>
      <c r="J2236" s="7" t="s">
        <v>5524</v>
      </c>
      <c r="K2236" s="7" t="s">
        <v>5525</v>
      </c>
      <c r="L2236" s="7" t="s">
        <v>5526</v>
      </c>
      <c r="M2236" s="7" t="s">
        <v>5527</v>
      </c>
    </row>
    <row r="2237" spans="1:13" ht="34" x14ac:dyDescent="0.2">
      <c r="A2237" t="s">
        <v>4969</v>
      </c>
      <c r="B2237" t="s">
        <v>457</v>
      </c>
      <c r="C2237" s="36">
        <v>0.6</v>
      </c>
      <c r="D2237" t="s">
        <v>762</v>
      </c>
      <c r="E2237">
        <v>0</v>
      </c>
      <c r="F2237" s="7" t="s">
        <v>265</v>
      </c>
      <c r="G2237" s="7" t="s">
        <v>5521</v>
      </c>
      <c r="H2237" s="7" t="s">
        <v>5522</v>
      </c>
      <c r="I2237" s="7" t="s">
        <v>5523</v>
      </c>
      <c r="J2237" s="7" t="s">
        <v>5524</v>
      </c>
      <c r="K2237" s="7" t="s">
        <v>5525</v>
      </c>
      <c r="L2237" s="7" t="s">
        <v>5526</v>
      </c>
      <c r="M2237" s="7" t="s">
        <v>5527</v>
      </c>
    </row>
    <row r="2238" spans="1:13" ht="34" x14ac:dyDescent="0.2">
      <c r="A2238" t="s">
        <v>4970</v>
      </c>
      <c r="B2238" s="36" t="s">
        <v>459</v>
      </c>
      <c r="C2238" s="36">
        <v>0.6</v>
      </c>
      <c r="D2238" t="s">
        <v>762</v>
      </c>
      <c r="E2238">
        <v>0</v>
      </c>
      <c r="F2238" s="7" t="s">
        <v>265</v>
      </c>
      <c r="G2238" s="7" t="s">
        <v>5521</v>
      </c>
      <c r="H2238" s="7" t="s">
        <v>5522</v>
      </c>
      <c r="I2238" s="7" t="s">
        <v>5523</v>
      </c>
      <c r="J2238" s="7" t="s">
        <v>5524</v>
      </c>
      <c r="K2238" s="7" t="s">
        <v>5525</v>
      </c>
      <c r="L2238" s="7" t="s">
        <v>5526</v>
      </c>
      <c r="M2238" s="7" t="s">
        <v>5527</v>
      </c>
    </row>
    <row r="2239" spans="1:13" ht="34" x14ac:dyDescent="0.2">
      <c r="A2239" t="s">
        <v>4971</v>
      </c>
      <c r="B2239" t="s">
        <v>455</v>
      </c>
      <c r="C2239" s="36">
        <v>0.6</v>
      </c>
      <c r="D2239" t="s">
        <v>762</v>
      </c>
      <c r="E2239">
        <v>0</v>
      </c>
      <c r="F2239" s="7" t="s">
        <v>265</v>
      </c>
      <c r="G2239" s="7" t="s">
        <v>5521</v>
      </c>
      <c r="H2239" s="7" t="s">
        <v>5522</v>
      </c>
      <c r="I2239" s="7" t="s">
        <v>5523</v>
      </c>
      <c r="J2239" s="7" t="s">
        <v>5524</v>
      </c>
      <c r="K2239" s="7" t="s">
        <v>5525</v>
      </c>
      <c r="L2239" s="7" t="s">
        <v>5526</v>
      </c>
      <c r="M2239" s="7" t="s">
        <v>5527</v>
      </c>
    </row>
    <row r="2240" spans="1:13" ht="34" x14ac:dyDescent="0.2">
      <c r="A2240" t="s">
        <v>4972</v>
      </c>
      <c r="B2240" t="s">
        <v>797</v>
      </c>
      <c r="C2240" s="36">
        <v>0.6</v>
      </c>
      <c r="D2240" t="s">
        <v>762</v>
      </c>
      <c r="E2240">
        <v>0</v>
      </c>
      <c r="F2240" s="7" t="s">
        <v>265</v>
      </c>
      <c r="G2240" s="7" t="s">
        <v>5521</v>
      </c>
      <c r="H2240" s="7" t="s">
        <v>5522</v>
      </c>
      <c r="I2240" s="7" t="s">
        <v>5523</v>
      </c>
      <c r="J2240" s="7" t="s">
        <v>5524</v>
      </c>
      <c r="K2240" s="7" t="s">
        <v>5525</v>
      </c>
      <c r="L2240" s="7" t="s">
        <v>5526</v>
      </c>
      <c r="M2240" s="7" t="s">
        <v>5527</v>
      </c>
    </row>
    <row r="2241" spans="1:13" ht="34" x14ac:dyDescent="0.2">
      <c r="A2241" t="s">
        <v>4973</v>
      </c>
      <c r="B2241" t="s">
        <v>457</v>
      </c>
      <c r="C2241" s="36">
        <v>0.6</v>
      </c>
      <c r="D2241" t="s">
        <v>762</v>
      </c>
      <c r="E2241">
        <v>0</v>
      </c>
      <c r="F2241" s="7" t="s">
        <v>265</v>
      </c>
      <c r="G2241" s="7" t="s">
        <v>5521</v>
      </c>
      <c r="H2241" s="7" t="s">
        <v>5522</v>
      </c>
      <c r="I2241" s="7" t="s">
        <v>5523</v>
      </c>
      <c r="J2241" s="7" t="s">
        <v>5524</v>
      </c>
      <c r="K2241" s="7" t="s">
        <v>5525</v>
      </c>
      <c r="L2241" s="7" t="s">
        <v>5526</v>
      </c>
      <c r="M2241" s="7" t="s">
        <v>5527</v>
      </c>
    </row>
    <row r="2242" spans="1:13" ht="34" x14ac:dyDescent="0.2">
      <c r="A2242" t="s">
        <v>4974</v>
      </c>
      <c r="B2242" s="36" t="s">
        <v>459</v>
      </c>
      <c r="C2242" s="36">
        <v>0.6</v>
      </c>
      <c r="D2242" t="s">
        <v>762</v>
      </c>
      <c r="E2242">
        <v>0</v>
      </c>
      <c r="F2242" s="7" t="s">
        <v>265</v>
      </c>
      <c r="G2242" s="7" t="s">
        <v>5521</v>
      </c>
      <c r="H2242" s="7" t="s">
        <v>5522</v>
      </c>
      <c r="I2242" s="7" t="s">
        <v>5523</v>
      </c>
      <c r="J2242" s="7" t="s">
        <v>5524</v>
      </c>
      <c r="K2242" s="7" t="s">
        <v>5525</v>
      </c>
      <c r="L2242" s="7" t="s">
        <v>5526</v>
      </c>
      <c r="M2242" s="7" t="s">
        <v>5527</v>
      </c>
    </row>
    <row r="2243" spans="1:13" ht="34" x14ac:dyDescent="0.2">
      <c r="A2243" t="s">
        <v>4975</v>
      </c>
      <c r="B2243" t="s">
        <v>455</v>
      </c>
      <c r="C2243" s="36">
        <v>0.4</v>
      </c>
      <c r="D2243" t="s">
        <v>762</v>
      </c>
      <c r="E2243">
        <v>0</v>
      </c>
      <c r="F2243" s="7" t="s">
        <v>265</v>
      </c>
      <c r="G2243" s="7" t="s">
        <v>5521</v>
      </c>
      <c r="H2243" s="7" t="s">
        <v>5522</v>
      </c>
      <c r="I2243" s="7" t="s">
        <v>5523</v>
      </c>
      <c r="J2243" s="7" t="s">
        <v>5524</v>
      </c>
      <c r="K2243" s="7" t="s">
        <v>5525</v>
      </c>
      <c r="L2243" s="7" t="s">
        <v>5526</v>
      </c>
      <c r="M2243" s="7" t="s">
        <v>5527</v>
      </c>
    </row>
    <row r="2244" spans="1:13" ht="34" x14ac:dyDescent="0.2">
      <c r="A2244" t="s">
        <v>4976</v>
      </c>
      <c r="B2244" t="s">
        <v>797</v>
      </c>
      <c r="C2244" s="36">
        <v>0.4</v>
      </c>
      <c r="D2244" t="s">
        <v>762</v>
      </c>
      <c r="E2244">
        <v>0</v>
      </c>
      <c r="F2244" s="7" t="s">
        <v>265</v>
      </c>
      <c r="G2244" s="7" t="s">
        <v>5521</v>
      </c>
      <c r="H2244" s="7" t="s">
        <v>5522</v>
      </c>
      <c r="I2244" s="7" t="s">
        <v>5523</v>
      </c>
      <c r="J2244" s="7" t="s">
        <v>5524</v>
      </c>
      <c r="K2244" s="7" t="s">
        <v>5525</v>
      </c>
      <c r="L2244" s="7" t="s">
        <v>5526</v>
      </c>
      <c r="M2244" s="7" t="s">
        <v>5527</v>
      </c>
    </row>
    <row r="2245" spans="1:13" ht="34" x14ac:dyDescent="0.2">
      <c r="A2245" t="s">
        <v>4977</v>
      </c>
      <c r="B2245" t="s">
        <v>457</v>
      </c>
      <c r="C2245" s="36">
        <v>0.4</v>
      </c>
      <c r="D2245" t="s">
        <v>762</v>
      </c>
      <c r="E2245">
        <v>0</v>
      </c>
      <c r="F2245" s="7" t="s">
        <v>265</v>
      </c>
      <c r="G2245" s="7" t="s">
        <v>5521</v>
      </c>
      <c r="H2245" s="7" t="s">
        <v>5522</v>
      </c>
      <c r="I2245" s="7" t="s">
        <v>5523</v>
      </c>
      <c r="J2245" s="7" t="s">
        <v>5524</v>
      </c>
      <c r="K2245" s="7" t="s">
        <v>5525</v>
      </c>
      <c r="L2245" s="7" t="s">
        <v>5526</v>
      </c>
      <c r="M2245" s="7" t="s">
        <v>5527</v>
      </c>
    </row>
    <row r="2246" spans="1:13" ht="34" x14ac:dyDescent="0.2">
      <c r="A2246" t="s">
        <v>4978</v>
      </c>
      <c r="B2246" s="36" t="s">
        <v>459</v>
      </c>
      <c r="C2246" s="36">
        <v>0.4</v>
      </c>
      <c r="D2246" t="s">
        <v>762</v>
      </c>
      <c r="E2246">
        <v>0</v>
      </c>
      <c r="F2246" s="7" t="s">
        <v>265</v>
      </c>
      <c r="G2246" s="7" t="s">
        <v>5521</v>
      </c>
      <c r="H2246" s="7" t="s">
        <v>5522</v>
      </c>
      <c r="I2246" s="7" t="s">
        <v>5523</v>
      </c>
      <c r="J2246" s="7" t="s">
        <v>5524</v>
      </c>
      <c r="K2246" s="7" t="s">
        <v>5525</v>
      </c>
      <c r="L2246" s="7" t="s">
        <v>5526</v>
      </c>
      <c r="M2246" s="7" t="s">
        <v>5527</v>
      </c>
    </row>
    <row r="2247" spans="1:13" ht="34" x14ac:dyDescent="0.2">
      <c r="A2247" t="s">
        <v>4979</v>
      </c>
      <c r="B2247" t="s">
        <v>455</v>
      </c>
      <c r="C2247" s="36">
        <v>0.4</v>
      </c>
      <c r="D2247" t="s">
        <v>762</v>
      </c>
      <c r="E2247">
        <v>0</v>
      </c>
      <c r="F2247" s="7" t="s">
        <v>265</v>
      </c>
      <c r="G2247" s="7" t="s">
        <v>5521</v>
      </c>
      <c r="H2247" s="7" t="s">
        <v>5522</v>
      </c>
      <c r="I2247" s="7" t="s">
        <v>5523</v>
      </c>
      <c r="J2247" s="7" t="s">
        <v>5524</v>
      </c>
      <c r="K2247" s="7" t="s">
        <v>5525</v>
      </c>
      <c r="L2247" s="7" t="s">
        <v>5526</v>
      </c>
      <c r="M2247" s="7" t="s">
        <v>5527</v>
      </c>
    </row>
    <row r="2248" spans="1:13" ht="34" x14ac:dyDescent="0.2">
      <c r="A2248" t="s">
        <v>4980</v>
      </c>
      <c r="B2248" t="s">
        <v>797</v>
      </c>
      <c r="C2248" s="36">
        <v>0.4</v>
      </c>
      <c r="D2248" t="s">
        <v>762</v>
      </c>
      <c r="E2248">
        <v>0</v>
      </c>
      <c r="F2248" s="7" t="s">
        <v>265</v>
      </c>
      <c r="G2248" s="7" t="s">
        <v>5521</v>
      </c>
      <c r="H2248" s="7" t="s">
        <v>5522</v>
      </c>
      <c r="I2248" s="7" t="s">
        <v>5523</v>
      </c>
      <c r="J2248" s="7" t="s">
        <v>5524</v>
      </c>
      <c r="K2248" s="7" t="s">
        <v>5525</v>
      </c>
      <c r="L2248" s="7" t="s">
        <v>5526</v>
      </c>
      <c r="M2248" s="7" t="s">
        <v>5527</v>
      </c>
    </row>
    <row r="2249" spans="1:13" ht="34" x14ac:dyDescent="0.2">
      <c r="A2249" t="s">
        <v>4981</v>
      </c>
      <c r="B2249" t="s">
        <v>457</v>
      </c>
      <c r="C2249" s="36">
        <v>0.4</v>
      </c>
      <c r="D2249" t="s">
        <v>762</v>
      </c>
      <c r="E2249">
        <v>0</v>
      </c>
      <c r="F2249" s="7" t="s">
        <v>265</v>
      </c>
      <c r="G2249" s="7" t="s">
        <v>5521</v>
      </c>
      <c r="H2249" s="7" t="s">
        <v>5522</v>
      </c>
      <c r="I2249" s="7" t="s">
        <v>5523</v>
      </c>
      <c r="J2249" s="7" t="s">
        <v>5524</v>
      </c>
      <c r="K2249" s="7" t="s">
        <v>5525</v>
      </c>
      <c r="L2249" s="7" t="s">
        <v>5526</v>
      </c>
      <c r="M2249" s="7" t="s">
        <v>5527</v>
      </c>
    </row>
    <row r="2250" spans="1:13" ht="34" x14ac:dyDescent="0.2">
      <c r="A2250" t="s">
        <v>4982</v>
      </c>
      <c r="B2250" s="36" t="s">
        <v>459</v>
      </c>
      <c r="C2250" s="36">
        <v>0.4</v>
      </c>
      <c r="D2250" t="s">
        <v>762</v>
      </c>
      <c r="E2250">
        <v>0</v>
      </c>
      <c r="F2250" s="7" t="s">
        <v>265</v>
      </c>
      <c r="G2250" s="7" t="s">
        <v>5521</v>
      </c>
      <c r="H2250" s="7" t="s">
        <v>5522</v>
      </c>
      <c r="I2250" s="7" t="s">
        <v>5523</v>
      </c>
      <c r="J2250" s="7" t="s">
        <v>5524</v>
      </c>
      <c r="K2250" s="7" t="s">
        <v>5525</v>
      </c>
      <c r="L2250" s="7" t="s">
        <v>5526</v>
      </c>
      <c r="M2250" s="7" t="s">
        <v>5527</v>
      </c>
    </row>
    <row r="2251" spans="1:13" ht="34" x14ac:dyDescent="0.2">
      <c r="A2251" t="s">
        <v>4983</v>
      </c>
      <c r="B2251" t="s">
        <v>455</v>
      </c>
      <c r="C2251" s="36">
        <v>0.4</v>
      </c>
      <c r="D2251" t="s">
        <v>762</v>
      </c>
      <c r="E2251">
        <v>0</v>
      </c>
      <c r="F2251" s="7" t="s">
        <v>265</v>
      </c>
      <c r="G2251" s="7" t="s">
        <v>5521</v>
      </c>
      <c r="H2251" s="7" t="s">
        <v>5522</v>
      </c>
      <c r="I2251" s="7" t="s">
        <v>5523</v>
      </c>
      <c r="J2251" s="7" t="s">
        <v>5524</v>
      </c>
      <c r="K2251" s="7" t="s">
        <v>5525</v>
      </c>
      <c r="L2251" s="7" t="s">
        <v>5526</v>
      </c>
      <c r="M2251" s="7" t="s">
        <v>5527</v>
      </c>
    </row>
    <row r="2252" spans="1:13" ht="34" x14ac:dyDescent="0.2">
      <c r="A2252" t="s">
        <v>4984</v>
      </c>
      <c r="B2252" t="s">
        <v>797</v>
      </c>
      <c r="C2252" s="36">
        <v>0.4</v>
      </c>
      <c r="D2252" t="s">
        <v>762</v>
      </c>
      <c r="E2252">
        <v>0</v>
      </c>
      <c r="F2252" s="7" t="s">
        <v>265</v>
      </c>
      <c r="G2252" s="7" t="s">
        <v>5521</v>
      </c>
      <c r="H2252" s="7" t="s">
        <v>5522</v>
      </c>
      <c r="I2252" s="7" t="s">
        <v>5523</v>
      </c>
      <c r="J2252" s="7" t="s">
        <v>5524</v>
      </c>
      <c r="K2252" s="7" t="s">
        <v>5525</v>
      </c>
      <c r="L2252" s="7" t="s">
        <v>5526</v>
      </c>
      <c r="M2252" s="7" t="s">
        <v>5527</v>
      </c>
    </row>
    <row r="2253" spans="1:13" ht="34" x14ac:dyDescent="0.2">
      <c r="A2253" t="s">
        <v>4985</v>
      </c>
      <c r="B2253" t="s">
        <v>457</v>
      </c>
      <c r="C2253" s="36">
        <v>0.4</v>
      </c>
      <c r="D2253" t="s">
        <v>762</v>
      </c>
      <c r="E2253">
        <v>0</v>
      </c>
      <c r="F2253" s="7" t="s">
        <v>265</v>
      </c>
      <c r="G2253" s="7" t="s">
        <v>5521</v>
      </c>
      <c r="H2253" s="7" t="s">
        <v>5522</v>
      </c>
      <c r="I2253" s="7" t="s">
        <v>5523</v>
      </c>
      <c r="J2253" s="7" t="s">
        <v>5524</v>
      </c>
      <c r="K2253" s="7" t="s">
        <v>5525</v>
      </c>
      <c r="L2253" s="7" t="s">
        <v>5526</v>
      </c>
      <c r="M2253" s="7" t="s">
        <v>5527</v>
      </c>
    </row>
    <row r="2254" spans="1:13" ht="34" x14ac:dyDescent="0.2">
      <c r="A2254" t="s">
        <v>4986</v>
      </c>
      <c r="B2254" s="36" t="s">
        <v>459</v>
      </c>
      <c r="C2254" s="36">
        <v>0.4</v>
      </c>
      <c r="D2254" t="s">
        <v>762</v>
      </c>
      <c r="E2254">
        <v>0</v>
      </c>
      <c r="F2254" s="7" t="s">
        <v>265</v>
      </c>
      <c r="G2254" s="7" t="s">
        <v>5521</v>
      </c>
      <c r="H2254" s="7" t="s">
        <v>5522</v>
      </c>
      <c r="I2254" s="7" t="s">
        <v>5523</v>
      </c>
      <c r="J2254" s="7" t="s">
        <v>5524</v>
      </c>
      <c r="K2254" s="7" t="s">
        <v>5525</v>
      </c>
      <c r="L2254" s="7" t="s">
        <v>5526</v>
      </c>
      <c r="M2254" s="7" t="s">
        <v>5527</v>
      </c>
    </row>
    <row r="2255" spans="1:13" ht="34" x14ac:dyDescent="0.2">
      <c r="A2255" t="s">
        <v>4987</v>
      </c>
      <c r="B2255" t="s">
        <v>455</v>
      </c>
      <c r="C2255" s="36">
        <v>0.4</v>
      </c>
      <c r="D2255" t="s">
        <v>762</v>
      </c>
      <c r="E2255">
        <v>0</v>
      </c>
      <c r="F2255" s="7" t="s">
        <v>265</v>
      </c>
      <c r="G2255" s="7" t="s">
        <v>5521</v>
      </c>
      <c r="H2255" s="7" t="s">
        <v>5522</v>
      </c>
      <c r="I2255" s="7" t="s">
        <v>5523</v>
      </c>
      <c r="J2255" s="7" t="s">
        <v>5524</v>
      </c>
      <c r="K2255" s="7" t="s">
        <v>5525</v>
      </c>
      <c r="L2255" s="7" t="s">
        <v>5526</v>
      </c>
      <c r="M2255" s="7" t="s">
        <v>5527</v>
      </c>
    </row>
    <row r="2256" spans="1:13" ht="34" x14ac:dyDescent="0.2">
      <c r="A2256" t="s">
        <v>4988</v>
      </c>
      <c r="B2256" t="s">
        <v>797</v>
      </c>
      <c r="C2256" s="36">
        <v>0.4</v>
      </c>
      <c r="D2256" t="s">
        <v>762</v>
      </c>
      <c r="E2256">
        <v>0</v>
      </c>
      <c r="F2256" s="7" t="s">
        <v>265</v>
      </c>
      <c r="G2256" s="7" t="s">
        <v>5521</v>
      </c>
      <c r="H2256" s="7" t="s">
        <v>5522</v>
      </c>
      <c r="I2256" s="7" t="s">
        <v>5523</v>
      </c>
      <c r="J2256" s="7" t="s">
        <v>5524</v>
      </c>
      <c r="K2256" s="7" t="s">
        <v>5525</v>
      </c>
      <c r="L2256" s="7" t="s">
        <v>5526</v>
      </c>
      <c r="M2256" s="7" t="s">
        <v>5527</v>
      </c>
    </row>
    <row r="2257" spans="1:13" ht="34" x14ac:dyDescent="0.2">
      <c r="A2257" t="s">
        <v>4989</v>
      </c>
      <c r="B2257" t="s">
        <v>457</v>
      </c>
      <c r="C2257" s="36">
        <v>0.4</v>
      </c>
      <c r="D2257" t="s">
        <v>762</v>
      </c>
      <c r="E2257">
        <v>0</v>
      </c>
      <c r="F2257" s="7" t="s">
        <v>265</v>
      </c>
      <c r="G2257" s="7" t="s">
        <v>5521</v>
      </c>
      <c r="H2257" s="7" t="s">
        <v>5522</v>
      </c>
      <c r="I2257" s="7" t="s">
        <v>5523</v>
      </c>
      <c r="J2257" s="7" t="s">
        <v>5524</v>
      </c>
      <c r="K2257" s="7" t="s">
        <v>5525</v>
      </c>
      <c r="L2257" s="7" t="s">
        <v>5526</v>
      </c>
      <c r="M2257" s="7" t="s">
        <v>5527</v>
      </c>
    </row>
    <row r="2258" spans="1:13" ht="34" x14ac:dyDescent="0.2">
      <c r="A2258" t="s">
        <v>4990</v>
      </c>
      <c r="B2258" s="36" t="s">
        <v>459</v>
      </c>
      <c r="C2258" s="36">
        <v>0.4</v>
      </c>
      <c r="D2258" t="s">
        <v>762</v>
      </c>
      <c r="E2258">
        <v>0</v>
      </c>
      <c r="F2258" s="7" t="s">
        <v>265</v>
      </c>
      <c r="G2258" s="7" t="s">
        <v>5521</v>
      </c>
      <c r="H2258" s="7" t="s">
        <v>5522</v>
      </c>
      <c r="I2258" s="7" t="s">
        <v>5523</v>
      </c>
      <c r="J2258" s="7" t="s">
        <v>5524</v>
      </c>
      <c r="K2258" s="7" t="s">
        <v>5525</v>
      </c>
      <c r="L2258" s="7" t="s">
        <v>5526</v>
      </c>
      <c r="M2258" s="7" t="s">
        <v>5527</v>
      </c>
    </row>
    <row r="2259" spans="1:13" ht="34" x14ac:dyDescent="0.2">
      <c r="A2259" t="s">
        <v>4991</v>
      </c>
      <c r="B2259" t="s">
        <v>455</v>
      </c>
      <c r="C2259" s="36">
        <v>0.4</v>
      </c>
      <c r="D2259" t="s">
        <v>762</v>
      </c>
      <c r="E2259">
        <v>0</v>
      </c>
      <c r="F2259" s="7" t="s">
        <v>265</v>
      </c>
      <c r="G2259" s="7" t="s">
        <v>5521</v>
      </c>
      <c r="H2259" s="7" t="s">
        <v>5522</v>
      </c>
      <c r="I2259" s="7" t="s">
        <v>5523</v>
      </c>
      <c r="J2259" s="7" t="s">
        <v>5524</v>
      </c>
      <c r="K2259" s="7" t="s">
        <v>5525</v>
      </c>
      <c r="L2259" s="7" t="s">
        <v>5526</v>
      </c>
      <c r="M2259" s="7" t="s">
        <v>5527</v>
      </c>
    </row>
    <row r="2260" spans="1:13" ht="34" x14ac:dyDescent="0.2">
      <c r="A2260" t="s">
        <v>4992</v>
      </c>
      <c r="B2260" t="s">
        <v>797</v>
      </c>
      <c r="C2260" s="36">
        <v>0.4</v>
      </c>
      <c r="D2260" t="s">
        <v>762</v>
      </c>
      <c r="E2260">
        <v>0</v>
      </c>
      <c r="F2260" s="7" t="s">
        <v>265</v>
      </c>
      <c r="G2260" s="7" t="s">
        <v>5521</v>
      </c>
      <c r="H2260" s="7" t="s">
        <v>5522</v>
      </c>
      <c r="I2260" s="7" t="s">
        <v>5523</v>
      </c>
      <c r="J2260" s="7" t="s">
        <v>5524</v>
      </c>
      <c r="K2260" s="7" t="s">
        <v>5525</v>
      </c>
      <c r="L2260" s="7" t="s">
        <v>5526</v>
      </c>
      <c r="M2260" s="7" t="s">
        <v>5527</v>
      </c>
    </row>
    <row r="2261" spans="1:13" ht="34" x14ac:dyDescent="0.2">
      <c r="A2261" t="s">
        <v>4993</v>
      </c>
      <c r="B2261" t="s">
        <v>457</v>
      </c>
      <c r="C2261" s="36">
        <v>0.4</v>
      </c>
      <c r="D2261" t="s">
        <v>762</v>
      </c>
      <c r="E2261">
        <v>0</v>
      </c>
      <c r="F2261" s="7" t="s">
        <v>265</v>
      </c>
      <c r="G2261" s="7" t="s">
        <v>5521</v>
      </c>
      <c r="H2261" s="7" t="s">
        <v>5522</v>
      </c>
      <c r="I2261" s="7" t="s">
        <v>5523</v>
      </c>
      <c r="J2261" s="7" t="s">
        <v>5524</v>
      </c>
      <c r="K2261" s="7" t="s">
        <v>5525</v>
      </c>
      <c r="L2261" s="7" t="s">
        <v>5526</v>
      </c>
      <c r="M2261" s="7" t="s">
        <v>5527</v>
      </c>
    </row>
    <row r="2262" spans="1:13" ht="34" x14ac:dyDescent="0.2">
      <c r="A2262" t="s">
        <v>4994</v>
      </c>
      <c r="B2262" s="36" t="s">
        <v>459</v>
      </c>
      <c r="C2262" s="36">
        <v>0.4</v>
      </c>
      <c r="D2262" t="s">
        <v>762</v>
      </c>
      <c r="E2262">
        <v>0</v>
      </c>
      <c r="F2262" s="7" t="s">
        <v>265</v>
      </c>
      <c r="G2262" s="7" t="s">
        <v>5521</v>
      </c>
      <c r="H2262" s="7" t="s">
        <v>5522</v>
      </c>
      <c r="I2262" s="7" t="s">
        <v>5523</v>
      </c>
      <c r="J2262" s="7" t="s">
        <v>5524</v>
      </c>
      <c r="K2262" s="7" t="s">
        <v>5525</v>
      </c>
      <c r="L2262" s="7" t="s">
        <v>5526</v>
      </c>
      <c r="M2262" s="7" t="s">
        <v>5527</v>
      </c>
    </row>
    <row r="2263" spans="1:13" ht="34" x14ac:dyDescent="0.2">
      <c r="A2263" t="s">
        <v>4995</v>
      </c>
      <c r="B2263" t="s">
        <v>455</v>
      </c>
      <c r="C2263">
        <v>0.1</v>
      </c>
      <c r="D2263" t="s">
        <v>762</v>
      </c>
      <c r="E2263">
        <v>0</v>
      </c>
      <c r="F2263" s="7" t="s">
        <v>265</v>
      </c>
      <c r="G2263" s="7" t="s">
        <v>5521</v>
      </c>
      <c r="H2263" s="7" t="s">
        <v>5522</v>
      </c>
      <c r="I2263" s="7" t="s">
        <v>5523</v>
      </c>
      <c r="J2263" s="7" t="s">
        <v>5524</v>
      </c>
      <c r="K2263" s="7" t="s">
        <v>5525</v>
      </c>
      <c r="L2263" s="7" t="s">
        <v>5526</v>
      </c>
      <c r="M2263" s="7" t="s">
        <v>5527</v>
      </c>
    </row>
    <row r="2264" spans="1:13" ht="34" x14ac:dyDescent="0.2">
      <c r="A2264" t="s">
        <v>4996</v>
      </c>
      <c r="B2264" t="s">
        <v>797</v>
      </c>
      <c r="C2264">
        <v>0.1</v>
      </c>
      <c r="D2264" t="s">
        <v>762</v>
      </c>
      <c r="E2264">
        <v>0</v>
      </c>
      <c r="F2264" s="7" t="s">
        <v>265</v>
      </c>
      <c r="G2264" s="7" t="s">
        <v>5521</v>
      </c>
      <c r="H2264" s="7" t="s">
        <v>5522</v>
      </c>
      <c r="I2264" s="7" t="s">
        <v>5523</v>
      </c>
      <c r="J2264" s="7" t="s">
        <v>5524</v>
      </c>
      <c r="K2264" s="7" t="s">
        <v>5525</v>
      </c>
      <c r="L2264" s="7" t="s">
        <v>5526</v>
      </c>
      <c r="M2264" s="7" t="s">
        <v>5527</v>
      </c>
    </row>
    <row r="2265" spans="1:13" ht="34" x14ac:dyDescent="0.2">
      <c r="A2265" t="s">
        <v>4997</v>
      </c>
      <c r="B2265" t="s">
        <v>457</v>
      </c>
      <c r="C2265">
        <v>0.1</v>
      </c>
      <c r="D2265" t="s">
        <v>762</v>
      </c>
      <c r="E2265">
        <v>0</v>
      </c>
      <c r="F2265" s="7" t="s">
        <v>265</v>
      </c>
      <c r="G2265" s="7" t="s">
        <v>5521</v>
      </c>
      <c r="H2265" s="7" t="s">
        <v>5522</v>
      </c>
      <c r="I2265" s="7" t="s">
        <v>5523</v>
      </c>
      <c r="J2265" s="7" t="s">
        <v>5524</v>
      </c>
      <c r="K2265" s="7" t="s">
        <v>5525</v>
      </c>
      <c r="L2265" s="7" t="s">
        <v>5526</v>
      </c>
      <c r="M2265" s="7" t="s">
        <v>5527</v>
      </c>
    </row>
    <row r="2266" spans="1:13" ht="34" x14ac:dyDescent="0.2">
      <c r="A2266" t="s">
        <v>4998</v>
      </c>
      <c r="B2266" s="36" t="s">
        <v>459</v>
      </c>
      <c r="C2266">
        <v>0.1</v>
      </c>
      <c r="D2266" t="s">
        <v>762</v>
      </c>
      <c r="E2266">
        <v>0</v>
      </c>
      <c r="F2266" s="7" t="s">
        <v>265</v>
      </c>
      <c r="G2266" s="7" t="s">
        <v>5521</v>
      </c>
      <c r="H2266" s="7" t="s">
        <v>5522</v>
      </c>
      <c r="I2266" s="7" t="s">
        <v>5523</v>
      </c>
      <c r="J2266" s="7" t="s">
        <v>5524</v>
      </c>
      <c r="K2266" s="7" t="s">
        <v>5525</v>
      </c>
      <c r="L2266" s="7" t="s">
        <v>5526</v>
      </c>
      <c r="M2266" s="7" t="s">
        <v>5527</v>
      </c>
    </row>
    <row r="2267" spans="1:13" ht="34" x14ac:dyDescent="0.2">
      <c r="A2267" t="s">
        <v>4999</v>
      </c>
      <c r="B2267" t="s">
        <v>455</v>
      </c>
      <c r="C2267">
        <v>0.1</v>
      </c>
      <c r="D2267" t="s">
        <v>762</v>
      </c>
      <c r="E2267">
        <v>0</v>
      </c>
      <c r="F2267" s="7" t="s">
        <v>265</v>
      </c>
      <c r="G2267" s="7" t="s">
        <v>5521</v>
      </c>
      <c r="H2267" s="7" t="s">
        <v>5522</v>
      </c>
      <c r="I2267" s="7" t="s">
        <v>5523</v>
      </c>
      <c r="J2267" s="7" t="s">
        <v>5524</v>
      </c>
      <c r="K2267" s="7" t="s">
        <v>5525</v>
      </c>
      <c r="L2267" s="7" t="s">
        <v>5526</v>
      </c>
      <c r="M2267" s="7" t="s">
        <v>5527</v>
      </c>
    </row>
    <row r="2268" spans="1:13" ht="34" x14ac:dyDescent="0.2">
      <c r="A2268" t="s">
        <v>5000</v>
      </c>
      <c r="B2268" t="s">
        <v>797</v>
      </c>
      <c r="C2268">
        <v>0.1</v>
      </c>
      <c r="D2268" t="s">
        <v>762</v>
      </c>
      <c r="E2268">
        <v>0</v>
      </c>
      <c r="F2268" s="7" t="s">
        <v>265</v>
      </c>
      <c r="G2268" s="7" t="s">
        <v>5521</v>
      </c>
      <c r="H2268" s="7" t="s">
        <v>5522</v>
      </c>
      <c r="I2268" s="7" t="s">
        <v>5523</v>
      </c>
      <c r="J2268" s="7" t="s">
        <v>5524</v>
      </c>
      <c r="K2268" s="7" t="s">
        <v>5525</v>
      </c>
      <c r="L2268" s="7" t="s">
        <v>5526</v>
      </c>
      <c r="M2268" s="7" t="s">
        <v>5527</v>
      </c>
    </row>
    <row r="2269" spans="1:13" ht="34" x14ac:dyDescent="0.2">
      <c r="A2269" t="s">
        <v>5001</v>
      </c>
      <c r="B2269" t="s">
        <v>457</v>
      </c>
      <c r="C2269">
        <v>0.1</v>
      </c>
      <c r="D2269" t="s">
        <v>762</v>
      </c>
      <c r="E2269">
        <v>0</v>
      </c>
      <c r="F2269" s="7" t="s">
        <v>265</v>
      </c>
      <c r="G2269" s="7" t="s">
        <v>5521</v>
      </c>
      <c r="H2269" s="7" t="s">
        <v>5522</v>
      </c>
      <c r="I2269" s="7" t="s">
        <v>5523</v>
      </c>
      <c r="J2269" s="7" t="s">
        <v>5524</v>
      </c>
      <c r="K2269" s="7" t="s">
        <v>5525</v>
      </c>
      <c r="L2269" s="7" t="s">
        <v>5526</v>
      </c>
      <c r="M2269" s="7" t="s">
        <v>5527</v>
      </c>
    </row>
    <row r="2270" spans="1:13" ht="34" x14ac:dyDescent="0.2">
      <c r="A2270" t="s">
        <v>5002</v>
      </c>
      <c r="B2270" s="36" t="s">
        <v>459</v>
      </c>
      <c r="C2270">
        <v>0.1</v>
      </c>
      <c r="D2270" t="s">
        <v>762</v>
      </c>
      <c r="E2270">
        <v>0</v>
      </c>
      <c r="F2270" s="7" t="s">
        <v>265</v>
      </c>
      <c r="G2270" s="7" t="s">
        <v>5521</v>
      </c>
      <c r="H2270" s="7" t="s">
        <v>5522</v>
      </c>
      <c r="I2270" s="7" t="s">
        <v>5523</v>
      </c>
      <c r="J2270" s="7" t="s">
        <v>5524</v>
      </c>
      <c r="K2270" s="7" t="s">
        <v>5525</v>
      </c>
      <c r="L2270" s="7" t="s">
        <v>5526</v>
      </c>
      <c r="M2270" s="7" t="s">
        <v>5527</v>
      </c>
    </row>
    <row r="2271" spans="1:13" ht="34" x14ac:dyDescent="0.2">
      <c r="A2271" t="s">
        <v>5003</v>
      </c>
      <c r="B2271" t="s">
        <v>455</v>
      </c>
      <c r="C2271">
        <v>0.1</v>
      </c>
      <c r="D2271" t="s">
        <v>762</v>
      </c>
      <c r="E2271">
        <v>0</v>
      </c>
      <c r="F2271" s="7" t="s">
        <v>265</v>
      </c>
      <c r="G2271" s="7" t="s">
        <v>5521</v>
      </c>
      <c r="H2271" s="7" t="s">
        <v>5522</v>
      </c>
      <c r="I2271" s="7" t="s">
        <v>5523</v>
      </c>
      <c r="J2271" s="7" t="s">
        <v>5524</v>
      </c>
      <c r="K2271" s="7" t="s">
        <v>5525</v>
      </c>
      <c r="L2271" s="7" t="s">
        <v>5526</v>
      </c>
      <c r="M2271" s="7" t="s">
        <v>5527</v>
      </c>
    </row>
    <row r="2272" spans="1:13" ht="34" x14ac:dyDescent="0.2">
      <c r="A2272" t="s">
        <v>5004</v>
      </c>
      <c r="B2272" t="s">
        <v>797</v>
      </c>
      <c r="C2272">
        <v>0.1</v>
      </c>
      <c r="D2272" t="s">
        <v>762</v>
      </c>
      <c r="E2272">
        <v>0</v>
      </c>
      <c r="F2272" s="7" t="s">
        <v>265</v>
      </c>
      <c r="G2272" s="7" t="s">
        <v>5521</v>
      </c>
      <c r="H2272" s="7" t="s">
        <v>5522</v>
      </c>
      <c r="I2272" s="7" t="s">
        <v>5523</v>
      </c>
      <c r="J2272" s="7" t="s">
        <v>5524</v>
      </c>
      <c r="K2272" s="7" t="s">
        <v>5525</v>
      </c>
      <c r="L2272" s="7" t="s">
        <v>5526</v>
      </c>
      <c r="M2272" s="7" t="s">
        <v>5527</v>
      </c>
    </row>
    <row r="2273" spans="1:13" ht="34" x14ac:dyDescent="0.2">
      <c r="A2273" t="s">
        <v>5005</v>
      </c>
      <c r="B2273" t="s">
        <v>457</v>
      </c>
      <c r="C2273">
        <v>0.1</v>
      </c>
      <c r="D2273" t="s">
        <v>762</v>
      </c>
      <c r="E2273">
        <v>0</v>
      </c>
      <c r="F2273" s="7" t="s">
        <v>265</v>
      </c>
      <c r="G2273" s="7" t="s">
        <v>5521</v>
      </c>
      <c r="H2273" s="7" t="s">
        <v>5522</v>
      </c>
      <c r="I2273" s="7" t="s">
        <v>5523</v>
      </c>
      <c r="J2273" s="7" t="s">
        <v>5524</v>
      </c>
      <c r="K2273" s="7" t="s">
        <v>5525</v>
      </c>
      <c r="L2273" s="7" t="s">
        <v>5526</v>
      </c>
      <c r="M2273" s="7" t="s">
        <v>5527</v>
      </c>
    </row>
    <row r="2274" spans="1:13" ht="34" x14ac:dyDescent="0.2">
      <c r="A2274" t="s">
        <v>5006</v>
      </c>
      <c r="B2274" s="36" t="s">
        <v>459</v>
      </c>
      <c r="C2274">
        <v>0.1</v>
      </c>
      <c r="D2274" t="s">
        <v>762</v>
      </c>
      <c r="E2274">
        <v>0</v>
      </c>
      <c r="F2274" s="7" t="s">
        <v>265</v>
      </c>
      <c r="G2274" s="7" t="s">
        <v>5521</v>
      </c>
      <c r="H2274" s="7" t="s">
        <v>5522</v>
      </c>
      <c r="I2274" s="7" t="s">
        <v>5523</v>
      </c>
      <c r="J2274" s="7" t="s">
        <v>5524</v>
      </c>
      <c r="K2274" s="7" t="s">
        <v>5525</v>
      </c>
      <c r="L2274" s="7" t="s">
        <v>5526</v>
      </c>
      <c r="M2274" s="7" t="s">
        <v>5527</v>
      </c>
    </row>
    <row r="2275" spans="1:13" ht="34" x14ac:dyDescent="0.2">
      <c r="A2275" t="s">
        <v>5007</v>
      </c>
      <c r="B2275" t="s">
        <v>455</v>
      </c>
      <c r="C2275">
        <v>0.1</v>
      </c>
      <c r="D2275" t="s">
        <v>762</v>
      </c>
      <c r="E2275">
        <v>0</v>
      </c>
      <c r="F2275" s="7" t="s">
        <v>265</v>
      </c>
      <c r="G2275" s="7" t="s">
        <v>5521</v>
      </c>
      <c r="H2275" s="7" t="s">
        <v>5522</v>
      </c>
      <c r="I2275" s="7" t="s">
        <v>5523</v>
      </c>
      <c r="J2275" s="7" t="s">
        <v>5524</v>
      </c>
      <c r="K2275" s="7" t="s">
        <v>5525</v>
      </c>
      <c r="L2275" s="7" t="s">
        <v>5526</v>
      </c>
      <c r="M2275" s="7" t="s">
        <v>5527</v>
      </c>
    </row>
    <row r="2276" spans="1:13" ht="34" x14ac:dyDescent="0.2">
      <c r="A2276" t="s">
        <v>5008</v>
      </c>
      <c r="B2276" t="s">
        <v>797</v>
      </c>
      <c r="C2276">
        <v>0.1</v>
      </c>
      <c r="D2276" t="s">
        <v>762</v>
      </c>
      <c r="E2276">
        <v>0</v>
      </c>
      <c r="F2276" s="7" t="s">
        <v>265</v>
      </c>
      <c r="G2276" s="7" t="s">
        <v>5521</v>
      </c>
      <c r="H2276" s="7" t="s">
        <v>5522</v>
      </c>
      <c r="I2276" s="7" t="s">
        <v>5523</v>
      </c>
      <c r="J2276" s="7" t="s">
        <v>5524</v>
      </c>
      <c r="K2276" s="7" t="s">
        <v>5525</v>
      </c>
      <c r="L2276" s="7" t="s">
        <v>5526</v>
      </c>
      <c r="M2276" s="7" t="s">
        <v>5527</v>
      </c>
    </row>
    <row r="2277" spans="1:13" ht="34" x14ac:dyDescent="0.2">
      <c r="A2277" t="s">
        <v>5009</v>
      </c>
      <c r="B2277" t="s">
        <v>457</v>
      </c>
      <c r="C2277">
        <v>0.1</v>
      </c>
      <c r="D2277" t="s">
        <v>762</v>
      </c>
      <c r="E2277">
        <v>0</v>
      </c>
      <c r="F2277" s="7" t="s">
        <v>265</v>
      </c>
      <c r="G2277" s="7" t="s">
        <v>5521</v>
      </c>
      <c r="H2277" s="7" t="s">
        <v>5522</v>
      </c>
      <c r="I2277" s="7" t="s">
        <v>5523</v>
      </c>
      <c r="J2277" s="7" t="s">
        <v>5524</v>
      </c>
      <c r="K2277" s="7" t="s">
        <v>5525</v>
      </c>
      <c r="L2277" s="7" t="s">
        <v>5526</v>
      </c>
      <c r="M2277" s="7" t="s">
        <v>5527</v>
      </c>
    </row>
    <row r="2278" spans="1:13" ht="34" x14ac:dyDescent="0.2">
      <c r="A2278" t="s">
        <v>5010</v>
      </c>
      <c r="B2278" s="36" t="s">
        <v>459</v>
      </c>
      <c r="C2278">
        <v>0.1</v>
      </c>
      <c r="D2278" t="s">
        <v>762</v>
      </c>
      <c r="E2278">
        <v>0</v>
      </c>
      <c r="F2278" s="7" t="s">
        <v>265</v>
      </c>
      <c r="G2278" s="7" t="s">
        <v>5521</v>
      </c>
      <c r="H2278" s="7" t="s">
        <v>5522</v>
      </c>
      <c r="I2278" s="7" t="s">
        <v>5523</v>
      </c>
      <c r="J2278" s="7" t="s">
        <v>5524</v>
      </c>
      <c r="K2278" s="7" t="s">
        <v>5525</v>
      </c>
      <c r="L2278" s="7" t="s">
        <v>5526</v>
      </c>
      <c r="M2278" s="7" t="s">
        <v>5527</v>
      </c>
    </row>
    <row r="2279" spans="1:13" ht="34" x14ac:dyDescent="0.2">
      <c r="A2279" t="s">
        <v>5011</v>
      </c>
      <c r="B2279" t="s">
        <v>455</v>
      </c>
      <c r="C2279">
        <v>0.1</v>
      </c>
      <c r="D2279" t="s">
        <v>762</v>
      </c>
      <c r="E2279">
        <v>0</v>
      </c>
      <c r="F2279" s="7" t="s">
        <v>265</v>
      </c>
      <c r="G2279" s="7" t="s">
        <v>5521</v>
      </c>
      <c r="H2279" s="7" t="s">
        <v>5522</v>
      </c>
      <c r="I2279" s="7" t="s">
        <v>5523</v>
      </c>
      <c r="J2279" s="7" t="s">
        <v>5524</v>
      </c>
      <c r="K2279" s="7" t="s">
        <v>5525</v>
      </c>
      <c r="L2279" s="7" t="s">
        <v>5526</v>
      </c>
      <c r="M2279" s="7" t="s">
        <v>5527</v>
      </c>
    </row>
    <row r="2280" spans="1:13" ht="34" x14ac:dyDescent="0.2">
      <c r="A2280" t="s">
        <v>5012</v>
      </c>
      <c r="B2280" t="s">
        <v>797</v>
      </c>
      <c r="C2280">
        <v>0.1</v>
      </c>
      <c r="D2280" t="s">
        <v>762</v>
      </c>
      <c r="E2280">
        <v>0</v>
      </c>
      <c r="F2280" s="7" t="s">
        <v>265</v>
      </c>
      <c r="G2280" s="7" t="s">
        <v>5521</v>
      </c>
      <c r="H2280" s="7" t="s">
        <v>5522</v>
      </c>
      <c r="I2280" s="7" t="s">
        <v>5523</v>
      </c>
      <c r="J2280" s="7" t="s">
        <v>5524</v>
      </c>
      <c r="K2280" s="7" t="s">
        <v>5525</v>
      </c>
      <c r="L2280" s="7" t="s">
        <v>5526</v>
      </c>
      <c r="M2280" s="7" t="s">
        <v>5527</v>
      </c>
    </row>
    <row r="2281" spans="1:13" ht="34" x14ac:dyDescent="0.2">
      <c r="A2281" t="s">
        <v>5013</v>
      </c>
      <c r="B2281" t="s">
        <v>457</v>
      </c>
      <c r="C2281">
        <v>0.1</v>
      </c>
      <c r="D2281" t="s">
        <v>762</v>
      </c>
      <c r="E2281">
        <v>0</v>
      </c>
      <c r="F2281" s="7" t="s">
        <v>265</v>
      </c>
      <c r="G2281" s="7" t="s">
        <v>5521</v>
      </c>
      <c r="H2281" s="7" t="s">
        <v>5522</v>
      </c>
      <c r="I2281" s="7" t="s">
        <v>5523</v>
      </c>
      <c r="J2281" s="7" t="s">
        <v>5524</v>
      </c>
      <c r="K2281" s="7" t="s">
        <v>5525</v>
      </c>
      <c r="L2281" s="7" t="s">
        <v>5526</v>
      </c>
      <c r="M2281" s="7" t="s">
        <v>5527</v>
      </c>
    </row>
    <row r="2282" spans="1:13" ht="34" x14ac:dyDescent="0.2">
      <c r="A2282" t="s">
        <v>5014</v>
      </c>
      <c r="B2282" s="36" t="s">
        <v>459</v>
      </c>
      <c r="C2282">
        <v>0.1</v>
      </c>
      <c r="D2282" t="s">
        <v>762</v>
      </c>
      <c r="E2282">
        <v>0</v>
      </c>
      <c r="F2282" s="7" t="s">
        <v>265</v>
      </c>
      <c r="G2282" s="7" t="s">
        <v>5521</v>
      </c>
      <c r="H2282" s="7" t="s">
        <v>5522</v>
      </c>
      <c r="I2282" s="7" t="s">
        <v>5523</v>
      </c>
      <c r="J2282" s="7" t="s">
        <v>5524</v>
      </c>
      <c r="K2282" s="7" t="s">
        <v>5525</v>
      </c>
      <c r="L2282" s="7" t="s">
        <v>5526</v>
      </c>
      <c r="M2282" s="7" t="s">
        <v>5527</v>
      </c>
    </row>
    <row r="2283" spans="1:13" ht="34" x14ac:dyDescent="0.2">
      <c r="A2283" t="s">
        <v>5015</v>
      </c>
      <c r="B2283" t="s">
        <v>455</v>
      </c>
      <c r="C2283" s="36">
        <v>0.6</v>
      </c>
      <c r="D2283" t="s">
        <v>762</v>
      </c>
      <c r="E2283">
        <v>0</v>
      </c>
      <c r="F2283" s="7" t="s">
        <v>265</v>
      </c>
      <c r="G2283" s="7" t="s">
        <v>5521</v>
      </c>
      <c r="H2283" s="7" t="s">
        <v>5522</v>
      </c>
      <c r="I2283" s="7" t="s">
        <v>5523</v>
      </c>
      <c r="J2283" s="7" t="s">
        <v>5524</v>
      </c>
      <c r="K2283" s="7" t="s">
        <v>5525</v>
      </c>
      <c r="L2283" s="7" t="s">
        <v>5526</v>
      </c>
      <c r="M2283" s="7" t="s">
        <v>5527</v>
      </c>
    </row>
    <row r="2284" spans="1:13" ht="34" x14ac:dyDescent="0.2">
      <c r="A2284" t="s">
        <v>5016</v>
      </c>
      <c r="B2284" t="s">
        <v>797</v>
      </c>
      <c r="C2284" s="36">
        <v>0.6</v>
      </c>
      <c r="D2284" t="s">
        <v>762</v>
      </c>
      <c r="E2284">
        <v>0</v>
      </c>
      <c r="F2284" s="7" t="s">
        <v>265</v>
      </c>
      <c r="G2284" s="7" t="s">
        <v>5521</v>
      </c>
      <c r="H2284" s="7" t="s">
        <v>5522</v>
      </c>
      <c r="I2284" s="7" t="s">
        <v>5523</v>
      </c>
      <c r="J2284" s="7" t="s">
        <v>5524</v>
      </c>
      <c r="K2284" s="7" t="s">
        <v>5525</v>
      </c>
      <c r="L2284" s="7" t="s">
        <v>5526</v>
      </c>
      <c r="M2284" s="7" t="s">
        <v>5527</v>
      </c>
    </row>
    <row r="2285" spans="1:13" ht="34" x14ac:dyDescent="0.2">
      <c r="A2285" t="s">
        <v>5017</v>
      </c>
      <c r="B2285" t="s">
        <v>457</v>
      </c>
      <c r="C2285" s="36">
        <v>0.6</v>
      </c>
      <c r="D2285" t="s">
        <v>762</v>
      </c>
      <c r="E2285">
        <v>0</v>
      </c>
      <c r="F2285" s="7" t="s">
        <v>265</v>
      </c>
      <c r="G2285" s="7" t="s">
        <v>5521</v>
      </c>
      <c r="H2285" s="7" t="s">
        <v>5522</v>
      </c>
      <c r="I2285" s="7" t="s">
        <v>5523</v>
      </c>
      <c r="J2285" s="7" t="s">
        <v>5524</v>
      </c>
      <c r="K2285" s="7" t="s">
        <v>5525</v>
      </c>
      <c r="L2285" s="7" t="s">
        <v>5526</v>
      </c>
      <c r="M2285" s="7" t="s">
        <v>5527</v>
      </c>
    </row>
    <row r="2286" spans="1:13" ht="34" x14ac:dyDescent="0.2">
      <c r="A2286" t="s">
        <v>5018</v>
      </c>
      <c r="B2286" s="36" t="s">
        <v>459</v>
      </c>
      <c r="C2286" s="36">
        <v>0.6</v>
      </c>
      <c r="D2286" t="s">
        <v>762</v>
      </c>
      <c r="E2286">
        <v>0</v>
      </c>
      <c r="F2286" s="7" t="s">
        <v>265</v>
      </c>
      <c r="G2286" s="7" t="s">
        <v>5521</v>
      </c>
      <c r="H2286" s="7" t="s">
        <v>5522</v>
      </c>
      <c r="I2286" s="7" t="s">
        <v>5523</v>
      </c>
      <c r="J2286" s="7" t="s">
        <v>5524</v>
      </c>
      <c r="K2286" s="7" t="s">
        <v>5525</v>
      </c>
      <c r="L2286" s="7" t="s">
        <v>5526</v>
      </c>
      <c r="M2286" s="7" t="s">
        <v>5527</v>
      </c>
    </row>
    <row r="2287" spans="1:13" ht="34" x14ac:dyDescent="0.2">
      <c r="A2287" t="s">
        <v>5019</v>
      </c>
      <c r="B2287" t="s">
        <v>455</v>
      </c>
      <c r="C2287" s="36">
        <v>0.6</v>
      </c>
      <c r="D2287" t="s">
        <v>762</v>
      </c>
      <c r="E2287">
        <v>0</v>
      </c>
      <c r="F2287" s="7" t="s">
        <v>265</v>
      </c>
      <c r="G2287" s="7" t="s">
        <v>5521</v>
      </c>
      <c r="H2287" s="7" t="s">
        <v>5522</v>
      </c>
      <c r="I2287" s="7" t="s">
        <v>5523</v>
      </c>
      <c r="J2287" s="7" t="s">
        <v>5524</v>
      </c>
      <c r="K2287" s="7" t="s">
        <v>5525</v>
      </c>
      <c r="L2287" s="7" t="s">
        <v>5526</v>
      </c>
      <c r="M2287" s="7" t="s">
        <v>5527</v>
      </c>
    </row>
    <row r="2288" spans="1:13" ht="34" x14ac:dyDescent="0.2">
      <c r="A2288" t="s">
        <v>5020</v>
      </c>
      <c r="B2288" t="s">
        <v>797</v>
      </c>
      <c r="C2288" s="36">
        <v>0.6</v>
      </c>
      <c r="D2288" t="s">
        <v>762</v>
      </c>
      <c r="E2288">
        <v>0</v>
      </c>
      <c r="F2288" s="7" t="s">
        <v>265</v>
      </c>
      <c r="G2288" s="7" t="s">
        <v>5521</v>
      </c>
      <c r="H2288" s="7" t="s">
        <v>5522</v>
      </c>
      <c r="I2288" s="7" t="s">
        <v>5523</v>
      </c>
      <c r="J2288" s="7" t="s">
        <v>5524</v>
      </c>
      <c r="K2288" s="7" t="s">
        <v>5525</v>
      </c>
      <c r="L2288" s="7" t="s">
        <v>5526</v>
      </c>
      <c r="M2288" s="7" t="s">
        <v>5527</v>
      </c>
    </row>
    <row r="2289" spans="1:13" ht="34" x14ac:dyDescent="0.2">
      <c r="A2289" t="s">
        <v>5021</v>
      </c>
      <c r="B2289" t="s">
        <v>457</v>
      </c>
      <c r="C2289" s="36">
        <v>0.6</v>
      </c>
      <c r="D2289" t="s">
        <v>762</v>
      </c>
      <c r="E2289">
        <v>0</v>
      </c>
      <c r="F2289" s="7" t="s">
        <v>265</v>
      </c>
      <c r="G2289" s="7" t="s">
        <v>5521</v>
      </c>
      <c r="H2289" s="7" t="s">
        <v>5522</v>
      </c>
      <c r="I2289" s="7" t="s">
        <v>5523</v>
      </c>
      <c r="J2289" s="7" t="s">
        <v>5524</v>
      </c>
      <c r="K2289" s="7" t="s">
        <v>5525</v>
      </c>
      <c r="L2289" s="7" t="s">
        <v>5526</v>
      </c>
      <c r="M2289" s="7" t="s">
        <v>5527</v>
      </c>
    </row>
    <row r="2290" spans="1:13" ht="34" x14ac:dyDescent="0.2">
      <c r="A2290" t="s">
        <v>5022</v>
      </c>
      <c r="B2290" s="36" t="s">
        <v>459</v>
      </c>
      <c r="C2290" s="36">
        <v>0.6</v>
      </c>
      <c r="D2290" t="s">
        <v>762</v>
      </c>
      <c r="E2290">
        <v>0</v>
      </c>
      <c r="F2290" s="7" t="s">
        <v>265</v>
      </c>
      <c r="G2290" s="7" t="s">
        <v>5521</v>
      </c>
      <c r="H2290" s="7" t="s">
        <v>5522</v>
      </c>
      <c r="I2290" s="7" t="s">
        <v>5523</v>
      </c>
      <c r="J2290" s="7" t="s">
        <v>5524</v>
      </c>
      <c r="K2290" s="7" t="s">
        <v>5525</v>
      </c>
      <c r="L2290" s="7" t="s">
        <v>5526</v>
      </c>
      <c r="M2290" s="7" t="s">
        <v>5527</v>
      </c>
    </row>
    <row r="2291" spans="1:13" ht="34" x14ac:dyDescent="0.2">
      <c r="A2291" t="s">
        <v>5023</v>
      </c>
      <c r="B2291" t="s">
        <v>455</v>
      </c>
      <c r="C2291" s="36">
        <v>0.6</v>
      </c>
      <c r="D2291" t="s">
        <v>762</v>
      </c>
      <c r="E2291">
        <v>0</v>
      </c>
      <c r="F2291" s="7" t="s">
        <v>265</v>
      </c>
      <c r="G2291" s="7" t="s">
        <v>5521</v>
      </c>
      <c r="H2291" s="7" t="s">
        <v>5522</v>
      </c>
      <c r="I2291" s="7" t="s">
        <v>5523</v>
      </c>
      <c r="J2291" s="7" t="s">
        <v>5524</v>
      </c>
      <c r="K2291" s="7" t="s">
        <v>5525</v>
      </c>
      <c r="L2291" s="7" t="s">
        <v>5526</v>
      </c>
      <c r="M2291" s="7" t="s">
        <v>5527</v>
      </c>
    </row>
    <row r="2292" spans="1:13" ht="34" x14ac:dyDescent="0.2">
      <c r="A2292" t="s">
        <v>5024</v>
      </c>
      <c r="B2292" t="s">
        <v>797</v>
      </c>
      <c r="C2292" s="36">
        <v>0.6</v>
      </c>
      <c r="D2292" t="s">
        <v>762</v>
      </c>
      <c r="E2292">
        <v>0</v>
      </c>
      <c r="F2292" s="7" t="s">
        <v>265</v>
      </c>
      <c r="G2292" s="7" t="s">
        <v>5521</v>
      </c>
      <c r="H2292" s="7" t="s">
        <v>5522</v>
      </c>
      <c r="I2292" s="7" t="s">
        <v>5523</v>
      </c>
      <c r="J2292" s="7" t="s">
        <v>5524</v>
      </c>
      <c r="K2292" s="7" t="s">
        <v>5525</v>
      </c>
      <c r="L2292" s="7" t="s">
        <v>5526</v>
      </c>
      <c r="M2292" s="7" t="s">
        <v>5527</v>
      </c>
    </row>
    <row r="2293" spans="1:13" ht="34" x14ac:dyDescent="0.2">
      <c r="A2293" t="s">
        <v>5025</v>
      </c>
      <c r="B2293" t="s">
        <v>457</v>
      </c>
      <c r="C2293" s="36">
        <v>0.6</v>
      </c>
      <c r="D2293" t="s">
        <v>762</v>
      </c>
      <c r="E2293">
        <v>0</v>
      </c>
      <c r="F2293" s="7" t="s">
        <v>265</v>
      </c>
      <c r="G2293" s="7" t="s">
        <v>5521</v>
      </c>
      <c r="H2293" s="7" t="s">
        <v>5522</v>
      </c>
      <c r="I2293" s="7" t="s">
        <v>5523</v>
      </c>
      <c r="J2293" s="7" t="s">
        <v>5524</v>
      </c>
      <c r="K2293" s="7" t="s">
        <v>5525</v>
      </c>
      <c r="L2293" s="7" t="s">
        <v>5526</v>
      </c>
      <c r="M2293" s="7" t="s">
        <v>5527</v>
      </c>
    </row>
    <row r="2294" spans="1:13" ht="34" x14ac:dyDescent="0.2">
      <c r="A2294" t="s">
        <v>5026</v>
      </c>
      <c r="B2294" s="36" t="s">
        <v>459</v>
      </c>
      <c r="C2294" s="36">
        <v>0.6</v>
      </c>
      <c r="D2294" t="s">
        <v>762</v>
      </c>
      <c r="E2294">
        <v>0</v>
      </c>
      <c r="F2294" s="7" t="s">
        <v>265</v>
      </c>
      <c r="G2294" s="7" t="s">
        <v>5521</v>
      </c>
      <c r="H2294" s="7" t="s">
        <v>5522</v>
      </c>
      <c r="I2294" s="7" t="s">
        <v>5523</v>
      </c>
      <c r="J2294" s="7" t="s">
        <v>5524</v>
      </c>
      <c r="K2294" s="7" t="s">
        <v>5525</v>
      </c>
      <c r="L2294" s="7" t="s">
        <v>5526</v>
      </c>
      <c r="M2294" s="7" t="s">
        <v>5527</v>
      </c>
    </row>
    <row r="2295" spans="1:13" ht="34" x14ac:dyDescent="0.2">
      <c r="A2295" t="s">
        <v>5027</v>
      </c>
      <c r="B2295" t="s">
        <v>455</v>
      </c>
      <c r="C2295" s="36">
        <v>0.6</v>
      </c>
      <c r="D2295" t="s">
        <v>762</v>
      </c>
      <c r="E2295">
        <v>0</v>
      </c>
      <c r="F2295" s="7" t="s">
        <v>265</v>
      </c>
      <c r="G2295" s="7" t="s">
        <v>5521</v>
      </c>
      <c r="H2295" s="7" t="s">
        <v>5522</v>
      </c>
      <c r="I2295" s="7" t="s">
        <v>5523</v>
      </c>
      <c r="J2295" s="7" t="s">
        <v>5524</v>
      </c>
      <c r="K2295" s="7" t="s">
        <v>5525</v>
      </c>
      <c r="L2295" s="7" t="s">
        <v>5526</v>
      </c>
      <c r="M2295" s="7" t="s">
        <v>5527</v>
      </c>
    </row>
    <row r="2296" spans="1:13" ht="34" x14ac:dyDescent="0.2">
      <c r="A2296" t="s">
        <v>5028</v>
      </c>
      <c r="B2296" t="s">
        <v>797</v>
      </c>
      <c r="C2296" s="36">
        <v>0.6</v>
      </c>
      <c r="D2296" t="s">
        <v>762</v>
      </c>
      <c r="E2296">
        <v>0</v>
      </c>
      <c r="F2296" s="7" t="s">
        <v>265</v>
      </c>
      <c r="G2296" s="7" t="s">
        <v>5521</v>
      </c>
      <c r="H2296" s="7" t="s">
        <v>5522</v>
      </c>
      <c r="I2296" s="7" t="s">
        <v>5523</v>
      </c>
      <c r="J2296" s="7" t="s">
        <v>5524</v>
      </c>
      <c r="K2296" s="7" t="s">
        <v>5525</v>
      </c>
      <c r="L2296" s="7" t="s">
        <v>5526</v>
      </c>
      <c r="M2296" s="7" t="s">
        <v>5527</v>
      </c>
    </row>
    <row r="2297" spans="1:13" ht="34" x14ac:dyDescent="0.2">
      <c r="A2297" t="s">
        <v>5029</v>
      </c>
      <c r="B2297" t="s">
        <v>457</v>
      </c>
      <c r="C2297" s="36">
        <v>0.6</v>
      </c>
      <c r="D2297" t="s">
        <v>762</v>
      </c>
      <c r="E2297">
        <v>0</v>
      </c>
      <c r="F2297" s="7" t="s">
        <v>265</v>
      </c>
      <c r="G2297" s="7" t="s">
        <v>5521</v>
      </c>
      <c r="H2297" s="7" t="s">
        <v>5522</v>
      </c>
      <c r="I2297" s="7" t="s">
        <v>5523</v>
      </c>
      <c r="J2297" s="7" t="s">
        <v>5524</v>
      </c>
      <c r="K2297" s="7" t="s">
        <v>5525</v>
      </c>
      <c r="L2297" s="7" t="s">
        <v>5526</v>
      </c>
      <c r="M2297" s="7" t="s">
        <v>5527</v>
      </c>
    </row>
    <row r="2298" spans="1:13" ht="34" x14ac:dyDescent="0.2">
      <c r="A2298" t="s">
        <v>5030</v>
      </c>
      <c r="B2298" s="36" t="s">
        <v>459</v>
      </c>
      <c r="C2298" s="36">
        <v>0.6</v>
      </c>
      <c r="D2298" t="s">
        <v>762</v>
      </c>
      <c r="E2298">
        <v>0</v>
      </c>
      <c r="F2298" s="7" t="s">
        <v>265</v>
      </c>
      <c r="G2298" s="7" t="s">
        <v>5521</v>
      </c>
      <c r="H2298" s="7" t="s">
        <v>5522</v>
      </c>
      <c r="I2298" s="7" t="s">
        <v>5523</v>
      </c>
      <c r="J2298" s="7" t="s">
        <v>5524</v>
      </c>
      <c r="K2298" s="7" t="s">
        <v>5525</v>
      </c>
      <c r="L2298" s="7" t="s">
        <v>5526</v>
      </c>
      <c r="M2298" s="7" t="s">
        <v>5527</v>
      </c>
    </row>
    <row r="2299" spans="1:13" ht="34" x14ac:dyDescent="0.2">
      <c r="A2299" t="s">
        <v>5031</v>
      </c>
      <c r="B2299" t="s">
        <v>455</v>
      </c>
      <c r="C2299" s="36">
        <v>0.6</v>
      </c>
      <c r="D2299" t="s">
        <v>762</v>
      </c>
      <c r="E2299">
        <v>0</v>
      </c>
      <c r="F2299" s="7" t="s">
        <v>265</v>
      </c>
      <c r="G2299" s="7" t="s">
        <v>5521</v>
      </c>
      <c r="H2299" s="7" t="s">
        <v>5522</v>
      </c>
      <c r="I2299" s="7" t="s">
        <v>5523</v>
      </c>
      <c r="J2299" s="7" t="s">
        <v>5524</v>
      </c>
      <c r="K2299" s="7" t="s">
        <v>5525</v>
      </c>
      <c r="L2299" s="7" t="s">
        <v>5526</v>
      </c>
      <c r="M2299" s="7" t="s">
        <v>5527</v>
      </c>
    </row>
    <row r="2300" spans="1:13" ht="34" x14ac:dyDescent="0.2">
      <c r="A2300" t="s">
        <v>5032</v>
      </c>
      <c r="B2300" t="s">
        <v>797</v>
      </c>
      <c r="C2300" s="36">
        <v>0.6</v>
      </c>
      <c r="D2300" t="s">
        <v>762</v>
      </c>
      <c r="E2300">
        <v>0</v>
      </c>
      <c r="F2300" s="7" t="s">
        <v>265</v>
      </c>
      <c r="G2300" s="7" t="s">
        <v>5521</v>
      </c>
      <c r="H2300" s="7" t="s">
        <v>5522</v>
      </c>
      <c r="I2300" s="7" t="s">
        <v>5523</v>
      </c>
      <c r="J2300" s="7" t="s">
        <v>5524</v>
      </c>
      <c r="K2300" s="7" t="s">
        <v>5525</v>
      </c>
      <c r="L2300" s="7" t="s">
        <v>5526</v>
      </c>
      <c r="M2300" s="7" t="s">
        <v>5527</v>
      </c>
    </row>
    <row r="2301" spans="1:13" ht="34" x14ac:dyDescent="0.2">
      <c r="A2301" t="s">
        <v>5033</v>
      </c>
      <c r="B2301" t="s">
        <v>457</v>
      </c>
      <c r="C2301" s="36">
        <v>0.6</v>
      </c>
      <c r="D2301" t="s">
        <v>762</v>
      </c>
      <c r="E2301">
        <v>0</v>
      </c>
      <c r="F2301" s="7" t="s">
        <v>265</v>
      </c>
      <c r="G2301" s="7" t="s">
        <v>5521</v>
      </c>
      <c r="H2301" s="7" t="s">
        <v>5522</v>
      </c>
      <c r="I2301" s="7" t="s">
        <v>5523</v>
      </c>
      <c r="J2301" s="7" t="s">
        <v>5524</v>
      </c>
      <c r="K2301" s="7" t="s">
        <v>5525</v>
      </c>
      <c r="L2301" s="7" t="s">
        <v>5526</v>
      </c>
      <c r="M2301" s="7" t="s">
        <v>5527</v>
      </c>
    </row>
    <row r="2302" spans="1:13" ht="34" x14ac:dyDescent="0.2">
      <c r="A2302" t="s">
        <v>5034</v>
      </c>
      <c r="B2302" s="36" t="s">
        <v>459</v>
      </c>
      <c r="C2302" s="36">
        <v>0.6</v>
      </c>
      <c r="D2302" t="s">
        <v>762</v>
      </c>
      <c r="E2302">
        <v>0</v>
      </c>
      <c r="F2302" s="7" t="s">
        <v>265</v>
      </c>
      <c r="G2302" s="7" t="s">
        <v>5521</v>
      </c>
      <c r="H2302" s="7" t="s">
        <v>5522</v>
      </c>
      <c r="I2302" s="7" t="s">
        <v>5523</v>
      </c>
      <c r="J2302" s="7" t="s">
        <v>5524</v>
      </c>
      <c r="K2302" s="7" t="s">
        <v>5525</v>
      </c>
      <c r="L2302" s="7" t="s">
        <v>5526</v>
      </c>
      <c r="M2302" s="7" t="s">
        <v>5527</v>
      </c>
    </row>
    <row r="2303" spans="1:13" ht="34" x14ac:dyDescent="0.2">
      <c r="A2303" t="s">
        <v>5035</v>
      </c>
      <c r="B2303" t="s">
        <v>455</v>
      </c>
      <c r="C2303" s="36">
        <v>0.4</v>
      </c>
      <c r="D2303" t="s">
        <v>762</v>
      </c>
      <c r="E2303">
        <v>0</v>
      </c>
      <c r="F2303" s="7" t="s">
        <v>265</v>
      </c>
      <c r="G2303" s="7" t="s">
        <v>5521</v>
      </c>
      <c r="H2303" s="7" t="s">
        <v>5522</v>
      </c>
      <c r="I2303" s="7" t="s">
        <v>5523</v>
      </c>
      <c r="J2303" s="7" t="s">
        <v>5524</v>
      </c>
      <c r="K2303" s="7" t="s">
        <v>5525</v>
      </c>
      <c r="L2303" s="7" t="s">
        <v>5526</v>
      </c>
      <c r="M2303" s="7" t="s">
        <v>5527</v>
      </c>
    </row>
    <row r="2304" spans="1:13" ht="34" x14ac:dyDescent="0.2">
      <c r="A2304" t="s">
        <v>5036</v>
      </c>
      <c r="B2304" t="s">
        <v>797</v>
      </c>
      <c r="C2304" s="36">
        <v>0.4</v>
      </c>
      <c r="D2304" t="s">
        <v>762</v>
      </c>
      <c r="E2304">
        <v>0</v>
      </c>
      <c r="F2304" s="7" t="s">
        <v>265</v>
      </c>
      <c r="G2304" s="7" t="s">
        <v>5521</v>
      </c>
      <c r="H2304" s="7" t="s">
        <v>5522</v>
      </c>
      <c r="I2304" s="7" t="s">
        <v>5523</v>
      </c>
      <c r="J2304" s="7" t="s">
        <v>5524</v>
      </c>
      <c r="K2304" s="7" t="s">
        <v>5525</v>
      </c>
      <c r="L2304" s="7" t="s">
        <v>5526</v>
      </c>
      <c r="M2304" s="7" t="s">
        <v>5527</v>
      </c>
    </row>
    <row r="2305" spans="1:13" ht="34" x14ac:dyDescent="0.2">
      <c r="A2305" t="s">
        <v>5037</v>
      </c>
      <c r="B2305" t="s">
        <v>457</v>
      </c>
      <c r="C2305" s="36">
        <v>0.4</v>
      </c>
      <c r="D2305" t="s">
        <v>762</v>
      </c>
      <c r="E2305">
        <v>0</v>
      </c>
      <c r="F2305" s="7" t="s">
        <v>265</v>
      </c>
      <c r="G2305" s="7" t="s">
        <v>5521</v>
      </c>
      <c r="H2305" s="7" t="s">
        <v>5522</v>
      </c>
      <c r="I2305" s="7" t="s">
        <v>5523</v>
      </c>
      <c r="J2305" s="7" t="s">
        <v>5524</v>
      </c>
      <c r="K2305" s="7" t="s">
        <v>5525</v>
      </c>
      <c r="L2305" s="7" t="s">
        <v>5526</v>
      </c>
      <c r="M2305" s="7" t="s">
        <v>5527</v>
      </c>
    </row>
    <row r="2306" spans="1:13" ht="34" x14ac:dyDescent="0.2">
      <c r="A2306" t="s">
        <v>5038</v>
      </c>
      <c r="B2306" s="36" t="s">
        <v>459</v>
      </c>
      <c r="C2306" s="36">
        <v>0.4</v>
      </c>
      <c r="D2306" t="s">
        <v>762</v>
      </c>
      <c r="E2306">
        <v>0</v>
      </c>
      <c r="F2306" s="7" t="s">
        <v>265</v>
      </c>
      <c r="G2306" s="7" t="s">
        <v>5521</v>
      </c>
      <c r="H2306" s="7" t="s">
        <v>5522</v>
      </c>
      <c r="I2306" s="7" t="s">
        <v>5523</v>
      </c>
      <c r="J2306" s="7" t="s">
        <v>5524</v>
      </c>
      <c r="K2306" s="7" t="s">
        <v>5525</v>
      </c>
      <c r="L2306" s="7" t="s">
        <v>5526</v>
      </c>
      <c r="M2306" s="7" t="s">
        <v>5527</v>
      </c>
    </row>
    <row r="2307" spans="1:13" ht="34" x14ac:dyDescent="0.2">
      <c r="A2307" t="s">
        <v>5039</v>
      </c>
      <c r="B2307" t="s">
        <v>455</v>
      </c>
      <c r="C2307" s="36">
        <v>0.4</v>
      </c>
      <c r="D2307" t="s">
        <v>762</v>
      </c>
      <c r="E2307">
        <v>0</v>
      </c>
      <c r="F2307" s="7" t="s">
        <v>265</v>
      </c>
      <c r="G2307" s="7" t="s">
        <v>5521</v>
      </c>
      <c r="H2307" s="7" t="s">
        <v>5522</v>
      </c>
      <c r="I2307" s="7" t="s">
        <v>5523</v>
      </c>
      <c r="J2307" s="7" t="s">
        <v>5524</v>
      </c>
      <c r="K2307" s="7" t="s">
        <v>5525</v>
      </c>
      <c r="L2307" s="7" t="s">
        <v>5526</v>
      </c>
      <c r="M2307" s="7" t="s">
        <v>5527</v>
      </c>
    </row>
    <row r="2308" spans="1:13" ht="34" x14ac:dyDescent="0.2">
      <c r="A2308" t="s">
        <v>5040</v>
      </c>
      <c r="B2308" t="s">
        <v>797</v>
      </c>
      <c r="C2308" s="36">
        <v>0.4</v>
      </c>
      <c r="D2308" t="s">
        <v>762</v>
      </c>
      <c r="E2308">
        <v>0</v>
      </c>
      <c r="F2308" s="7" t="s">
        <v>265</v>
      </c>
      <c r="G2308" s="7" t="s">
        <v>5521</v>
      </c>
      <c r="H2308" s="7" t="s">
        <v>5522</v>
      </c>
      <c r="I2308" s="7" t="s">
        <v>5523</v>
      </c>
      <c r="J2308" s="7" t="s">
        <v>5524</v>
      </c>
      <c r="K2308" s="7" t="s">
        <v>5525</v>
      </c>
      <c r="L2308" s="7" t="s">
        <v>5526</v>
      </c>
      <c r="M2308" s="7" t="s">
        <v>5527</v>
      </c>
    </row>
    <row r="2309" spans="1:13" ht="34" x14ac:dyDescent="0.2">
      <c r="A2309" t="s">
        <v>5041</v>
      </c>
      <c r="B2309" t="s">
        <v>457</v>
      </c>
      <c r="C2309" s="36">
        <v>0.4</v>
      </c>
      <c r="D2309" t="s">
        <v>762</v>
      </c>
      <c r="E2309">
        <v>0</v>
      </c>
      <c r="F2309" s="7" t="s">
        <v>265</v>
      </c>
      <c r="G2309" s="7" t="s">
        <v>5521</v>
      </c>
      <c r="H2309" s="7" t="s">
        <v>5522</v>
      </c>
      <c r="I2309" s="7" t="s">
        <v>5523</v>
      </c>
      <c r="J2309" s="7" t="s">
        <v>5524</v>
      </c>
      <c r="K2309" s="7" t="s">
        <v>5525</v>
      </c>
      <c r="L2309" s="7" t="s">
        <v>5526</v>
      </c>
      <c r="M2309" s="7" t="s">
        <v>5527</v>
      </c>
    </row>
    <row r="2310" spans="1:13" ht="34" x14ac:dyDescent="0.2">
      <c r="A2310" t="s">
        <v>5042</v>
      </c>
      <c r="B2310" s="36" t="s">
        <v>459</v>
      </c>
      <c r="C2310" s="36">
        <v>0.4</v>
      </c>
      <c r="D2310" t="s">
        <v>762</v>
      </c>
      <c r="E2310">
        <v>0</v>
      </c>
      <c r="F2310" s="7" t="s">
        <v>265</v>
      </c>
      <c r="G2310" s="7" t="s">
        <v>5521</v>
      </c>
      <c r="H2310" s="7" t="s">
        <v>5522</v>
      </c>
      <c r="I2310" s="7" t="s">
        <v>5523</v>
      </c>
      <c r="J2310" s="7" t="s">
        <v>5524</v>
      </c>
      <c r="K2310" s="7" t="s">
        <v>5525</v>
      </c>
      <c r="L2310" s="7" t="s">
        <v>5526</v>
      </c>
      <c r="M2310" s="7" t="s">
        <v>5527</v>
      </c>
    </row>
    <row r="2311" spans="1:13" ht="34" x14ac:dyDescent="0.2">
      <c r="A2311" t="s">
        <v>5043</v>
      </c>
      <c r="B2311" t="s">
        <v>455</v>
      </c>
      <c r="C2311" s="36">
        <v>0.4</v>
      </c>
      <c r="D2311" t="s">
        <v>762</v>
      </c>
      <c r="E2311">
        <v>0</v>
      </c>
      <c r="F2311" s="7" t="s">
        <v>265</v>
      </c>
      <c r="G2311" s="7" t="s">
        <v>5521</v>
      </c>
      <c r="H2311" s="7" t="s">
        <v>5522</v>
      </c>
      <c r="I2311" s="7" t="s">
        <v>5523</v>
      </c>
      <c r="J2311" s="7" t="s">
        <v>5524</v>
      </c>
      <c r="K2311" s="7" t="s">
        <v>5525</v>
      </c>
      <c r="L2311" s="7" t="s">
        <v>5526</v>
      </c>
      <c r="M2311" s="7" t="s">
        <v>5527</v>
      </c>
    </row>
    <row r="2312" spans="1:13" ht="34" x14ac:dyDescent="0.2">
      <c r="A2312" t="s">
        <v>5044</v>
      </c>
      <c r="B2312" t="s">
        <v>797</v>
      </c>
      <c r="C2312" s="36">
        <v>0.4</v>
      </c>
      <c r="D2312" t="s">
        <v>762</v>
      </c>
      <c r="E2312">
        <v>0</v>
      </c>
      <c r="F2312" s="7" t="s">
        <v>265</v>
      </c>
      <c r="G2312" s="7" t="s">
        <v>5521</v>
      </c>
      <c r="H2312" s="7" t="s">
        <v>5522</v>
      </c>
      <c r="I2312" s="7" t="s">
        <v>5523</v>
      </c>
      <c r="J2312" s="7" t="s">
        <v>5524</v>
      </c>
      <c r="K2312" s="7" t="s">
        <v>5525</v>
      </c>
      <c r="L2312" s="7" t="s">
        <v>5526</v>
      </c>
      <c r="M2312" s="7" t="s">
        <v>5527</v>
      </c>
    </row>
    <row r="2313" spans="1:13" ht="34" x14ac:dyDescent="0.2">
      <c r="A2313" t="s">
        <v>5045</v>
      </c>
      <c r="B2313" t="s">
        <v>457</v>
      </c>
      <c r="C2313" s="36">
        <v>0.4</v>
      </c>
      <c r="D2313" t="s">
        <v>762</v>
      </c>
      <c r="E2313">
        <v>0</v>
      </c>
      <c r="F2313" s="7" t="s">
        <v>265</v>
      </c>
      <c r="G2313" s="7" t="s">
        <v>5521</v>
      </c>
      <c r="H2313" s="7" t="s">
        <v>5522</v>
      </c>
      <c r="I2313" s="7" t="s">
        <v>5523</v>
      </c>
      <c r="J2313" s="7" t="s">
        <v>5524</v>
      </c>
      <c r="K2313" s="7" t="s">
        <v>5525</v>
      </c>
      <c r="L2313" s="7" t="s">
        <v>5526</v>
      </c>
      <c r="M2313" s="7" t="s">
        <v>5527</v>
      </c>
    </row>
    <row r="2314" spans="1:13" ht="34" x14ac:dyDescent="0.2">
      <c r="A2314" t="s">
        <v>5046</v>
      </c>
      <c r="B2314" s="36" t="s">
        <v>459</v>
      </c>
      <c r="C2314" s="36">
        <v>0.4</v>
      </c>
      <c r="D2314" t="s">
        <v>762</v>
      </c>
      <c r="E2314">
        <v>0</v>
      </c>
      <c r="F2314" s="7" t="s">
        <v>265</v>
      </c>
      <c r="G2314" s="7" t="s">
        <v>5521</v>
      </c>
      <c r="H2314" s="7" t="s">
        <v>5522</v>
      </c>
      <c r="I2314" s="7" t="s">
        <v>5523</v>
      </c>
      <c r="J2314" s="7" t="s">
        <v>5524</v>
      </c>
      <c r="K2314" s="7" t="s">
        <v>5525</v>
      </c>
      <c r="L2314" s="7" t="s">
        <v>5526</v>
      </c>
      <c r="M2314" s="7" t="s">
        <v>5527</v>
      </c>
    </row>
    <row r="2315" spans="1:13" ht="34" x14ac:dyDescent="0.2">
      <c r="A2315" t="s">
        <v>5047</v>
      </c>
      <c r="B2315" t="s">
        <v>455</v>
      </c>
      <c r="C2315" s="36">
        <v>0.4</v>
      </c>
      <c r="D2315" t="s">
        <v>762</v>
      </c>
      <c r="E2315">
        <v>0</v>
      </c>
      <c r="F2315" s="7" t="s">
        <v>265</v>
      </c>
      <c r="G2315" s="7" t="s">
        <v>5521</v>
      </c>
      <c r="H2315" s="7" t="s">
        <v>5522</v>
      </c>
      <c r="I2315" s="7" t="s">
        <v>5523</v>
      </c>
      <c r="J2315" s="7" t="s">
        <v>5524</v>
      </c>
      <c r="K2315" s="7" t="s">
        <v>5525</v>
      </c>
      <c r="L2315" s="7" t="s">
        <v>5526</v>
      </c>
      <c r="M2315" s="7" t="s">
        <v>5527</v>
      </c>
    </row>
    <row r="2316" spans="1:13" ht="34" x14ac:dyDescent="0.2">
      <c r="A2316" t="s">
        <v>5048</v>
      </c>
      <c r="B2316" t="s">
        <v>797</v>
      </c>
      <c r="C2316" s="36">
        <v>0.4</v>
      </c>
      <c r="D2316" t="s">
        <v>762</v>
      </c>
      <c r="E2316">
        <v>0</v>
      </c>
      <c r="F2316" s="7" t="s">
        <v>265</v>
      </c>
      <c r="G2316" s="7" t="s">
        <v>5521</v>
      </c>
      <c r="H2316" s="7" t="s">
        <v>5522</v>
      </c>
      <c r="I2316" s="7" t="s">
        <v>5523</v>
      </c>
      <c r="J2316" s="7" t="s">
        <v>5524</v>
      </c>
      <c r="K2316" s="7" t="s">
        <v>5525</v>
      </c>
      <c r="L2316" s="7" t="s">
        <v>5526</v>
      </c>
      <c r="M2316" s="7" t="s">
        <v>5527</v>
      </c>
    </row>
    <row r="2317" spans="1:13" ht="34" x14ac:dyDescent="0.2">
      <c r="A2317" t="s">
        <v>5049</v>
      </c>
      <c r="B2317" t="s">
        <v>457</v>
      </c>
      <c r="C2317" s="36">
        <v>0.4</v>
      </c>
      <c r="D2317" t="s">
        <v>762</v>
      </c>
      <c r="E2317">
        <v>0</v>
      </c>
      <c r="F2317" s="7" t="s">
        <v>265</v>
      </c>
      <c r="G2317" s="7" t="s">
        <v>5521</v>
      </c>
      <c r="H2317" s="7" t="s">
        <v>5522</v>
      </c>
      <c r="I2317" s="7" t="s">
        <v>5523</v>
      </c>
      <c r="J2317" s="7" t="s">
        <v>5524</v>
      </c>
      <c r="K2317" s="7" t="s">
        <v>5525</v>
      </c>
      <c r="L2317" s="7" t="s">
        <v>5526</v>
      </c>
      <c r="M2317" s="7" t="s">
        <v>5527</v>
      </c>
    </row>
    <row r="2318" spans="1:13" ht="34" x14ac:dyDescent="0.2">
      <c r="A2318" t="s">
        <v>5050</v>
      </c>
      <c r="B2318" s="36" t="s">
        <v>459</v>
      </c>
      <c r="C2318" s="36">
        <v>0.4</v>
      </c>
      <c r="D2318" t="s">
        <v>762</v>
      </c>
      <c r="E2318">
        <v>0</v>
      </c>
      <c r="F2318" s="7" t="s">
        <v>265</v>
      </c>
      <c r="G2318" s="7" t="s">
        <v>5521</v>
      </c>
      <c r="H2318" s="7" t="s">
        <v>5522</v>
      </c>
      <c r="I2318" s="7" t="s">
        <v>5523</v>
      </c>
      <c r="J2318" s="7" t="s">
        <v>5524</v>
      </c>
      <c r="K2318" s="7" t="s">
        <v>5525</v>
      </c>
      <c r="L2318" s="7" t="s">
        <v>5526</v>
      </c>
      <c r="M2318" s="7" t="s">
        <v>5527</v>
      </c>
    </row>
    <row r="2319" spans="1:13" ht="34" x14ac:dyDescent="0.2">
      <c r="A2319" t="s">
        <v>5051</v>
      </c>
      <c r="B2319" t="s">
        <v>455</v>
      </c>
      <c r="C2319" s="36">
        <v>0.4</v>
      </c>
      <c r="D2319" t="s">
        <v>762</v>
      </c>
      <c r="E2319">
        <v>0</v>
      </c>
      <c r="F2319" s="7" t="s">
        <v>265</v>
      </c>
      <c r="G2319" s="7" t="s">
        <v>5521</v>
      </c>
      <c r="H2319" s="7" t="s">
        <v>5522</v>
      </c>
      <c r="I2319" s="7" t="s">
        <v>5523</v>
      </c>
      <c r="J2319" s="7" t="s">
        <v>5524</v>
      </c>
      <c r="K2319" s="7" t="s">
        <v>5525</v>
      </c>
      <c r="L2319" s="7" t="s">
        <v>5526</v>
      </c>
      <c r="M2319" s="7" t="s">
        <v>5527</v>
      </c>
    </row>
    <row r="2320" spans="1:13" ht="34" x14ac:dyDescent="0.2">
      <c r="A2320" t="s">
        <v>5052</v>
      </c>
      <c r="B2320" t="s">
        <v>797</v>
      </c>
      <c r="C2320" s="36">
        <v>0.4</v>
      </c>
      <c r="D2320" t="s">
        <v>762</v>
      </c>
      <c r="E2320">
        <v>0</v>
      </c>
      <c r="F2320" s="7" t="s">
        <v>265</v>
      </c>
      <c r="G2320" s="7" t="s">
        <v>5521</v>
      </c>
      <c r="H2320" s="7" t="s">
        <v>5522</v>
      </c>
      <c r="I2320" s="7" t="s">
        <v>5523</v>
      </c>
      <c r="J2320" s="7" t="s">
        <v>5524</v>
      </c>
      <c r="K2320" s="7" t="s">
        <v>5525</v>
      </c>
      <c r="L2320" s="7" t="s">
        <v>5526</v>
      </c>
      <c r="M2320" s="7" t="s">
        <v>5527</v>
      </c>
    </row>
    <row r="2321" spans="1:13" ht="34" x14ac:dyDescent="0.2">
      <c r="A2321" t="s">
        <v>5053</v>
      </c>
      <c r="B2321" t="s">
        <v>457</v>
      </c>
      <c r="C2321" s="36">
        <v>0.4</v>
      </c>
      <c r="D2321" t="s">
        <v>762</v>
      </c>
      <c r="E2321">
        <v>0</v>
      </c>
      <c r="F2321" s="7" t="s">
        <v>265</v>
      </c>
      <c r="G2321" s="7" t="s">
        <v>5521</v>
      </c>
      <c r="H2321" s="7" t="s">
        <v>5522</v>
      </c>
      <c r="I2321" s="7" t="s">
        <v>5523</v>
      </c>
      <c r="J2321" s="7" t="s">
        <v>5524</v>
      </c>
      <c r="K2321" s="7" t="s">
        <v>5525</v>
      </c>
      <c r="L2321" s="7" t="s">
        <v>5526</v>
      </c>
      <c r="M2321" s="7" t="s">
        <v>5527</v>
      </c>
    </row>
    <row r="2322" spans="1:13" ht="34" x14ac:dyDescent="0.2">
      <c r="A2322" t="s">
        <v>5054</v>
      </c>
      <c r="B2322" s="36" t="s">
        <v>459</v>
      </c>
      <c r="C2322" s="36">
        <v>0.4</v>
      </c>
      <c r="D2322" t="s">
        <v>762</v>
      </c>
      <c r="E2322">
        <v>0</v>
      </c>
      <c r="F2322" s="7" t="s">
        <v>265</v>
      </c>
      <c r="G2322" s="7" t="s">
        <v>5521</v>
      </c>
      <c r="H2322" s="7" t="s">
        <v>5522</v>
      </c>
      <c r="I2322" s="7" t="s">
        <v>5523</v>
      </c>
      <c r="J2322" s="7" t="s">
        <v>5524</v>
      </c>
      <c r="K2322" s="7" t="s">
        <v>5525</v>
      </c>
      <c r="L2322" s="7" t="s">
        <v>5526</v>
      </c>
      <c r="M2322" s="7" t="s">
        <v>5527</v>
      </c>
    </row>
    <row r="2323" spans="1:13" ht="34" x14ac:dyDescent="0.2">
      <c r="A2323" t="s">
        <v>5055</v>
      </c>
      <c r="B2323" t="s">
        <v>455</v>
      </c>
      <c r="C2323">
        <v>0.1</v>
      </c>
      <c r="D2323" t="s">
        <v>762</v>
      </c>
      <c r="E2323">
        <v>0</v>
      </c>
      <c r="F2323" s="7" t="s">
        <v>265</v>
      </c>
      <c r="G2323" s="7" t="s">
        <v>5521</v>
      </c>
      <c r="H2323" s="7" t="s">
        <v>5522</v>
      </c>
      <c r="I2323" s="7" t="s">
        <v>5523</v>
      </c>
      <c r="J2323" s="7" t="s">
        <v>5524</v>
      </c>
      <c r="K2323" s="7" t="s">
        <v>5525</v>
      </c>
      <c r="L2323" s="7" t="s">
        <v>5526</v>
      </c>
      <c r="M2323" s="7" t="s">
        <v>5527</v>
      </c>
    </row>
    <row r="2324" spans="1:13" ht="34" x14ac:dyDescent="0.2">
      <c r="A2324" t="s">
        <v>5056</v>
      </c>
      <c r="B2324" t="s">
        <v>797</v>
      </c>
      <c r="C2324">
        <v>0.1</v>
      </c>
      <c r="D2324" t="s">
        <v>762</v>
      </c>
      <c r="E2324">
        <v>0</v>
      </c>
      <c r="F2324" s="7" t="s">
        <v>265</v>
      </c>
      <c r="G2324" s="7" t="s">
        <v>5521</v>
      </c>
      <c r="H2324" s="7" t="s">
        <v>5522</v>
      </c>
      <c r="I2324" s="7" t="s">
        <v>5523</v>
      </c>
      <c r="J2324" s="7" t="s">
        <v>5524</v>
      </c>
      <c r="K2324" s="7" t="s">
        <v>5525</v>
      </c>
      <c r="L2324" s="7" t="s">
        <v>5526</v>
      </c>
      <c r="M2324" s="7" t="s">
        <v>5527</v>
      </c>
    </row>
    <row r="2325" spans="1:13" ht="34" x14ac:dyDescent="0.2">
      <c r="A2325" t="s">
        <v>5057</v>
      </c>
      <c r="B2325" t="s">
        <v>457</v>
      </c>
      <c r="C2325">
        <v>0.1</v>
      </c>
      <c r="D2325" t="s">
        <v>762</v>
      </c>
      <c r="E2325">
        <v>0</v>
      </c>
      <c r="F2325" s="7" t="s">
        <v>265</v>
      </c>
      <c r="G2325" s="7" t="s">
        <v>5521</v>
      </c>
      <c r="H2325" s="7" t="s">
        <v>5522</v>
      </c>
      <c r="I2325" s="7" t="s">
        <v>5523</v>
      </c>
      <c r="J2325" s="7" t="s">
        <v>5524</v>
      </c>
      <c r="K2325" s="7" t="s">
        <v>5525</v>
      </c>
      <c r="L2325" s="7" t="s">
        <v>5526</v>
      </c>
      <c r="M2325" s="7" t="s">
        <v>5527</v>
      </c>
    </row>
    <row r="2326" spans="1:13" ht="34" x14ac:dyDescent="0.2">
      <c r="A2326" t="s">
        <v>5058</v>
      </c>
      <c r="B2326" s="36" t="s">
        <v>459</v>
      </c>
      <c r="C2326">
        <v>0.1</v>
      </c>
      <c r="D2326" t="s">
        <v>762</v>
      </c>
      <c r="E2326">
        <v>0</v>
      </c>
      <c r="F2326" s="7" t="s">
        <v>265</v>
      </c>
      <c r="G2326" s="7" t="s">
        <v>5521</v>
      </c>
      <c r="H2326" s="7" t="s">
        <v>5522</v>
      </c>
      <c r="I2326" s="7" t="s">
        <v>5523</v>
      </c>
      <c r="J2326" s="7" t="s">
        <v>5524</v>
      </c>
      <c r="K2326" s="7" t="s">
        <v>5525</v>
      </c>
      <c r="L2326" s="7" t="s">
        <v>5526</v>
      </c>
      <c r="M2326" s="7" t="s">
        <v>5527</v>
      </c>
    </row>
    <row r="2327" spans="1:13" ht="34" x14ac:dyDescent="0.2">
      <c r="A2327" t="s">
        <v>5059</v>
      </c>
      <c r="B2327" t="s">
        <v>455</v>
      </c>
      <c r="C2327">
        <v>0.1</v>
      </c>
      <c r="D2327" t="s">
        <v>762</v>
      </c>
      <c r="E2327">
        <v>0</v>
      </c>
      <c r="F2327" s="7" t="s">
        <v>265</v>
      </c>
      <c r="G2327" s="7" t="s">
        <v>5521</v>
      </c>
      <c r="H2327" s="7" t="s">
        <v>5522</v>
      </c>
      <c r="I2327" s="7" t="s">
        <v>5523</v>
      </c>
      <c r="J2327" s="7" t="s">
        <v>5524</v>
      </c>
      <c r="K2327" s="7" t="s">
        <v>5525</v>
      </c>
      <c r="L2327" s="7" t="s">
        <v>5526</v>
      </c>
      <c r="M2327" s="7" t="s">
        <v>5527</v>
      </c>
    </row>
    <row r="2328" spans="1:13" ht="34" x14ac:dyDescent="0.2">
      <c r="A2328" t="s">
        <v>5060</v>
      </c>
      <c r="B2328" t="s">
        <v>797</v>
      </c>
      <c r="C2328">
        <v>0.1</v>
      </c>
      <c r="D2328" t="s">
        <v>762</v>
      </c>
      <c r="E2328">
        <v>0</v>
      </c>
      <c r="F2328" s="7" t="s">
        <v>265</v>
      </c>
      <c r="G2328" s="7" t="s">
        <v>5521</v>
      </c>
      <c r="H2328" s="7" t="s">
        <v>5522</v>
      </c>
      <c r="I2328" s="7" t="s">
        <v>5523</v>
      </c>
      <c r="J2328" s="7" t="s">
        <v>5524</v>
      </c>
      <c r="K2328" s="7" t="s">
        <v>5525</v>
      </c>
      <c r="L2328" s="7" t="s">
        <v>5526</v>
      </c>
      <c r="M2328" s="7" t="s">
        <v>5527</v>
      </c>
    </row>
    <row r="2329" spans="1:13" ht="34" x14ac:dyDescent="0.2">
      <c r="A2329" t="s">
        <v>5061</v>
      </c>
      <c r="B2329" t="s">
        <v>457</v>
      </c>
      <c r="C2329">
        <v>0.1</v>
      </c>
      <c r="D2329" t="s">
        <v>762</v>
      </c>
      <c r="E2329">
        <v>0</v>
      </c>
      <c r="F2329" s="7" t="s">
        <v>265</v>
      </c>
      <c r="G2329" s="7" t="s">
        <v>5521</v>
      </c>
      <c r="H2329" s="7" t="s">
        <v>5522</v>
      </c>
      <c r="I2329" s="7" t="s">
        <v>5523</v>
      </c>
      <c r="J2329" s="7" t="s">
        <v>5524</v>
      </c>
      <c r="K2329" s="7" t="s">
        <v>5525</v>
      </c>
      <c r="L2329" s="7" t="s">
        <v>5526</v>
      </c>
      <c r="M2329" s="7" t="s">
        <v>5527</v>
      </c>
    </row>
    <row r="2330" spans="1:13" ht="34" x14ac:dyDescent="0.2">
      <c r="A2330" t="s">
        <v>5062</v>
      </c>
      <c r="B2330" s="36" t="s">
        <v>459</v>
      </c>
      <c r="C2330">
        <v>0.1</v>
      </c>
      <c r="D2330" t="s">
        <v>762</v>
      </c>
      <c r="E2330">
        <v>0</v>
      </c>
      <c r="F2330" s="7" t="s">
        <v>265</v>
      </c>
      <c r="G2330" s="7" t="s">
        <v>5521</v>
      </c>
      <c r="H2330" s="7" t="s">
        <v>5522</v>
      </c>
      <c r="I2330" s="7" t="s">
        <v>5523</v>
      </c>
      <c r="J2330" s="7" t="s">
        <v>5524</v>
      </c>
      <c r="K2330" s="7" t="s">
        <v>5525</v>
      </c>
      <c r="L2330" s="7" t="s">
        <v>5526</v>
      </c>
      <c r="M2330" s="7" t="s">
        <v>5527</v>
      </c>
    </row>
    <row r="2331" spans="1:13" ht="34" x14ac:dyDescent="0.2">
      <c r="A2331" t="s">
        <v>5063</v>
      </c>
      <c r="B2331" t="s">
        <v>455</v>
      </c>
      <c r="C2331">
        <v>0.1</v>
      </c>
      <c r="D2331" t="s">
        <v>762</v>
      </c>
      <c r="E2331">
        <v>0</v>
      </c>
      <c r="F2331" s="7" t="s">
        <v>265</v>
      </c>
      <c r="G2331" s="7" t="s">
        <v>5521</v>
      </c>
      <c r="H2331" s="7" t="s">
        <v>5522</v>
      </c>
      <c r="I2331" s="7" t="s">
        <v>5523</v>
      </c>
      <c r="J2331" s="7" t="s">
        <v>5524</v>
      </c>
      <c r="K2331" s="7" t="s">
        <v>5525</v>
      </c>
      <c r="L2331" s="7" t="s">
        <v>5526</v>
      </c>
      <c r="M2331" s="7" t="s">
        <v>5527</v>
      </c>
    </row>
    <row r="2332" spans="1:13" ht="34" x14ac:dyDescent="0.2">
      <c r="A2332" t="s">
        <v>5064</v>
      </c>
      <c r="B2332" t="s">
        <v>797</v>
      </c>
      <c r="C2332">
        <v>0.1</v>
      </c>
      <c r="D2332" t="s">
        <v>762</v>
      </c>
      <c r="E2332">
        <v>0</v>
      </c>
      <c r="F2332" s="7" t="s">
        <v>265</v>
      </c>
      <c r="G2332" s="7" t="s">
        <v>5521</v>
      </c>
      <c r="H2332" s="7" t="s">
        <v>5522</v>
      </c>
      <c r="I2332" s="7" t="s">
        <v>5523</v>
      </c>
      <c r="J2332" s="7" t="s">
        <v>5524</v>
      </c>
      <c r="K2332" s="7" t="s">
        <v>5525</v>
      </c>
      <c r="L2332" s="7" t="s">
        <v>5526</v>
      </c>
      <c r="M2332" s="7" t="s">
        <v>5527</v>
      </c>
    </row>
    <row r="2333" spans="1:13" ht="34" x14ac:dyDescent="0.2">
      <c r="A2333" t="s">
        <v>5065</v>
      </c>
      <c r="B2333" t="s">
        <v>457</v>
      </c>
      <c r="C2333">
        <v>0.1</v>
      </c>
      <c r="D2333" t="s">
        <v>762</v>
      </c>
      <c r="E2333">
        <v>0</v>
      </c>
      <c r="F2333" s="7" t="s">
        <v>265</v>
      </c>
      <c r="G2333" s="7" t="s">
        <v>5521</v>
      </c>
      <c r="H2333" s="7" t="s">
        <v>5522</v>
      </c>
      <c r="I2333" s="7" t="s">
        <v>5523</v>
      </c>
      <c r="J2333" s="7" t="s">
        <v>5524</v>
      </c>
      <c r="K2333" s="7" t="s">
        <v>5525</v>
      </c>
      <c r="L2333" s="7" t="s">
        <v>5526</v>
      </c>
      <c r="M2333" s="7" t="s">
        <v>5527</v>
      </c>
    </row>
    <row r="2334" spans="1:13" ht="34" x14ac:dyDescent="0.2">
      <c r="A2334" t="s">
        <v>5066</v>
      </c>
      <c r="B2334" s="36" t="s">
        <v>459</v>
      </c>
      <c r="C2334">
        <v>0.1</v>
      </c>
      <c r="D2334" t="s">
        <v>762</v>
      </c>
      <c r="E2334">
        <v>0</v>
      </c>
      <c r="F2334" s="7" t="s">
        <v>265</v>
      </c>
      <c r="G2334" s="7" t="s">
        <v>5521</v>
      </c>
      <c r="H2334" s="7" t="s">
        <v>5522</v>
      </c>
      <c r="I2334" s="7" t="s">
        <v>5523</v>
      </c>
      <c r="J2334" s="7" t="s">
        <v>5524</v>
      </c>
      <c r="K2334" s="7" t="s">
        <v>5525</v>
      </c>
      <c r="L2334" s="7" t="s">
        <v>5526</v>
      </c>
      <c r="M2334" s="7" t="s">
        <v>5527</v>
      </c>
    </row>
    <row r="2335" spans="1:13" ht="34" x14ac:dyDescent="0.2">
      <c r="A2335" t="s">
        <v>5067</v>
      </c>
      <c r="B2335" t="s">
        <v>455</v>
      </c>
      <c r="C2335">
        <v>0.1</v>
      </c>
      <c r="D2335" t="s">
        <v>762</v>
      </c>
      <c r="E2335">
        <v>0</v>
      </c>
      <c r="F2335" s="7" t="s">
        <v>265</v>
      </c>
      <c r="G2335" s="7" t="s">
        <v>5521</v>
      </c>
      <c r="H2335" s="7" t="s">
        <v>5522</v>
      </c>
      <c r="I2335" s="7" t="s">
        <v>5523</v>
      </c>
      <c r="J2335" s="7" t="s">
        <v>5524</v>
      </c>
      <c r="K2335" s="7" t="s">
        <v>5525</v>
      </c>
      <c r="L2335" s="7" t="s">
        <v>5526</v>
      </c>
      <c r="M2335" s="7" t="s">
        <v>5527</v>
      </c>
    </row>
    <row r="2336" spans="1:13" ht="34" x14ac:dyDescent="0.2">
      <c r="A2336" t="s">
        <v>5068</v>
      </c>
      <c r="B2336" t="s">
        <v>797</v>
      </c>
      <c r="C2336">
        <v>0.1</v>
      </c>
      <c r="D2336" t="s">
        <v>762</v>
      </c>
      <c r="E2336">
        <v>0</v>
      </c>
      <c r="F2336" s="7" t="s">
        <v>265</v>
      </c>
      <c r="G2336" s="7" t="s">
        <v>5521</v>
      </c>
      <c r="H2336" s="7" t="s">
        <v>5522</v>
      </c>
      <c r="I2336" s="7" t="s">
        <v>5523</v>
      </c>
      <c r="J2336" s="7" t="s">
        <v>5524</v>
      </c>
      <c r="K2336" s="7" t="s">
        <v>5525</v>
      </c>
      <c r="L2336" s="7" t="s">
        <v>5526</v>
      </c>
      <c r="M2336" s="7" t="s">
        <v>5527</v>
      </c>
    </row>
    <row r="2337" spans="1:13" ht="34" x14ac:dyDescent="0.2">
      <c r="A2337" t="s">
        <v>5069</v>
      </c>
      <c r="B2337" t="s">
        <v>457</v>
      </c>
      <c r="C2337">
        <v>0.1</v>
      </c>
      <c r="D2337" t="s">
        <v>762</v>
      </c>
      <c r="E2337">
        <v>0</v>
      </c>
      <c r="F2337" s="7" t="s">
        <v>265</v>
      </c>
      <c r="G2337" s="7" t="s">
        <v>5521</v>
      </c>
      <c r="H2337" s="7" t="s">
        <v>5522</v>
      </c>
      <c r="I2337" s="7" t="s">
        <v>5523</v>
      </c>
      <c r="J2337" s="7" t="s">
        <v>5524</v>
      </c>
      <c r="K2337" s="7" t="s">
        <v>5525</v>
      </c>
      <c r="L2337" s="7" t="s">
        <v>5526</v>
      </c>
      <c r="M2337" s="7" t="s">
        <v>5527</v>
      </c>
    </row>
    <row r="2338" spans="1:13" ht="34" x14ac:dyDescent="0.2">
      <c r="A2338" t="s">
        <v>5070</v>
      </c>
      <c r="B2338" s="36" t="s">
        <v>459</v>
      </c>
      <c r="C2338">
        <v>0.1</v>
      </c>
      <c r="D2338" t="s">
        <v>762</v>
      </c>
      <c r="E2338">
        <v>0</v>
      </c>
      <c r="F2338" s="7" t="s">
        <v>265</v>
      </c>
      <c r="G2338" s="7" t="s">
        <v>5521</v>
      </c>
      <c r="H2338" s="7" t="s">
        <v>5522</v>
      </c>
      <c r="I2338" s="7" t="s">
        <v>5523</v>
      </c>
      <c r="J2338" s="7" t="s">
        <v>5524</v>
      </c>
      <c r="K2338" s="7" t="s">
        <v>5525</v>
      </c>
      <c r="L2338" s="7" t="s">
        <v>5526</v>
      </c>
      <c r="M2338" s="7" t="s">
        <v>5527</v>
      </c>
    </row>
    <row r="2339" spans="1:13" ht="34" x14ac:dyDescent="0.2">
      <c r="A2339" t="s">
        <v>5071</v>
      </c>
      <c r="B2339" t="s">
        <v>455</v>
      </c>
      <c r="C2339">
        <v>0.1</v>
      </c>
      <c r="D2339" t="s">
        <v>762</v>
      </c>
      <c r="E2339">
        <v>0</v>
      </c>
      <c r="F2339" s="7" t="s">
        <v>265</v>
      </c>
      <c r="G2339" s="7" t="s">
        <v>5521</v>
      </c>
      <c r="H2339" s="7" t="s">
        <v>5522</v>
      </c>
      <c r="I2339" s="7" t="s">
        <v>5523</v>
      </c>
      <c r="J2339" s="7" t="s">
        <v>5524</v>
      </c>
      <c r="K2339" s="7" t="s">
        <v>5525</v>
      </c>
      <c r="L2339" s="7" t="s">
        <v>5526</v>
      </c>
      <c r="M2339" s="7" t="s">
        <v>5527</v>
      </c>
    </row>
    <row r="2340" spans="1:13" ht="34" x14ac:dyDescent="0.2">
      <c r="A2340" t="s">
        <v>5072</v>
      </c>
      <c r="B2340" t="s">
        <v>797</v>
      </c>
      <c r="C2340">
        <v>0.1</v>
      </c>
      <c r="D2340" t="s">
        <v>762</v>
      </c>
      <c r="E2340">
        <v>0</v>
      </c>
      <c r="F2340" s="7" t="s">
        <v>265</v>
      </c>
      <c r="G2340" s="7" t="s">
        <v>5521</v>
      </c>
      <c r="H2340" s="7" t="s">
        <v>5522</v>
      </c>
      <c r="I2340" s="7" t="s">
        <v>5523</v>
      </c>
      <c r="J2340" s="7" t="s">
        <v>5524</v>
      </c>
      <c r="K2340" s="7" t="s">
        <v>5525</v>
      </c>
      <c r="L2340" s="7" t="s">
        <v>5526</v>
      </c>
      <c r="M2340" s="7" t="s">
        <v>5527</v>
      </c>
    </row>
    <row r="2341" spans="1:13" ht="34" x14ac:dyDescent="0.2">
      <c r="A2341" t="s">
        <v>5073</v>
      </c>
      <c r="B2341" t="s">
        <v>457</v>
      </c>
      <c r="C2341">
        <v>0.1</v>
      </c>
      <c r="D2341" t="s">
        <v>762</v>
      </c>
      <c r="E2341">
        <v>0</v>
      </c>
      <c r="F2341" s="7" t="s">
        <v>265</v>
      </c>
      <c r="G2341" s="7" t="s">
        <v>5521</v>
      </c>
      <c r="H2341" s="7" t="s">
        <v>5522</v>
      </c>
      <c r="I2341" s="7" t="s">
        <v>5523</v>
      </c>
      <c r="J2341" s="7" t="s">
        <v>5524</v>
      </c>
      <c r="K2341" s="7" t="s">
        <v>5525</v>
      </c>
      <c r="L2341" s="7" t="s">
        <v>5526</v>
      </c>
      <c r="M2341" s="7" t="s">
        <v>5527</v>
      </c>
    </row>
    <row r="2342" spans="1:13" ht="34" x14ac:dyDescent="0.2">
      <c r="A2342" t="s">
        <v>5074</v>
      </c>
      <c r="B2342" s="36" t="s">
        <v>459</v>
      </c>
      <c r="C2342">
        <v>0.1</v>
      </c>
      <c r="D2342" t="s">
        <v>762</v>
      </c>
      <c r="E2342">
        <v>0</v>
      </c>
      <c r="F2342" s="7" t="s">
        <v>265</v>
      </c>
      <c r="G2342" s="7" t="s">
        <v>5521</v>
      </c>
      <c r="H2342" s="7" t="s">
        <v>5522</v>
      </c>
      <c r="I2342" s="7" t="s">
        <v>5523</v>
      </c>
      <c r="J2342" s="7" t="s">
        <v>5524</v>
      </c>
      <c r="K2342" s="7" t="s">
        <v>5525</v>
      </c>
      <c r="L2342" s="7" t="s">
        <v>5526</v>
      </c>
      <c r="M2342" s="7" t="s">
        <v>5527</v>
      </c>
    </row>
    <row r="2343" spans="1:13" ht="34" x14ac:dyDescent="0.2">
      <c r="A2343" t="s">
        <v>5075</v>
      </c>
      <c r="B2343" t="s">
        <v>455</v>
      </c>
      <c r="C2343" s="36">
        <v>0.6</v>
      </c>
      <c r="D2343" t="s">
        <v>762</v>
      </c>
      <c r="E2343">
        <v>0</v>
      </c>
      <c r="F2343" s="7" t="s">
        <v>265</v>
      </c>
      <c r="G2343" s="7" t="s">
        <v>5521</v>
      </c>
      <c r="H2343" s="7" t="s">
        <v>5522</v>
      </c>
      <c r="I2343" s="7" t="s">
        <v>5523</v>
      </c>
      <c r="J2343" s="7" t="s">
        <v>5524</v>
      </c>
      <c r="K2343" s="7" t="s">
        <v>5525</v>
      </c>
      <c r="L2343" s="7" t="s">
        <v>5526</v>
      </c>
      <c r="M2343" s="7" t="s">
        <v>5527</v>
      </c>
    </row>
    <row r="2344" spans="1:13" ht="34" x14ac:dyDescent="0.2">
      <c r="A2344" t="s">
        <v>5076</v>
      </c>
      <c r="B2344" t="s">
        <v>797</v>
      </c>
      <c r="C2344" s="36">
        <v>0.6</v>
      </c>
      <c r="D2344" t="s">
        <v>762</v>
      </c>
      <c r="E2344">
        <v>0</v>
      </c>
      <c r="F2344" s="7" t="s">
        <v>265</v>
      </c>
      <c r="G2344" s="7" t="s">
        <v>5521</v>
      </c>
      <c r="H2344" s="7" t="s">
        <v>5522</v>
      </c>
      <c r="I2344" s="7" t="s">
        <v>5523</v>
      </c>
      <c r="J2344" s="7" t="s">
        <v>5524</v>
      </c>
      <c r="K2344" s="7" t="s">
        <v>5525</v>
      </c>
      <c r="L2344" s="7" t="s">
        <v>5526</v>
      </c>
      <c r="M2344" s="7" t="s">
        <v>5527</v>
      </c>
    </row>
    <row r="2345" spans="1:13" ht="34" x14ac:dyDescent="0.2">
      <c r="A2345" t="s">
        <v>5077</v>
      </c>
      <c r="B2345" t="s">
        <v>457</v>
      </c>
      <c r="C2345" s="36">
        <v>0.6</v>
      </c>
      <c r="D2345" t="s">
        <v>762</v>
      </c>
      <c r="E2345">
        <v>0</v>
      </c>
      <c r="F2345" s="7" t="s">
        <v>265</v>
      </c>
      <c r="G2345" s="7" t="s">
        <v>5521</v>
      </c>
      <c r="H2345" s="7" t="s">
        <v>5522</v>
      </c>
      <c r="I2345" s="7" t="s">
        <v>5523</v>
      </c>
      <c r="J2345" s="7" t="s">
        <v>5524</v>
      </c>
      <c r="K2345" s="7" t="s">
        <v>5525</v>
      </c>
      <c r="L2345" s="7" t="s">
        <v>5526</v>
      </c>
      <c r="M2345" s="7" t="s">
        <v>5527</v>
      </c>
    </row>
    <row r="2346" spans="1:13" ht="34" x14ac:dyDescent="0.2">
      <c r="A2346" t="s">
        <v>5078</v>
      </c>
      <c r="B2346" s="36" t="s">
        <v>459</v>
      </c>
      <c r="C2346" s="36">
        <v>0.6</v>
      </c>
      <c r="D2346" t="s">
        <v>762</v>
      </c>
      <c r="E2346">
        <v>0</v>
      </c>
      <c r="F2346" s="7" t="s">
        <v>265</v>
      </c>
      <c r="G2346" s="7" t="s">
        <v>5521</v>
      </c>
      <c r="H2346" s="7" t="s">
        <v>5522</v>
      </c>
      <c r="I2346" s="7" t="s">
        <v>5523</v>
      </c>
      <c r="J2346" s="7" t="s">
        <v>5524</v>
      </c>
      <c r="K2346" s="7" t="s">
        <v>5525</v>
      </c>
      <c r="L2346" s="7" t="s">
        <v>5526</v>
      </c>
      <c r="M2346" s="7" t="s">
        <v>5527</v>
      </c>
    </row>
    <row r="2347" spans="1:13" ht="34" x14ac:dyDescent="0.2">
      <c r="A2347" t="s">
        <v>5079</v>
      </c>
      <c r="B2347" t="s">
        <v>455</v>
      </c>
      <c r="C2347" s="36">
        <v>0.6</v>
      </c>
      <c r="D2347" t="s">
        <v>762</v>
      </c>
      <c r="E2347">
        <v>0</v>
      </c>
      <c r="F2347" s="7" t="s">
        <v>265</v>
      </c>
      <c r="G2347" s="7" t="s">
        <v>5521</v>
      </c>
      <c r="H2347" s="7" t="s">
        <v>5522</v>
      </c>
      <c r="I2347" s="7" t="s">
        <v>5523</v>
      </c>
      <c r="J2347" s="7" t="s">
        <v>5524</v>
      </c>
      <c r="K2347" s="7" t="s">
        <v>5525</v>
      </c>
      <c r="L2347" s="7" t="s">
        <v>5526</v>
      </c>
      <c r="M2347" s="7" t="s">
        <v>5527</v>
      </c>
    </row>
    <row r="2348" spans="1:13" ht="34" x14ac:dyDescent="0.2">
      <c r="A2348" t="s">
        <v>5080</v>
      </c>
      <c r="B2348" t="s">
        <v>797</v>
      </c>
      <c r="C2348" s="36">
        <v>0.6</v>
      </c>
      <c r="D2348" t="s">
        <v>762</v>
      </c>
      <c r="E2348">
        <v>0</v>
      </c>
      <c r="F2348" s="7" t="s">
        <v>265</v>
      </c>
      <c r="G2348" s="7" t="s">
        <v>5521</v>
      </c>
      <c r="H2348" s="7" t="s">
        <v>5522</v>
      </c>
      <c r="I2348" s="7" t="s">
        <v>5523</v>
      </c>
      <c r="J2348" s="7" t="s">
        <v>5524</v>
      </c>
      <c r="K2348" s="7" t="s">
        <v>5525</v>
      </c>
      <c r="L2348" s="7" t="s">
        <v>5526</v>
      </c>
      <c r="M2348" s="7" t="s">
        <v>5527</v>
      </c>
    </row>
    <row r="2349" spans="1:13" ht="34" x14ac:dyDescent="0.2">
      <c r="A2349" t="s">
        <v>5081</v>
      </c>
      <c r="B2349" t="s">
        <v>457</v>
      </c>
      <c r="C2349" s="36">
        <v>0.6</v>
      </c>
      <c r="D2349" t="s">
        <v>762</v>
      </c>
      <c r="E2349">
        <v>0</v>
      </c>
      <c r="F2349" s="7" t="s">
        <v>265</v>
      </c>
      <c r="G2349" s="7" t="s">
        <v>5521</v>
      </c>
      <c r="H2349" s="7" t="s">
        <v>5522</v>
      </c>
      <c r="I2349" s="7" t="s">
        <v>5523</v>
      </c>
      <c r="J2349" s="7" t="s">
        <v>5524</v>
      </c>
      <c r="K2349" s="7" t="s">
        <v>5525</v>
      </c>
      <c r="L2349" s="7" t="s">
        <v>5526</v>
      </c>
      <c r="M2349" s="7" t="s">
        <v>5527</v>
      </c>
    </row>
    <row r="2350" spans="1:13" ht="34" x14ac:dyDescent="0.2">
      <c r="A2350" t="s">
        <v>5082</v>
      </c>
      <c r="B2350" s="36" t="s">
        <v>459</v>
      </c>
      <c r="C2350" s="36">
        <v>0.6</v>
      </c>
      <c r="D2350" t="s">
        <v>762</v>
      </c>
      <c r="E2350">
        <v>0</v>
      </c>
      <c r="F2350" s="7" t="s">
        <v>265</v>
      </c>
      <c r="G2350" s="7" t="s">
        <v>5521</v>
      </c>
      <c r="H2350" s="7" t="s">
        <v>5522</v>
      </c>
      <c r="I2350" s="7" t="s">
        <v>5523</v>
      </c>
      <c r="J2350" s="7" t="s">
        <v>5524</v>
      </c>
      <c r="K2350" s="7" t="s">
        <v>5525</v>
      </c>
      <c r="L2350" s="7" t="s">
        <v>5526</v>
      </c>
      <c r="M2350" s="7" t="s">
        <v>5527</v>
      </c>
    </row>
    <row r="2351" spans="1:13" ht="34" x14ac:dyDescent="0.2">
      <c r="A2351" t="s">
        <v>5083</v>
      </c>
      <c r="B2351" t="s">
        <v>455</v>
      </c>
      <c r="C2351" s="36">
        <v>0.6</v>
      </c>
      <c r="D2351" t="s">
        <v>762</v>
      </c>
      <c r="E2351">
        <v>0</v>
      </c>
      <c r="F2351" s="7" t="s">
        <v>265</v>
      </c>
      <c r="G2351" s="7" t="s">
        <v>5521</v>
      </c>
      <c r="H2351" s="7" t="s">
        <v>5522</v>
      </c>
      <c r="I2351" s="7" t="s">
        <v>5523</v>
      </c>
      <c r="J2351" s="7" t="s">
        <v>5524</v>
      </c>
      <c r="K2351" s="7" t="s">
        <v>5525</v>
      </c>
      <c r="L2351" s="7" t="s">
        <v>5526</v>
      </c>
      <c r="M2351" s="7" t="s">
        <v>5527</v>
      </c>
    </row>
    <row r="2352" spans="1:13" ht="34" x14ac:dyDescent="0.2">
      <c r="A2352" t="s">
        <v>5084</v>
      </c>
      <c r="B2352" t="s">
        <v>797</v>
      </c>
      <c r="C2352" s="36">
        <v>0.6</v>
      </c>
      <c r="D2352" t="s">
        <v>762</v>
      </c>
      <c r="E2352">
        <v>0</v>
      </c>
      <c r="F2352" s="7" t="s">
        <v>265</v>
      </c>
      <c r="G2352" s="7" t="s">
        <v>5521</v>
      </c>
      <c r="H2352" s="7" t="s">
        <v>5522</v>
      </c>
      <c r="I2352" s="7" t="s">
        <v>5523</v>
      </c>
      <c r="J2352" s="7" t="s">
        <v>5524</v>
      </c>
      <c r="K2352" s="7" t="s">
        <v>5525</v>
      </c>
      <c r="L2352" s="7" t="s">
        <v>5526</v>
      </c>
      <c r="M2352" s="7" t="s">
        <v>5527</v>
      </c>
    </row>
    <row r="2353" spans="1:13" ht="34" x14ac:dyDescent="0.2">
      <c r="A2353" t="s">
        <v>5085</v>
      </c>
      <c r="B2353" t="s">
        <v>457</v>
      </c>
      <c r="C2353" s="36">
        <v>0.6</v>
      </c>
      <c r="D2353" t="s">
        <v>762</v>
      </c>
      <c r="E2353">
        <v>0</v>
      </c>
      <c r="F2353" s="7" t="s">
        <v>265</v>
      </c>
      <c r="G2353" s="7" t="s">
        <v>5521</v>
      </c>
      <c r="H2353" s="7" t="s">
        <v>5522</v>
      </c>
      <c r="I2353" s="7" t="s">
        <v>5523</v>
      </c>
      <c r="J2353" s="7" t="s">
        <v>5524</v>
      </c>
      <c r="K2353" s="7" t="s">
        <v>5525</v>
      </c>
      <c r="L2353" s="7" t="s">
        <v>5526</v>
      </c>
      <c r="M2353" s="7" t="s">
        <v>5527</v>
      </c>
    </row>
    <row r="2354" spans="1:13" ht="34" x14ac:dyDescent="0.2">
      <c r="A2354" t="s">
        <v>5086</v>
      </c>
      <c r="B2354" s="36" t="s">
        <v>459</v>
      </c>
      <c r="C2354" s="36">
        <v>0.6</v>
      </c>
      <c r="D2354" t="s">
        <v>762</v>
      </c>
      <c r="E2354">
        <v>0</v>
      </c>
      <c r="F2354" s="7" t="s">
        <v>265</v>
      </c>
      <c r="G2354" s="7" t="s">
        <v>5521</v>
      </c>
      <c r="H2354" s="7" t="s">
        <v>5522</v>
      </c>
      <c r="I2354" s="7" t="s">
        <v>5523</v>
      </c>
      <c r="J2354" s="7" t="s">
        <v>5524</v>
      </c>
      <c r="K2354" s="7" t="s">
        <v>5525</v>
      </c>
      <c r="L2354" s="7" t="s">
        <v>5526</v>
      </c>
      <c r="M2354" s="7" t="s">
        <v>5527</v>
      </c>
    </row>
    <row r="2355" spans="1:13" ht="34" x14ac:dyDescent="0.2">
      <c r="A2355" t="s">
        <v>5087</v>
      </c>
      <c r="B2355" t="s">
        <v>455</v>
      </c>
      <c r="C2355" s="36">
        <v>0.6</v>
      </c>
      <c r="D2355" t="s">
        <v>762</v>
      </c>
      <c r="E2355">
        <v>0</v>
      </c>
      <c r="F2355" s="7" t="s">
        <v>265</v>
      </c>
      <c r="G2355" s="7" t="s">
        <v>5521</v>
      </c>
      <c r="H2355" s="7" t="s">
        <v>5522</v>
      </c>
      <c r="I2355" s="7" t="s">
        <v>5523</v>
      </c>
      <c r="J2355" s="7" t="s">
        <v>5524</v>
      </c>
      <c r="K2355" s="7" t="s">
        <v>5525</v>
      </c>
      <c r="L2355" s="7" t="s">
        <v>5526</v>
      </c>
      <c r="M2355" s="7" t="s">
        <v>5527</v>
      </c>
    </row>
    <row r="2356" spans="1:13" ht="34" x14ac:dyDescent="0.2">
      <c r="A2356" t="s">
        <v>5088</v>
      </c>
      <c r="B2356" t="s">
        <v>797</v>
      </c>
      <c r="C2356" s="36">
        <v>0.6</v>
      </c>
      <c r="D2356" t="s">
        <v>762</v>
      </c>
      <c r="E2356">
        <v>0</v>
      </c>
      <c r="F2356" s="7" t="s">
        <v>265</v>
      </c>
      <c r="G2356" s="7" t="s">
        <v>5521</v>
      </c>
      <c r="H2356" s="7" t="s">
        <v>5522</v>
      </c>
      <c r="I2356" s="7" t="s">
        <v>5523</v>
      </c>
      <c r="J2356" s="7" t="s">
        <v>5524</v>
      </c>
      <c r="K2356" s="7" t="s">
        <v>5525</v>
      </c>
      <c r="L2356" s="7" t="s">
        <v>5526</v>
      </c>
      <c r="M2356" s="7" t="s">
        <v>5527</v>
      </c>
    </row>
    <row r="2357" spans="1:13" ht="34" x14ac:dyDescent="0.2">
      <c r="A2357" t="s">
        <v>5089</v>
      </c>
      <c r="B2357" t="s">
        <v>457</v>
      </c>
      <c r="C2357" s="36">
        <v>0.6</v>
      </c>
      <c r="D2357" t="s">
        <v>762</v>
      </c>
      <c r="E2357">
        <v>0</v>
      </c>
      <c r="F2357" s="7" t="s">
        <v>265</v>
      </c>
      <c r="G2357" s="7" t="s">
        <v>5521</v>
      </c>
      <c r="H2357" s="7" t="s">
        <v>5522</v>
      </c>
      <c r="I2357" s="7" t="s">
        <v>5523</v>
      </c>
      <c r="J2357" s="7" t="s">
        <v>5524</v>
      </c>
      <c r="K2357" s="7" t="s">
        <v>5525</v>
      </c>
      <c r="L2357" s="7" t="s">
        <v>5526</v>
      </c>
      <c r="M2357" s="7" t="s">
        <v>5527</v>
      </c>
    </row>
    <row r="2358" spans="1:13" ht="34" x14ac:dyDescent="0.2">
      <c r="A2358" t="s">
        <v>5090</v>
      </c>
      <c r="B2358" s="36" t="s">
        <v>459</v>
      </c>
      <c r="C2358" s="36">
        <v>0.6</v>
      </c>
      <c r="D2358" t="s">
        <v>762</v>
      </c>
      <c r="E2358">
        <v>0</v>
      </c>
      <c r="F2358" s="7" t="s">
        <v>265</v>
      </c>
      <c r="G2358" s="7" t="s">
        <v>5521</v>
      </c>
      <c r="H2358" s="7" t="s">
        <v>5522</v>
      </c>
      <c r="I2358" s="7" t="s">
        <v>5523</v>
      </c>
      <c r="J2358" s="7" t="s">
        <v>5524</v>
      </c>
      <c r="K2358" s="7" t="s">
        <v>5525</v>
      </c>
      <c r="L2358" s="7" t="s">
        <v>5526</v>
      </c>
      <c r="M2358" s="7" t="s">
        <v>5527</v>
      </c>
    </row>
    <row r="2359" spans="1:13" ht="34" x14ac:dyDescent="0.2">
      <c r="A2359" t="s">
        <v>5091</v>
      </c>
      <c r="B2359" t="s">
        <v>455</v>
      </c>
      <c r="C2359" s="36">
        <v>0.6</v>
      </c>
      <c r="D2359" t="s">
        <v>762</v>
      </c>
      <c r="E2359">
        <v>0</v>
      </c>
      <c r="F2359" s="7" t="s">
        <v>265</v>
      </c>
      <c r="G2359" s="7" t="s">
        <v>5521</v>
      </c>
      <c r="H2359" s="7" t="s">
        <v>5522</v>
      </c>
      <c r="I2359" s="7" t="s">
        <v>5523</v>
      </c>
      <c r="J2359" s="7" t="s">
        <v>5524</v>
      </c>
      <c r="K2359" s="7" t="s">
        <v>5525</v>
      </c>
      <c r="L2359" s="7" t="s">
        <v>5526</v>
      </c>
      <c r="M2359" s="7" t="s">
        <v>5527</v>
      </c>
    </row>
    <row r="2360" spans="1:13" ht="34" x14ac:dyDescent="0.2">
      <c r="A2360" t="s">
        <v>5092</v>
      </c>
      <c r="B2360" t="s">
        <v>797</v>
      </c>
      <c r="C2360" s="36">
        <v>0.6</v>
      </c>
      <c r="D2360" t="s">
        <v>762</v>
      </c>
      <c r="E2360">
        <v>0</v>
      </c>
      <c r="F2360" s="7" t="s">
        <v>265</v>
      </c>
      <c r="G2360" s="7" t="s">
        <v>5521</v>
      </c>
      <c r="H2360" s="7" t="s">
        <v>5522</v>
      </c>
      <c r="I2360" s="7" t="s">
        <v>5523</v>
      </c>
      <c r="J2360" s="7" t="s">
        <v>5524</v>
      </c>
      <c r="K2360" s="7" t="s">
        <v>5525</v>
      </c>
      <c r="L2360" s="7" t="s">
        <v>5526</v>
      </c>
      <c r="M2360" s="7" t="s">
        <v>5527</v>
      </c>
    </row>
    <row r="2361" spans="1:13" ht="34" x14ac:dyDescent="0.2">
      <c r="A2361" t="s">
        <v>5093</v>
      </c>
      <c r="B2361" t="s">
        <v>457</v>
      </c>
      <c r="C2361" s="36">
        <v>0.6</v>
      </c>
      <c r="D2361" t="s">
        <v>762</v>
      </c>
      <c r="E2361">
        <v>0</v>
      </c>
      <c r="F2361" s="7" t="s">
        <v>265</v>
      </c>
      <c r="G2361" s="7" t="s">
        <v>5521</v>
      </c>
      <c r="H2361" s="7" t="s">
        <v>5522</v>
      </c>
      <c r="I2361" s="7" t="s">
        <v>5523</v>
      </c>
      <c r="J2361" s="7" t="s">
        <v>5524</v>
      </c>
      <c r="K2361" s="7" t="s">
        <v>5525</v>
      </c>
      <c r="L2361" s="7" t="s">
        <v>5526</v>
      </c>
      <c r="M2361" s="7" t="s">
        <v>5527</v>
      </c>
    </row>
    <row r="2362" spans="1:13" ht="34" x14ac:dyDescent="0.2">
      <c r="A2362" t="s">
        <v>5094</v>
      </c>
      <c r="B2362" s="36" t="s">
        <v>459</v>
      </c>
      <c r="C2362" s="36">
        <v>0.6</v>
      </c>
      <c r="D2362" t="s">
        <v>762</v>
      </c>
      <c r="E2362">
        <v>0</v>
      </c>
      <c r="F2362" s="7" t="s">
        <v>265</v>
      </c>
      <c r="G2362" s="7" t="s">
        <v>5521</v>
      </c>
      <c r="H2362" s="7" t="s">
        <v>5522</v>
      </c>
      <c r="I2362" s="7" t="s">
        <v>5523</v>
      </c>
      <c r="J2362" s="7" t="s">
        <v>5524</v>
      </c>
      <c r="K2362" s="7" t="s">
        <v>5525</v>
      </c>
      <c r="L2362" s="7" t="s">
        <v>5526</v>
      </c>
      <c r="M2362" s="7" t="s">
        <v>5527</v>
      </c>
    </row>
    <row r="2363" spans="1:13" ht="34" x14ac:dyDescent="0.2">
      <c r="A2363" t="s">
        <v>5095</v>
      </c>
      <c r="B2363" t="s">
        <v>455</v>
      </c>
      <c r="C2363" s="36">
        <v>0.4</v>
      </c>
      <c r="D2363" t="s">
        <v>762</v>
      </c>
      <c r="E2363">
        <v>0</v>
      </c>
      <c r="F2363" s="7" t="s">
        <v>265</v>
      </c>
      <c r="G2363" s="7" t="s">
        <v>5521</v>
      </c>
      <c r="H2363" s="7" t="s">
        <v>5522</v>
      </c>
      <c r="I2363" s="7" t="s">
        <v>5523</v>
      </c>
      <c r="J2363" s="7" t="s">
        <v>5524</v>
      </c>
      <c r="K2363" s="7" t="s">
        <v>5525</v>
      </c>
      <c r="L2363" s="7" t="s">
        <v>5526</v>
      </c>
      <c r="M2363" s="7" t="s">
        <v>5527</v>
      </c>
    </row>
    <row r="2364" spans="1:13" ht="34" x14ac:dyDescent="0.2">
      <c r="A2364" t="s">
        <v>5096</v>
      </c>
      <c r="B2364" t="s">
        <v>797</v>
      </c>
      <c r="C2364" s="36">
        <v>0.4</v>
      </c>
      <c r="D2364" t="s">
        <v>762</v>
      </c>
      <c r="E2364">
        <v>0</v>
      </c>
      <c r="F2364" s="7" t="s">
        <v>265</v>
      </c>
      <c r="G2364" s="7" t="s">
        <v>5521</v>
      </c>
      <c r="H2364" s="7" t="s">
        <v>5522</v>
      </c>
      <c r="I2364" s="7" t="s">
        <v>5523</v>
      </c>
      <c r="J2364" s="7" t="s">
        <v>5524</v>
      </c>
      <c r="K2364" s="7" t="s">
        <v>5525</v>
      </c>
      <c r="L2364" s="7" t="s">
        <v>5526</v>
      </c>
      <c r="M2364" s="7" t="s">
        <v>5527</v>
      </c>
    </row>
    <row r="2365" spans="1:13" ht="34" x14ac:dyDescent="0.2">
      <c r="A2365" t="s">
        <v>5097</v>
      </c>
      <c r="B2365" t="s">
        <v>457</v>
      </c>
      <c r="C2365" s="36">
        <v>0.4</v>
      </c>
      <c r="D2365" t="s">
        <v>762</v>
      </c>
      <c r="E2365">
        <v>0</v>
      </c>
      <c r="F2365" s="7" t="s">
        <v>265</v>
      </c>
      <c r="G2365" s="7" t="s">
        <v>5521</v>
      </c>
      <c r="H2365" s="7" t="s">
        <v>5522</v>
      </c>
      <c r="I2365" s="7" t="s">
        <v>5523</v>
      </c>
      <c r="J2365" s="7" t="s">
        <v>5524</v>
      </c>
      <c r="K2365" s="7" t="s">
        <v>5525</v>
      </c>
      <c r="L2365" s="7" t="s">
        <v>5526</v>
      </c>
      <c r="M2365" s="7" t="s">
        <v>5527</v>
      </c>
    </row>
    <row r="2366" spans="1:13" ht="34" x14ac:dyDescent="0.2">
      <c r="A2366" t="s">
        <v>5098</v>
      </c>
      <c r="B2366" s="36" t="s">
        <v>459</v>
      </c>
      <c r="C2366" s="36">
        <v>0.4</v>
      </c>
      <c r="D2366" t="s">
        <v>762</v>
      </c>
      <c r="E2366">
        <v>0</v>
      </c>
      <c r="F2366" s="7" t="s">
        <v>265</v>
      </c>
      <c r="G2366" s="7" t="s">
        <v>5521</v>
      </c>
      <c r="H2366" s="7" t="s">
        <v>5522</v>
      </c>
      <c r="I2366" s="7" t="s">
        <v>5523</v>
      </c>
      <c r="J2366" s="7" t="s">
        <v>5524</v>
      </c>
      <c r="K2366" s="7" t="s">
        <v>5525</v>
      </c>
      <c r="L2366" s="7" t="s">
        <v>5526</v>
      </c>
      <c r="M2366" s="7" t="s">
        <v>5527</v>
      </c>
    </row>
    <row r="2367" spans="1:13" ht="34" x14ac:dyDescent="0.2">
      <c r="A2367" t="s">
        <v>5099</v>
      </c>
      <c r="B2367" t="s">
        <v>455</v>
      </c>
      <c r="C2367" s="36">
        <v>0.4</v>
      </c>
      <c r="D2367" t="s">
        <v>762</v>
      </c>
      <c r="E2367">
        <v>0</v>
      </c>
      <c r="F2367" s="7" t="s">
        <v>265</v>
      </c>
      <c r="G2367" s="7" t="s">
        <v>5521</v>
      </c>
      <c r="H2367" s="7" t="s">
        <v>5522</v>
      </c>
      <c r="I2367" s="7" t="s">
        <v>5523</v>
      </c>
      <c r="J2367" s="7" t="s">
        <v>5524</v>
      </c>
      <c r="K2367" s="7" t="s">
        <v>5525</v>
      </c>
      <c r="L2367" s="7" t="s">
        <v>5526</v>
      </c>
      <c r="M2367" s="7" t="s">
        <v>5527</v>
      </c>
    </row>
    <row r="2368" spans="1:13" ht="34" x14ac:dyDescent="0.2">
      <c r="A2368" t="s">
        <v>5100</v>
      </c>
      <c r="B2368" t="s">
        <v>797</v>
      </c>
      <c r="C2368" s="36">
        <v>0.4</v>
      </c>
      <c r="D2368" t="s">
        <v>762</v>
      </c>
      <c r="E2368">
        <v>0</v>
      </c>
      <c r="F2368" s="7" t="s">
        <v>265</v>
      </c>
      <c r="G2368" s="7" t="s">
        <v>5521</v>
      </c>
      <c r="H2368" s="7" t="s">
        <v>5522</v>
      </c>
      <c r="I2368" s="7" t="s">
        <v>5523</v>
      </c>
      <c r="J2368" s="7" t="s">
        <v>5524</v>
      </c>
      <c r="K2368" s="7" t="s">
        <v>5525</v>
      </c>
      <c r="L2368" s="7" t="s">
        <v>5526</v>
      </c>
      <c r="M2368" s="7" t="s">
        <v>5527</v>
      </c>
    </row>
    <row r="2369" spans="1:13" ht="34" x14ac:dyDescent="0.2">
      <c r="A2369" t="s">
        <v>5101</v>
      </c>
      <c r="B2369" t="s">
        <v>457</v>
      </c>
      <c r="C2369" s="36">
        <v>0.4</v>
      </c>
      <c r="D2369" t="s">
        <v>762</v>
      </c>
      <c r="E2369">
        <v>0</v>
      </c>
      <c r="F2369" s="7" t="s">
        <v>265</v>
      </c>
      <c r="G2369" s="7" t="s">
        <v>5521</v>
      </c>
      <c r="H2369" s="7" t="s">
        <v>5522</v>
      </c>
      <c r="I2369" s="7" t="s">
        <v>5523</v>
      </c>
      <c r="J2369" s="7" t="s">
        <v>5524</v>
      </c>
      <c r="K2369" s="7" t="s">
        <v>5525</v>
      </c>
      <c r="L2369" s="7" t="s">
        <v>5526</v>
      </c>
      <c r="M2369" s="7" t="s">
        <v>5527</v>
      </c>
    </row>
    <row r="2370" spans="1:13" ht="34" x14ac:dyDescent="0.2">
      <c r="A2370" t="s">
        <v>5102</v>
      </c>
      <c r="B2370" s="36" t="s">
        <v>459</v>
      </c>
      <c r="C2370" s="36">
        <v>0.4</v>
      </c>
      <c r="D2370" t="s">
        <v>762</v>
      </c>
      <c r="E2370">
        <v>0</v>
      </c>
      <c r="F2370" s="7" t="s">
        <v>265</v>
      </c>
      <c r="G2370" s="7" t="s">
        <v>5521</v>
      </c>
      <c r="H2370" s="7" t="s">
        <v>5522</v>
      </c>
      <c r="I2370" s="7" t="s">
        <v>5523</v>
      </c>
      <c r="J2370" s="7" t="s">
        <v>5524</v>
      </c>
      <c r="K2370" s="7" t="s">
        <v>5525</v>
      </c>
      <c r="L2370" s="7" t="s">
        <v>5526</v>
      </c>
      <c r="M2370" s="7" t="s">
        <v>5527</v>
      </c>
    </row>
    <row r="2371" spans="1:13" ht="34" x14ac:dyDescent="0.2">
      <c r="A2371" t="s">
        <v>5103</v>
      </c>
      <c r="B2371" t="s">
        <v>455</v>
      </c>
      <c r="C2371" s="36">
        <v>0.4</v>
      </c>
      <c r="D2371" t="s">
        <v>762</v>
      </c>
      <c r="E2371">
        <v>0</v>
      </c>
      <c r="F2371" s="7" t="s">
        <v>265</v>
      </c>
      <c r="G2371" s="7" t="s">
        <v>5521</v>
      </c>
      <c r="H2371" s="7" t="s">
        <v>5522</v>
      </c>
      <c r="I2371" s="7" t="s">
        <v>5523</v>
      </c>
      <c r="J2371" s="7" t="s">
        <v>5524</v>
      </c>
      <c r="K2371" s="7" t="s">
        <v>5525</v>
      </c>
      <c r="L2371" s="7" t="s">
        <v>5526</v>
      </c>
      <c r="M2371" s="7" t="s">
        <v>5527</v>
      </c>
    </row>
    <row r="2372" spans="1:13" ht="34" x14ac:dyDescent="0.2">
      <c r="A2372" t="s">
        <v>5104</v>
      </c>
      <c r="B2372" t="s">
        <v>797</v>
      </c>
      <c r="C2372" s="36">
        <v>0.4</v>
      </c>
      <c r="D2372" t="s">
        <v>762</v>
      </c>
      <c r="E2372">
        <v>0</v>
      </c>
      <c r="F2372" s="7" t="s">
        <v>265</v>
      </c>
      <c r="G2372" s="7" t="s">
        <v>5521</v>
      </c>
      <c r="H2372" s="7" t="s">
        <v>5522</v>
      </c>
      <c r="I2372" s="7" t="s">
        <v>5523</v>
      </c>
      <c r="J2372" s="7" t="s">
        <v>5524</v>
      </c>
      <c r="K2372" s="7" t="s">
        <v>5525</v>
      </c>
      <c r="L2372" s="7" t="s">
        <v>5526</v>
      </c>
      <c r="M2372" s="7" t="s">
        <v>5527</v>
      </c>
    </row>
    <row r="2373" spans="1:13" ht="34" x14ac:dyDescent="0.2">
      <c r="A2373" t="s">
        <v>5105</v>
      </c>
      <c r="B2373" t="s">
        <v>457</v>
      </c>
      <c r="C2373" s="36">
        <v>0.4</v>
      </c>
      <c r="D2373" t="s">
        <v>762</v>
      </c>
      <c r="E2373">
        <v>0</v>
      </c>
      <c r="F2373" s="7" t="s">
        <v>265</v>
      </c>
      <c r="G2373" s="7" t="s">
        <v>5521</v>
      </c>
      <c r="H2373" s="7" t="s">
        <v>5522</v>
      </c>
      <c r="I2373" s="7" t="s">
        <v>5523</v>
      </c>
      <c r="J2373" s="7" t="s">
        <v>5524</v>
      </c>
      <c r="K2373" s="7" t="s">
        <v>5525</v>
      </c>
      <c r="L2373" s="7" t="s">
        <v>5526</v>
      </c>
      <c r="M2373" s="7" t="s">
        <v>5527</v>
      </c>
    </row>
    <row r="2374" spans="1:13" ht="34" x14ac:dyDescent="0.2">
      <c r="A2374" t="s">
        <v>5106</v>
      </c>
      <c r="B2374" s="36" t="s">
        <v>459</v>
      </c>
      <c r="C2374" s="36">
        <v>0.4</v>
      </c>
      <c r="D2374" t="s">
        <v>762</v>
      </c>
      <c r="E2374">
        <v>0</v>
      </c>
      <c r="F2374" s="7" t="s">
        <v>265</v>
      </c>
      <c r="G2374" s="7" t="s">
        <v>5521</v>
      </c>
      <c r="H2374" s="7" t="s">
        <v>5522</v>
      </c>
      <c r="I2374" s="7" t="s">
        <v>5523</v>
      </c>
      <c r="J2374" s="7" t="s">
        <v>5524</v>
      </c>
      <c r="K2374" s="7" t="s">
        <v>5525</v>
      </c>
      <c r="L2374" s="7" t="s">
        <v>5526</v>
      </c>
      <c r="M2374" s="7" t="s">
        <v>5527</v>
      </c>
    </row>
    <row r="2375" spans="1:13" ht="34" x14ac:dyDescent="0.2">
      <c r="A2375" t="s">
        <v>5107</v>
      </c>
      <c r="B2375" t="s">
        <v>455</v>
      </c>
      <c r="C2375" s="36">
        <v>0.4</v>
      </c>
      <c r="D2375" t="s">
        <v>762</v>
      </c>
      <c r="E2375">
        <v>0</v>
      </c>
      <c r="F2375" s="7" t="s">
        <v>265</v>
      </c>
      <c r="G2375" s="7" t="s">
        <v>5521</v>
      </c>
      <c r="H2375" s="7" t="s">
        <v>5522</v>
      </c>
      <c r="I2375" s="7" t="s">
        <v>5523</v>
      </c>
      <c r="J2375" s="7" t="s">
        <v>5524</v>
      </c>
      <c r="K2375" s="7" t="s">
        <v>5525</v>
      </c>
      <c r="L2375" s="7" t="s">
        <v>5526</v>
      </c>
      <c r="M2375" s="7" t="s">
        <v>5527</v>
      </c>
    </row>
    <row r="2376" spans="1:13" ht="34" x14ac:dyDescent="0.2">
      <c r="A2376" t="s">
        <v>5108</v>
      </c>
      <c r="B2376" t="s">
        <v>797</v>
      </c>
      <c r="C2376" s="36">
        <v>0.4</v>
      </c>
      <c r="D2376" t="s">
        <v>762</v>
      </c>
      <c r="E2376">
        <v>0</v>
      </c>
      <c r="F2376" s="7" t="s">
        <v>265</v>
      </c>
      <c r="G2376" s="7" t="s">
        <v>5521</v>
      </c>
      <c r="H2376" s="7" t="s">
        <v>5522</v>
      </c>
      <c r="I2376" s="7" t="s">
        <v>5523</v>
      </c>
      <c r="J2376" s="7" t="s">
        <v>5524</v>
      </c>
      <c r="K2376" s="7" t="s">
        <v>5525</v>
      </c>
      <c r="L2376" s="7" t="s">
        <v>5526</v>
      </c>
      <c r="M2376" s="7" t="s">
        <v>5527</v>
      </c>
    </row>
    <row r="2377" spans="1:13" ht="34" x14ac:dyDescent="0.2">
      <c r="A2377" t="s">
        <v>5109</v>
      </c>
      <c r="B2377" t="s">
        <v>457</v>
      </c>
      <c r="C2377" s="36">
        <v>0.4</v>
      </c>
      <c r="D2377" t="s">
        <v>762</v>
      </c>
      <c r="E2377">
        <v>0</v>
      </c>
      <c r="F2377" s="7" t="s">
        <v>265</v>
      </c>
      <c r="G2377" s="7" t="s">
        <v>5521</v>
      </c>
      <c r="H2377" s="7" t="s">
        <v>5522</v>
      </c>
      <c r="I2377" s="7" t="s">
        <v>5523</v>
      </c>
      <c r="J2377" s="7" t="s">
        <v>5524</v>
      </c>
      <c r="K2377" s="7" t="s">
        <v>5525</v>
      </c>
      <c r="L2377" s="7" t="s">
        <v>5526</v>
      </c>
      <c r="M2377" s="7" t="s">
        <v>5527</v>
      </c>
    </row>
    <row r="2378" spans="1:13" ht="34" x14ac:dyDescent="0.2">
      <c r="A2378" t="s">
        <v>5110</v>
      </c>
      <c r="B2378" s="36" t="s">
        <v>459</v>
      </c>
      <c r="C2378" s="36">
        <v>0.4</v>
      </c>
      <c r="D2378" t="s">
        <v>762</v>
      </c>
      <c r="E2378">
        <v>0</v>
      </c>
      <c r="F2378" s="7" t="s">
        <v>265</v>
      </c>
      <c r="G2378" s="7" t="s">
        <v>5521</v>
      </c>
      <c r="H2378" s="7" t="s">
        <v>5522</v>
      </c>
      <c r="I2378" s="7" t="s">
        <v>5523</v>
      </c>
      <c r="J2378" s="7" t="s">
        <v>5524</v>
      </c>
      <c r="K2378" s="7" t="s">
        <v>5525</v>
      </c>
      <c r="L2378" s="7" t="s">
        <v>5526</v>
      </c>
      <c r="M2378" s="7" t="s">
        <v>5527</v>
      </c>
    </row>
    <row r="2379" spans="1:13" ht="34" x14ac:dyDescent="0.2">
      <c r="A2379" t="s">
        <v>5111</v>
      </c>
      <c r="B2379" t="s">
        <v>455</v>
      </c>
      <c r="C2379" s="36">
        <v>0.4</v>
      </c>
      <c r="D2379" t="s">
        <v>762</v>
      </c>
      <c r="E2379">
        <v>0</v>
      </c>
      <c r="F2379" s="7" t="s">
        <v>265</v>
      </c>
      <c r="G2379" s="7" t="s">
        <v>5521</v>
      </c>
      <c r="H2379" s="7" t="s">
        <v>5522</v>
      </c>
      <c r="I2379" s="7" t="s">
        <v>5523</v>
      </c>
      <c r="J2379" s="7" t="s">
        <v>5524</v>
      </c>
      <c r="K2379" s="7" t="s">
        <v>5525</v>
      </c>
      <c r="L2379" s="7" t="s">
        <v>5526</v>
      </c>
      <c r="M2379" s="7" t="s">
        <v>5527</v>
      </c>
    </row>
    <row r="2380" spans="1:13" ht="34" x14ac:dyDescent="0.2">
      <c r="A2380" t="s">
        <v>5112</v>
      </c>
      <c r="B2380" t="s">
        <v>797</v>
      </c>
      <c r="C2380" s="36">
        <v>0.4</v>
      </c>
      <c r="D2380" t="s">
        <v>762</v>
      </c>
      <c r="E2380">
        <v>0</v>
      </c>
      <c r="F2380" s="7" t="s">
        <v>265</v>
      </c>
      <c r="G2380" s="7" t="s">
        <v>5521</v>
      </c>
      <c r="H2380" s="7" t="s">
        <v>5522</v>
      </c>
      <c r="I2380" s="7" t="s">
        <v>5523</v>
      </c>
      <c r="J2380" s="7" t="s">
        <v>5524</v>
      </c>
      <c r="K2380" s="7" t="s">
        <v>5525</v>
      </c>
      <c r="L2380" s="7" t="s">
        <v>5526</v>
      </c>
      <c r="M2380" s="7" t="s">
        <v>5527</v>
      </c>
    </row>
    <row r="2381" spans="1:13" ht="34" x14ac:dyDescent="0.2">
      <c r="A2381" t="s">
        <v>5113</v>
      </c>
      <c r="B2381" t="s">
        <v>457</v>
      </c>
      <c r="C2381" s="36">
        <v>0.4</v>
      </c>
      <c r="D2381" t="s">
        <v>762</v>
      </c>
      <c r="E2381">
        <v>0</v>
      </c>
      <c r="F2381" s="7" t="s">
        <v>265</v>
      </c>
      <c r="G2381" s="7" t="s">
        <v>5521</v>
      </c>
      <c r="H2381" s="7" t="s">
        <v>5522</v>
      </c>
      <c r="I2381" s="7" t="s">
        <v>5523</v>
      </c>
      <c r="J2381" s="7" t="s">
        <v>5524</v>
      </c>
      <c r="K2381" s="7" t="s">
        <v>5525</v>
      </c>
      <c r="L2381" s="7" t="s">
        <v>5526</v>
      </c>
      <c r="M2381" s="7" t="s">
        <v>5527</v>
      </c>
    </row>
    <row r="2382" spans="1:13" ht="34" x14ac:dyDescent="0.2">
      <c r="A2382" t="s">
        <v>5114</v>
      </c>
      <c r="B2382" s="36" t="s">
        <v>459</v>
      </c>
      <c r="C2382" s="36">
        <v>0.4</v>
      </c>
      <c r="D2382" t="s">
        <v>762</v>
      </c>
      <c r="E2382">
        <v>0</v>
      </c>
      <c r="F2382" s="7" t="s">
        <v>265</v>
      </c>
      <c r="G2382" s="7" t="s">
        <v>5521</v>
      </c>
      <c r="H2382" s="7" t="s">
        <v>5522</v>
      </c>
      <c r="I2382" s="7" t="s">
        <v>5523</v>
      </c>
      <c r="J2382" s="7" t="s">
        <v>5524</v>
      </c>
      <c r="K2382" s="7" t="s">
        <v>5525</v>
      </c>
      <c r="L2382" s="7" t="s">
        <v>5526</v>
      </c>
      <c r="M2382" s="7" t="s">
        <v>5527</v>
      </c>
    </row>
    <row r="2383" spans="1:13" ht="34" x14ac:dyDescent="0.2">
      <c r="A2383" t="s">
        <v>5115</v>
      </c>
      <c r="B2383" t="s">
        <v>455</v>
      </c>
      <c r="C2383">
        <v>0.1</v>
      </c>
      <c r="D2383" t="s">
        <v>762</v>
      </c>
      <c r="E2383">
        <v>0</v>
      </c>
      <c r="F2383" s="7" t="s">
        <v>265</v>
      </c>
      <c r="G2383" s="7" t="s">
        <v>5521</v>
      </c>
      <c r="H2383" s="7" t="s">
        <v>5522</v>
      </c>
      <c r="I2383" s="7" t="s">
        <v>5523</v>
      </c>
      <c r="J2383" s="7" t="s">
        <v>5524</v>
      </c>
      <c r="K2383" s="7" t="s">
        <v>5525</v>
      </c>
      <c r="L2383" s="7" t="s">
        <v>5526</v>
      </c>
      <c r="M2383" s="7" t="s">
        <v>5527</v>
      </c>
    </row>
    <row r="2384" spans="1:13" ht="34" x14ac:dyDescent="0.2">
      <c r="A2384" t="s">
        <v>5116</v>
      </c>
      <c r="B2384" t="s">
        <v>797</v>
      </c>
      <c r="C2384">
        <v>0.1</v>
      </c>
      <c r="D2384" t="s">
        <v>762</v>
      </c>
      <c r="E2384">
        <v>0</v>
      </c>
      <c r="F2384" s="7" t="s">
        <v>265</v>
      </c>
      <c r="G2384" s="7" t="s">
        <v>5521</v>
      </c>
      <c r="H2384" s="7" t="s">
        <v>5522</v>
      </c>
      <c r="I2384" s="7" t="s">
        <v>5523</v>
      </c>
      <c r="J2384" s="7" t="s">
        <v>5524</v>
      </c>
      <c r="K2384" s="7" t="s">
        <v>5525</v>
      </c>
      <c r="L2384" s="7" t="s">
        <v>5526</v>
      </c>
      <c r="M2384" s="7" t="s">
        <v>5527</v>
      </c>
    </row>
    <row r="2385" spans="1:13" ht="34" x14ac:dyDescent="0.2">
      <c r="A2385" t="s">
        <v>5117</v>
      </c>
      <c r="B2385" t="s">
        <v>457</v>
      </c>
      <c r="C2385">
        <v>0.1</v>
      </c>
      <c r="D2385" t="s">
        <v>762</v>
      </c>
      <c r="E2385">
        <v>0</v>
      </c>
      <c r="F2385" s="7" t="s">
        <v>265</v>
      </c>
      <c r="G2385" s="7" t="s">
        <v>5521</v>
      </c>
      <c r="H2385" s="7" t="s">
        <v>5522</v>
      </c>
      <c r="I2385" s="7" t="s">
        <v>5523</v>
      </c>
      <c r="J2385" s="7" t="s">
        <v>5524</v>
      </c>
      <c r="K2385" s="7" t="s">
        <v>5525</v>
      </c>
      <c r="L2385" s="7" t="s">
        <v>5526</v>
      </c>
      <c r="M2385" s="7" t="s">
        <v>5527</v>
      </c>
    </row>
    <row r="2386" spans="1:13" ht="34" x14ac:dyDescent="0.2">
      <c r="A2386" t="s">
        <v>5118</v>
      </c>
      <c r="B2386" s="36" t="s">
        <v>459</v>
      </c>
      <c r="C2386">
        <v>0.1</v>
      </c>
      <c r="D2386" t="s">
        <v>762</v>
      </c>
      <c r="E2386">
        <v>0</v>
      </c>
      <c r="F2386" s="7" t="s">
        <v>265</v>
      </c>
      <c r="G2386" s="7" t="s">
        <v>5521</v>
      </c>
      <c r="H2386" s="7" t="s">
        <v>5522</v>
      </c>
      <c r="I2386" s="7" t="s">
        <v>5523</v>
      </c>
      <c r="J2386" s="7" t="s">
        <v>5524</v>
      </c>
      <c r="K2386" s="7" t="s">
        <v>5525</v>
      </c>
      <c r="L2386" s="7" t="s">
        <v>5526</v>
      </c>
      <c r="M2386" s="7" t="s">
        <v>5527</v>
      </c>
    </row>
    <row r="2387" spans="1:13" ht="34" x14ac:dyDescent="0.2">
      <c r="A2387" t="s">
        <v>5119</v>
      </c>
      <c r="B2387" t="s">
        <v>455</v>
      </c>
      <c r="C2387">
        <v>0.1</v>
      </c>
      <c r="D2387" t="s">
        <v>762</v>
      </c>
      <c r="E2387">
        <v>0</v>
      </c>
      <c r="F2387" s="7" t="s">
        <v>265</v>
      </c>
      <c r="G2387" s="7" t="s">
        <v>5521</v>
      </c>
      <c r="H2387" s="7" t="s">
        <v>5522</v>
      </c>
      <c r="I2387" s="7" t="s">
        <v>5523</v>
      </c>
      <c r="J2387" s="7" t="s">
        <v>5524</v>
      </c>
      <c r="K2387" s="7" t="s">
        <v>5525</v>
      </c>
      <c r="L2387" s="7" t="s">
        <v>5526</v>
      </c>
      <c r="M2387" s="7" t="s">
        <v>5527</v>
      </c>
    </row>
    <row r="2388" spans="1:13" ht="34" x14ac:dyDescent="0.2">
      <c r="A2388" t="s">
        <v>5120</v>
      </c>
      <c r="B2388" t="s">
        <v>797</v>
      </c>
      <c r="C2388">
        <v>0.1</v>
      </c>
      <c r="D2388" t="s">
        <v>762</v>
      </c>
      <c r="E2388">
        <v>0</v>
      </c>
      <c r="F2388" s="7" t="s">
        <v>265</v>
      </c>
      <c r="G2388" s="7" t="s">
        <v>5521</v>
      </c>
      <c r="H2388" s="7" t="s">
        <v>5522</v>
      </c>
      <c r="I2388" s="7" t="s">
        <v>5523</v>
      </c>
      <c r="J2388" s="7" t="s">
        <v>5524</v>
      </c>
      <c r="K2388" s="7" t="s">
        <v>5525</v>
      </c>
      <c r="L2388" s="7" t="s">
        <v>5526</v>
      </c>
      <c r="M2388" s="7" t="s">
        <v>5527</v>
      </c>
    </row>
    <row r="2389" spans="1:13" ht="34" x14ac:dyDescent="0.2">
      <c r="A2389" t="s">
        <v>5121</v>
      </c>
      <c r="B2389" t="s">
        <v>457</v>
      </c>
      <c r="C2389">
        <v>0.1</v>
      </c>
      <c r="D2389" t="s">
        <v>762</v>
      </c>
      <c r="E2389">
        <v>0</v>
      </c>
      <c r="F2389" s="7" t="s">
        <v>265</v>
      </c>
      <c r="G2389" s="7" t="s">
        <v>5521</v>
      </c>
      <c r="H2389" s="7" t="s">
        <v>5522</v>
      </c>
      <c r="I2389" s="7" t="s">
        <v>5523</v>
      </c>
      <c r="J2389" s="7" t="s">
        <v>5524</v>
      </c>
      <c r="K2389" s="7" t="s">
        <v>5525</v>
      </c>
      <c r="L2389" s="7" t="s">
        <v>5526</v>
      </c>
      <c r="M2389" s="7" t="s">
        <v>5527</v>
      </c>
    </row>
    <row r="2390" spans="1:13" ht="34" x14ac:dyDescent="0.2">
      <c r="A2390" t="s">
        <v>5122</v>
      </c>
      <c r="B2390" s="36" t="s">
        <v>459</v>
      </c>
      <c r="C2390">
        <v>0.1</v>
      </c>
      <c r="D2390" t="s">
        <v>762</v>
      </c>
      <c r="E2390">
        <v>0</v>
      </c>
      <c r="F2390" s="7" t="s">
        <v>265</v>
      </c>
      <c r="G2390" s="7" t="s">
        <v>5521</v>
      </c>
      <c r="H2390" s="7" t="s">
        <v>5522</v>
      </c>
      <c r="I2390" s="7" t="s">
        <v>5523</v>
      </c>
      <c r="J2390" s="7" t="s">
        <v>5524</v>
      </c>
      <c r="K2390" s="7" t="s">
        <v>5525</v>
      </c>
      <c r="L2390" s="7" t="s">
        <v>5526</v>
      </c>
      <c r="M2390" s="7" t="s">
        <v>5527</v>
      </c>
    </row>
    <row r="2391" spans="1:13" ht="34" x14ac:dyDescent="0.2">
      <c r="A2391" t="s">
        <v>5123</v>
      </c>
      <c r="B2391" t="s">
        <v>455</v>
      </c>
      <c r="C2391">
        <v>0.1</v>
      </c>
      <c r="D2391" t="s">
        <v>762</v>
      </c>
      <c r="E2391">
        <v>0</v>
      </c>
      <c r="F2391" s="7" t="s">
        <v>265</v>
      </c>
      <c r="G2391" s="7" t="s">
        <v>5521</v>
      </c>
      <c r="H2391" s="7" t="s">
        <v>5522</v>
      </c>
      <c r="I2391" s="7" t="s">
        <v>5523</v>
      </c>
      <c r="J2391" s="7" t="s">
        <v>5524</v>
      </c>
      <c r="K2391" s="7" t="s">
        <v>5525</v>
      </c>
      <c r="L2391" s="7" t="s">
        <v>5526</v>
      </c>
      <c r="M2391" s="7" t="s">
        <v>5527</v>
      </c>
    </row>
    <row r="2392" spans="1:13" ht="34" x14ac:dyDescent="0.2">
      <c r="A2392" t="s">
        <v>5124</v>
      </c>
      <c r="B2392" t="s">
        <v>797</v>
      </c>
      <c r="C2392">
        <v>0.1</v>
      </c>
      <c r="D2392" t="s">
        <v>762</v>
      </c>
      <c r="E2392">
        <v>0</v>
      </c>
      <c r="F2392" s="7" t="s">
        <v>265</v>
      </c>
      <c r="G2392" s="7" t="s">
        <v>5521</v>
      </c>
      <c r="H2392" s="7" t="s">
        <v>5522</v>
      </c>
      <c r="I2392" s="7" t="s">
        <v>5523</v>
      </c>
      <c r="J2392" s="7" t="s">
        <v>5524</v>
      </c>
      <c r="K2392" s="7" t="s">
        <v>5525</v>
      </c>
      <c r="L2392" s="7" t="s">
        <v>5526</v>
      </c>
      <c r="M2392" s="7" t="s">
        <v>5527</v>
      </c>
    </row>
    <row r="2393" spans="1:13" ht="34" x14ac:dyDescent="0.2">
      <c r="A2393" t="s">
        <v>5125</v>
      </c>
      <c r="B2393" t="s">
        <v>457</v>
      </c>
      <c r="C2393">
        <v>0.1</v>
      </c>
      <c r="D2393" t="s">
        <v>762</v>
      </c>
      <c r="E2393">
        <v>0</v>
      </c>
      <c r="F2393" s="7" t="s">
        <v>265</v>
      </c>
      <c r="G2393" s="7" t="s">
        <v>5521</v>
      </c>
      <c r="H2393" s="7" t="s">
        <v>5522</v>
      </c>
      <c r="I2393" s="7" t="s">
        <v>5523</v>
      </c>
      <c r="J2393" s="7" t="s">
        <v>5524</v>
      </c>
      <c r="K2393" s="7" t="s">
        <v>5525</v>
      </c>
      <c r="L2393" s="7" t="s">
        <v>5526</v>
      </c>
      <c r="M2393" s="7" t="s">
        <v>5527</v>
      </c>
    </row>
    <row r="2394" spans="1:13" ht="34" x14ac:dyDescent="0.2">
      <c r="A2394" t="s">
        <v>5126</v>
      </c>
      <c r="B2394" s="36" t="s">
        <v>459</v>
      </c>
      <c r="C2394">
        <v>0.1</v>
      </c>
      <c r="D2394" t="s">
        <v>762</v>
      </c>
      <c r="E2394">
        <v>0</v>
      </c>
      <c r="F2394" s="7" t="s">
        <v>265</v>
      </c>
      <c r="G2394" s="7" t="s">
        <v>5521</v>
      </c>
      <c r="H2394" s="7" t="s">
        <v>5522</v>
      </c>
      <c r="I2394" s="7" t="s">
        <v>5523</v>
      </c>
      <c r="J2394" s="7" t="s">
        <v>5524</v>
      </c>
      <c r="K2394" s="7" t="s">
        <v>5525</v>
      </c>
      <c r="L2394" s="7" t="s">
        <v>5526</v>
      </c>
      <c r="M2394" s="7" t="s">
        <v>5527</v>
      </c>
    </row>
    <row r="2395" spans="1:13" ht="34" x14ac:dyDescent="0.2">
      <c r="A2395" t="s">
        <v>5127</v>
      </c>
      <c r="B2395" t="s">
        <v>455</v>
      </c>
      <c r="C2395">
        <v>0.1</v>
      </c>
      <c r="D2395" t="s">
        <v>762</v>
      </c>
      <c r="E2395">
        <v>0</v>
      </c>
      <c r="F2395" s="7" t="s">
        <v>265</v>
      </c>
      <c r="G2395" s="7" t="s">
        <v>5521</v>
      </c>
      <c r="H2395" s="7" t="s">
        <v>5522</v>
      </c>
      <c r="I2395" s="7" t="s">
        <v>5523</v>
      </c>
      <c r="J2395" s="7" t="s">
        <v>5524</v>
      </c>
      <c r="K2395" s="7" t="s">
        <v>5525</v>
      </c>
      <c r="L2395" s="7" t="s">
        <v>5526</v>
      </c>
      <c r="M2395" s="7" t="s">
        <v>5527</v>
      </c>
    </row>
    <row r="2396" spans="1:13" ht="34" x14ac:dyDescent="0.2">
      <c r="A2396" t="s">
        <v>5128</v>
      </c>
      <c r="B2396" t="s">
        <v>797</v>
      </c>
      <c r="C2396">
        <v>0.1</v>
      </c>
      <c r="D2396" t="s">
        <v>762</v>
      </c>
      <c r="E2396">
        <v>0</v>
      </c>
      <c r="F2396" s="7" t="s">
        <v>265</v>
      </c>
      <c r="G2396" s="7" t="s">
        <v>5521</v>
      </c>
      <c r="H2396" s="7" t="s">
        <v>5522</v>
      </c>
      <c r="I2396" s="7" t="s">
        <v>5523</v>
      </c>
      <c r="J2396" s="7" t="s">
        <v>5524</v>
      </c>
      <c r="K2396" s="7" t="s">
        <v>5525</v>
      </c>
      <c r="L2396" s="7" t="s">
        <v>5526</v>
      </c>
      <c r="M2396" s="7" t="s">
        <v>5527</v>
      </c>
    </row>
    <row r="2397" spans="1:13" ht="34" x14ac:dyDescent="0.2">
      <c r="A2397" t="s">
        <v>5129</v>
      </c>
      <c r="B2397" t="s">
        <v>457</v>
      </c>
      <c r="C2397">
        <v>0.1</v>
      </c>
      <c r="D2397" t="s">
        <v>762</v>
      </c>
      <c r="E2397">
        <v>0</v>
      </c>
      <c r="F2397" s="7" t="s">
        <v>265</v>
      </c>
      <c r="G2397" s="7" t="s">
        <v>5521</v>
      </c>
      <c r="H2397" s="7" t="s">
        <v>5522</v>
      </c>
      <c r="I2397" s="7" t="s">
        <v>5523</v>
      </c>
      <c r="J2397" s="7" t="s">
        <v>5524</v>
      </c>
      <c r="K2397" s="7" t="s">
        <v>5525</v>
      </c>
      <c r="L2397" s="7" t="s">
        <v>5526</v>
      </c>
      <c r="M2397" s="7" t="s">
        <v>5527</v>
      </c>
    </row>
    <row r="2398" spans="1:13" ht="34" x14ac:dyDescent="0.2">
      <c r="A2398" t="s">
        <v>5130</v>
      </c>
      <c r="B2398" s="36" t="s">
        <v>459</v>
      </c>
      <c r="C2398">
        <v>0.1</v>
      </c>
      <c r="D2398" t="s">
        <v>762</v>
      </c>
      <c r="E2398">
        <v>0</v>
      </c>
      <c r="F2398" s="7" t="s">
        <v>265</v>
      </c>
      <c r="G2398" s="7" t="s">
        <v>5521</v>
      </c>
      <c r="H2398" s="7" t="s">
        <v>5522</v>
      </c>
      <c r="I2398" s="7" t="s">
        <v>5523</v>
      </c>
      <c r="J2398" s="7" t="s">
        <v>5524</v>
      </c>
      <c r="K2398" s="7" t="s">
        <v>5525</v>
      </c>
      <c r="L2398" s="7" t="s">
        <v>5526</v>
      </c>
      <c r="M2398" s="7" t="s">
        <v>5527</v>
      </c>
    </row>
    <row r="2399" spans="1:13" ht="34" x14ac:dyDescent="0.2">
      <c r="A2399" t="s">
        <v>5131</v>
      </c>
      <c r="B2399" t="s">
        <v>455</v>
      </c>
      <c r="C2399">
        <v>0.1</v>
      </c>
      <c r="D2399" t="s">
        <v>762</v>
      </c>
      <c r="E2399">
        <v>0</v>
      </c>
      <c r="F2399" s="7" t="s">
        <v>265</v>
      </c>
      <c r="G2399" s="7" t="s">
        <v>5521</v>
      </c>
      <c r="H2399" s="7" t="s">
        <v>5522</v>
      </c>
      <c r="I2399" s="7" t="s">
        <v>5523</v>
      </c>
      <c r="J2399" s="7" t="s">
        <v>5524</v>
      </c>
      <c r="K2399" s="7" t="s">
        <v>5525</v>
      </c>
      <c r="L2399" s="7" t="s">
        <v>5526</v>
      </c>
      <c r="M2399" s="7" t="s">
        <v>5527</v>
      </c>
    </row>
    <row r="2400" spans="1:13" ht="34" x14ac:dyDescent="0.2">
      <c r="A2400" t="s">
        <v>5132</v>
      </c>
      <c r="B2400" t="s">
        <v>797</v>
      </c>
      <c r="C2400">
        <v>0.1</v>
      </c>
      <c r="D2400" t="s">
        <v>762</v>
      </c>
      <c r="E2400">
        <v>0</v>
      </c>
      <c r="F2400" s="7" t="s">
        <v>265</v>
      </c>
      <c r="G2400" s="7" t="s">
        <v>5521</v>
      </c>
      <c r="H2400" s="7" t="s">
        <v>5522</v>
      </c>
      <c r="I2400" s="7" t="s">
        <v>5523</v>
      </c>
      <c r="J2400" s="7" t="s">
        <v>5524</v>
      </c>
      <c r="K2400" s="7" t="s">
        <v>5525</v>
      </c>
      <c r="L2400" s="7" t="s">
        <v>5526</v>
      </c>
      <c r="M2400" s="7" t="s">
        <v>5527</v>
      </c>
    </row>
    <row r="2401" spans="1:13" ht="34" x14ac:dyDescent="0.2">
      <c r="A2401" t="s">
        <v>5133</v>
      </c>
      <c r="B2401" t="s">
        <v>457</v>
      </c>
      <c r="C2401">
        <v>0.1</v>
      </c>
      <c r="D2401" t="s">
        <v>762</v>
      </c>
      <c r="E2401">
        <v>0</v>
      </c>
      <c r="F2401" s="7" t="s">
        <v>265</v>
      </c>
      <c r="G2401" s="7" t="s">
        <v>5521</v>
      </c>
      <c r="H2401" s="7" t="s">
        <v>5522</v>
      </c>
      <c r="I2401" s="7" t="s">
        <v>5523</v>
      </c>
      <c r="J2401" s="7" t="s">
        <v>5524</v>
      </c>
      <c r="K2401" s="7" t="s">
        <v>5525</v>
      </c>
      <c r="L2401" s="7" t="s">
        <v>5526</v>
      </c>
      <c r="M2401" s="7" t="s">
        <v>5527</v>
      </c>
    </row>
    <row r="2402" spans="1:13" ht="34" x14ac:dyDescent="0.2">
      <c r="A2402" t="s">
        <v>5134</v>
      </c>
      <c r="B2402" s="36" t="s">
        <v>459</v>
      </c>
      <c r="C2402">
        <v>0.1</v>
      </c>
      <c r="D2402" t="s">
        <v>762</v>
      </c>
      <c r="E2402">
        <v>0</v>
      </c>
      <c r="F2402" s="7" t="s">
        <v>265</v>
      </c>
      <c r="G2402" s="7" t="s">
        <v>5521</v>
      </c>
      <c r="H2402" s="7" t="s">
        <v>5522</v>
      </c>
      <c r="I2402" s="7" t="s">
        <v>5523</v>
      </c>
      <c r="J2402" s="7" t="s">
        <v>5524</v>
      </c>
      <c r="K2402" s="7" t="s">
        <v>5525</v>
      </c>
      <c r="L2402" s="7" t="s">
        <v>5526</v>
      </c>
      <c r="M2402" s="7" t="s">
        <v>5527</v>
      </c>
    </row>
    <row r="2403" spans="1:13" ht="34" x14ac:dyDescent="0.2">
      <c r="A2403" t="s">
        <v>5135</v>
      </c>
      <c r="B2403" t="s">
        <v>455</v>
      </c>
      <c r="C2403" s="36">
        <v>0.6</v>
      </c>
      <c r="D2403" t="s">
        <v>762</v>
      </c>
      <c r="E2403">
        <v>0</v>
      </c>
      <c r="F2403" s="7" t="s">
        <v>265</v>
      </c>
      <c r="G2403" s="7" t="s">
        <v>5521</v>
      </c>
      <c r="H2403" s="7" t="s">
        <v>5522</v>
      </c>
      <c r="I2403" s="7" t="s">
        <v>5523</v>
      </c>
      <c r="J2403" s="7" t="s">
        <v>5524</v>
      </c>
      <c r="K2403" s="7" t="s">
        <v>5525</v>
      </c>
      <c r="L2403" s="7" t="s">
        <v>5526</v>
      </c>
      <c r="M2403" s="7" t="s">
        <v>5527</v>
      </c>
    </row>
    <row r="2404" spans="1:13" ht="34" x14ac:dyDescent="0.2">
      <c r="A2404" t="s">
        <v>5136</v>
      </c>
      <c r="B2404" t="s">
        <v>797</v>
      </c>
      <c r="C2404" s="36">
        <v>0.6</v>
      </c>
      <c r="D2404" t="s">
        <v>762</v>
      </c>
      <c r="E2404">
        <v>0</v>
      </c>
      <c r="F2404" s="7" t="s">
        <v>265</v>
      </c>
      <c r="G2404" s="7" t="s">
        <v>5521</v>
      </c>
      <c r="H2404" s="7" t="s">
        <v>5522</v>
      </c>
      <c r="I2404" s="7" t="s">
        <v>5523</v>
      </c>
      <c r="J2404" s="7" t="s">
        <v>5524</v>
      </c>
      <c r="K2404" s="7" t="s">
        <v>5525</v>
      </c>
      <c r="L2404" s="7" t="s">
        <v>5526</v>
      </c>
      <c r="M2404" s="7" t="s">
        <v>5527</v>
      </c>
    </row>
    <row r="2405" spans="1:13" ht="34" x14ac:dyDescent="0.2">
      <c r="A2405" t="s">
        <v>5137</v>
      </c>
      <c r="B2405" t="s">
        <v>457</v>
      </c>
      <c r="C2405" s="36">
        <v>0.6</v>
      </c>
      <c r="D2405" t="s">
        <v>762</v>
      </c>
      <c r="E2405">
        <v>0</v>
      </c>
      <c r="F2405" s="7" t="s">
        <v>265</v>
      </c>
      <c r="G2405" s="7" t="s">
        <v>5521</v>
      </c>
      <c r="H2405" s="7" t="s">
        <v>5522</v>
      </c>
      <c r="I2405" s="7" t="s">
        <v>5523</v>
      </c>
      <c r="J2405" s="7" t="s">
        <v>5524</v>
      </c>
      <c r="K2405" s="7" t="s">
        <v>5525</v>
      </c>
      <c r="L2405" s="7" t="s">
        <v>5526</v>
      </c>
      <c r="M2405" s="7" t="s">
        <v>5527</v>
      </c>
    </row>
    <row r="2406" spans="1:13" ht="34" x14ac:dyDescent="0.2">
      <c r="A2406" t="s">
        <v>5138</v>
      </c>
      <c r="B2406" s="36" t="s">
        <v>459</v>
      </c>
      <c r="C2406" s="36">
        <v>0.6</v>
      </c>
      <c r="D2406" t="s">
        <v>762</v>
      </c>
      <c r="E2406">
        <v>0</v>
      </c>
      <c r="F2406" s="7" t="s">
        <v>265</v>
      </c>
      <c r="G2406" s="7" t="s">
        <v>5521</v>
      </c>
      <c r="H2406" s="7" t="s">
        <v>5522</v>
      </c>
      <c r="I2406" s="7" t="s">
        <v>5523</v>
      </c>
      <c r="J2406" s="7" t="s">
        <v>5524</v>
      </c>
      <c r="K2406" s="7" t="s">
        <v>5525</v>
      </c>
      <c r="L2406" s="7" t="s">
        <v>5526</v>
      </c>
      <c r="M2406" s="7" t="s">
        <v>5527</v>
      </c>
    </row>
    <row r="2407" spans="1:13" ht="34" x14ac:dyDescent="0.2">
      <c r="A2407" t="s">
        <v>5139</v>
      </c>
      <c r="B2407" t="s">
        <v>455</v>
      </c>
      <c r="C2407" s="36">
        <v>0.6</v>
      </c>
      <c r="D2407" t="s">
        <v>762</v>
      </c>
      <c r="E2407">
        <v>0</v>
      </c>
      <c r="F2407" s="7" t="s">
        <v>265</v>
      </c>
      <c r="G2407" s="7" t="s">
        <v>5521</v>
      </c>
      <c r="H2407" s="7" t="s">
        <v>5522</v>
      </c>
      <c r="I2407" s="7" t="s">
        <v>5523</v>
      </c>
      <c r="J2407" s="7" t="s">
        <v>5524</v>
      </c>
      <c r="K2407" s="7" t="s">
        <v>5525</v>
      </c>
      <c r="L2407" s="7" t="s">
        <v>5526</v>
      </c>
      <c r="M2407" s="7" t="s">
        <v>5527</v>
      </c>
    </row>
    <row r="2408" spans="1:13" ht="34" x14ac:dyDescent="0.2">
      <c r="A2408" t="s">
        <v>5140</v>
      </c>
      <c r="B2408" t="s">
        <v>797</v>
      </c>
      <c r="C2408" s="36">
        <v>0.6</v>
      </c>
      <c r="D2408" t="s">
        <v>762</v>
      </c>
      <c r="E2408">
        <v>0</v>
      </c>
      <c r="F2408" s="7" t="s">
        <v>265</v>
      </c>
      <c r="G2408" s="7" t="s">
        <v>5521</v>
      </c>
      <c r="H2408" s="7" t="s">
        <v>5522</v>
      </c>
      <c r="I2408" s="7" t="s">
        <v>5523</v>
      </c>
      <c r="J2408" s="7" t="s">
        <v>5524</v>
      </c>
      <c r="K2408" s="7" t="s">
        <v>5525</v>
      </c>
      <c r="L2408" s="7" t="s">
        <v>5526</v>
      </c>
      <c r="M2408" s="7" t="s">
        <v>5527</v>
      </c>
    </row>
    <row r="2409" spans="1:13" ht="34" x14ac:dyDescent="0.2">
      <c r="A2409" t="s">
        <v>5141</v>
      </c>
      <c r="B2409" t="s">
        <v>457</v>
      </c>
      <c r="C2409" s="36">
        <v>0.6</v>
      </c>
      <c r="D2409" t="s">
        <v>762</v>
      </c>
      <c r="E2409">
        <v>0</v>
      </c>
      <c r="F2409" s="7" t="s">
        <v>265</v>
      </c>
      <c r="G2409" s="7" t="s">
        <v>5521</v>
      </c>
      <c r="H2409" s="7" t="s">
        <v>5522</v>
      </c>
      <c r="I2409" s="7" t="s">
        <v>5523</v>
      </c>
      <c r="J2409" s="7" t="s">
        <v>5524</v>
      </c>
      <c r="K2409" s="7" t="s">
        <v>5525</v>
      </c>
      <c r="L2409" s="7" t="s">
        <v>5526</v>
      </c>
      <c r="M2409" s="7" t="s">
        <v>5527</v>
      </c>
    </row>
    <row r="2410" spans="1:13" ht="34" x14ac:dyDescent="0.2">
      <c r="A2410" t="s">
        <v>5142</v>
      </c>
      <c r="B2410" s="36" t="s">
        <v>459</v>
      </c>
      <c r="C2410" s="36">
        <v>0.6</v>
      </c>
      <c r="D2410" t="s">
        <v>762</v>
      </c>
      <c r="E2410">
        <v>0</v>
      </c>
      <c r="F2410" s="7" t="s">
        <v>265</v>
      </c>
      <c r="G2410" s="7" t="s">
        <v>5521</v>
      </c>
      <c r="H2410" s="7" t="s">
        <v>5522</v>
      </c>
      <c r="I2410" s="7" t="s">
        <v>5523</v>
      </c>
      <c r="J2410" s="7" t="s">
        <v>5524</v>
      </c>
      <c r="K2410" s="7" t="s">
        <v>5525</v>
      </c>
      <c r="L2410" s="7" t="s">
        <v>5526</v>
      </c>
      <c r="M2410" s="7" t="s">
        <v>5527</v>
      </c>
    </row>
    <row r="2411" spans="1:13" ht="34" x14ac:dyDescent="0.2">
      <c r="A2411" t="s">
        <v>5143</v>
      </c>
      <c r="B2411" t="s">
        <v>455</v>
      </c>
      <c r="C2411" s="36">
        <v>0.6</v>
      </c>
      <c r="D2411" t="s">
        <v>762</v>
      </c>
      <c r="E2411">
        <v>0</v>
      </c>
      <c r="F2411" s="7" t="s">
        <v>265</v>
      </c>
      <c r="G2411" s="7" t="s">
        <v>5521</v>
      </c>
      <c r="H2411" s="7" t="s">
        <v>5522</v>
      </c>
      <c r="I2411" s="7" t="s">
        <v>5523</v>
      </c>
      <c r="J2411" s="7" t="s">
        <v>5524</v>
      </c>
      <c r="K2411" s="7" t="s">
        <v>5525</v>
      </c>
      <c r="L2411" s="7" t="s">
        <v>5526</v>
      </c>
      <c r="M2411" s="7" t="s">
        <v>5527</v>
      </c>
    </row>
    <row r="2412" spans="1:13" ht="34" x14ac:dyDescent="0.2">
      <c r="A2412" t="s">
        <v>5144</v>
      </c>
      <c r="B2412" t="s">
        <v>797</v>
      </c>
      <c r="C2412" s="36">
        <v>0.6</v>
      </c>
      <c r="D2412" t="s">
        <v>762</v>
      </c>
      <c r="E2412">
        <v>0</v>
      </c>
      <c r="F2412" s="7" t="s">
        <v>265</v>
      </c>
      <c r="G2412" s="7" t="s">
        <v>5521</v>
      </c>
      <c r="H2412" s="7" t="s">
        <v>5522</v>
      </c>
      <c r="I2412" s="7" t="s">
        <v>5523</v>
      </c>
      <c r="J2412" s="7" t="s">
        <v>5524</v>
      </c>
      <c r="K2412" s="7" t="s">
        <v>5525</v>
      </c>
      <c r="L2412" s="7" t="s">
        <v>5526</v>
      </c>
      <c r="M2412" s="7" t="s">
        <v>5527</v>
      </c>
    </row>
    <row r="2413" spans="1:13" ht="34" x14ac:dyDescent="0.2">
      <c r="A2413" t="s">
        <v>5145</v>
      </c>
      <c r="B2413" t="s">
        <v>457</v>
      </c>
      <c r="C2413" s="36">
        <v>0.6</v>
      </c>
      <c r="D2413" t="s">
        <v>762</v>
      </c>
      <c r="E2413">
        <v>0</v>
      </c>
      <c r="F2413" s="7" t="s">
        <v>265</v>
      </c>
      <c r="G2413" s="7" t="s">
        <v>5521</v>
      </c>
      <c r="H2413" s="7" t="s">
        <v>5522</v>
      </c>
      <c r="I2413" s="7" t="s">
        <v>5523</v>
      </c>
      <c r="J2413" s="7" t="s">
        <v>5524</v>
      </c>
      <c r="K2413" s="7" t="s">
        <v>5525</v>
      </c>
      <c r="L2413" s="7" t="s">
        <v>5526</v>
      </c>
      <c r="M2413" s="7" t="s">
        <v>5527</v>
      </c>
    </row>
    <row r="2414" spans="1:13" ht="34" x14ac:dyDescent="0.2">
      <c r="A2414" t="s">
        <v>5146</v>
      </c>
      <c r="B2414" s="36" t="s">
        <v>459</v>
      </c>
      <c r="C2414" s="36">
        <v>0.6</v>
      </c>
      <c r="D2414" t="s">
        <v>762</v>
      </c>
      <c r="E2414">
        <v>0</v>
      </c>
      <c r="F2414" s="7" t="s">
        <v>265</v>
      </c>
      <c r="G2414" s="7" t="s">
        <v>5521</v>
      </c>
      <c r="H2414" s="7" t="s">
        <v>5522</v>
      </c>
      <c r="I2414" s="7" t="s">
        <v>5523</v>
      </c>
      <c r="J2414" s="7" t="s">
        <v>5524</v>
      </c>
      <c r="K2414" s="7" t="s">
        <v>5525</v>
      </c>
      <c r="L2414" s="7" t="s">
        <v>5526</v>
      </c>
      <c r="M2414" s="7" t="s">
        <v>5527</v>
      </c>
    </row>
    <row r="2415" spans="1:13" ht="34" x14ac:dyDescent="0.2">
      <c r="A2415" t="s">
        <v>5147</v>
      </c>
      <c r="B2415" t="s">
        <v>455</v>
      </c>
      <c r="C2415" s="36">
        <v>0.6</v>
      </c>
      <c r="D2415" t="s">
        <v>762</v>
      </c>
      <c r="E2415">
        <v>0</v>
      </c>
      <c r="F2415" s="7" t="s">
        <v>265</v>
      </c>
      <c r="G2415" s="7" t="s">
        <v>5521</v>
      </c>
      <c r="H2415" s="7" t="s">
        <v>5522</v>
      </c>
      <c r="I2415" s="7" t="s">
        <v>5523</v>
      </c>
      <c r="J2415" s="7" t="s">
        <v>5524</v>
      </c>
      <c r="K2415" s="7" t="s">
        <v>5525</v>
      </c>
      <c r="L2415" s="7" t="s">
        <v>5526</v>
      </c>
      <c r="M2415" s="7" t="s">
        <v>5527</v>
      </c>
    </row>
    <row r="2416" spans="1:13" ht="34" x14ac:dyDescent="0.2">
      <c r="A2416" t="s">
        <v>5148</v>
      </c>
      <c r="B2416" t="s">
        <v>797</v>
      </c>
      <c r="C2416" s="36">
        <v>0.6</v>
      </c>
      <c r="D2416" t="s">
        <v>762</v>
      </c>
      <c r="E2416">
        <v>0</v>
      </c>
      <c r="F2416" s="7" t="s">
        <v>265</v>
      </c>
      <c r="G2416" s="7" t="s">
        <v>5521</v>
      </c>
      <c r="H2416" s="7" t="s">
        <v>5522</v>
      </c>
      <c r="I2416" s="7" t="s">
        <v>5523</v>
      </c>
      <c r="J2416" s="7" t="s">
        <v>5524</v>
      </c>
      <c r="K2416" s="7" t="s">
        <v>5525</v>
      </c>
      <c r="L2416" s="7" t="s">
        <v>5526</v>
      </c>
      <c r="M2416" s="7" t="s">
        <v>5527</v>
      </c>
    </row>
    <row r="2417" spans="1:13" ht="34" x14ac:dyDescent="0.2">
      <c r="A2417" t="s">
        <v>5149</v>
      </c>
      <c r="B2417" t="s">
        <v>457</v>
      </c>
      <c r="C2417" s="36">
        <v>0.6</v>
      </c>
      <c r="D2417" t="s">
        <v>762</v>
      </c>
      <c r="E2417">
        <v>0</v>
      </c>
      <c r="F2417" s="7" t="s">
        <v>265</v>
      </c>
      <c r="G2417" s="7" t="s">
        <v>5521</v>
      </c>
      <c r="H2417" s="7" t="s">
        <v>5522</v>
      </c>
      <c r="I2417" s="7" t="s">
        <v>5523</v>
      </c>
      <c r="J2417" s="7" t="s">
        <v>5524</v>
      </c>
      <c r="K2417" s="7" t="s">
        <v>5525</v>
      </c>
      <c r="L2417" s="7" t="s">
        <v>5526</v>
      </c>
      <c r="M2417" s="7" t="s">
        <v>5527</v>
      </c>
    </row>
    <row r="2418" spans="1:13" ht="34" x14ac:dyDescent="0.2">
      <c r="A2418" t="s">
        <v>5150</v>
      </c>
      <c r="B2418" s="36" t="s">
        <v>459</v>
      </c>
      <c r="C2418" s="36">
        <v>0.6</v>
      </c>
      <c r="D2418" t="s">
        <v>762</v>
      </c>
      <c r="E2418">
        <v>0</v>
      </c>
      <c r="F2418" s="7" t="s">
        <v>265</v>
      </c>
      <c r="G2418" s="7" t="s">
        <v>5521</v>
      </c>
      <c r="H2418" s="7" t="s">
        <v>5522</v>
      </c>
      <c r="I2418" s="7" t="s">
        <v>5523</v>
      </c>
      <c r="J2418" s="7" t="s">
        <v>5524</v>
      </c>
      <c r="K2418" s="7" t="s">
        <v>5525</v>
      </c>
      <c r="L2418" s="7" t="s">
        <v>5526</v>
      </c>
      <c r="M2418" s="7" t="s">
        <v>5527</v>
      </c>
    </row>
    <row r="2419" spans="1:13" ht="34" x14ac:dyDescent="0.2">
      <c r="A2419" t="s">
        <v>5151</v>
      </c>
      <c r="B2419" t="s">
        <v>455</v>
      </c>
      <c r="C2419" s="36">
        <v>0.6</v>
      </c>
      <c r="D2419" t="s">
        <v>762</v>
      </c>
      <c r="E2419">
        <v>0</v>
      </c>
      <c r="F2419" s="7" t="s">
        <v>265</v>
      </c>
      <c r="G2419" s="7" t="s">
        <v>5521</v>
      </c>
      <c r="H2419" s="7" t="s">
        <v>5522</v>
      </c>
      <c r="I2419" s="7" t="s">
        <v>5523</v>
      </c>
      <c r="J2419" s="7" t="s">
        <v>5524</v>
      </c>
      <c r="K2419" s="7" t="s">
        <v>5525</v>
      </c>
      <c r="L2419" s="7" t="s">
        <v>5526</v>
      </c>
      <c r="M2419" s="7" t="s">
        <v>5527</v>
      </c>
    </row>
    <row r="2420" spans="1:13" ht="34" x14ac:dyDescent="0.2">
      <c r="A2420" t="s">
        <v>5152</v>
      </c>
      <c r="B2420" t="s">
        <v>797</v>
      </c>
      <c r="C2420" s="36">
        <v>0.6</v>
      </c>
      <c r="D2420" t="s">
        <v>762</v>
      </c>
      <c r="E2420">
        <v>0</v>
      </c>
      <c r="F2420" s="7" t="s">
        <v>265</v>
      </c>
      <c r="G2420" s="7" t="s">
        <v>5521</v>
      </c>
      <c r="H2420" s="7" t="s">
        <v>5522</v>
      </c>
      <c r="I2420" s="7" t="s">
        <v>5523</v>
      </c>
      <c r="J2420" s="7" t="s">
        <v>5524</v>
      </c>
      <c r="K2420" s="7" t="s">
        <v>5525</v>
      </c>
      <c r="L2420" s="7" t="s">
        <v>5526</v>
      </c>
      <c r="M2420" s="7" t="s">
        <v>5527</v>
      </c>
    </row>
    <row r="2421" spans="1:13" ht="34" x14ac:dyDescent="0.2">
      <c r="A2421" t="s">
        <v>5153</v>
      </c>
      <c r="B2421" t="s">
        <v>457</v>
      </c>
      <c r="C2421" s="36">
        <v>0.6</v>
      </c>
      <c r="D2421" t="s">
        <v>762</v>
      </c>
      <c r="E2421">
        <v>0</v>
      </c>
      <c r="F2421" s="7" t="s">
        <v>265</v>
      </c>
      <c r="G2421" s="7" t="s">
        <v>5521</v>
      </c>
      <c r="H2421" s="7" t="s">
        <v>5522</v>
      </c>
      <c r="I2421" s="7" t="s">
        <v>5523</v>
      </c>
      <c r="J2421" s="7" t="s">
        <v>5524</v>
      </c>
      <c r="K2421" s="7" t="s">
        <v>5525</v>
      </c>
      <c r="L2421" s="7" t="s">
        <v>5526</v>
      </c>
      <c r="M2421" s="7" t="s">
        <v>5527</v>
      </c>
    </row>
    <row r="2422" spans="1:13" ht="34" x14ac:dyDescent="0.2">
      <c r="A2422" t="s">
        <v>5154</v>
      </c>
      <c r="B2422" s="36" t="s">
        <v>459</v>
      </c>
      <c r="C2422" s="36">
        <v>0.6</v>
      </c>
      <c r="D2422" t="s">
        <v>762</v>
      </c>
      <c r="E2422">
        <v>0</v>
      </c>
      <c r="F2422" s="7" t="s">
        <v>265</v>
      </c>
      <c r="G2422" s="7" t="s">
        <v>5521</v>
      </c>
      <c r="H2422" s="7" t="s">
        <v>5522</v>
      </c>
      <c r="I2422" s="7" t="s">
        <v>5523</v>
      </c>
      <c r="J2422" s="7" t="s">
        <v>5524</v>
      </c>
      <c r="K2422" s="7" t="s">
        <v>5525</v>
      </c>
      <c r="L2422" s="7" t="s">
        <v>5526</v>
      </c>
      <c r="M2422" s="7" t="s">
        <v>5527</v>
      </c>
    </row>
    <row r="2423" spans="1:13" ht="34" x14ac:dyDescent="0.2">
      <c r="A2423" t="s">
        <v>5155</v>
      </c>
      <c r="B2423" t="s">
        <v>455</v>
      </c>
      <c r="C2423" s="36">
        <v>0.4</v>
      </c>
      <c r="D2423" t="s">
        <v>762</v>
      </c>
      <c r="E2423">
        <v>0</v>
      </c>
      <c r="F2423" s="7" t="s">
        <v>265</v>
      </c>
      <c r="G2423" s="7" t="s">
        <v>5521</v>
      </c>
      <c r="H2423" s="7" t="s">
        <v>5522</v>
      </c>
      <c r="I2423" s="7" t="s">
        <v>5523</v>
      </c>
      <c r="J2423" s="7" t="s">
        <v>5524</v>
      </c>
      <c r="K2423" s="7" t="s">
        <v>5525</v>
      </c>
      <c r="L2423" s="7" t="s">
        <v>5526</v>
      </c>
      <c r="M2423" s="7" t="s">
        <v>5527</v>
      </c>
    </row>
    <row r="2424" spans="1:13" ht="34" x14ac:dyDescent="0.2">
      <c r="A2424" t="s">
        <v>5156</v>
      </c>
      <c r="B2424" t="s">
        <v>797</v>
      </c>
      <c r="C2424" s="36">
        <v>0.4</v>
      </c>
      <c r="D2424" t="s">
        <v>762</v>
      </c>
      <c r="E2424">
        <v>0</v>
      </c>
      <c r="F2424" s="7" t="s">
        <v>265</v>
      </c>
      <c r="G2424" s="7" t="s">
        <v>5521</v>
      </c>
      <c r="H2424" s="7" t="s">
        <v>5522</v>
      </c>
      <c r="I2424" s="7" t="s">
        <v>5523</v>
      </c>
      <c r="J2424" s="7" t="s">
        <v>5524</v>
      </c>
      <c r="K2424" s="7" t="s">
        <v>5525</v>
      </c>
      <c r="L2424" s="7" t="s">
        <v>5526</v>
      </c>
      <c r="M2424" s="7" t="s">
        <v>5527</v>
      </c>
    </row>
    <row r="2425" spans="1:13" ht="34" x14ac:dyDescent="0.2">
      <c r="A2425" t="s">
        <v>5157</v>
      </c>
      <c r="B2425" t="s">
        <v>457</v>
      </c>
      <c r="C2425" s="36">
        <v>0.4</v>
      </c>
      <c r="D2425" t="s">
        <v>762</v>
      </c>
      <c r="E2425">
        <v>0</v>
      </c>
      <c r="F2425" s="7" t="s">
        <v>265</v>
      </c>
      <c r="G2425" s="7" t="s">
        <v>5521</v>
      </c>
      <c r="H2425" s="7" t="s">
        <v>5522</v>
      </c>
      <c r="I2425" s="7" t="s">
        <v>5523</v>
      </c>
      <c r="J2425" s="7" t="s">
        <v>5524</v>
      </c>
      <c r="K2425" s="7" t="s">
        <v>5525</v>
      </c>
      <c r="L2425" s="7" t="s">
        <v>5526</v>
      </c>
      <c r="M2425" s="7" t="s">
        <v>5527</v>
      </c>
    </row>
    <row r="2426" spans="1:13" ht="34" x14ac:dyDescent="0.2">
      <c r="A2426" t="s">
        <v>5158</v>
      </c>
      <c r="B2426" s="36" t="s">
        <v>459</v>
      </c>
      <c r="C2426" s="36">
        <v>0.4</v>
      </c>
      <c r="D2426" t="s">
        <v>762</v>
      </c>
      <c r="E2426">
        <v>0</v>
      </c>
      <c r="F2426" s="7" t="s">
        <v>265</v>
      </c>
      <c r="G2426" s="7" t="s">
        <v>5521</v>
      </c>
      <c r="H2426" s="7" t="s">
        <v>5522</v>
      </c>
      <c r="I2426" s="7" t="s">
        <v>5523</v>
      </c>
      <c r="J2426" s="7" t="s">
        <v>5524</v>
      </c>
      <c r="K2426" s="7" t="s">
        <v>5525</v>
      </c>
      <c r="L2426" s="7" t="s">
        <v>5526</v>
      </c>
      <c r="M2426" s="7" t="s">
        <v>5527</v>
      </c>
    </row>
    <row r="2427" spans="1:13" ht="34" x14ac:dyDescent="0.2">
      <c r="A2427" t="s">
        <v>5159</v>
      </c>
      <c r="B2427" t="s">
        <v>455</v>
      </c>
      <c r="C2427" s="36">
        <v>0.4</v>
      </c>
      <c r="D2427" t="s">
        <v>762</v>
      </c>
      <c r="E2427">
        <v>0</v>
      </c>
      <c r="F2427" s="7" t="s">
        <v>265</v>
      </c>
      <c r="G2427" s="7" t="s">
        <v>5521</v>
      </c>
      <c r="H2427" s="7" t="s">
        <v>5522</v>
      </c>
      <c r="I2427" s="7" t="s">
        <v>5523</v>
      </c>
      <c r="J2427" s="7" t="s">
        <v>5524</v>
      </c>
      <c r="K2427" s="7" t="s">
        <v>5525</v>
      </c>
      <c r="L2427" s="7" t="s">
        <v>5526</v>
      </c>
      <c r="M2427" s="7" t="s">
        <v>5527</v>
      </c>
    </row>
    <row r="2428" spans="1:13" ht="34" x14ac:dyDescent="0.2">
      <c r="A2428" t="s">
        <v>5160</v>
      </c>
      <c r="B2428" t="s">
        <v>797</v>
      </c>
      <c r="C2428" s="36">
        <v>0.4</v>
      </c>
      <c r="D2428" t="s">
        <v>762</v>
      </c>
      <c r="E2428">
        <v>0</v>
      </c>
      <c r="F2428" s="7" t="s">
        <v>265</v>
      </c>
      <c r="G2428" s="7" t="s">
        <v>5521</v>
      </c>
      <c r="H2428" s="7" t="s">
        <v>5522</v>
      </c>
      <c r="I2428" s="7" t="s">
        <v>5523</v>
      </c>
      <c r="J2428" s="7" t="s">
        <v>5524</v>
      </c>
      <c r="K2428" s="7" t="s">
        <v>5525</v>
      </c>
      <c r="L2428" s="7" t="s">
        <v>5526</v>
      </c>
      <c r="M2428" s="7" t="s">
        <v>5527</v>
      </c>
    </row>
    <row r="2429" spans="1:13" ht="34" x14ac:dyDescent="0.2">
      <c r="A2429" t="s">
        <v>5161</v>
      </c>
      <c r="B2429" t="s">
        <v>457</v>
      </c>
      <c r="C2429" s="36">
        <v>0.4</v>
      </c>
      <c r="D2429" t="s">
        <v>762</v>
      </c>
      <c r="E2429">
        <v>0</v>
      </c>
      <c r="F2429" s="7" t="s">
        <v>265</v>
      </c>
      <c r="G2429" s="7" t="s">
        <v>5521</v>
      </c>
      <c r="H2429" s="7" t="s">
        <v>5522</v>
      </c>
      <c r="I2429" s="7" t="s">
        <v>5523</v>
      </c>
      <c r="J2429" s="7" t="s">
        <v>5524</v>
      </c>
      <c r="K2429" s="7" t="s">
        <v>5525</v>
      </c>
      <c r="L2429" s="7" t="s">
        <v>5526</v>
      </c>
      <c r="M2429" s="7" t="s">
        <v>5527</v>
      </c>
    </row>
    <row r="2430" spans="1:13" ht="34" x14ac:dyDescent="0.2">
      <c r="A2430" t="s">
        <v>5162</v>
      </c>
      <c r="B2430" s="36" t="s">
        <v>459</v>
      </c>
      <c r="C2430" s="36">
        <v>0.4</v>
      </c>
      <c r="D2430" t="s">
        <v>762</v>
      </c>
      <c r="E2430">
        <v>0</v>
      </c>
      <c r="F2430" s="7" t="s">
        <v>265</v>
      </c>
      <c r="G2430" s="7" t="s">
        <v>5521</v>
      </c>
      <c r="H2430" s="7" t="s">
        <v>5522</v>
      </c>
      <c r="I2430" s="7" t="s">
        <v>5523</v>
      </c>
      <c r="J2430" s="7" t="s">
        <v>5524</v>
      </c>
      <c r="K2430" s="7" t="s">
        <v>5525</v>
      </c>
      <c r="L2430" s="7" t="s">
        <v>5526</v>
      </c>
      <c r="M2430" s="7" t="s">
        <v>5527</v>
      </c>
    </row>
    <row r="2431" spans="1:13" ht="34" x14ac:dyDescent="0.2">
      <c r="A2431" t="s">
        <v>5163</v>
      </c>
      <c r="B2431" t="s">
        <v>455</v>
      </c>
      <c r="C2431" s="36">
        <v>0.4</v>
      </c>
      <c r="D2431" t="s">
        <v>762</v>
      </c>
      <c r="E2431">
        <v>0</v>
      </c>
      <c r="F2431" s="7" t="s">
        <v>265</v>
      </c>
      <c r="G2431" s="7" t="s">
        <v>5521</v>
      </c>
      <c r="H2431" s="7" t="s">
        <v>5522</v>
      </c>
      <c r="I2431" s="7" t="s">
        <v>5523</v>
      </c>
      <c r="J2431" s="7" t="s">
        <v>5524</v>
      </c>
      <c r="K2431" s="7" t="s">
        <v>5525</v>
      </c>
      <c r="L2431" s="7" t="s">
        <v>5526</v>
      </c>
      <c r="M2431" s="7" t="s">
        <v>5527</v>
      </c>
    </row>
    <row r="2432" spans="1:13" ht="34" x14ac:dyDescent="0.2">
      <c r="A2432" t="s">
        <v>5164</v>
      </c>
      <c r="B2432" t="s">
        <v>797</v>
      </c>
      <c r="C2432" s="36">
        <v>0.4</v>
      </c>
      <c r="D2432" t="s">
        <v>762</v>
      </c>
      <c r="E2432">
        <v>0</v>
      </c>
      <c r="F2432" s="7" t="s">
        <v>265</v>
      </c>
      <c r="G2432" s="7" t="s">
        <v>5521</v>
      </c>
      <c r="H2432" s="7" t="s">
        <v>5522</v>
      </c>
      <c r="I2432" s="7" t="s">
        <v>5523</v>
      </c>
      <c r="J2432" s="7" t="s">
        <v>5524</v>
      </c>
      <c r="K2432" s="7" t="s">
        <v>5525</v>
      </c>
      <c r="L2432" s="7" t="s">
        <v>5526</v>
      </c>
      <c r="M2432" s="7" t="s">
        <v>5527</v>
      </c>
    </row>
    <row r="2433" spans="1:13" ht="34" x14ac:dyDescent="0.2">
      <c r="A2433" t="s">
        <v>5165</v>
      </c>
      <c r="B2433" t="s">
        <v>457</v>
      </c>
      <c r="C2433" s="36">
        <v>0.4</v>
      </c>
      <c r="D2433" t="s">
        <v>762</v>
      </c>
      <c r="E2433">
        <v>0</v>
      </c>
      <c r="F2433" s="7" t="s">
        <v>265</v>
      </c>
      <c r="G2433" s="7" t="s">
        <v>5521</v>
      </c>
      <c r="H2433" s="7" t="s">
        <v>5522</v>
      </c>
      <c r="I2433" s="7" t="s">
        <v>5523</v>
      </c>
      <c r="J2433" s="7" t="s">
        <v>5524</v>
      </c>
      <c r="K2433" s="7" t="s">
        <v>5525</v>
      </c>
      <c r="L2433" s="7" t="s">
        <v>5526</v>
      </c>
      <c r="M2433" s="7" t="s">
        <v>5527</v>
      </c>
    </row>
    <row r="2434" spans="1:13" ht="34" x14ac:dyDescent="0.2">
      <c r="A2434" t="s">
        <v>5166</v>
      </c>
      <c r="B2434" s="36" t="s">
        <v>459</v>
      </c>
      <c r="C2434" s="36">
        <v>0.4</v>
      </c>
      <c r="D2434" t="s">
        <v>762</v>
      </c>
      <c r="E2434">
        <v>0</v>
      </c>
      <c r="F2434" s="7" t="s">
        <v>265</v>
      </c>
      <c r="G2434" s="7" t="s">
        <v>5521</v>
      </c>
      <c r="H2434" s="7" t="s">
        <v>5522</v>
      </c>
      <c r="I2434" s="7" t="s">
        <v>5523</v>
      </c>
      <c r="J2434" s="7" t="s">
        <v>5524</v>
      </c>
      <c r="K2434" s="7" t="s">
        <v>5525</v>
      </c>
      <c r="L2434" s="7" t="s">
        <v>5526</v>
      </c>
      <c r="M2434" s="7" t="s">
        <v>5527</v>
      </c>
    </row>
    <row r="2435" spans="1:13" ht="34" x14ac:dyDescent="0.2">
      <c r="A2435" t="s">
        <v>5167</v>
      </c>
      <c r="B2435" t="s">
        <v>455</v>
      </c>
      <c r="C2435" s="36">
        <v>0.4</v>
      </c>
      <c r="D2435" t="s">
        <v>762</v>
      </c>
      <c r="E2435">
        <v>0</v>
      </c>
      <c r="F2435" s="7" t="s">
        <v>265</v>
      </c>
      <c r="G2435" s="7" t="s">
        <v>5521</v>
      </c>
      <c r="H2435" s="7" t="s">
        <v>5522</v>
      </c>
      <c r="I2435" s="7" t="s">
        <v>5523</v>
      </c>
      <c r="J2435" s="7" t="s">
        <v>5524</v>
      </c>
      <c r="K2435" s="7" t="s">
        <v>5525</v>
      </c>
      <c r="L2435" s="7" t="s">
        <v>5526</v>
      </c>
      <c r="M2435" s="7" t="s">
        <v>5527</v>
      </c>
    </row>
    <row r="2436" spans="1:13" ht="34" x14ac:dyDescent="0.2">
      <c r="A2436" t="s">
        <v>5168</v>
      </c>
      <c r="B2436" t="s">
        <v>797</v>
      </c>
      <c r="C2436" s="36">
        <v>0.4</v>
      </c>
      <c r="D2436" t="s">
        <v>762</v>
      </c>
      <c r="E2436">
        <v>0</v>
      </c>
      <c r="F2436" s="7" t="s">
        <v>265</v>
      </c>
      <c r="G2436" s="7" t="s">
        <v>5521</v>
      </c>
      <c r="H2436" s="7" t="s">
        <v>5522</v>
      </c>
      <c r="I2436" s="7" t="s">
        <v>5523</v>
      </c>
      <c r="J2436" s="7" t="s">
        <v>5524</v>
      </c>
      <c r="K2436" s="7" t="s">
        <v>5525</v>
      </c>
      <c r="L2436" s="7" t="s">
        <v>5526</v>
      </c>
      <c r="M2436" s="7" t="s">
        <v>5527</v>
      </c>
    </row>
    <row r="2437" spans="1:13" ht="34" x14ac:dyDescent="0.2">
      <c r="A2437" t="s">
        <v>5169</v>
      </c>
      <c r="B2437" t="s">
        <v>457</v>
      </c>
      <c r="C2437" s="36">
        <v>0.4</v>
      </c>
      <c r="D2437" t="s">
        <v>762</v>
      </c>
      <c r="E2437">
        <v>0</v>
      </c>
      <c r="F2437" s="7" t="s">
        <v>265</v>
      </c>
      <c r="G2437" s="7" t="s">
        <v>5521</v>
      </c>
      <c r="H2437" s="7" t="s">
        <v>5522</v>
      </c>
      <c r="I2437" s="7" t="s">
        <v>5523</v>
      </c>
      <c r="J2437" s="7" t="s">
        <v>5524</v>
      </c>
      <c r="K2437" s="7" t="s">
        <v>5525</v>
      </c>
      <c r="L2437" s="7" t="s">
        <v>5526</v>
      </c>
      <c r="M2437" s="7" t="s">
        <v>5527</v>
      </c>
    </row>
    <row r="2438" spans="1:13" ht="34" x14ac:dyDescent="0.2">
      <c r="A2438" t="s">
        <v>5170</v>
      </c>
      <c r="B2438" s="36" t="s">
        <v>459</v>
      </c>
      <c r="C2438" s="36">
        <v>0.4</v>
      </c>
      <c r="D2438" t="s">
        <v>762</v>
      </c>
      <c r="E2438">
        <v>0</v>
      </c>
      <c r="F2438" s="7" t="s">
        <v>265</v>
      </c>
      <c r="G2438" s="7" t="s">
        <v>5521</v>
      </c>
      <c r="H2438" s="7" t="s">
        <v>5522</v>
      </c>
      <c r="I2438" s="7" t="s">
        <v>5523</v>
      </c>
      <c r="J2438" s="7" t="s">
        <v>5524</v>
      </c>
      <c r="K2438" s="7" t="s">
        <v>5525</v>
      </c>
      <c r="L2438" s="7" t="s">
        <v>5526</v>
      </c>
      <c r="M2438" s="7" t="s">
        <v>5527</v>
      </c>
    </row>
    <row r="2439" spans="1:13" ht="34" x14ac:dyDescent="0.2">
      <c r="A2439" t="s">
        <v>5171</v>
      </c>
      <c r="B2439" t="s">
        <v>455</v>
      </c>
      <c r="C2439" s="36">
        <v>0.4</v>
      </c>
      <c r="D2439" t="s">
        <v>762</v>
      </c>
      <c r="E2439">
        <v>0</v>
      </c>
      <c r="F2439" s="7" t="s">
        <v>265</v>
      </c>
      <c r="G2439" s="7" t="s">
        <v>5521</v>
      </c>
      <c r="H2439" s="7" t="s">
        <v>5522</v>
      </c>
      <c r="I2439" s="7" t="s">
        <v>5523</v>
      </c>
      <c r="J2439" s="7" t="s">
        <v>5524</v>
      </c>
      <c r="K2439" s="7" t="s">
        <v>5525</v>
      </c>
      <c r="L2439" s="7" t="s">
        <v>5526</v>
      </c>
      <c r="M2439" s="7" t="s">
        <v>5527</v>
      </c>
    </row>
    <row r="2440" spans="1:13" ht="34" x14ac:dyDescent="0.2">
      <c r="A2440" t="s">
        <v>5172</v>
      </c>
      <c r="B2440" t="s">
        <v>797</v>
      </c>
      <c r="C2440" s="36">
        <v>0.4</v>
      </c>
      <c r="D2440" t="s">
        <v>762</v>
      </c>
      <c r="E2440">
        <v>0</v>
      </c>
      <c r="F2440" s="7" t="s">
        <v>265</v>
      </c>
      <c r="G2440" s="7" t="s">
        <v>5521</v>
      </c>
      <c r="H2440" s="7" t="s">
        <v>5522</v>
      </c>
      <c r="I2440" s="7" t="s">
        <v>5523</v>
      </c>
      <c r="J2440" s="7" t="s">
        <v>5524</v>
      </c>
      <c r="K2440" s="7" t="s">
        <v>5525</v>
      </c>
      <c r="L2440" s="7" t="s">
        <v>5526</v>
      </c>
      <c r="M2440" s="7" t="s">
        <v>5527</v>
      </c>
    </row>
    <row r="2441" spans="1:13" ht="34" x14ac:dyDescent="0.2">
      <c r="A2441" t="s">
        <v>5173</v>
      </c>
      <c r="B2441" t="s">
        <v>457</v>
      </c>
      <c r="C2441" s="36">
        <v>0.4</v>
      </c>
      <c r="D2441" t="s">
        <v>762</v>
      </c>
      <c r="E2441">
        <v>0</v>
      </c>
      <c r="F2441" s="7" t="s">
        <v>265</v>
      </c>
      <c r="G2441" s="7" t="s">
        <v>5521</v>
      </c>
      <c r="H2441" s="7" t="s">
        <v>5522</v>
      </c>
      <c r="I2441" s="7" t="s">
        <v>5523</v>
      </c>
      <c r="J2441" s="7" t="s">
        <v>5524</v>
      </c>
      <c r="K2441" s="7" t="s">
        <v>5525</v>
      </c>
      <c r="L2441" s="7" t="s">
        <v>5526</v>
      </c>
      <c r="M2441" s="7" t="s">
        <v>5527</v>
      </c>
    </row>
    <row r="2442" spans="1:13" ht="34" x14ac:dyDescent="0.2">
      <c r="A2442" t="s">
        <v>5174</v>
      </c>
      <c r="B2442" s="36" t="s">
        <v>459</v>
      </c>
      <c r="C2442" s="36">
        <v>0.4</v>
      </c>
      <c r="D2442" t="s">
        <v>762</v>
      </c>
      <c r="E2442">
        <v>0</v>
      </c>
      <c r="F2442" s="7" t="s">
        <v>265</v>
      </c>
      <c r="G2442" s="7" t="s">
        <v>5521</v>
      </c>
      <c r="H2442" s="7" t="s">
        <v>5522</v>
      </c>
      <c r="I2442" s="7" t="s">
        <v>5523</v>
      </c>
      <c r="J2442" s="7" t="s">
        <v>5524</v>
      </c>
      <c r="K2442" s="7" t="s">
        <v>5525</v>
      </c>
      <c r="L2442" s="7" t="s">
        <v>5526</v>
      </c>
      <c r="M2442" s="7" t="s">
        <v>5527</v>
      </c>
    </row>
    <row r="2443" spans="1:13" ht="34" x14ac:dyDescent="0.2">
      <c r="A2443" t="s">
        <v>5175</v>
      </c>
      <c r="B2443" t="s">
        <v>455</v>
      </c>
      <c r="C2443">
        <v>0.1</v>
      </c>
      <c r="D2443" t="s">
        <v>762</v>
      </c>
      <c r="E2443">
        <v>0</v>
      </c>
      <c r="F2443" s="7" t="s">
        <v>265</v>
      </c>
      <c r="G2443" s="7" t="s">
        <v>5521</v>
      </c>
      <c r="H2443" s="7" t="s">
        <v>5522</v>
      </c>
      <c r="I2443" s="7" t="s">
        <v>5523</v>
      </c>
      <c r="J2443" s="7" t="s">
        <v>5524</v>
      </c>
      <c r="K2443" s="7" t="s">
        <v>5525</v>
      </c>
      <c r="L2443" s="7" t="s">
        <v>5526</v>
      </c>
      <c r="M2443" s="7" t="s">
        <v>5527</v>
      </c>
    </row>
    <row r="2444" spans="1:13" ht="34" x14ac:dyDescent="0.2">
      <c r="A2444" t="s">
        <v>5176</v>
      </c>
      <c r="B2444" t="s">
        <v>797</v>
      </c>
      <c r="C2444">
        <v>0.1</v>
      </c>
      <c r="D2444" t="s">
        <v>762</v>
      </c>
      <c r="E2444">
        <v>0</v>
      </c>
      <c r="F2444" s="7" t="s">
        <v>265</v>
      </c>
      <c r="G2444" s="7" t="s">
        <v>5521</v>
      </c>
      <c r="H2444" s="7" t="s">
        <v>5522</v>
      </c>
      <c r="I2444" s="7" t="s">
        <v>5523</v>
      </c>
      <c r="J2444" s="7" t="s">
        <v>5524</v>
      </c>
      <c r="K2444" s="7" t="s">
        <v>5525</v>
      </c>
      <c r="L2444" s="7" t="s">
        <v>5526</v>
      </c>
      <c r="M2444" s="7" t="s">
        <v>5527</v>
      </c>
    </row>
    <row r="2445" spans="1:13" ht="34" x14ac:dyDescent="0.2">
      <c r="A2445" t="s">
        <v>5177</v>
      </c>
      <c r="B2445" t="s">
        <v>457</v>
      </c>
      <c r="C2445">
        <v>0.1</v>
      </c>
      <c r="D2445" t="s">
        <v>762</v>
      </c>
      <c r="E2445">
        <v>0</v>
      </c>
      <c r="F2445" s="7" t="s">
        <v>265</v>
      </c>
      <c r="G2445" s="7" t="s">
        <v>5521</v>
      </c>
      <c r="H2445" s="7" t="s">
        <v>5522</v>
      </c>
      <c r="I2445" s="7" t="s">
        <v>5523</v>
      </c>
      <c r="J2445" s="7" t="s">
        <v>5524</v>
      </c>
      <c r="K2445" s="7" t="s">
        <v>5525</v>
      </c>
      <c r="L2445" s="7" t="s">
        <v>5526</v>
      </c>
      <c r="M2445" s="7" t="s">
        <v>5527</v>
      </c>
    </row>
    <row r="2446" spans="1:13" ht="34" x14ac:dyDescent="0.2">
      <c r="A2446" t="s">
        <v>5178</v>
      </c>
      <c r="B2446" s="36" t="s">
        <v>459</v>
      </c>
      <c r="C2446">
        <v>0.1</v>
      </c>
      <c r="D2446" t="s">
        <v>762</v>
      </c>
      <c r="E2446">
        <v>0</v>
      </c>
      <c r="F2446" s="7" t="s">
        <v>265</v>
      </c>
      <c r="G2446" s="7" t="s">
        <v>5521</v>
      </c>
      <c r="H2446" s="7" t="s">
        <v>5522</v>
      </c>
      <c r="I2446" s="7" t="s">
        <v>5523</v>
      </c>
      <c r="J2446" s="7" t="s">
        <v>5524</v>
      </c>
      <c r="K2446" s="7" t="s">
        <v>5525</v>
      </c>
      <c r="L2446" s="7" t="s">
        <v>5526</v>
      </c>
      <c r="M2446" s="7" t="s">
        <v>5527</v>
      </c>
    </row>
    <row r="2447" spans="1:13" ht="34" x14ac:dyDescent="0.2">
      <c r="A2447" t="s">
        <v>5179</v>
      </c>
      <c r="B2447" t="s">
        <v>455</v>
      </c>
      <c r="C2447">
        <v>0.1</v>
      </c>
      <c r="D2447" t="s">
        <v>762</v>
      </c>
      <c r="E2447">
        <v>0</v>
      </c>
      <c r="F2447" s="7" t="s">
        <v>265</v>
      </c>
      <c r="G2447" s="7" t="s">
        <v>5521</v>
      </c>
      <c r="H2447" s="7" t="s">
        <v>5522</v>
      </c>
      <c r="I2447" s="7" t="s">
        <v>5523</v>
      </c>
      <c r="J2447" s="7" t="s">
        <v>5524</v>
      </c>
      <c r="K2447" s="7" t="s">
        <v>5525</v>
      </c>
      <c r="L2447" s="7" t="s">
        <v>5526</v>
      </c>
      <c r="M2447" s="7" t="s">
        <v>5527</v>
      </c>
    </row>
    <row r="2448" spans="1:13" ht="34" x14ac:dyDescent="0.2">
      <c r="A2448" t="s">
        <v>5180</v>
      </c>
      <c r="B2448" t="s">
        <v>797</v>
      </c>
      <c r="C2448">
        <v>0.1</v>
      </c>
      <c r="D2448" t="s">
        <v>762</v>
      </c>
      <c r="E2448">
        <v>0</v>
      </c>
      <c r="F2448" s="7" t="s">
        <v>265</v>
      </c>
      <c r="G2448" s="7" t="s">
        <v>5521</v>
      </c>
      <c r="H2448" s="7" t="s">
        <v>5522</v>
      </c>
      <c r="I2448" s="7" t="s">
        <v>5523</v>
      </c>
      <c r="J2448" s="7" t="s">
        <v>5524</v>
      </c>
      <c r="K2448" s="7" t="s">
        <v>5525</v>
      </c>
      <c r="L2448" s="7" t="s">
        <v>5526</v>
      </c>
      <c r="M2448" s="7" t="s">
        <v>5527</v>
      </c>
    </row>
    <row r="2449" spans="1:13" ht="34" x14ac:dyDescent="0.2">
      <c r="A2449" t="s">
        <v>5181</v>
      </c>
      <c r="B2449" t="s">
        <v>457</v>
      </c>
      <c r="C2449">
        <v>0.1</v>
      </c>
      <c r="D2449" t="s">
        <v>762</v>
      </c>
      <c r="E2449">
        <v>0</v>
      </c>
      <c r="F2449" s="7" t="s">
        <v>265</v>
      </c>
      <c r="G2449" s="7" t="s">
        <v>5521</v>
      </c>
      <c r="H2449" s="7" t="s">
        <v>5522</v>
      </c>
      <c r="I2449" s="7" t="s">
        <v>5523</v>
      </c>
      <c r="J2449" s="7" t="s">
        <v>5524</v>
      </c>
      <c r="K2449" s="7" t="s">
        <v>5525</v>
      </c>
      <c r="L2449" s="7" t="s">
        <v>5526</v>
      </c>
      <c r="M2449" s="7" t="s">
        <v>5527</v>
      </c>
    </row>
    <row r="2450" spans="1:13" ht="34" x14ac:dyDescent="0.2">
      <c r="A2450" t="s">
        <v>5182</v>
      </c>
      <c r="B2450" s="36" t="s">
        <v>459</v>
      </c>
      <c r="C2450">
        <v>0.1</v>
      </c>
      <c r="D2450" t="s">
        <v>762</v>
      </c>
      <c r="E2450">
        <v>0</v>
      </c>
      <c r="F2450" s="7" t="s">
        <v>265</v>
      </c>
      <c r="G2450" s="7" t="s">
        <v>5521</v>
      </c>
      <c r="H2450" s="7" t="s">
        <v>5522</v>
      </c>
      <c r="I2450" s="7" t="s">
        <v>5523</v>
      </c>
      <c r="J2450" s="7" t="s">
        <v>5524</v>
      </c>
      <c r="K2450" s="7" t="s">
        <v>5525</v>
      </c>
      <c r="L2450" s="7" t="s">
        <v>5526</v>
      </c>
      <c r="M2450" s="7" t="s">
        <v>5527</v>
      </c>
    </row>
    <row r="2451" spans="1:13" ht="34" x14ac:dyDescent="0.2">
      <c r="A2451" t="s">
        <v>5183</v>
      </c>
      <c r="B2451" t="s">
        <v>455</v>
      </c>
      <c r="C2451">
        <v>0.1</v>
      </c>
      <c r="D2451" t="s">
        <v>762</v>
      </c>
      <c r="E2451">
        <v>0</v>
      </c>
      <c r="F2451" s="7" t="s">
        <v>265</v>
      </c>
      <c r="G2451" s="7" t="s">
        <v>5521</v>
      </c>
      <c r="H2451" s="7" t="s">
        <v>5522</v>
      </c>
      <c r="I2451" s="7" t="s">
        <v>5523</v>
      </c>
      <c r="J2451" s="7" t="s">
        <v>5524</v>
      </c>
      <c r="K2451" s="7" t="s">
        <v>5525</v>
      </c>
      <c r="L2451" s="7" t="s">
        <v>5526</v>
      </c>
      <c r="M2451" s="7" t="s">
        <v>5527</v>
      </c>
    </row>
    <row r="2452" spans="1:13" ht="34" x14ac:dyDescent="0.2">
      <c r="A2452" t="s">
        <v>5184</v>
      </c>
      <c r="B2452" t="s">
        <v>797</v>
      </c>
      <c r="C2452">
        <v>0.1</v>
      </c>
      <c r="D2452" t="s">
        <v>762</v>
      </c>
      <c r="E2452">
        <v>0</v>
      </c>
      <c r="F2452" s="7" t="s">
        <v>265</v>
      </c>
      <c r="G2452" s="7" t="s">
        <v>5521</v>
      </c>
      <c r="H2452" s="7" t="s">
        <v>5522</v>
      </c>
      <c r="I2452" s="7" t="s">
        <v>5523</v>
      </c>
      <c r="J2452" s="7" t="s">
        <v>5524</v>
      </c>
      <c r="K2452" s="7" t="s">
        <v>5525</v>
      </c>
      <c r="L2452" s="7" t="s">
        <v>5526</v>
      </c>
      <c r="M2452" s="7" t="s">
        <v>5527</v>
      </c>
    </row>
    <row r="2453" spans="1:13" ht="34" x14ac:dyDescent="0.2">
      <c r="A2453" t="s">
        <v>5185</v>
      </c>
      <c r="B2453" t="s">
        <v>457</v>
      </c>
      <c r="C2453">
        <v>0.1</v>
      </c>
      <c r="D2453" t="s">
        <v>762</v>
      </c>
      <c r="E2453">
        <v>0</v>
      </c>
      <c r="F2453" s="7" t="s">
        <v>265</v>
      </c>
      <c r="G2453" s="7" t="s">
        <v>5521</v>
      </c>
      <c r="H2453" s="7" t="s">
        <v>5522</v>
      </c>
      <c r="I2453" s="7" t="s">
        <v>5523</v>
      </c>
      <c r="J2453" s="7" t="s">
        <v>5524</v>
      </c>
      <c r="K2453" s="7" t="s">
        <v>5525</v>
      </c>
      <c r="L2453" s="7" t="s">
        <v>5526</v>
      </c>
      <c r="M2453" s="7" t="s">
        <v>5527</v>
      </c>
    </row>
    <row r="2454" spans="1:13" ht="34" x14ac:dyDescent="0.2">
      <c r="A2454" t="s">
        <v>5186</v>
      </c>
      <c r="B2454" s="36" t="s">
        <v>459</v>
      </c>
      <c r="C2454">
        <v>0.1</v>
      </c>
      <c r="D2454" t="s">
        <v>762</v>
      </c>
      <c r="E2454">
        <v>0</v>
      </c>
      <c r="F2454" s="7" t="s">
        <v>265</v>
      </c>
      <c r="G2454" s="7" t="s">
        <v>5521</v>
      </c>
      <c r="H2454" s="7" t="s">
        <v>5522</v>
      </c>
      <c r="I2454" s="7" t="s">
        <v>5523</v>
      </c>
      <c r="J2454" s="7" t="s">
        <v>5524</v>
      </c>
      <c r="K2454" s="7" t="s">
        <v>5525</v>
      </c>
      <c r="L2454" s="7" t="s">
        <v>5526</v>
      </c>
      <c r="M2454" s="7" t="s">
        <v>5527</v>
      </c>
    </row>
    <row r="2455" spans="1:13" ht="34" x14ac:dyDescent="0.2">
      <c r="A2455" t="s">
        <v>5187</v>
      </c>
      <c r="B2455" t="s">
        <v>455</v>
      </c>
      <c r="C2455">
        <v>0.1</v>
      </c>
      <c r="D2455" t="s">
        <v>762</v>
      </c>
      <c r="E2455">
        <v>0</v>
      </c>
      <c r="F2455" s="7" t="s">
        <v>265</v>
      </c>
      <c r="G2455" s="7" t="s">
        <v>5521</v>
      </c>
      <c r="H2455" s="7" t="s">
        <v>5522</v>
      </c>
      <c r="I2455" s="7" t="s">
        <v>5523</v>
      </c>
      <c r="J2455" s="7" t="s">
        <v>5524</v>
      </c>
      <c r="K2455" s="7" t="s">
        <v>5525</v>
      </c>
      <c r="L2455" s="7" t="s">
        <v>5526</v>
      </c>
      <c r="M2455" s="7" t="s">
        <v>5527</v>
      </c>
    </row>
    <row r="2456" spans="1:13" ht="34" x14ac:dyDescent="0.2">
      <c r="A2456" t="s">
        <v>5188</v>
      </c>
      <c r="B2456" t="s">
        <v>797</v>
      </c>
      <c r="C2456">
        <v>0.1</v>
      </c>
      <c r="D2456" t="s">
        <v>762</v>
      </c>
      <c r="E2456">
        <v>0</v>
      </c>
      <c r="F2456" s="7" t="s">
        <v>265</v>
      </c>
      <c r="G2456" s="7" t="s">
        <v>5521</v>
      </c>
      <c r="H2456" s="7" t="s">
        <v>5522</v>
      </c>
      <c r="I2456" s="7" t="s">
        <v>5523</v>
      </c>
      <c r="J2456" s="7" t="s">
        <v>5524</v>
      </c>
      <c r="K2456" s="7" t="s">
        <v>5525</v>
      </c>
      <c r="L2456" s="7" t="s">
        <v>5526</v>
      </c>
      <c r="M2456" s="7" t="s">
        <v>5527</v>
      </c>
    </row>
    <row r="2457" spans="1:13" ht="34" x14ac:dyDescent="0.2">
      <c r="A2457" t="s">
        <v>5189</v>
      </c>
      <c r="B2457" t="s">
        <v>457</v>
      </c>
      <c r="C2457">
        <v>0.1</v>
      </c>
      <c r="D2457" t="s">
        <v>762</v>
      </c>
      <c r="E2457">
        <v>0</v>
      </c>
      <c r="F2457" s="7" t="s">
        <v>265</v>
      </c>
      <c r="G2457" s="7" t="s">
        <v>5521</v>
      </c>
      <c r="H2457" s="7" t="s">
        <v>5522</v>
      </c>
      <c r="I2457" s="7" t="s">
        <v>5523</v>
      </c>
      <c r="J2457" s="7" t="s">
        <v>5524</v>
      </c>
      <c r="K2457" s="7" t="s">
        <v>5525</v>
      </c>
      <c r="L2457" s="7" t="s">
        <v>5526</v>
      </c>
      <c r="M2457" s="7" t="s">
        <v>5527</v>
      </c>
    </row>
    <row r="2458" spans="1:13" ht="34" x14ac:dyDescent="0.2">
      <c r="A2458" t="s">
        <v>5190</v>
      </c>
      <c r="B2458" s="36" t="s">
        <v>459</v>
      </c>
      <c r="C2458">
        <v>0.1</v>
      </c>
      <c r="D2458" t="s">
        <v>762</v>
      </c>
      <c r="E2458">
        <v>0</v>
      </c>
      <c r="F2458" s="7" t="s">
        <v>265</v>
      </c>
      <c r="G2458" s="7" t="s">
        <v>5521</v>
      </c>
      <c r="H2458" s="7" t="s">
        <v>5522</v>
      </c>
      <c r="I2458" s="7" t="s">
        <v>5523</v>
      </c>
      <c r="J2458" s="7" t="s">
        <v>5524</v>
      </c>
      <c r="K2458" s="7" t="s">
        <v>5525</v>
      </c>
      <c r="L2458" s="7" t="s">
        <v>5526</v>
      </c>
      <c r="M2458" s="7" t="s">
        <v>5527</v>
      </c>
    </row>
    <row r="2459" spans="1:13" ht="34" x14ac:dyDescent="0.2">
      <c r="A2459" t="s">
        <v>5191</v>
      </c>
      <c r="B2459" t="s">
        <v>455</v>
      </c>
      <c r="C2459">
        <v>0.1</v>
      </c>
      <c r="D2459" t="s">
        <v>762</v>
      </c>
      <c r="E2459">
        <v>0</v>
      </c>
      <c r="F2459" s="7" t="s">
        <v>265</v>
      </c>
      <c r="G2459" s="7" t="s">
        <v>5521</v>
      </c>
      <c r="H2459" s="7" t="s">
        <v>5522</v>
      </c>
      <c r="I2459" s="7" t="s">
        <v>5523</v>
      </c>
      <c r="J2459" s="7" t="s">
        <v>5524</v>
      </c>
      <c r="K2459" s="7" t="s">
        <v>5525</v>
      </c>
      <c r="L2459" s="7" t="s">
        <v>5526</v>
      </c>
      <c r="M2459" s="7" t="s">
        <v>5527</v>
      </c>
    </row>
    <row r="2460" spans="1:13" ht="34" x14ac:dyDescent="0.2">
      <c r="A2460" t="s">
        <v>5192</v>
      </c>
      <c r="B2460" t="s">
        <v>797</v>
      </c>
      <c r="C2460">
        <v>0.1</v>
      </c>
      <c r="D2460" t="s">
        <v>762</v>
      </c>
      <c r="E2460">
        <v>0</v>
      </c>
      <c r="F2460" s="7" t="s">
        <v>265</v>
      </c>
      <c r="G2460" s="7" t="s">
        <v>5521</v>
      </c>
      <c r="H2460" s="7" t="s">
        <v>5522</v>
      </c>
      <c r="I2460" s="7" t="s">
        <v>5523</v>
      </c>
      <c r="J2460" s="7" t="s">
        <v>5524</v>
      </c>
      <c r="K2460" s="7" t="s">
        <v>5525</v>
      </c>
      <c r="L2460" s="7" t="s">
        <v>5526</v>
      </c>
      <c r="M2460" s="7" t="s">
        <v>5527</v>
      </c>
    </row>
    <row r="2461" spans="1:13" ht="34" x14ac:dyDescent="0.2">
      <c r="A2461" t="s">
        <v>5193</v>
      </c>
      <c r="B2461" t="s">
        <v>457</v>
      </c>
      <c r="C2461">
        <v>0.1</v>
      </c>
      <c r="D2461" t="s">
        <v>762</v>
      </c>
      <c r="E2461">
        <v>0</v>
      </c>
      <c r="F2461" s="7" t="s">
        <v>265</v>
      </c>
      <c r="G2461" s="7" t="s">
        <v>5521</v>
      </c>
      <c r="H2461" s="7" t="s">
        <v>5522</v>
      </c>
      <c r="I2461" s="7" t="s">
        <v>5523</v>
      </c>
      <c r="J2461" s="7" t="s">
        <v>5524</v>
      </c>
      <c r="K2461" s="7" t="s">
        <v>5525</v>
      </c>
      <c r="L2461" s="7" t="s">
        <v>5526</v>
      </c>
      <c r="M2461" s="7" t="s">
        <v>5527</v>
      </c>
    </row>
    <row r="2462" spans="1:13" ht="34" x14ac:dyDescent="0.2">
      <c r="A2462" t="s">
        <v>5194</v>
      </c>
      <c r="B2462" s="36" t="s">
        <v>459</v>
      </c>
      <c r="C2462">
        <v>0.1</v>
      </c>
      <c r="D2462" t="s">
        <v>762</v>
      </c>
      <c r="E2462">
        <v>0</v>
      </c>
      <c r="F2462" s="7" t="s">
        <v>265</v>
      </c>
      <c r="G2462" s="7" t="s">
        <v>5521</v>
      </c>
      <c r="H2462" s="7" t="s">
        <v>5522</v>
      </c>
      <c r="I2462" s="7" t="s">
        <v>5523</v>
      </c>
      <c r="J2462" s="7" t="s">
        <v>5524</v>
      </c>
      <c r="K2462" s="7" t="s">
        <v>5525</v>
      </c>
      <c r="L2462" s="7" t="s">
        <v>5526</v>
      </c>
      <c r="M2462" s="7" t="s">
        <v>5527</v>
      </c>
    </row>
    <row r="2463" spans="1:13" ht="34" x14ac:dyDescent="0.2">
      <c r="A2463" t="s">
        <v>5195</v>
      </c>
      <c r="B2463" t="s">
        <v>455</v>
      </c>
      <c r="C2463" s="36">
        <v>0.6</v>
      </c>
      <c r="D2463" t="s">
        <v>762</v>
      </c>
      <c r="E2463">
        <v>0</v>
      </c>
      <c r="F2463" s="7" t="s">
        <v>265</v>
      </c>
      <c r="G2463" s="7" t="s">
        <v>5521</v>
      </c>
      <c r="H2463" s="7" t="s">
        <v>5522</v>
      </c>
      <c r="I2463" s="7" t="s">
        <v>5523</v>
      </c>
      <c r="J2463" s="7" t="s">
        <v>5524</v>
      </c>
      <c r="K2463" s="7" t="s">
        <v>5525</v>
      </c>
      <c r="L2463" s="7" t="s">
        <v>5526</v>
      </c>
      <c r="M2463" s="7" t="s">
        <v>5527</v>
      </c>
    </row>
    <row r="2464" spans="1:13" ht="34" x14ac:dyDescent="0.2">
      <c r="A2464" t="s">
        <v>5196</v>
      </c>
      <c r="B2464" t="s">
        <v>797</v>
      </c>
      <c r="C2464" s="36">
        <v>0.6</v>
      </c>
      <c r="D2464" t="s">
        <v>762</v>
      </c>
      <c r="E2464">
        <v>0</v>
      </c>
      <c r="F2464" s="7" t="s">
        <v>265</v>
      </c>
      <c r="G2464" s="7" t="s">
        <v>5521</v>
      </c>
      <c r="H2464" s="7" t="s">
        <v>5522</v>
      </c>
      <c r="I2464" s="7" t="s">
        <v>5523</v>
      </c>
      <c r="J2464" s="7" t="s">
        <v>5524</v>
      </c>
      <c r="K2464" s="7" t="s">
        <v>5525</v>
      </c>
      <c r="L2464" s="7" t="s">
        <v>5526</v>
      </c>
      <c r="M2464" s="7" t="s">
        <v>5527</v>
      </c>
    </row>
    <row r="2465" spans="1:13" ht="34" x14ac:dyDescent="0.2">
      <c r="A2465" t="s">
        <v>5197</v>
      </c>
      <c r="B2465" t="s">
        <v>457</v>
      </c>
      <c r="C2465" s="36">
        <v>0.6</v>
      </c>
      <c r="D2465" t="s">
        <v>762</v>
      </c>
      <c r="E2465">
        <v>0</v>
      </c>
      <c r="F2465" s="7" t="s">
        <v>265</v>
      </c>
      <c r="G2465" s="7" t="s">
        <v>5521</v>
      </c>
      <c r="H2465" s="7" t="s">
        <v>5522</v>
      </c>
      <c r="I2465" s="7" t="s">
        <v>5523</v>
      </c>
      <c r="J2465" s="7" t="s">
        <v>5524</v>
      </c>
      <c r="K2465" s="7" t="s">
        <v>5525</v>
      </c>
      <c r="L2465" s="7" t="s">
        <v>5526</v>
      </c>
      <c r="M2465" s="7" t="s">
        <v>5527</v>
      </c>
    </row>
    <row r="2466" spans="1:13" ht="34" x14ac:dyDescent="0.2">
      <c r="A2466" t="s">
        <v>5198</v>
      </c>
      <c r="B2466" s="36" t="s">
        <v>459</v>
      </c>
      <c r="C2466" s="36">
        <v>0.6</v>
      </c>
      <c r="D2466" t="s">
        <v>762</v>
      </c>
      <c r="E2466">
        <v>0</v>
      </c>
      <c r="F2466" s="7" t="s">
        <v>265</v>
      </c>
      <c r="G2466" s="7" t="s">
        <v>5521</v>
      </c>
      <c r="H2466" s="7" t="s">
        <v>5522</v>
      </c>
      <c r="I2466" s="7" t="s">
        <v>5523</v>
      </c>
      <c r="J2466" s="7" t="s">
        <v>5524</v>
      </c>
      <c r="K2466" s="7" t="s">
        <v>5525</v>
      </c>
      <c r="L2466" s="7" t="s">
        <v>5526</v>
      </c>
      <c r="M2466" s="7" t="s">
        <v>5527</v>
      </c>
    </row>
    <row r="2467" spans="1:13" ht="34" x14ac:dyDescent="0.2">
      <c r="A2467" t="s">
        <v>5199</v>
      </c>
      <c r="B2467" t="s">
        <v>455</v>
      </c>
      <c r="C2467" s="36">
        <v>0.6</v>
      </c>
      <c r="D2467" t="s">
        <v>762</v>
      </c>
      <c r="E2467">
        <v>0</v>
      </c>
      <c r="F2467" s="7" t="s">
        <v>265</v>
      </c>
      <c r="G2467" s="7" t="s">
        <v>5521</v>
      </c>
      <c r="H2467" s="7" t="s">
        <v>5522</v>
      </c>
      <c r="I2467" s="7" t="s">
        <v>5523</v>
      </c>
      <c r="J2467" s="7" t="s">
        <v>5524</v>
      </c>
      <c r="K2467" s="7" t="s">
        <v>5525</v>
      </c>
      <c r="L2467" s="7" t="s">
        <v>5526</v>
      </c>
      <c r="M2467" s="7" t="s">
        <v>5527</v>
      </c>
    </row>
    <row r="2468" spans="1:13" ht="34" x14ac:dyDescent="0.2">
      <c r="A2468" t="s">
        <v>5200</v>
      </c>
      <c r="B2468" t="s">
        <v>797</v>
      </c>
      <c r="C2468" s="36">
        <v>0.6</v>
      </c>
      <c r="D2468" t="s">
        <v>762</v>
      </c>
      <c r="E2468">
        <v>0</v>
      </c>
      <c r="F2468" s="7" t="s">
        <v>265</v>
      </c>
      <c r="G2468" s="7" t="s">
        <v>5521</v>
      </c>
      <c r="H2468" s="7" t="s">
        <v>5522</v>
      </c>
      <c r="I2468" s="7" t="s">
        <v>5523</v>
      </c>
      <c r="J2468" s="7" t="s">
        <v>5524</v>
      </c>
      <c r="K2468" s="7" t="s">
        <v>5525</v>
      </c>
      <c r="L2468" s="7" t="s">
        <v>5526</v>
      </c>
      <c r="M2468" s="7" t="s">
        <v>5527</v>
      </c>
    </row>
    <row r="2469" spans="1:13" ht="34" x14ac:dyDescent="0.2">
      <c r="A2469" t="s">
        <v>5201</v>
      </c>
      <c r="B2469" t="s">
        <v>457</v>
      </c>
      <c r="C2469" s="36">
        <v>0.6</v>
      </c>
      <c r="D2469" t="s">
        <v>762</v>
      </c>
      <c r="E2469">
        <v>0</v>
      </c>
      <c r="F2469" s="7" t="s">
        <v>265</v>
      </c>
      <c r="G2469" s="7" t="s">
        <v>5521</v>
      </c>
      <c r="H2469" s="7" t="s">
        <v>5522</v>
      </c>
      <c r="I2469" s="7" t="s">
        <v>5523</v>
      </c>
      <c r="J2469" s="7" t="s">
        <v>5524</v>
      </c>
      <c r="K2469" s="7" t="s">
        <v>5525</v>
      </c>
      <c r="L2469" s="7" t="s">
        <v>5526</v>
      </c>
      <c r="M2469" s="7" t="s">
        <v>5527</v>
      </c>
    </row>
    <row r="2470" spans="1:13" ht="34" x14ac:dyDescent="0.2">
      <c r="A2470" t="s">
        <v>5202</v>
      </c>
      <c r="B2470" s="36" t="s">
        <v>459</v>
      </c>
      <c r="C2470" s="36">
        <v>0.6</v>
      </c>
      <c r="D2470" t="s">
        <v>762</v>
      </c>
      <c r="E2470">
        <v>0</v>
      </c>
      <c r="F2470" s="7" t="s">
        <v>265</v>
      </c>
      <c r="G2470" s="7" t="s">
        <v>5521</v>
      </c>
      <c r="H2470" s="7" t="s">
        <v>5522</v>
      </c>
      <c r="I2470" s="7" t="s">
        <v>5523</v>
      </c>
      <c r="J2470" s="7" t="s">
        <v>5524</v>
      </c>
      <c r="K2470" s="7" t="s">
        <v>5525</v>
      </c>
      <c r="L2470" s="7" t="s">
        <v>5526</v>
      </c>
      <c r="M2470" s="7" t="s">
        <v>5527</v>
      </c>
    </row>
    <row r="2471" spans="1:13" ht="34" x14ac:dyDescent="0.2">
      <c r="A2471" t="s">
        <v>5203</v>
      </c>
      <c r="B2471" t="s">
        <v>455</v>
      </c>
      <c r="C2471" s="36">
        <v>0.6</v>
      </c>
      <c r="D2471" t="s">
        <v>762</v>
      </c>
      <c r="E2471">
        <v>0</v>
      </c>
      <c r="F2471" s="7" t="s">
        <v>265</v>
      </c>
      <c r="G2471" s="7" t="s">
        <v>5521</v>
      </c>
      <c r="H2471" s="7" t="s">
        <v>5522</v>
      </c>
      <c r="I2471" s="7" t="s">
        <v>5523</v>
      </c>
      <c r="J2471" s="7" t="s">
        <v>5524</v>
      </c>
      <c r="K2471" s="7" t="s">
        <v>5525</v>
      </c>
      <c r="L2471" s="7" t="s">
        <v>5526</v>
      </c>
      <c r="M2471" s="7" t="s">
        <v>5527</v>
      </c>
    </row>
    <row r="2472" spans="1:13" ht="34" x14ac:dyDescent="0.2">
      <c r="A2472" t="s">
        <v>5204</v>
      </c>
      <c r="B2472" t="s">
        <v>797</v>
      </c>
      <c r="C2472" s="36">
        <v>0.6</v>
      </c>
      <c r="D2472" t="s">
        <v>762</v>
      </c>
      <c r="E2472">
        <v>0</v>
      </c>
      <c r="F2472" s="7" t="s">
        <v>265</v>
      </c>
      <c r="G2472" s="7" t="s">
        <v>5521</v>
      </c>
      <c r="H2472" s="7" t="s">
        <v>5522</v>
      </c>
      <c r="I2472" s="7" t="s">
        <v>5523</v>
      </c>
      <c r="J2472" s="7" t="s">
        <v>5524</v>
      </c>
      <c r="K2472" s="7" t="s">
        <v>5525</v>
      </c>
      <c r="L2472" s="7" t="s">
        <v>5526</v>
      </c>
      <c r="M2472" s="7" t="s">
        <v>5527</v>
      </c>
    </row>
    <row r="2473" spans="1:13" ht="34" x14ac:dyDescent="0.2">
      <c r="A2473" t="s">
        <v>5205</v>
      </c>
      <c r="B2473" t="s">
        <v>457</v>
      </c>
      <c r="C2473" s="36">
        <v>0.6</v>
      </c>
      <c r="D2473" t="s">
        <v>762</v>
      </c>
      <c r="E2473">
        <v>0</v>
      </c>
      <c r="F2473" s="7" t="s">
        <v>265</v>
      </c>
      <c r="G2473" s="7" t="s">
        <v>5521</v>
      </c>
      <c r="H2473" s="7" t="s">
        <v>5522</v>
      </c>
      <c r="I2473" s="7" t="s">
        <v>5523</v>
      </c>
      <c r="J2473" s="7" t="s">
        <v>5524</v>
      </c>
      <c r="K2473" s="7" t="s">
        <v>5525</v>
      </c>
      <c r="L2473" s="7" t="s">
        <v>5526</v>
      </c>
      <c r="M2473" s="7" t="s">
        <v>5527</v>
      </c>
    </row>
    <row r="2474" spans="1:13" ht="34" x14ac:dyDescent="0.2">
      <c r="A2474" t="s">
        <v>5206</v>
      </c>
      <c r="B2474" s="36" t="s">
        <v>459</v>
      </c>
      <c r="C2474" s="36">
        <v>0.6</v>
      </c>
      <c r="D2474" t="s">
        <v>762</v>
      </c>
      <c r="E2474">
        <v>0</v>
      </c>
      <c r="F2474" s="7" t="s">
        <v>265</v>
      </c>
      <c r="G2474" s="7" t="s">
        <v>5521</v>
      </c>
      <c r="H2474" s="7" t="s">
        <v>5522</v>
      </c>
      <c r="I2474" s="7" t="s">
        <v>5523</v>
      </c>
      <c r="J2474" s="7" t="s">
        <v>5524</v>
      </c>
      <c r="K2474" s="7" t="s">
        <v>5525</v>
      </c>
      <c r="L2474" s="7" t="s">
        <v>5526</v>
      </c>
      <c r="M2474" s="7" t="s">
        <v>5527</v>
      </c>
    </row>
    <row r="2475" spans="1:13" ht="34" x14ac:dyDescent="0.2">
      <c r="A2475" t="s">
        <v>5207</v>
      </c>
      <c r="B2475" t="s">
        <v>455</v>
      </c>
      <c r="C2475" s="36">
        <v>0.6</v>
      </c>
      <c r="D2475" t="s">
        <v>762</v>
      </c>
      <c r="E2475">
        <v>0</v>
      </c>
      <c r="F2475" s="7" t="s">
        <v>265</v>
      </c>
      <c r="G2475" s="7" t="s">
        <v>5521</v>
      </c>
      <c r="H2475" s="7" t="s">
        <v>5522</v>
      </c>
      <c r="I2475" s="7" t="s">
        <v>5523</v>
      </c>
      <c r="J2475" s="7" t="s">
        <v>5524</v>
      </c>
      <c r="K2475" s="7" t="s">
        <v>5525</v>
      </c>
      <c r="L2475" s="7" t="s">
        <v>5526</v>
      </c>
      <c r="M2475" s="7" t="s">
        <v>5527</v>
      </c>
    </row>
    <row r="2476" spans="1:13" ht="34" x14ac:dyDescent="0.2">
      <c r="A2476" t="s">
        <v>5208</v>
      </c>
      <c r="B2476" t="s">
        <v>797</v>
      </c>
      <c r="C2476" s="36">
        <v>0.6</v>
      </c>
      <c r="D2476" t="s">
        <v>762</v>
      </c>
      <c r="E2476">
        <v>0</v>
      </c>
      <c r="F2476" s="7" t="s">
        <v>265</v>
      </c>
      <c r="G2476" s="7" t="s">
        <v>5521</v>
      </c>
      <c r="H2476" s="7" t="s">
        <v>5522</v>
      </c>
      <c r="I2476" s="7" t="s">
        <v>5523</v>
      </c>
      <c r="J2476" s="7" t="s">
        <v>5524</v>
      </c>
      <c r="K2476" s="7" t="s">
        <v>5525</v>
      </c>
      <c r="L2476" s="7" t="s">
        <v>5526</v>
      </c>
      <c r="M2476" s="7" t="s">
        <v>5527</v>
      </c>
    </row>
    <row r="2477" spans="1:13" ht="34" x14ac:dyDescent="0.2">
      <c r="A2477" t="s">
        <v>5209</v>
      </c>
      <c r="B2477" t="s">
        <v>457</v>
      </c>
      <c r="C2477" s="36">
        <v>0.6</v>
      </c>
      <c r="D2477" t="s">
        <v>762</v>
      </c>
      <c r="E2477">
        <v>0</v>
      </c>
      <c r="F2477" s="7" t="s">
        <v>265</v>
      </c>
      <c r="G2477" s="7" t="s">
        <v>5521</v>
      </c>
      <c r="H2477" s="7" t="s">
        <v>5522</v>
      </c>
      <c r="I2477" s="7" t="s">
        <v>5523</v>
      </c>
      <c r="J2477" s="7" t="s">
        <v>5524</v>
      </c>
      <c r="K2477" s="7" t="s">
        <v>5525</v>
      </c>
      <c r="L2477" s="7" t="s">
        <v>5526</v>
      </c>
      <c r="M2477" s="7" t="s">
        <v>5527</v>
      </c>
    </row>
    <row r="2478" spans="1:13" ht="34" x14ac:dyDescent="0.2">
      <c r="A2478" t="s">
        <v>5210</v>
      </c>
      <c r="B2478" s="36" t="s">
        <v>459</v>
      </c>
      <c r="C2478" s="36">
        <v>0.6</v>
      </c>
      <c r="D2478" t="s">
        <v>762</v>
      </c>
      <c r="E2478">
        <v>0</v>
      </c>
      <c r="F2478" s="7" t="s">
        <v>265</v>
      </c>
      <c r="G2478" s="7" t="s">
        <v>5521</v>
      </c>
      <c r="H2478" s="7" t="s">
        <v>5522</v>
      </c>
      <c r="I2478" s="7" t="s">
        <v>5523</v>
      </c>
      <c r="J2478" s="7" t="s">
        <v>5524</v>
      </c>
      <c r="K2478" s="7" t="s">
        <v>5525</v>
      </c>
      <c r="L2478" s="7" t="s">
        <v>5526</v>
      </c>
      <c r="M2478" s="7" t="s">
        <v>5527</v>
      </c>
    </row>
    <row r="2479" spans="1:13" ht="34" x14ac:dyDescent="0.2">
      <c r="A2479" t="s">
        <v>5211</v>
      </c>
      <c r="B2479" t="s">
        <v>455</v>
      </c>
      <c r="C2479" s="36">
        <v>0.6</v>
      </c>
      <c r="D2479" t="s">
        <v>762</v>
      </c>
      <c r="E2479">
        <v>0</v>
      </c>
      <c r="F2479" s="7" t="s">
        <v>265</v>
      </c>
      <c r="G2479" s="7" t="s">
        <v>5521</v>
      </c>
      <c r="H2479" s="7" t="s">
        <v>5522</v>
      </c>
      <c r="I2479" s="7" t="s">
        <v>5523</v>
      </c>
      <c r="J2479" s="7" t="s">
        <v>5524</v>
      </c>
      <c r="K2479" s="7" t="s">
        <v>5525</v>
      </c>
      <c r="L2479" s="7" t="s">
        <v>5526</v>
      </c>
      <c r="M2479" s="7" t="s">
        <v>5527</v>
      </c>
    </row>
    <row r="2480" spans="1:13" ht="34" x14ac:dyDescent="0.2">
      <c r="A2480" t="s">
        <v>5212</v>
      </c>
      <c r="B2480" t="s">
        <v>797</v>
      </c>
      <c r="C2480" s="36">
        <v>0.6</v>
      </c>
      <c r="D2480" t="s">
        <v>762</v>
      </c>
      <c r="E2480">
        <v>0</v>
      </c>
      <c r="F2480" s="7" t="s">
        <v>265</v>
      </c>
      <c r="G2480" s="7" t="s">
        <v>5521</v>
      </c>
      <c r="H2480" s="7" t="s">
        <v>5522</v>
      </c>
      <c r="I2480" s="7" t="s">
        <v>5523</v>
      </c>
      <c r="J2480" s="7" t="s">
        <v>5524</v>
      </c>
      <c r="K2480" s="7" t="s">
        <v>5525</v>
      </c>
      <c r="L2480" s="7" t="s">
        <v>5526</v>
      </c>
      <c r="M2480" s="7" t="s">
        <v>5527</v>
      </c>
    </row>
    <row r="2481" spans="1:13" ht="34" x14ac:dyDescent="0.2">
      <c r="A2481" t="s">
        <v>5213</v>
      </c>
      <c r="B2481" t="s">
        <v>457</v>
      </c>
      <c r="C2481" s="36">
        <v>0.6</v>
      </c>
      <c r="D2481" t="s">
        <v>762</v>
      </c>
      <c r="E2481">
        <v>0</v>
      </c>
      <c r="F2481" s="7" t="s">
        <v>265</v>
      </c>
      <c r="G2481" s="7" t="s">
        <v>5521</v>
      </c>
      <c r="H2481" s="7" t="s">
        <v>5522</v>
      </c>
      <c r="I2481" s="7" t="s">
        <v>5523</v>
      </c>
      <c r="J2481" s="7" t="s">
        <v>5524</v>
      </c>
      <c r="K2481" s="7" t="s">
        <v>5525</v>
      </c>
      <c r="L2481" s="7" t="s">
        <v>5526</v>
      </c>
      <c r="M2481" s="7" t="s">
        <v>5527</v>
      </c>
    </row>
    <row r="2482" spans="1:13" ht="34" x14ac:dyDescent="0.2">
      <c r="A2482" t="s">
        <v>5214</v>
      </c>
      <c r="B2482" s="36" t="s">
        <v>459</v>
      </c>
      <c r="C2482" s="36">
        <v>0.6</v>
      </c>
      <c r="D2482" t="s">
        <v>762</v>
      </c>
      <c r="E2482">
        <v>0</v>
      </c>
      <c r="F2482" s="7" t="s">
        <v>265</v>
      </c>
      <c r="G2482" s="7" t="s">
        <v>5521</v>
      </c>
      <c r="H2482" s="7" t="s">
        <v>5522</v>
      </c>
      <c r="I2482" s="7" t="s">
        <v>5523</v>
      </c>
      <c r="J2482" s="7" t="s">
        <v>5524</v>
      </c>
      <c r="K2482" s="7" t="s">
        <v>5525</v>
      </c>
      <c r="L2482" s="7" t="s">
        <v>5526</v>
      </c>
      <c r="M2482" s="7" t="s">
        <v>5527</v>
      </c>
    </row>
    <row r="2483" spans="1:13" ht="34" x14ac:dyDescent="0.2">
      <c r="A2483" t="s">
        <v>5215</v>
      </c>
      <c r="B2483" t="s">
        <v>455</v>
      </c>
      <c r="C2483" s="36">
        <v>0.4</v>
      </c>
      <c r="D2483" t="s">
        <v>762</v>
      </c>
      <c r="E2483">
        <v>0</v>
      </c>
      <c r="F2483" s="7" t="s">
        <v>265</v>
      </c>
      <c r="G2483" s="7" t="s">
        <v>5521</v>
      </c>
      <c r="H2483" s="7" t="s">
        <v>5522</v>
      </c>
      <c r="I2483" s="7" t="s">
        <v>5523</v>
      </c>
      <c r="J2483" s="7" t="s">
        <v>5524</v>
      </c>
      <c r="K2483" s="7" t="s">
        <v>5525</v>
      </c>
      <c r="L2483" s="7" t="s">
        <v>5526</v>
      </c>
      <c r="M2483" s="7" t="s">
        <v>5527</v>
      </c>
    </row>
    <row r="2484" spans="1:13" ht="34" x14ac:dyDescent="0.2">
      <c r="A2484" t="s">
        <v>5216</v>
      </c>
      <c r="B2484" t="s">
        <v>797</v>
      </c>
      <c r="C2484" s="36">
        <v>0.4</v>
      </c>
      <c r="D2484" t="s">
        <v>762</v>
      </c>
      <c r="E2484">
        <v>0</v>
      </c>
      <c r="F2484" s="7" t="s">
        <v>265</v>
      </c>
      <c r="G2484" s="7" t="s">
        <v>5521</v>
      </c>
      <c r="H2484" s="7" t="s">
        <v>5522</v>
      </c>
      <c r="I2484" s="7" t="s">
        <v>5523</v>
      </c>
      <c r="J2484" s="7" t="s">
        <v>5524</v>
      </c>
      <c r="K2484" s="7" t="s">
        <v>5525</v>
      </c>
      <c r="L2484" s="7" t="s">
        <v>5526</v>
      </c>
      <c r="M2484" s="7" t="s">
        <v>5527</v>
      </c>
    </row>
    <row r="2485" spans="1:13" ht="34" x14ac:dyDescent="0.2">
      <c r="A2485" t="s">
        <v>5217</v>
      </c>
      <c r="B2485" t="s">
        <v>457</v>
      </c>
      <c r="C2485" s="36">
        <v>0.4</v>
      </c>
      <c r="D2485" t="s">
        <v>762</v>
      </c>
      <c r="E2485">
        <v>0</v>
      </c>
      <c r="F2485" s="7" t="s">
        <v>265</v>
      </c>
      <c r="G2485" s="7" t="s">
        <v>5521</v>
      </c>
      <c r="H2485" s="7" t="s">
        <v>5522</v>
      </c>
      <c r="I2485" s="7" t="s">
        <v>5523</v>
      </c>
      <c r="J2485" s="7" t="s">
        <v>5524</v>
      </c>
      <c r="K2485" s="7" t="s">
        <v>5525</v>
      </c>
      <c r="L2485" s="7" t="s">
        <v>5526</v>
      </c>
      <c r="M2485" s="7" t="s">
        <v>5527</v>
      </c>
    </row>
    <row r="2486" spans="1:13" ht="34" x14ac:dyDescent="0.2">
      <c r="A2486" t="s">
        <v>5218</v>
      </c>
      <c r="B2486" s="36" t="s">
        <v>459</v>
      </c>
      <c r="C2486" s="36">
        <v>0.4</v>
      </c>
      <c r="D2486" t="s">
        <v>762</v>
      </c>
      <c r="E2486">
        <v>0</v>
      </c>
      <c r="F2486" s="7" t="s">
        <v>265</v>
      </c>
      <c r="G2486" s="7" t="s">
        <v>5521</v>
      </c>
      <c r="H2486" s="7" t="s">
        <v>5522</v>
      </c>
      <c r="I2486" s="7" t="s">
        <v>5523</v>
      </c>
      <c r="J2486" s="7" t="s">
        <v>5524</v>
      </c>
      <c r="K2486" s="7" t="s">
        <v>5525</v>
      </c>
      <c r="L2486" s="7" t="s">
        <v>5526</v>
      </c>
      <c r="M2486" s="7" t="s">
        <v>5527</v>
      </c>
    </row>
    <row r="2487" spans="1:13" ht="34" x14ac:dyDescent="0.2">
      <c r="A2487" t="s">
        <v>5219</v>
      </c>
      <c r="B2487" t="s">
        <v>455</v>
      </c>
      <c r="C2487" s="36">
        <v>0.4</v>
      </c>
      <c r="D2487" t="s">
        <v>762</v>
      </c>
      <c r="E2487">
        <v>0</v>
      </c>
      <c r="F2487" s="7" t="s">
        <v>265</v>
      </c>
      <c r="G2487" s="7" t="s">
        <v>5521</v>
      </c>
      <c r="H2487" s="7" t="s">
        <v>5522</v>
      </c>
      <c r="I2487" s="7" t="s">
        <v>5523</v>
      </c>
      <c r="J2487" s="7" t="s">
        <v>5524</v>
      </c>
      <c r="K2487" s="7" t="s">
        <v>5525</v>
      </c>
      <c r="L2487" s="7" t="s">
        <v>5526</v>
      </c>
      <c r="M2487" s="7" t="s">
        <v>5527</v>
      </c>
    </row>
    <row r="2488" spans="1:13" ht="34" x14ac:dyDescent="0.2">
      <c r="A2488" t="s">
        <v>5220</v>
      </c>
      <c r="B2488" t="s">
        <v>797</v>
      </c>
      <c r="C2488" s="36">
        <v>0.4</v>
      </c>
      <c r="D2488" t="s">
        <v>762</v>
      </c>
      <c r="E2488">
        <v>0</v>
      </c>
      <c r="F2488" s="7" t="s">
        <v>265</v>
      </c>
      <c r="G2488" s="7" t="s">
        <v>5521</v>
      </c>
      <c r="H2488" s="7" t="s">
        <v>5522</v>
      </c>
      <c r="I2488" s="7" t="s">
        <v>5523</v>
      </c>
      <c r="J2488" s="7" t="s">
        <v>5524</v>
      </c>
      <c r="K2488" s="7" t="s">
        <v>5525</v>
      </c>
      <c r="L2488" s="7" t="s">
        <v>5526</v>
      </c>
      <c r="M2488" s="7" t="s">
        <v>5527</v>
      </c>
    </row>
    <row r="2489" spans="1:13" ht="34" x14ac:dyDescent="0.2">
      <c r="A2489" t="s">
        <v>5221</v>
      </c>
      <c r="B2489" t="s">
        <v>457</v>
      </c>
      <c r="C2489" s="36">
        <v>0.4</v>
      </c>
      <c r="D2489" t="s">
        <v>762</v>
      </c>
      <c r="E2489">
        <v>0</v>
      </c>
      <c r="F2489" s="7" t="s">
        <v>265</v>
      </c>
      <c r="G2489" s="7" t="s">
        <v>5521</v>
      </c>
      <c r="H2489" s="7" t="s">
        <v>5522</v>
      </c>
      <c r="I2489" s="7" t="s">
        <v>5523</v>
      </c>
      <c r="J2489" s="7" t="s">
        <v>5524</v>
      </c>
      <c r="K2489" s="7" t="s">
        <v>5525</v>
      </c>
      <c r="L2489" s="7" t="s">
        <v>5526</v>
      </c>
      <c r="M2489" s="7" t="s">
        <v>5527</v>
      </c>
    </row>
    <row r="2490" spans="1:13" ht="34" x14ac:dyDescent="0.2">
      <c r="A2490" t="s">
        <v>5222</v>
      </c>
      <c r="B2490" s="36" t="s">
        <v>459</v>
      </c>
      <c r="C2490" s="36">
        <v>0.4</v>
      </c>
      <c r="D2490" t="s">
        <v>762</v>
      </c>
      <c r="E2490">
        <v>0</v>
      </c>
      <c r="F2490" s="7" t="s">
        <v>265</v>
      </c>
      <c r="G2490" s="7" t="s">
        <v>5521</v>
      </c>
      <c r="H2490" s="7" t="s">
        <v>5522</v>
      </c>
      <c r="I2490" s="7" t="s">
        <v>5523</v>
      </c>
      <c r="J2490" s="7" t="s">
        <v>5524</v>
      </c>
      <c r="K2490" s="7" t="s">
        <v>5525</v>
      </c>
      <c r="L2490" s="7" t="s">
        <v>5526</v>
      </c>
      <c r="M2490" s="7" t="s">
        <v>5527</v>
      </c>
    </row>
    <row r="2491" spans="1:13" ht="34" x14ac:dyDescent="0.2">
      <c r="A2491" t="s">
        <v>5223</v>
      </c>
      <c r="B2491" t="s">
        <v>455</v>
      </c>
      <c r="C2491" s="36">
        <v>0.4</v>
      </c>
      <c r="D2491" t="s">
        <v>762</v>
      </c>
      <c r="E2491">
        <v>0</v>
      </c>
      <c r="F2491" s="7" t="s">
        <v>265</v>
      </c>
      <c r="G2491" s="7" t="s">
        <v>5521</v>
      </c>
      <c r="H2491" s="7" t="s">
        <v>5522</v>
      </c>
      <c r="I2491" s="7" t="s">
        <v>5523</v>
      </c>
      <c r="J2491" s="7" t="s">
        <v>5524</v>
      </c>
      <c r="K2491" s="7" t="s">
        <v>5525</v>
      </c>
      <c r="L2491" s="7" t="s">
        <v>5526</v>
      </c>
      <c r="M2491" s="7" t="s">
        <v>5527</v>
      </c>
    </row>
    <row r="2492" spans="1:13" ht="34" x14ac:dyDescent="0.2">
      <c r="A2492" t="s">
        <v>5224</v>
      </c>
      <c r="B2492" t="s">
        <v>797</v>
      </c>
      <c r="C2492" s="36">
        <v>0.4</v>
      </c>
      <c r="D2492" t="s">
        <v>762</v>
      </c>
      <c r="E2492">
        <v>0</v>
      </c>
      <c r="F2492" s="7" t="s">
        <v>265</v>
      </c>
      <c r="G2492" s="7" t="s">
        <v>5521</v>
      </c>
      <c r="H2492" s="7" t="s">
        <v>5522</v>
      </c>
      <c r="I2492" s="7" t="s">
        <v>5523</v>
      </c>
      <c r="J2492" s="7" t="s">
        <v>5524</v>
      </c>
      <c r="K2492" s="7" t="s">
        <v>5525</v>
      </c>
      <c r="L2492" s="7" t="s">
        <v>5526</v>
      </c>
      <c r="M2492" s="7" t="s">
        <v>5527</v>
      </c>
    </row>
    <row r="2493" spans="1:13" ht="34" x14ac:dyDescent="0.2">
      <c r="A2493" t="s">
        <v>5225</v>
      </c>
      <c r="B2493" t="s">
        <v>457</v>
      </c>
      <c r="C2493" s="36">
        <v>0.4</v>
      </c>
      <c r="D2493" t="s">
        <v>762</v>
      </c>
      <c r="E2493">
        <v>0</v>
      </c>
      <c r="F2493" s="7" t="s">
        <v>265</v>
      </c>
      <c r="G2493" s="7" t="s">
        <v>5521</v>
      </c>
      <c r="H2493" s="7" t="s">
        <v>5522</v>
      </c>
      <c r="I2493" s="7" t="s">
        <v>5523</v>
      </c>
      <c r="J2493" s="7" t="s">
        <v>5524</v>
      </c>
      <c r="K2493" s="7" t="s">
        <v>5525</v>
      </c>
      <c r="L2493" s="7" t="s">
        <v>5526</v>
      </c>
      <c r="M2493" s="7" t="s">
        <v>5527</v>
      </c>
    </row>
    <row r="2494" spans="1:13" ht="34" x14ac:dyDescent="0.2">
      <c r="A2494" t="s">
        <v>5226</v>
      </c>
      <c r="B2494" s="36" t="s">
        <v>459</v>
      </c>
      <c r="C2494" s="36">
        <v>0.4</v>
      </c>
      <c r="D2494" t="s">
        <v>762</v>
      </c>
      <c r="E2494">
        <v>0</v>
      </c>
      <c r="F2494" s="7" t="s">
        <v>265</v>
      </c>
      <c r="G2494" s="7" t="s">
        <v>5521</v>
      </c>
      <c r="H2494" s="7" t="s">
        <v>5522</v>
      </c>
      <c r="I2494" s="7" t="s">
        <v>5523</v>
      </c>
      <c r="J2494" s="7" t="s">
        <v>5524</v>
      </c>
      <c r="K2494" s="7" t="s">
        <v>5525</v>
      </c>
      <c r="L2494" s="7" t="s">
        <v>5526</v>
      </c>
      <c r="M2494" s="7" t="s">
        <v>5527</v>
      </c>
    </row>
    <row r="2495" spans="1:13" ht="34" x14ac:dyDescent="0.2">
      <c r="A2495" t="s">
        <v>5227</v>
      </c>
      <c r="B2495" t="s">
        <v>455</v>
      </c>
      <c r="C2495" s="36">
        <v>0.4</v>
      </c>
      <c r="D2495" t="s">
        <v>762</v>
      </c>
      <c r="E2495">
        <v>0</v>
      </c>
      <c r="F2495" s="7" t="s">
        <v>265</v>
      </c>
      <c r="G2495" s="7" t="s">
        <v>5521</v>
      </c>
      <c r="H2495" s="7" t="s">
        <v>5522</v>
      </c>
      <c r="I2495" s="7" t="s">
        <v>5523</v>
      </c>
      <c r="J2495" s="7" t="s">
        <v>5524</v>
      </c>
      <c r="K2495" s="7" t="s">
        <v>5525</v>
      </c>
      <c r="L2495" s="7" t="s">
        <v>5526</v>
      </c>
      <c r="M2495" s="7" t="s">
        <v>5527</v>
      </c>
    </row>
    <row r="2496" spans="1:13" ht="34" x14ac:dyDescent="0.2">
      <c r="A2496" t="s">
        <v>5228</v>
      </c>
      <c r="B2496" t="s">
        <v>797</v>
      </c>
      <c r="C2496" s="36">
        <v>0.4</v>
      </c>
      <c r="D2496" t="s">
        <v>762</v>
      </c>
      <c r="E2496">
        <v>0</v>
      </c>
      <c r="F2496" s="7" t="s">
        <v>265</v>
      </c>
      <c r="G2496" s="7" t="s">
        <v>5521</v>
      </c>
      <c r="H2496" s="7" t="s">
        <v>5522</v>
      </c>
      <c r="I2496" s="7" t="s">
        <v>5523</v>
      </c>
      <c r="J2496" s="7" t="s">
        <v>5524</v>
      </c>
      <c r="K2496" s="7" t="s">
        <v>5525</v>
      </c>
      <c r="L2496" s="7" t="s">
        <v>5526</v>
      </c>
      <c r="M2496" s="7" t="s">
        <v>5527</v>
      </c>
    </row>
    <row r="2497" spans="1:13" ht="34" x14ac:dyDescent="0.2">
      <c r="A2497" t="s">
        <v>5229</v>
      </c>
      <c r="B2497" t="s">
        <v>457</v>
      </c>
      <c r="C2497" s="36">
        <v>0.4</v>
      </c>
      <c r="D2497" t="s">
        <v>762</v>
      </c>
      <c r="E2497">
        <v>0</v>
      </c>
      <c r="F2497" s="7" t="s">
        <v>265</v>
      </c>
      <c r="G2497" s="7" t="s">
        <v>5521</v>
      </c>
      <c r="H2497" s="7" t="s">
        <v>5522</v>
      </c>
      <c r="I2497" s="7" t="s">
        <v>5523</v>
      </c>
      <c r="J2497" s="7" t="s">
        <v>5524</v>
      </c>
      <c r="K2497" s="7" t="s">
        <v>5525</v>
      </c>
      <c r="L2497" s="7" t="s">
        <v>5526</v>
      </c>
      <c r="M2497" s="7" t="s">
        <v>5527</v>
      </c>
    </row>
    <row r="2498" spans="1:13" ht="34" x14ac:dyDescent="0.2">
      <c r="A2498" t="s">
        <v>5230</v>
      </c>
      <c r="B2498" s="36" t="s">
        <v>459</v>
      </c>
      <c r="C2498" s="36">
        <v>0.4</v>
      </c>
      <c r="D2498" t="s">
        <v>762</v>
      </c>
      <c r="E2498">
        <v>0</v>
      </c>
      <c r="F2498" s="7" t="s">
        <v>265</v>
      </c>
      <c r="G2498" s="7" t="s">
        <v>5521</v>
      </c>
      <c r="H2498" s="7" t="s">
        <v>5522</v>
      </c>
      <c r="I2498" s="7" t="s">
        <v>5523</v>
      </c>
      <c r="J2498" s="7" t="s">
        <v>5524</v>
      </c>
      <c r="K2498" s="7" t="s">
        <v>5525</v>
      </c>
      <c r="L2498" s="7" t="s">
        <v>5526</v>
      </c>
      <c r="M2498" s="7" t="s">
        <v>5527</v>
      </c>
    </row>
    <row r="2499" spans="1:13" ht="34" x14ac:dyDescent="0.2">
      <c r="A2499" t="s">
        <v>5231</v>
      </c>
      <c r="B2499" t="s">
        <v>455</v>
      </c>
      <c r="C2499" s="36">
        <v>0.4</v>
      </c>
      <c r="D2499" t="s">
        <v>762</v>
      </c>
      <c r="E2499">
        <v>0</v>
      </c>
      <c r="F2499" s="7" t="s">
        <v>265</v>
      </c>
      <c r="G2499" s="7" t="s">
        <v>5521</v>
      </c>
      <c r="H2499" s="7" t="s">
        <v>5522</v>
      </c>
      <c r="I2499" s="7" t="s">
        <v>5523</v>
      </c>
      <c r="J2499" s="7" t="s">
        <v>5524</v>
      </c>
      <c r="K2499" s="7" t="s">
        <v>5525</v>
      </c>
      <c r="L2499" s="7" t="s">
        <v>5526</v>
      </c>
      <c r="M2499" s="7" t="s">
        <v>5527</v>
      </c>
    </row>
    <row r="2500" spans="1:13" ht="34" x14ac:dyDescent="0.2">
      <c r="A2500" t="s">
        <v>5232</v>
      </c>
      <c r="B2500" t="s">
        <v>797</v>
      </c>
      <c r="C2500" s="36">
        <v>0.4</v>
      </c>
      <c r="D2500" t="s">
        <v>762</v>
      </c>
      <c r="E2500">
        <v>0</v>
      </c>
      <c r="F2500" s="7" t="s">
        <v>265</v>
      </c>
      <c r="G2500" s="7" t="s">
        <v>5521</v>
      </c>
      <c r="H2500" s="7" t="s">
        <v>5522</v>
      </c>
      <c r="I2500" s="7" t="s">
        <v>5523</v>
      </c>
      <c r="J2500" s="7" t="s">
        <v>5524</v>
      </c>
      <c r="K2500" s="7" t="s">
        <v>5525</v>
      </c>
      <c r="L2500" s="7" t="s">
        <v>5526</v>
      </c>
      <c r="M2500" s="7" t="s">
        <v>5527</v>
      </c>
    </row>
    <row r="2501" spans="1:13" ht="34" x14ac:dyDescent="0.2">
      <c r="A2501" t="s">
        <v>5233</v>
      </c>
      <c r="B2501" t="s">
        <v>457</v>
      </c>
      <c r="C2501" s="36">
        <v>0.4</v>
      </c>
      <c r="D2501" t="s">
        <v>762</v>
      </c>
      <c r="E2501">
        <v>0</v>
      </c>
      <c r="F2501" s="7" t="s">
        <v>265</v>
      </c>
      <c r="G2501" s="7" t="s">
        <v>5521</v>
      </c>
      <c r="H2501" s="7" t="s">
        <v>5522</v>
      </c>
      <c r="I2501" s="7" t="s">
        <v>5523</v>
      </c>
      <c r="J2501" s="7" t="s">
        <v>5524</v>
      </c>
      <c r="K2501" s="7" t="s">
        <v>5525</v>
      </c>
      <c r="L2501" s="7" t="s">
        <v>5526</v>
      </c>
      <c r="M2501" s="7" t="s">
        <v>5527</v>
      </c>
    </row>
    <row r="2502" spans="1:13" ht="34" x14ac:dyDescent="0.2">
      <c r="A2502" t="s">
        <v>5234</v>
      </c>
      <c r="B2502" s="36" t="s">
        <v>459</v>
      </c>
      <c r="C2502" s="36">
        <v>0.4</v>
      </c>
      <c r="D2502" t="s">
        <v>762</v>
      </c>
      <c r="E2502">
        <v>0</v>
      </c>
      <c r="F2502" s="7" t="s">
        <v>265</v>
      </c>
      <c r="G2502" s="7" t="s">
        <v>5521</v>
      </c>
      <c r="H2502" s="7" t="s">
        <v>5522</v>
      </c>
      <c r="I2502" s="7" t="s">
        <v>5523</v>
      </c>
      <c r="J2502" s="7" t="s">
        <v>5524</v>
      </c>
      <c r="K2502" s="7" t="s">
        <v>5525</v>
      </c>
      <c r="L2502" s="7" t="s">
        <v>5526</v>
      </c>
      <c r="M2502" s="7" t="s">
        <v>5527</v>
      </c>
    </row>
    <row r="2503" spans="1:13" ht="34" x14ac:dyDescent="0.2">
      <c r="A2503" t="s">
        <v>5235</v>
      </c>
      <c r="B2503" t="s">
        <v>455</v>
      </c>
      <c r="C2503">
        <v>0.1</v>
      </c>
      <c r="D2503" t="s">
        <v>762</v>
      </c>
      <c r="E2503">
        <v>0</v>
      </c>
      <c r="F2503" s="7" t="s">
        <v>265</v>
      </c>
      <c r="G2503" s="7" t="s">
        <v>5521</v>
      </c>
      <c r="H2503" s="7" t="s">
        <v>5522</v>
      </c>
      <c r="I2503" s="7" t="s">
        <v>5523</v>
      </c>
      <c r="J2503" s="7" t="s">
        <v>5524</v>
      </c>
      <c r="K2503" s="7" t="s">
        <v>5525</v>
      </c>
      <c r="L2503" s="7" t="s">
        <v>5526</v>
      </c>
      <c r="M2503" s="7" t="s">
        <v>5527</v>
      </c>
    </row>
    <row r="2504" spans="1:13" ht="34" x14ac:dyDescent="0.2">
      <c r="A2504" t="s">
        <v>5236</v>
      </c>
      <c r="B2504" t="s">
        <v>797</v>
      </c>
      <c r="C2504">
        <v>0.1</v>
      </c>
      <c r="D2504" t="s">
        <v>762</v>
      </c>
      <c r="E2504">
        <v>0</v>
      </c>
      <c r="F2504" s="7" t="s">
        <v>265</v>
      </c>
      <c r="G2504" s="7" t="s">
        <v>5521</v>
      </c>
      <c r="H2504" s="7" t="s">
        <v>5522</v>
      </c>
      <c r="I2504" s="7" t="s">
        <v>5523</v>
      </c>
      <c r="J2504" s="7" t="s">
        <v>5524</v>
      </c>
      <c r="K2504" s="7" t="s">
        <v>5525</v>
      </c>
      <c r="L2504" s="7" t="s">
        <v>5526</v>
      </c>
      <c r="M2504" s="7" t="s">
        <v>5527</v>
      </c>
    </row>
    <row r="2505" spans="1:13" ht="34" x14ac:dyDescent="0.2">
      <c r="A2505" t="s">
        <v>5237</v>
      </c>
      <c r="B2505" t="s">
        <v>457</v>
      </c>
      <c r="C2505">
        <v>0.1</v>
      </c>
      <c r="D2505" t="s">
        <v>762</v>
      </c>
      <c r="E2505">
        <v>0</v>
      </c>
      <c r="F2505" s="7" t="s">
        <v>265</v>
      </c>
      <c r="G2505" s="7" t="s">
        <v>5521</v>
      </c>
      <c r="H2505" s="7" t="s">
        <v>5522</v>
      </c>
      <c r="I2505" s="7" t="s">
        <v>5523</v>
      </c>
      <c r="J2505" s="7" t="s">
        <v>5524</v>
      </c>
      <c r="K2505" s="7" t="s">
        <v>5525</v>
      </c>
      <c r="L2505" s="7" t="s">
        <v>5526</v>
      </c>
      <c r="M2505" s="7" t="s">
        <v>5527</v>
      </c>
    </row>
    <row r="2506" spans="1:13" ht="34" x14ac:dyDescent="0.2">
      <c r="A2506" t="s">
        <v>5238</v>
      </c>
      <c r="B2506" s="36" t="s">
        <v>459</v>
      </c>
      <c r="C2506">
        <v>0.1</v>
      </c>
      <c r="D2506" t="s">
        <v>762</v>
      </c>
      <c r="E2506">
        <v>0</v>
      </c>
      <c r="F2506" s="7" t="s">
        <v>265</v>
      </c>
      <c r="G2506" s="7" t="s">
        <v>5521</v>
      </c>
      <c r="H2506" s="7" t="s">
        <v>5522</v>
      </c>
      <c r="I2506" s="7" t="s">
        <v>5523</v>
      </c>
      <c r="J2506" s="7" t="s">
        <v>5524</v>
      </c>
      <c r="K2506" s="7" t="s">
        <v>5525</v>
      </c>
      <c r="L2506" s="7" t="s">
        <v>5526</v>
      </c>
      <c r="M2506" s="7" t="s">
        <v>5527</v>
      </c>
    </row>
    <row r="2507" spans="1:13" ht="34" x14ac:dyDescent="0.2">
      <c r="A2507" t="s">
        <v>5239</v>
      </c>
      <c r="B2507" t="s">
        <v>455</v>
      </c>
      <c r="C2507">
        <v>0.1</v>
      </c>
      <c r="D2507" t="s">
        <v>762</v>
      </c>
      <c r="E2507">
        <v>0</v>
      </c>
      <c r="F2507" s="7" t="s">
        <v>265</v>
      </c>
      <c r="G2507" s="7" t="s">
        <v>5521</v>
      </c>
      <c r="H2507" s="7" t="s">
        <v>5522</v>
      </c>
      <c r="I2507" s="7" t="s">
        <v>5523</v>
      </c>
      <c r="J2507" s="7" t="s">
        <v>5524</v>
      </c>
      <c r="K2507" s="7" t="s">
        <v>5525</v>
      </c>
      <c r="L2507" s="7" t="s">
        <v>5526</v>
      </c>
      <c r="M2507" s="7" t="s">
        <v>5527</v>
      </c>
    </row>
    <row r="2508" spans="1:13" ht="34" x14ac:dyDescent="0.2">
      <c r="A2508" t="s">
        <v>5240</v>
      </c>
      <c r="B2508" t="s">
        <v>797</v>
      </c>
      <c r="C2508">
        <v>0.1</v>
      </c>
      <c r="D2508" t="s">
        <v>762</v>
      </c>
      <c r="E2508">
        <v>0</v>
      </c>
      <c r="F2508" s="7" t="s">
        <v>265</v>
      </c>
      <c r="G2508" s="7" t="s">
        <v>5521</v>
      </c>
      <c r="H2508" s="7" t="s">
        <v>5522</v>
      </c>
      <c r="I2508" s="7" t="s">
        <v>5523</v>
      </c>
      <c r="J2508" s="7" t="s">
        <v>5524</v>
      </c>
      <c r="K2508" s="7" t="s">
        <v>5525</v>
      </c>
      <c r="L2508" s="7" t="s">
        <v>5526</v>
      </c>
      <c r="M2508" s="7" t="s">
        <v>5527</v>
      </c>
    </row>
    <row r="2509" spans="1:13" ht="34" x14ac:dyDescent="0.2">
      <c r="A2509" t="s">
        <v>5241</v>
      </c>
      <c r="B2509" t="s">
        <v>457</v>
      </c>
      <c r="C2509">
        <v>0.1</v>
      </c>
      <c r="D2509" t="s">
        <v>762</v>
      </c>
      <c r="E2509">
        <v>0</v>
      </c>
      <c r="F2509" s="7" t="s">
        <v>265</v>
      </c>
      <c r="G2509" s="7" t="s">
        <v>5521</v>
      </c>
      <c r="H2509" s="7" t="s">
        <v>5522</v>
      </c>
      <c r="I2509" s="7" t="s">
        <v>5523</v>
      </c>
      <c r="J2509" s="7" t="s">
        <v>5524</v>
      </c>
      <c r="K2509" s="7" t="s">
        <v>5525</v>
      </c>
      <c r="L2509" s="7" t="s">
        <v>5526</v>
      </c>
      <c r="M2509" s="7" t="s">
        <v>5527</v>
      </c>
    </row>
    <row r="2510" spans="1:13" ht="34" x14ac:dyDescent="0.2">
      <c r="A2510" t="s">
        <v>5242</v>
      </c>
      <c r="B2510" s="36" t="s">
        <v>459</v>
      </c>
      <c r="C2510">
        <v>0.1</v>
      </c>
      <c r="D2510" t="s">
        <v>762</v>
      </c>
      <c r="E2510">
        <v>0</v>
      </c>
      <c r="F2510" s="7" t="s">
        <v>265</v>
      </c>
      <c r="G2510" s="7" t="s">
        <v>5521</v>
      </c>
      <c r="H2510" s="7" t="s">
        <v>5522</v>
      </c>
      <c r="I2510" s="7" t="s">
        <v>5523</v>
      </c>
      <c r="J2510" s="7" t="s">
        <v>5524</v>
      </c>
      <c r="K2510" s="7" t="s">
        <v>5525</v>
      </c>
      <c r="L2510" s="7" t="s">
        <v>5526</v>
      </c>
      <c r="M2510" s="7" t="s">
        <v>5527</v>
      </c>
    </row>
    <row r="2511" spans="1:13" ht="34" x14ac:dyDescent="0.2">
      <c r="A2511" t="s">
        <v>5243</v>
      </c>
      <c r="B2511" t="s">
        <v>455</v>
      </c>
      <c r="C2511">
        <v>0.1</v>
      </c>
      <c r="D2511" t="s">
        <v>762</v>
      </c>
      <c r="E2511">
        <v>0</v>
      </c>
      <c r="F2511" s="7" t="s">
        <v>265</v>
      </c>
      <c r="G2511" s="7" t="s">
        <v>5521</v>
      </c>
      <c r="H2511" s="7" t="s">
        <v>5522</v>
      </c>
      <c r="I2511" s="7" t="s">
        <v>5523</v>
      </c>
      <c r="J2511" s="7" t="s">
        <v>5524</v>
      </c>
      <c r="K2511" s="7" t="s">
        <v>5525</v>
      </c>
      <c r="L2511" s="7" t="s">
        <v>5526</v>
      </c>
      <c r="M2511" s="7" t="s">
        <v>5527</v>
      </c>
    </row>
    <row r="2512" spans="1:13" ht="34" x14ac:dyDescent="0.2">
      <c r="A2512" t="s">
        <v>5244</v>
      </c>
      <c r="B2512" t="s">
        <v>797</v>
      </c>
      <c r="C2512">
        <v>0.1</v>
      </c>
      <c r="D2512" t="s">
        <v>762</v>
      </c>
      <c r="E2512">
        <v>0</v>
      </c>
      <c r="F2512" s="7" t="s">
        <v>265</v>
      </c>
      <c r="G2512" s="7" t="s">
        <v>5521</v>
      </c>
      <c r="H2512" s="7" t="s">
        <v>5522</v>
      </c>
      <c r="I2512" s="7" t="s">
        <v>5523</v>
      </c>
      <c r="J2512" s="7" t="s">
        <v>5524</v>
      </c>
      <c r="K2512" s="7" t="s">
        <v>5525</v>
      </c>
      <c r="L2512" s="7" t="s">
        <v>5526</v>
      </c>
      <c r="M2512" s="7" t="s">
        <v>5527</v>
      </c>
    </row>
    <row r="2513" spans="1:13" ht="34" x14ac:dyDescent="0.2">
      <c r="A2513" t="s">
        <v>5245</v>
      </c>
      <c r="B2513" t="s">
        <v>457</v>
      </c>
      <c r="C2513">
        <v>0.1</v>
      </c>
      <c r="D2513" t="s">
        <v>762</v>
      </c>
      <c r="E2513">
        <v>0</v>
      </c>
      <c r="F2513" s="7" t="s">
        <v>265</v>
      </c>
      <c r="G2513" s="7" t="s">
        <v>5521</v>
      </c>
      <c r="H2513" s="7" t="s">
        <v>5522</v>
      </c>
      <c r="I2513" s="7" t="s">
        <v>5523</v>
      </c>
      <c r="J2513" s="7" t="s">
        <v>5524</v>
      </c>
      <c r="K2513" s="7" t="s">
        <v>5525</v>
      </c>
      <c r="L2513" s="7" t="s">
        <v>5526</v>
      </c>
      <c r="M2513" s="7" t="s">
        <v>5527</v>
      </c>
    </row>
    <row r="2514" spans="1:13" ht="34" x14ac:dyDescent="0.2">
      <c r="A2514" t="s">
        <v>5246</v>
      </c>
      <c r="B2514" s="36" t="s">
        <v>459</v>
      </c>
      <c r="C2514">
        <v>0.1</v>
      </c>
      <c r="D2514" t="s">
        <v>762</v>
      </c>
      <c r="E2514">
        <v>0</v>
      </c>
      <c r="F2514" s="7" t="s">
        <v>265</v>
      </c>
      <c r="G2514" s="7" t="s">
        <v>5521</v>
      </c>
      <c r="H2514" s="7" t="s">
        <v>5522</v>
      </c>
      <c r="I2514" s="7" t="s">
        <v>5523</v>
      </c>
      <c r="J2514" s="7" t="s">
        <v>5524</v>
      </c>
      <c r="K2514" s="7" t="s">
        <v>5525</v>
      </c>
      <c r="L2514" s="7" t="s">
        <v>5526</v>
      </c>
      <c r="M2514" s="7" t="s">
        <v>5527</v>
      </c>
    </row>
    <row r="2515" spans="1:13" ht="34" x14ac:dyDescent="0.2">
      <c r="A2515" t="s">
        <v>5247</v>
      </c>
      <c r="B2515" t="s">
        <v>455</v>
      </c>
      <c r="C2515">
        <v>0.1</v>
      </c>
      <c r="D2515" t="s">
        <v>762</v>
      </c>
      <c r="E2515">
        <v>0</v>
      </c>
      <c r="F2515" s="7" t="s">
        <v>265</v>
      </c>
      <c r="G2515" s="7" t="s">
        <v>5521</v>
      </c>
      <c r="H2515" s="7" t="s">
        <v>5522</v>
      </c>
      <c r="I2515" s="7" t="s">
        <v>5523</v>
      </c>
      <c r="J2515" s="7" t="s">
        <v>5524</v>
      </c>
      <c r="K2515" s="7" t="s">
        <v>5525</v>
      </c>
      <c r="L2515" s="7" t="s">
        <v>5526</v>
      </c>
      <c r="M2515" s="7" t="s">
        <v>5527</v>
      </c>
    </row>
    <row r="2516" spans="1:13" ht="34" x14ac:dyDescent="0.2">
      <c r="A2516" t="s">
        <v>5248</v>
      </c>
      <c r="B2516" t="s">
        <v>797</v>
      </c>
      <c r="C2516">
        <v>0.1</v>
      </c>
      <c r="D2516" t="s">
        <v>762</v>
      </c>
      <c r="E2516">
        <v>0</v>
      </c>
      <c r="F2516" s="7" t="s">
        <v>265</v>
      </c>
      <c r="G2516" s="7" t="s">
        <v>5521</v>
      </c>
      <c r="H2516" s="7" t="s">
        <v>5522</v>
      </c>
      <c r="I2516" s="7" t="s">
        <v>5523</v>
      </c>
      <c r="J2516" s="7" t="s">
        <v>5524</v>
      </c>
      <c r="K2516" s="7" t="s">
        <v>5525</v>
      </c>
      <c r="L2516" s="7" t="s">
        <v>5526</v>
      </c>
      <c r="M2516" s="7" t="s">
        <v>5527</v>
      </c>
    </row>
    <row r="2517" spans="1:13" ht="34" x14ac:dyDescent="0.2">
      <c r="A2517" t="s">
        <v>5249</v>
      </c>
      <c r="B2517" t="s">
        <v>457</v>
      </c>
      <c r="C2517">
        <v>0.1</v>
      </c>
      <c r="D2517" t="s">
        <v>762</v>
      </c>
      <c r="E2517">
        <v>0</v>
      </c>
      <c r="F2517" s="7" t="s">
        <v>265</v>
      </c>
      <c r="G2517" s="7" t="s">
        <v>5521</v>
      </c>
      <c r="H2517" s="7" t="s">
        <v>5522</v>
      </c>
      <c r="I2517" s="7" t="s">
        <v>5523</v>
      </c>
      <c r="J2517" s="7" t="s">
        <v>5524</v>
      </c>
      <c r="K2517" s="7" t="s">
        <v>5525</v>
      </c>
      <c r="L2517" s="7" t="s">
        <v>5526</v>
      </c>
      <c r="M2517" s="7" t="s">
        <v>5527</v>
      </c>
    </row>
    <row r="2518" spans="1:13" ht="34" x14ac:dyDescent="0.2">
      <c r="A2518" t="s">
        <v>5250</v>
      </c>
      <c r="B2518" s="36" t="s">
        <v>459</v>
      </c>
      <c r="C2518">
        <v>0.1</v>
      </c>
      <c r="D2518" t="s">
        <v>762</v>
      </c>
      <c r="E2518">
        <v>0</v>
      </c>
      <c r="F2518" s="7" t="s">
        <v>265</v>
      </c>
      <c r="G2518" s="7" t="s">
        <v>5521</v>
      </c>
      <c r="H2518" s="7" t="s">
        <v>5522</v>
      </c>
      <c r="I2518" s="7" t="s">
        <v>5523</v>
      </c>
      <c r="J2518" s="7" t="s">
        <v>5524</v>
      </c>
      <c r="K2518" s="7" t="s">
        <v>5525</v>
      </c>
      <c r="L2518" s="7" t="s">
        <v>5526</v>
      </c>
      <c r="M2518" s="7" t="s">
        <v>5527</v>
      </c>
    </row>
    <row r="2519" spans="1:13" ht="34" x14ac:dyDescent="0.2">
      <c r="A2519" t="s">
        <v>5251</v>
      </c>
      <c r="B2519" t="s">
        <v>455</v>
      </c>
      <c r="C2519">
        <v>0.1</v>
      </c>
      <c r="D2519" t="s">
        <v>762</v>
      </c>
      <c r="E2519">
        <v>0</v>
      </c>
      <c r="F2519" s="7" t="s">
        <v>265</v>
      </c>
      <c r="G2519" s="7" t="s">
        <v>5521</v>
      </c>
      <c r="H2519" s="7" t="s">
        <v>5522</v>
      </c>
      <c r="I2519" s="7" t="s">
        <v>5523</v>
      </c>
      <c r="J2519" s="7" t="s">
        <v>5524</v>
      </c>
      <c r="K2519" s="7" t="s">
        <v>5525</v>
      </c>
      <c r="L2519" s="7" t="s">
        <v>5526</v>
      </c>
      <c r="M2519" s="7" t="s">
        <v>5527</v>
      </c>
    </row>
    <row r="2520" spans="1:13" ht="34" x14ac:dyDescent="0.2">
      <c r="A2520" t="s">
        <v>5252</v>
      </c>
      <c r="B2520" t="s">
        <v>797</v>
      </c>
      <c r="C2520">
        <v>0.1</v>
      </c>
      <c r="D2520" t="s">
        <v>762</v>
      </c>
      <c r="E2520">
        <v>0</v>
      </c>
      <c r="F2520" s="7" t="s">
        <v>265</v>
      </c>
      <c r="G2520" s="7" t="s">
        <v>5521</v>
      </c>
      <c r="H2520" s="7" t="s">
        <v>5522</v>
      </c>
      <c r="I2520" s="7" t="s">
        <v>5523</v>
      </c>
      <c r="J2520" s="7" t="s">
        <v>5524</v>
      </c>
      <c r="K2520" s="7" t="s">
        <v>5525</v>
      </c>
      <c r="L2520" s="7" t="s">
        <v>5526</v>
      </c>
      <c r="M2520" s="7" t="s">
        <v>5527</v>
      </c>
    </row>
    <row r="2521" spans="1:13" ht="34" x14ac:dyDescent="0.2">
      <c r="A2521" t="s">
        <v>5253</v>
      </c>
      <c r="B2521" t="s">
        <v>457</v>
      </c>
      <c r="C2521">
        <v>0.1</v>
      </c>
      <c r="D2521" t="s">
        <v>762</v>
      </c>
      <c r="E2521">
        <v>0</v>
      </c>
      <c r="F2521" s="7" t="s">
        <v>265</v>
      </c>
      <c r="G2521" s="7" t="s">
        <v>5521</v>
      </c>
      <c r="H2521" s="7" t="s">
        <v>5522</v>
      </c>
      <c r="I2521" s="7" t="s">
        <v>5523</v>
      </c>
      <c r="J2521" s="7" t="s">
        <v>5524</v>
      </c>
      <c r="K2521" s="7" t="s">
        <v>5525</v>
      </c>
      <c r="L2521" s="7" t="s">
        <v>5526</v>
      </c>
      <c r="M2521" s="7" t="s">
        <v>5527</v>
      </c>
    </row>
    <row r="2522" spans="1:13" ht="34" x14ac:dyDescent="0.2">
      <c r="A2522" t="s">
        <v>5254</v>
      </c>
      <c r="B2522" s="36" t="s">
        <v>459</v>
      </c>
      <c r="C2522">
        <v>0.1</v>
      </c>
      <c r="D2522" t="s">
        <v>762</v>
      </c>
      <c r="E2522">
        <v>0</v>
      </c>
      <c r="F2522" s="7" t="s">
        <v>265</v>
      </c>
      <c r="G2522" s="7" t="s">
        <v>5521</v>
      </c>
      <c r="H2522" s="7" t="s">
        <v>5522</v>
      </c>
      <c r="I2522" s="7" t="s">
        <v>5523</v>
      </c>
      <c r="J2522" s="7" t="s">
        <v>5524</v>
      </c>
      <c r="K2522" s="7" t="s">
        <v>5525</v>
      </c>
      <c r="L2522" s="7" t="s">
        <v>5526</v>
      </c>
      <c r="M2522" s="7" t="s">
        <v>5527</v>
      </c>
    </row>
  </sheetData>
  <autoFilter ref="A2:M2522" xr:uid="{21684894-CA57-814A-93E8-BFD08AA83A0D}"/>
  <mergeCells count="1">
    <mergeCell ref="G1:M1"/>
  </mergeCells>
  <conditionalFormatting sqref="A6:A10 A11:B11 A12:A14 A15:B15 A16:A18 A19:B19 A20:A22 A23:B23 A24:A26 A27:B27 A28:A30 A31:B31 A32:A34 A35:B35 A36:A38 A39:B39 A40:A42 A43:C43 A44:A46 C44:C2522 A47:B47 A48:A50 A51:B51 A52:A54 A55:B55 A56:A58 A59:B59 A60:A62 A63:B63 A64:A66 A67:B67 A68:A70 A71:B71 A72:A74 A75:B75 A76:A78 A79:B79 A80:A82 A83:B83 A84:A86 A87:B87 A88:A90 A91:B91 B95:B97 B99:B101 B103:B105 B107:B109 B111:B113 B115:B117 B119:B121 B123:B125 B127:B129 B131:B133 B135:B137 B139:B141 B143:B145 B147:B149 B151:B153 B155:B157 B159:B161 B163:B165 B167:B169 B171:B173 B175:B177 B179:B181 B183:B185 B187:B189 B191:B193 B195:B197 B199:B201 B203:B205 B207:B209 B211:B213 B215:B217 B219:B221 B223:B225 B227:B229 B231:B233 B235:B237 B239:B241 B243:B245 B247:B249 B251:B253 B255:B257 B259:B261 B263:B265 B267:B269 B271:B273 B275:B277 B279:B281 B283:B285 B287:B289 B291:B293 B295:B297 B299:B301 B303:B305 B307:B309 B311:B313 B315:B317 B319:B321 B323:B325 B327:B329 B331:B333 B335:B337 B339:B341 B343:B345 B347:B349 B351:B353 B355:B357 B359:B361 B363:B365 B367:B369 B371:B373 B375:B377 B379:B381 B383:B385 B387:B389 B391:B393 B395:B397 B399:B401 B403:B405 B407:B409 B411:B413 B415:B417 B419:B421 B423:B425 B427:B429 B431:B433 B435:B437 B439:B441 B443:B445 B447:B449 B451:B453 B455:B457 B459:B461 B463:B465 B467:B469 B471:B473 B475:B477 B479:B481 B483:B485 B487:B489 B491:B493 B495:B497 B499:B501 B503:B505 B507:B509 B511:B513 B515:B517 B519:B521 B523:B525 B527:B529 B531:B533 B535:B537 B539:B541 B543:B545 B547:B549 B551:B553 B555:B557 B559:B561 B563:B565 B567:B569 B571:B573 B575:B577 B579:B581 B583:B585 B587:B589 B591:B593 B595:B597 B599:B601 B603:B605 B607:B609 B611:B613 B615:B617 B619:B621 B623:B625 B627:B629 B631:B633 B635:B637 B639:B641 B643:B645 B647:B649 B651:B653 B655:B657 B659:B661 B663:B665 B667:B669 B671:B673 B675:B677 B679:B681 B683:B685 B687:B689 B691:B693 B695:B697 B699:B701 B703:B705 B707:B709 B711:B713 B715:B717 B719:B721 B723:B725 B727:B729 B731:B733 B735:B737 B739:B741 B743:B745 B747:B749 B751:B753 B755:B757 B759:B761 B763:B765 B767:B769 B771:B773 B775:B777 B779:B781 B783:B785 B787:B789 B791:B793 B795:B797 B799:B801 B803:B805 B807:B809 B811:B813 B815:B817 B819:B821 B823:B825 B827:B829 B831:B833 B835:B837 B839:B841 B843:B845 B847:B849 B851:B853 B855:B857 B859:B861 B863:B865 B867:B869 B871:B873 B875:B877 B879:B881 B883:B885 B887:B889 B891:B893 B895:B897 B899:B901 B903:B905 B907:B909 B911:B913 B915:B917 B919:B921 B923:B925 B927:B929 B931:B933 B935:B937 B939:B941 B943:B945 B947:B949 B951:B953 B955:B957 B959:B961 B963:B965 B967:B969 B971:B973 B975:B977 B979:B981 B983:B985 B987:B989 B991:B993 B995:B997 B999:B1001 B1003:B1005 B1007:B1009 B1011:B1013 B1015:B1017 B1019:B1021 B1023:B1025 B1027:B1029 B1031:B1033 B1035:B1037 B1039:B1041 B1043:B1045 B1047:B1049 B1051:B1053 B1055:B1057 B1059:B1061 B1063:B1065 B1067:B1069 B1071:B1073 B1075:B1077 B1079:B1081 B1083:B1085 B1087:B1089 B1091:B1093 B1095:B1097 B1099:B1101 B1103:B1105 B1107:B1109 B1111:B1113 B1115:B1117 B1119:B1121 B1123:B1125 B1127:B1129 B1131:B1133 B1135:B1137 B1139:B1141 B1143:B1145 B1147:B1149 B1151:B1153 B1155:B1157 B1159:B1161 B1163:B1165 B1167:B1169 B1171:B1173 B1175:B1177 B1179:B1181 B1183:B1185 B1187:B1189 B1191:B1193 B1195:B1197 B1199:B1201 B1203:B1205 B1207:B1209 B1211:B1213 B1215:B1217 B1219:B1221 B1223:B1225 B1227:B1229 B1231:B1233 B1235:B1237 B1239:B1241 B1243:B1245 B1247:B1249 B1251:B1253 B1255:B1257 B1259:B1261 B1263:B1265 B1267:B1269 B1271:B1273 B1275:B1277 B1279:B1281 B1283:B1285 B1287:B1289 B1291:B1293 B1295:B1297 B1299:B1301 B1303:B1305 B1307:B1309 B1311:B1313 B1315:B1317 B1319:B1321 B1323:B1325 B1327:B1329 B1331:B1333 B1335:B1337 B1339:B1341 B1343:B1345 B1347:B1349 B1351:B1353 B1355:B1357 B1359:B1361 B1363:B1365 B1367:B1369 B1371:B1373 B1375:B1377 B1379:B1381 B1383:B1385 B1387:B1389 B1391:B1393 B1395:B1397 B1399:B1401 B1403:B1405 B1407:B1409 B1411:B1413 B1415:B1417 B1419:B1421 B1423:B1425 B1427:B1429 B1431:B1433 B1435:B1437 B1439:B1441 B1443:B1445 B1447:B1449 B1451:B1453 B1455:B1457 B1459:B1461 B1463:B1465 B1467:B1469 B1471:B1473 B1475:B1477 B1479:B1481 B1483:B1485 B1487:B1489 B1491:B1493 B1495:B1497 B1499:B1501 B1503:B1505 B1507:B1509 B1511:B1513 B1515:B1517 B1519:B1521 B1523:B1525 B1527:B1529 B1531:B1533 B1535:B1537 B1539:B1541 B1543:B1545 B1547:B1549 B1551:B1553 B1555:B1557 B1559:B1561 B1563:B1565 B1567:B1569 B1571:B1573 B1575:B1577 B1579:B1581 B1583:B1585 B1587:B1589 B1591:B1593 B1595:B1597 B1599:B1601 B1603:B1605 B1607:B1609 B1611:B1613 B1615:B1617 B1619:B1621 B1623:B1625 B1627:B1629 B1631:B1633 B1635:B1637 B1639:B1641 B1643:B1645 B1647:B1649 B1651:B1653 B1655:B1657 B1659:B1661 B1663:B1665 B1667:B1669 B1671:B1673 B1675:B1677 B1679:B1681 B1683:B1685 B1687:B1689 B1691:B1693 B1695:B1697 B1699:B1701 B1703:B1705 B1707:B1709 B1711:B1713 B1715:B1717 B1719:B1721 B1723:B1725 B1727:B1729 B1731:B1733 B1735:B1737 B1739:B1741 B1743:B1745 B1747:B1749 B1751:B1753 B1755:B1757 B1759:B1761 B1763:B1765 B1767:B1769 B1771:B1773 B1775:B1777 B1779:B1781 B1783:B1785 B1787:B1789 B1791:B1793 B1795:B1797 B1799:B1801 B1803:B1805 B1807:B1809 B1811:B1813 B1815:B1817 B1819:B1821 B1823:B1825 B1827:B1829 B1831:B1833 B1835:B1837 B1839:B1841 B1843:B1845 B1847:B1849 B1851:B1853 B1855:B1857 B1859:B1861 B1863:B1865 B1867:B1869 B1871:B1873 B1875:B1877 B1879:B1881 B1883:B1885 B1887:B1889 B1891:B1893 B1895:B1897 B1899:B1901 B1903:B1905 B1907:B1909 B1911:B1913 B1915:B1917 B1919:B1921 B1923:B1925 B1927:B1929 B1931:B1933 B1935:B1937 B1939:B1941 B1943:B1945 B1947:B1949 B1951:B1953 B1955:B1957 B1959:B1961 B1963:B1965 B1967:B1969 B1971:B1973 B1975:B1977 B1979:B1981 B1983:B1985 B1987:B1989 B1991:B1993 B1995:B1997 B1999:B2001 B2003:B2005 B2007:B2009 B2011:B2013 B2015:B2017 B2019:B2021 B2023:B2025 B2027:B2029 B2031:B2033 B2035:B2037 B2039:B2041 B2043:B2045 B2047:B2049 B2051:B2053 B2055:B2057 B2059:B2061 B2063:B2065 B2067:B2069 B2071:B2073 B2075:B2077 B2079:B2081 B2083:B2085 B2087:B2089 B2091:B2093 B2095:B2097 B2099:B2101 B2103:B2105 B2107:B2109 B2111:B2113 B2115:B2117 B2119:B2121 B2123:B2125 B2127:B2129 B2131:B2133 B2135:B2137 B2139:B2141 B2143:B2145 B2147:B2149 B2151:B2153 B2155:B2157 B2159:B2161 B2163:B2165 B2167:B2169 B2171:B2173 B2175:B2177 B2179:B2181 B2183:B2185 B2187:B2189 B2191:B2193 B2195:B2197 B2199:B2201 B2203:B2205 B2207:B2209 B2211:B2213 B2215:B2217 B2219:B2221 B2223:B2225 B2227:B2229 B2231:B2233 B2235:B2237 B2239:B2241 B2243:B2245 B2247:B2249 B2251:B2253 B2255:B2257 B2259:B2261 B2263:B2265 B2267:B2269 B2271:B2273 B2275:B2277 B2279:B2281 B2283:B2285 B2287:B2289 B2291:B2293 B2295:B2297 B2299:B2301 B2303:B2305 B2307:B2309 B2311:B2313 B2315:B2317 B2319:B2321 B2323:B2325 B2327:B2329 B2331:B2333 B2335:B2337 B2339:B2341 B2343:B2345 B2347:B2349 B2351:B2353 B2355:B2357 B2359:B2361 B2363:B2365 B2367:B2369 B2371:B2373 B2375:B2377 B2379:B2381 B2383:B2385 B2387:B2389 B2391:B2393 B2395:B2397 B2399:B2401 B2403:B2405 B2407:B2409 B2411:B2413 B2415:B2417 B2419:B2421 B2423:B2425 B2427:B2429 B2431:B2433 B2435:B2437 B2439:B2441 B2443:B2445 B2447:B2449 B2451:B2453 B2455:B2457 B2459:B2461 B2463:B2465 B2467:B2469 B2471:B2473 B2475:B2477 B2479:B2481 B2483:B2485 B2487:B2489 B2491:B2493 B2495:B2497 B2499:B2501 B2503:B2505 B2507:B2509 B2511:B2513 B2515:B2517 B2519:B2521">
    <cfRule type="containsBlanks" dxfId="17" priority="11">
      <formula>LEN(TRIM(A6))=0</formula>
    </cfRule>
  </conditionalFormatting>
  <conditionalFormatting sqref="A4:E4 A5:C5 D5:E2522 C6:C42 B8:B9 B12:B13 B16:B17 B20:B21 B24:B25 B28:B29 B32:B33 B36:B37 B40:B41 B44:B45 B48:B49 B52:B53 B56:B57 B60:B61 B64:B65 B68:B69 B72:B73 B76:B77 B80:B81 B84:B85 B88:B89 B92:B93">
    <cfRule type="containsBlanks" dxfId="16" priority="12">
      <formula>LEN(TRIM(A4))=0</formula>
    </cfRule>
  </conditionalFormatting>
  <conditionalFormatting sqref="D3">
    <cfRule type="containsBlanks" dxfId="15" priority="5">
      <formula>LEN(TRIM(D3))=0</formula>
    </cfRule>
  </conditionalFormatting>
  <conditionalFormatting sqref="L3:M2522">
    <cfRule type="containsBlanks" dxfId="14" priority="2">
      <formula>LEN(TRIM(L3))=0</formula>
    </cfRule>
  </conditionalFormatting>
  <dataValidations count="2">
    <dataValidation type="decimal" allowBlank="1" showInputMessage="1" showErrorMessage="1" sqref="E5:E2522 E3 C3:C2522" xr:uid="{1C4500E6-5E36-4867-BBC6-5DE2CB17ADAB}">
      <formula1>0</formula1>
      <formula2>1</formula2>
    </dataValidation>
    <dataValidation type="list" allowBlank="1" showInputMessage="1" showErrorMessage="1" sqref="D3:D2522" xr:uid="{875856E7-519B-9747-BF03-DE22A48E1629}">
      <formula1>"AirChanges/Hour,Flow/ExteriorArea"</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F4A1CA6C-F65E-4392-892D-B54B1126260F}">
          <x14:formula1>
            <xm:f>Constructions!$I:$I</xm:f>
          </x14:formula1>
          <xm:sqref>B3 B2521:B2522 B93:B95 B97:B99 B101:B103 B105:B107 B109:B111 B113:B115 B117:B119 B121:B123 B125:B127 B129:B131 B133:B135 B137:B139 B141:B143 B145:B147 B149:B151 B153:B155 B157:B159 B161:B163 B165:B167 B169:B171 B173:B175 B177:B179 B181:B183 B185:B187 B189:B191 B193:B195 B197:B199 B201:B203 B205:B207 B209:B211 B213:B215 B217:B219 B221:B223 B225:B227 B229:B231 B233:B235 B237:B239 B241:B243 B245:B247 B249:B251 B253:B255 B257:B259 B261:B263 B265:B267 B269:B271 B273:B275 B277:B279 B281:B283 B285:B287 B289:B291 B293:B295 B297:B299 B301:B303 B305:B307 B309:B311 B313:B315 B317:B319 B321:B323 B325:B327 B329:B331 B333:B335 B337:B339 B341:B343 B345:B347 B349:B351 B353:B355 B357:B359 B361:B363 B365:B367 B369:B371 B373:B375 B377:B379 B381:B383 B385:B387 B389:B391 B393:B395 B397:B399 B401:B403 B405:B407 B409:B411 B413:B415 B417:B419 B421:B423 B425:B427 B429:B431 B433:B435 B437:B439 B441:B443 B445:B447 B449:B451 B453:B455 B457:B459 B461:B463 B465:B467 B469:B471 B473:B475 B477:B479 B481:B483 B485:B487 B489:B491 B493:B495 B497:B499 B501:B503 B505:B507 B509:B511 B513:B515 B517:B519 B521:B523 B525:B527 B529:B531 B533:B535 B537:B539 B541:B543 B545:B547 B549:B551 B553:B555 B557:B559 B561:B563 B565:B567 B569:B571 B573:B575 B577:B579 B581:B583 B585:B587 B589:B591 B593:B595 B597:B599 B601:B603 B605:B607 B609:B611 B613:B615 B617:B619 B621:B623 B625:B627 B629:B631 B633:B635 B637:B639 B641:B643 B645:B647 B649:B651 B653:B655 B657:B659 B661:B663 B665:B667 B669:B671 B673:B675 B677:B679 B681:B683 B685:B687 B689:B691 B693:B695 B697:B699 B701:B703 B705:B707 B709:B711 B713:B715 B717:B719 B721:B723 B725:B727 B729:B731 B733:B735 B737:B739 B741:B743 B745:B747 B749:B751 B753:B755 B757:B759 B761:B763 B765:B767 B769:B771 B773:B775 B777:B779 B781:B783 B785:B787 B789:B791 B793:B795 B797:B799 B801:B803 B805:B807 B809:B811 B813:B815 B817:B819 B821:B823 B825:B827 B829:B831 B833:B835 B837:B839 B841:B843 B845:B847 B849:B851 B853:B855 B857:B859 B861:B863 B865:B867 B869:B871 B873:B875 B877:B879 B881:B883 B885:B887 B889:B891 B893:B895 B897:B899 B901:B903 B905:B907 B909:B911 B913:B915 B917:B919 B921:B923 B925:B927 B929:B931 B933:B935 B937:B939 B941:B943 B945:B947 B949:B951 B953:B955 B957:B959 B961:B963 B965:B967 B969:B971 B973:B975 B977:B979 B981:B983 B985:B987 B989:B991 B993:B995 B997:B999 B1001:B1003 B1005:B1007 B1009:B1011 B1013:B1015 B1017:B1019 B1021:B1023 B1025:B1027 B1029:B1031 B1033:B1035 B1037:B1039 B1041:B1043 B1045:B1047 B1049:B1051 B1053:B1055 B1057:B1059 B1061:B1063 B1065:B1067 B1069:B1071 B1073:B1075 B1077:B1079 B1081:B1083 B1085:B1087 B1089:B1091 B1093:B1095 B1097:B1099 B1101:B1103 B1105:B1107 B1109:B1111 B1113:B1115 B1117:B1119 B1121:B1123 B1125:B1127 B1129:B1131 B1133:B1135 B1137:B1139 B1141:B1143 B1145:B1147 B1149:B1151 B1153:B1155 B1157:B1159 B1161:B1163 B1165:B1167 B1169:B1171 B1173:B1175 B1177:B1179 B1181:B1183 B1185:B1187 B1189:B1191 B1193:B1195 B1197:B1199 B1201:B1203 B1205:B1207 B1209:B1211 B1213:B1215 B1217:B1219 B1221:B1223 B1225:B1227 B1229:B1231 B1233:B1235 B1237:B1239 B1241:B1243 B1245:B1247 B1249:B1251 B1253:B1255 B1257:B1259 B1261:B1263 B1265:B1267 B1269:B1271 B1273:B1275 B1277:B1279 B1281:B1283 B1285:B1287 B1289:B1291 B1293:B1295 B1297:B1299 B1301:B1303 B1305:B1307 B1309:B1311 B1313:B1315 B1317:B1319 B1321:B1323 B1325:B1327 B1329:B1331 B1333:B1335 B1337:B1339 B1341:B1343 B1345:B1347 B1349:B1351 B1353:B1355 B1357:B1359 B1361:B1363 B1365:B1367 B1369:B1371 B1373:B1375 B1377:B1379 B1381:B1383 B1385:B1387 B1389:B1391 B1393:B1395 B1397:B1399 B1401:B1403 B1405:B1407 B1409:B1411 B1413:B1415 B1417:B1419 B1421:B1423 B1425:B1427 B1429:B1431 B1433:B1435 B1437:B1439 B1441:B1443 B1445:B1447 B1449:B1451 B1453:B1455 B1457:B1459 B1461:B1463 B1465:B1467 B1469:B1471 B1473:B1475 B1477:B1479 B1481:B1483 B1485:B1487 B1489:B1491 B1493:B1495 B1497:B1499 B1501:B1503 B1505:B1507 B1509:B1511 B1513:B1515 B1517:B1519 B1521:B1523 B1525:B1527 B1529:B1531 B1533:B1535 B1537:B1539 B1541:B1543 B1545:B1547 B1549:B1551 B1553:B1555 B1557:B1559 B1561:B1563 B1565:B1567 B1569:B1571 B1573:B1575 B1577:B1579 B1581:B1583 B1585:B1587 B1589:B1591 B1593:B1595 B1597:B1599 B1601:B1603 B1605:B1607 B1609:B1611 B1613:B1615 B1617:B1619 B1621:B1623 B1625:B1627 B1629:B1631 B1633:B1635 B1637:B1639 B1641:B1643 B1645:B1647 B1649:B1651 B1653:B1655 B1657:B1659 B1661:B1663 B1665:B1667 B1669:B1671 B1673:B1675 B1677:B1679 B1681:B1683 B1685:B1687 B1689:B1691 B1693:B1695 B1697:B1699 B1701:B1703 B1705:B1707 B1709:B1711 B1713:B1715 B1717:B1719 B1721:B1723 B1725:B1727 B1729:B1731 B1733:B1735 B1737:B1739 B1741:B1743 B1745:B1747 B1749:B1751 B1753:B1755 B1757:B1759 B1761:B1763 B1765:B1767 B1769:B1771 B1773:B1775 B1777:B1779 B1781:B1783 B1785:B1787 B1789:B1791 B1793:B1795 B1797:B1799 B1801:B1803 B1805:B1807 B1809:B1811 B1813:B1815 B1817:B1819 B1821:B1823 B1825:B1827 B1829:B1831 B1833:B1835 B1837:B1839 B1841:B1843 B1845:B1847 B1849:B1851 B1853:B1855 B1857:B1859 B1861:B1863 B1865:B1867 B1869:B1871 B1873:B1875 B1877:B1879 B1881:B1883 B1885:B1887 B1889:B1891 B1893:B1895 B1897:B1899 B1901:B1903 B1905:B1907 B1909:B1911 B1913:B1915 B1917:B1919 B1921:B1923 B1925:B1927 B1929:B1931 B1933:B1935 B1937:B1939 B1941:B1943 B1945:B1947 B1949:B1951 B1953:B1955 B1957:B1959 B1961:B1963 B1965:B1967 B1969:B1971 B1973:B1975 B1977:B1979 B1981:B1983 B1985:B1987 B1989:B1991 B1993:B1995 B1997:B1999 B2001:B2003 B2005:B2007 B2009:B2011 B2013:B2015 B2017:B2019 B2021:B2023 B2025:B2027 B2029:B2031 B2033:B2035 B2037:B2039 B2041:B2043 B2045:B2047 B2049:B2051 B2053:B2055 B2057:B2059 B2061:B2063 B2065:B2067 B2069:B2071 B2073:B2075 B2077:B2079 B2081:B2083 B2085:B2087 B2089:B2091 B2093:B2095 B2097:B2099 B2101:B2103 B2105:B2107 B2109:B2111 B2113:B2115 B2117:B2119 B2121:B2123 B2125:B2127 B2129:B2131 B2133:B2135 B2137:B2139 B2141:B2143 B2145:B2147 B2149:B2151 B2153:B2155 B2157:B2159 B2161:B2163 B2165:B2167 B2169:B2171 B2173:B2175 B2177:B2179 B2181:B2183 B2185:B2187 B2189:B2191 B2193:B2195 B2197:B2199 B2201:B2203 B2205:B2207 B2209:B2211 B2213:B2215 B2217:B2219 B2221:B2223 B2225:B2227 B2229:B2231 B2233:B2235 B2237:B2239 B2241:B2243 B2245:B2247 B2249:B2251 B2253:B2255 B2257:B2259 B2261:B2263 B2265:B2267 B2269:B2271 B2273:B2275 B2277:B2279 B2281:B2283 B2285:B2287 B2289:B2291 B2293:B2295 B2297:B2299 B2301:B2303 B2305:B2307 B2309:B2311 B2313:B2315 B2317:B2319 B2321:B2323 B2325:B2327 B2329:B2331 B2333:B2335 B2337:B2339 B2341:B2343 B2345:B2347 B2349:B2351 B2353:B2355 B2357:B2359 B2361:B2363 B2365:B2367 B2369:B2371 B2373:B2375 B2377:B2379 B2381:B2383 B2385:B2387 B2389:B2391 B2393:B2395 B2397:B2399 B2401:B2403 B2405:B2407 B2409:B2411 B2413:B2415 B2417:B2419 B2421:B2423 B2425:B2427 B2429:B2431 B2433:B2435 B2437:B2439 B2441:B2443 B2445:B2447 B2449:B2451 B2453:B2455 B2457:B2459 B2461:B2463 B2465:B2467 B2469:B2471 B2473:B2475 B2477:B2479 B2481:B2483 B2485:B2487 B2489:B2491 B2493:B2495 B2497:B2499 B2501:B2503 B2505:B2507 B2509:B2511 B2513:B2515 B2517:B2519 B5:B7 B9:B11 B85:B87 B13:B15 B17:B19 B21:B23 B25:B27 B29:B31 B33:B35 B37:B39 B41:B43 B45:B47 B49:B51 B53:B55 B57:B59 B61:B63 B65:B67 B69:B71 B73:B75 B77:B79 B81:B83 B89:B91</xm:sqref>
        </x14:dataValidation>
        <x14:dataValidation type="list" allowBlank="1" showInputMessage="1" showErrorMessage="1" xr:uid="{9CC2B3B4-07E9-E346-95AF-4DA54248B4A2}">
          <x14:formula1>
            <xm:f>Constructions!$B$2:$B$16</xm:f>
          </x14:formula1>
          <xm:sqref>H3:H2522</xm:sqref>
        </x14:dataValidation>
        <x14:dataValidation type="list" allowBlank="1" showInputMessage="1" showErrorMessage="1" xr:uid="{A6806D6D-736C-BB49-97AE-A92C5DDF82FD}">
          <x14:formula1>
            <xm:f>Constructions!$A$2:$A$14</xm:f>
          </x14:formula1>
          <xm:sqref>G3:G2522</xm:sqref>
        </x14:dataValidation>
        <x14:dataValidation type="list" allowBlank="1" showInputMessage="1" showErrorMessage="1" xr:uid="{D750347B-97E6-498F-B9F4-0F21FAE21836}">
          <x14:formula1>
            <xm:f>Window_choices!$A$3:$A$1048576</xm:f>
          </x14:formula1>
          <xm:sqref>B4 B8 B12 B16 B20 B24 B28 B32 B36 B40 B44 B48 B52 B56 B60 B64 B68 B72 B76 B80 B84 B88 B92 B96 B100 B104 B108 B112 B116 B120 B124 B128 B132 B136 B140 B144 B148 B152 B156 B160 B164 B168 B172 B176 B180 B184 B188 B192 B196 B200 B204 B208 B212 B216 B220 B224 B228 B232 B236 B240 B244 B248 B252 B256 B260 B264 B268 B272 B276 B280 B284 B288 B292 B296 B300 B304 B308 B312 B316 B320 B324 B328 B332 B336 B340 B344 B348 B352 B356 B360 B364 B368 B372 B376 B380 B384 B388 B392 B396 B400 B404 B408 B412 B416 B420 B424 B428 B432 B436 B440 B444 B448 B452 B456 B460 B464 B468 B472 B476 B480 B484 B488 B492 B496 B500 B504 B508 B512 B516 B520 B524 B528 B532 B536 B540 B544 B548 B552 B556 B560 B564 B568 B572 B576 B580 B584 B588 B592 B596 B600 B604 B608 B612 B616 B620 B624 B628 B632 B636 B640 B644 B648 B652 B656 B660 B664 B668 B672 B676 B680 B684 B688 B692 B696 B700 B704 B708 B712 B716 B720 B724 B728 B732 B736 B740 B744 B748 B752 B756 B760 B764 B768 B772 B776 B780 B784 B788 B792 B796 B800 B804 B808 B812 B816 B820 B824 B828 B832 B836 B840 B844 B848 B852 B856 B860 B864 B868 B872 B876 B880 B884 B888 B892 B896 B900 B904 B908 B912 B916 B920 B924 B928 B932 B936 B940 B944 B948 B952 B956 B960 B964 B968 B972 B976 B980 B984 B988 B992 B996 B1000 B1004 B1008 B1012 B1016 B1020 B1024 B1028 B1032 B1036 B1040 B1044 B1048 B1052 B1056 B1060 B1064 B1068 B1072 B1076 B1080 B1084 B1088 B1092 B1096 B1100 B1104 B1108 B1112 B1116 B1120 B1124 B1128 B1132 B1136 B1140 B1144 B1148 B1152 B1156 B1160 B1164 B1168 B1172 B1176 B1180 B1184 B1188 B1192 B1196 B1200 B1204 B1208 B1212 B1216 B1220 B1224 B1228 B1232 B1236 B1240 B1244 B1248 B1252 B1256 B1260 B1264 B1268 B1272 B1276 B1280 B1284 B1288 B1292 B1296 B1300 B1304 B1308 B1312 B1316 B1320 B1324 B1328 B1332 B1336 B1340 B1344 B1348 B1352 B1356 B1360 B1364 B1368 B1372 B1376 B1380 B1384 B1388 B1392 B1396 B1400 B1404 B1408 B1412 B1416 B1420 B1424 B1428 B1432 B1436 B1440 B1444 B1448 B1452 B1456 B1460 B1464 B1468 B1472 B1476 B1480 B1484 B1488 B1492 B1496 B1500 B1504 B1508 B1512 B1516 B1520 B1524 B1528 B1532 B1536 B1540 B1544 B1548 B1552 B1556 B1560 B1564 B1568 B1572 B1576 B1580 B1584 B1588 B1592 B1596 B1600 B1604 B1608 B1612 B1616 B1620 B1624 B1628 B1632 B1636 B1640 B1644 B1648 B1652 B1656 B1660 B1664 B1668 B1672 B1676 B1680 B1684 B1688 B1692 B1696 B1700 B1704 B1708 B1712 B1716 B1720 B1724 B1728 B1732 B1736 B1740 B1744 B1748 B1752 B1756 B1760 B1764 B1768 B1772 B1776 B1780 B1784 B1788 B1792 B1796 B1800 B1804 B1808 B1812 B1816 B1820 B1824 B1828 B1832 B1836 B1840 B1844 B1848 B1852 B1856 B1860 B1864 B1868 B1872 B1876 B1880 B1884 B1888 B1892 B1896 B1900 B1904 B1908 B1912 B1916 B1920 B1924 B1928 B1932 B1936 B1940 B1944 B1948 B1952 B1956 B1960 B1964 B1968 B1972 B1976 B1980 B1984 B1988 B1992 B1996 B2000 B2004 B2008 B2012 B2016 B2020 B2024 B2028 B2032 B2036 B2040 B2044 B2048 B2052 B2056 B2060 B2064 B2068 B2072 B2076 B2080 B2084 B2088 B2092 B2096 B2100 B2104 B2108 B2112 B2116 B2120 B2124 B2128 B2132 B2136 B2140 B2144 B2148 B2152 B2156 B2160 B2164 B2168 B2172 B2176 B2180 B2184 B2188 B2192 B2196 B2200 B2204 B2208 B2212 B2216 B2220 B2224 B2228 B2232 B2236 B2240 B2244 B2248 B2252 B2256 B2260 B2264 B2268 B2272 B2276 B2280 B2284 B2288 B2292 B2296 B2300 B2304 B2308 B2312 B2316 B2320 B2324 B2328 B2332 B2336 B2340 B2344 B2348 B2352 B2356 B2360 B2364 B2368 B2372 B2376 B2380 B2384 B2388 B2392 B2396 B2400 B2404 B2408 B2412 B2416 B2420 B2424 B2428 B2432 B2436 B2440 B2444 B2448 B2452 B2456 B2460 B2464 B2468 B2472 B2476 B2480 B2484 B2488 B2492 B2496 B2500 B2504 B2508 B2512 B2516 B2520</xm:sqref>
        </x14:dataValidation>
        <x14:dataValidation type="list" allowBlank="1" showInputMessage="1" showErrorMessage="1" xr:uid="{72E15487-00B4-504F-B754-2862038D7C91}">
          <x14:formula1>
            <xm:f>Constructions!$F$2:$F$34</xm:f>
          </x14:formula1>
          <xm:sqref>J3:J2522</xm:sqref>
        </x14:dataValidation>
        <x14:dataValidation type="list" allowBlank="1" showInputMessage="1" showErrorMessage="1" xr:uid="{C0DA62C6-72A3-AD49-BE73-5DD10E59FC7B}">
          <x14:formula1>
            <xm:f>Constructions!$D$2:$D$24</xm:f>
          </x14:formula1>
          <xm:sqref>K3:K2522</xm:sqref>
        </x14:dataValidation>
        <x14:dataValidation type="list" allowBlank="1" showInputMessage="1" showErrorMessage="1" xr:uid="{C62FF3CE-E41C-5E42-A20D-21BB49945984}">
          <x14:formula1>
            <xm:f>Constructions!$E$2:$E$34</xm:f>
          </x14:formula1>
          <xm:sqref>L3:L2522</xm:sqref>
        </x14:dataValidation>
        <x14:dataValidation type="list" allowBlank="1" showInputMessage="1" showErrorMessage="1" xr:uid="{7E2AFF41-8BDD-164C-B23A-A5D8B2C84E96}">
          <x14:formula1>
            <xm:f>Constructions!$G$2:$G$35</xm:f>
          </x14:formula1>
          <xm:sqref>M3:M2522</xm:sqref>
        </x14:dataValidation>
        <x14:dataValidation type="list" allowBlank="1" showInputMessage="1" showErrorMessage="1" xr:uid="{2B68B1FE-9D62-7046-AB90-397FFAA9F2A3}">
          <x14:formula1>
            <xm:f>Constructions!$H$2:$H$22</xm:f>
          </x14:formula1>
          <xm:sqref>F3:F2522</xm:sqref>
        </x14:dataValidation>
        <x14:dataValidation type="list" allowBlank="1" showInputMessage="1" showErrorMessage="1" xr:uid="{C7BDBFB2-7177-B149-B1B5-39F5A3392062}">
          <x14:formula1>
            <xm:f>Constructions!$C$2:$C$25</xm:f>
          </x14:formula1>
          <xm:sqref>I3:I2522</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4149A-7D58-C24E-9717-9D8A51D53CB9}">
  <dimension ref="A1"/>
  <sheetViews>
    <sheetView workbookViewId="0">
      <selection activeCell="F7" sqref="F7"/>
    </sheetView>
  </sheetViews>
  <sheetFormatPr baseColWidth="10" defaultColWidth="11.1640625" defaultRowHeight="16" x14ac:dyDescent="0.2"/>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7F288-8BC4-E542-9F89-363E98AC218A}">
  <sheetPr>
    <tabColor theme="7"/>
  </sheetPr>
  <dimension ref="A1:C7"/>
  <sheetViews>
    <sheetView workbookViewId="0">
      <selection activeCell="D19" sqref="D19"/>
    </sheetView>
  </sheetViews>
  <sheetFormatPr baseColWidth="10" defaultColWidth="10.83203125" defaultRowHeight="16" x14ac:dyDescent="0.2"/>
  <cols>
    <col min="1" max="2" width="22.5" customWidth="1"/>
    <col min="3" max="3" width="38.5" style="30" customWidth="1"/>
    <col min="4" max="16384" width="10.83203125" style="5"/>
  </cols>
  <sheetData>
    <row r="1" spans="1:3" ht="72" customHeight="1" x14ac:dyDescent="0.2">
      <c r="A1" s="79" t="s">
        <v>698</v>
      </c>
      <c r="B1" s="79" t="s">
        <v>699</v>
      </c>
      <c r="C1" s="79" t="s">
        <v>700</v>
      </c>
    </row>
    <row r="2" spans="1:3" ht="17" x14ac:dyDescent="0.2">
      <c r="A2" s="50" t="s">
        <v>697</v>
      </c>
      <c r="B2" s="50" t="s">
        <v>696</v>
      </c>
      <c r="C2" s="89" t="s">
        <v>273</v>
      </c>
    </row>
    <row r="3" spans="1:3" x14ac:dyDescent="0.2">
      <c r="A3" s="95" t="s">
        <v>701</v>
      </c>
      <c r="B3" s="95" t="s">
        <v>670</v>
      </c>
      <c r="C3" s="96">
        <v>1</v>
      </c>
    </row>
    <row r="4" spans="1:3" x14ac:dyDescent="0.2">
      <c r="A4" s="95" t="s">
        <v>701</v>
      </c>
      <c r="B4" s="95" t="s">
        <v>673</v>
      </c>
      <c r="C4" s="96">
        <v>1</v>
      </c>
    </row>
    <row r="5" spans="1:3" x14ac:dyDescent="0.2">
      <c r="A5" s="95" t="s">
        <v>701</v>
      </c>
      <c r="B5" s="95" t="s">
        <v>676</v>
      </c>
      <c r="C5" s="96">
        <v>1</v>
      </c>
    </row>
    <row r="6" spans="1:3" x14ac:dyDescent="0.2">
      <c r="A6" s="95" t="s">
        <v>701</v>
      </c>
      <c r="B6" s="95" t="s">
        <v>674</v>
      </c>
      <c r="C6" s="96">
        <v>1</v>
      </c>
    </row>
    <row r="7" spans="1:3" x14ac:dyDescent="0.2">
      <c r="A7" s="95" t="s">
        <v>701</v>
      </c>
      <c r="B7" s="95" t="s">
        <v>675</v>
      </c>
      <c r="C7" s="96">
        <v>1</v>
      </c>
    </row>
  </sheetData>
  <conditionalFormatting sqref="B4">
    <cfRule type="containsBlanks" dxfId="13" priority="1">
      <formula>LEN(TRIM(B4))=0</formula>
    </cfRule>
  </conditionalFormatting>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273AB-CE97-9D4B-8236-85A76A8B155D}">
  <sheetPr>
    <tabColor theme="7"/>
  </sheetPr>
  <dimension ref="A1:AA36"/>
  <sheetViews>
    <sheetView workbookViewId="0">
      <selection activeCell="A19" sqref="A19:A20"/>
    </sheetView>
  </sheetViews>
  <sheetFormatPr baseColWidth="10" defaultColWidth="11.5" defaultRowHeight="16" x14ac:dyDescent="0.2"/>
  <cols>
    <col min="1" max="1" width="28" customWidth="1"/>
    <col min="2" max="2" width="19.6640625" customWidth="1"/>
    <col min="3" max="3" width="12.1640625" customWidth="1"/>
  </cols>
  <sheetData>
    <row r="1" spans="1:27" ht="71" customHeight="1" x14ac:dyDescent="0.2">
      <c r="A1" s="79" t="s">
        <v>631</v>
      </c>
      <c r="B1" s="79" t="s">
        <v>632</v>
      </c>
      <c r="C1" s="125" t="s">
        <v>633</v>
      </c>
      <c r="D1" s="126"/>
      <c r="E1" s="126"/>
      <c r="F1" s="126"/>
      <c r="G1" s="126"/>
      <c r="H1" s="126"/>
      <c r="I1" s="126"/>
      <c r="J1" s="126"/>
      <c r="K1" s="126"/>
      <c r="L1" s="126"/>
      <c r="M1" s="126"/>
      <c r="N1" s="126"/>
      <c r="O1" s="126"/>
      <c r="P1" s="126"/>
      <c r="Q1" s="126"/>
      <c r="R1" s="126"/>
      <c r="S1" s="126"/>
      <c r="T1" s="126"/>
      <c r="U1" s="126"/>
      <c r="V1" s="126"/>
      <c r="W1" s="126"/>
      <c r="X1" s="126"/>
      <c r="Y1" s="126"/>
      <c r="Z1" s="126"/>
      <c r="AA1" s="127"/>
    </row>
    <row r="2" spans="1:27" ht="17" x14ac:dyDescent="0.2">
      <c r="A2" s="50" t="s">
        <v>603</v>
      </c>
      <c r="B2" s="51" t="s">
        <v>273</v>
      </c>
      <c r="C2" s="51" t="s">
        <v>602</v>
      </c>
      <c r="D2" s="51" t="s">
        <v>578</v>
      </c>
      <c r="E2" s="51" t="s">
        <v>579</v>
      </c>
      <c r="F2" s="51" t="s">
        <v>580</v>
      </c>
      <c r="G2" s="51" t="s">
        <v>581</v>
      </c>
      <c r="H2" s="51" t="s">
        <v>582</v>
      </c>
      <c r="I2" s="51" t="s">
        <v>583</v>
      </c>
      <c r="J2" s="51" t="s">
        <v>584</v>
      </c>
      <c r="K2" s="51" t="s">
        <v>585</v>
      </c>
      <c r="L2" s="51" t="s">
        <v>586</v>
      </c>
      <c r="M2" s="51" t="s">
        <v>587</v>
      </c>
      <c r="N2" s="51" t="s">
        <v>588</v>
      </c>
      <c r="O2" s="51" t="s">
        <v>589</v>
      </c>
      <c r="P2" s="51" t="s">
        <v>590</v>
      </c>
      <c r="Q2" s="51" t="s">
        <v>591</v>
      </c>
      <c r="R2" s="51" t="s">
        <v>592</v>
      </c>
      <c r="S2" s="51" t="s">
        <v>593</v>
      </c>
      <c r="T2" s="51" t="s">
        <v>594</v>
      </c>
      <c r="U2" s="51" t="s">
        <v>595</v>
      </c>
      <c r="V2" s="51" t="s">
        <v>596</v>
      </c>
      <c r="W2" s="51" t="s">
        <v>597</v>
      </c>
      <c r="X2" s="51" t="s">
        <v>598</v>
      </c>
      <c r="Y2" s="51" t="s">
        <v>599</v>
      </c>
      <c r="Z2" s="51" t="s">
        <v>600</v>
      </c>
      <c r="AA2" s="51" t="s">
        <v>601</v>
      </c>
    </row>
    <row r="3" spans="1:27" x14ac:dyDescent="0.2">
      <c r="A3" t="s">
        <v>613</v>
      </c>
      <c r="B3" t="s">
        <v>577</v>
      </c>
      <c r="C3">
        <v>0</v>
      </c>
      <c r="D3">
        <v>0</v>
      </c>
      <c r="E3">
        <v>0</v>
      </c>
      <c r="F3">
        <v>0</v>
      </c>
      <c r="G3">
        <v>0</v>
      </c>
      <c r="H3">
        <v>0</v>
      </c>
      <c r="I3">
        <v>0</v>
      </c>
      <c r="J3">
        <v>0</v>
      </c>
      <c r="K3">
        <v>0.6</v>
      </c>
      <c r="L3">
        <v>0.87</v>
      </c>
      <c r="M3">
        <v>0.9</v>
      </c>
      <c r="N3">
        <v>0.8</v>
      </c>
      <c r="O3">
        <v>0.8</v>
      </c>
      <c r="P3">
        <v>0.8</v>
      </c>
      <c r="Q3">
        <v>0.8</v>
      </c>
      <c r="R3">
        <v>0.8</v>
      </c>
      <c r="S3">
        <v>0.8</v>
      </c>
      <c r="T3">
        <v>0.8</v>
      </c>
      <c r="U3">
        <v>0.8</v>
      </c>
      <c r="V3">
        <v>0</v>
      </c>
      <c r="W3">
        <v>0</v>
      </c>
      <c r="X3">
        <v>0</v>
      </c>
      <c r="Y3">
        <v>0</v>
      </c>
      <c r="Z3">
        <v>0</v>
      </c>
      <c r="AA3">
        <v>0</v>
      </c>
    </row>
    <row r="4" spans="1:27" x14ac:dyDescent="0.2">
      <c r="A4" t="s">
        <v>628</v>
      </c>
      <c r="B4" t="s">
        <v>577</v>
      </c>
      <c r="C4">
        <f ca="1">RANDBETWEEN(0,100)/100</f>
        <v>0.79</v>
      </c>
      <c r="D4">
        <f t="shared" ref="D4:AA4" ca="1" si="0">RANDBETWEEN(0,100)/100</f>
        <v>0.62</v>
      </c>
      <c r="E4">
        <f t="shared" ca="1" si="0"/>
        <v>0.74</v>
      </c>
      <c r="F4">
        <f t="shared" ca="1" si="0"/>
        <v>0.1</v>
      </c>
      <c r="G4">
        <f t="shared" ca="1" si="0"/>
        <v>0.25</v>
      </c>
      <c r="H4">
        <f t="shared" ca="1" si="0"/>
        <v>0.93</v>
      </c>
      <c r="I4">
        <f t="shared" ca="1" si="0"/>
        <v>0.9</v>
      </c>
      <c r="J4">
        <f t="shared" ca="1" si="0"/>
        <v>0.93</v>
      </c>
      <c r="K4">
        <f t="shared" ca="1" si="0"/>
        <v>0.6</v>
      </c>
      <c r="L4">
        <f t="shared" ca="1" si="0"/>
        <v>0.73</v>
      </c>
      <c r="M4">
        <f t="shared" ca="1" si="0"/>
        <v>0.28999999999999998</v>
      </c>
      <c r="N4">
        <f t="shared" ca="1" si="0"/>
        <v>0.28000000000000003</v>
      </c>
      <c r="O4">
        <f t="shared" ca="1" si="0"/>
        <v>0.45</v>
      </c>
      <c r="P4">
        <f t="shared" ca="1" si="0"/>
        <v>0.18</v>
      </c>
      <c r="Q4">
        <f t="shared" ca="1" si="0"/>
        <v>0.82</v>
      </c>
      <c r="R4">
        <f t="shared" ca="1" si="0"/>
        <v>0.78</v>
      </c>
      <c r="S4">
        <f ca="1">RANDBETWEEN(0,100)/100</f>
        <v>0.99</v>
      </c>
      <c r="T4">
        <f t="shared" ca="1" si="0"/>
        <v>0.87</v>
      </c>
      <c r="U4">
        <f t="shared" ca="1" si="0"/>
        <v>0.84</v>
      </c>
      <c r="V4">
        <f t="shared" ca="1" si="0"/>
        <v>0.81</v>
      </c>
      <c r="W4">
        <f t="shared" ca="1" si="0"/>
        <v>0.57999999999999996</v>
      </c>
      <c r="X4">
        <f t="shared" ca="1" si="0"/>
        <v>0.46</v>
      </c>
      <c r="Y4">
        <f t="shared" ca="1" si="0"/>
        <v>0.24</v>
      </c>
      <c r="Z4">
        <f t="shared" ca="1" si="0"/>
        <v>0.04</v>
      </c>
      <c r="AA4">
        <f t="shared" ca="1" si="0"/>
        <v>0.34</v>
      </c>
    </row>
    <row r="5" spans="1:27" x14ac:dyDescent="0.2">
      <c r="A5" t="s">
        <v>652</v>
      </c>
      <c r="B5" t="s">
        <v>718</v>
      </c>
      <c r="C5">
        <v>20</v>
      </c>
      <c r="D5">
        <v>20</v>
      </c>
      <c r="E5">
        <v>20</v>
      </c>
      <c r="F5">
        <v>20</v>
      </c>
      <c r="G5">
        <v>20</v>
      </c>
      <c r="H5">
        <v>20</v>
      </c>
      <c r="I5">
        <v>20</v>
      </c>
      <c r="J5">
        <v>20</v>
      </c>
      <c r="K5">
        <v>20</v>
      </c>
      <c r="L5">
        <v>20</v>
      </c>
      <c r="M5">
        <v>20</v>
      </c>
      <c r="N5">
        <v>20</v>
      </c>
      <c r="O5">
        <v>20</v>
      </c>
      <c r="P5">
        <v>20</v>
      </c>
      <c r="Q5">
        <v>20</v>
      </c>
      <c r="R5">
        <v>20</v>
      </c>
      <c r="S5">
        <v>20</v>
      </c>
      <c r="T5">
        <v>20</v>
      </c>
      <c r="U5">
        <v>20</v>
      </c>
      <c r="V5">
        <v>20</v>
      </c>
      <c r="W5">
        <v>20</v>
      </c>
      <c r="X5">
        <v>20</v>
      </c>
      <c r="Y5">
        <v>20</v>
      </c>
      <c r="Z5">
        <v>20</v>
      </c>
      <c r="AA5">
        <v>20</v>
      </c>
    </row>
    <row r="6" spans="1:27" x14ac:dyDescent="0.2">
      <c r="A6" t="s">
        <v>651</v>
      </c>
      <c r="B6" t="s">
        <v>718</v>
      </c>
      <c r="C6">
        <v>23</v>
      </c>
      <c r="D6">
        <v>23</v>
      </c>
      <c r="E6">
        <v>23</v>
      </c>
      <c r="F6">
        <v>23</v>
      </c>
      <c r="G6">
        <v>23</v>
      </c>
      <c r="H6">
        <v>23</v>
      </c>
      <c r="I6">
        <v>23</v>
      </c>
      <c r="J6">
        <v>23</v>
      </c>
      <c r="K6">
        <v>23</v>
      </c>
      <c r="L6">
        <v>23</v>
      </c>
      <c r="M6">
        <v>23</v>
      </c>
      <c r="N6">
        <v>23</v>
      </c>
      <c r="O6">
        <v>23</v>
      </c>
      <c r="P6">
        <v>23</v>
      </c>
      <c r="Q6">
        <v>23</v>
      </c>
      <c r="R6">
        <v>23</v>
      </c>
      <c r="S6">
        <v>23</v>
      </c>
      <c r="T6">
        <v>23</v>
      </c>
      <c r="U6">
        <v>23</v>
      </c>
      <c r="V6">
        <v>23</v>
      </c>
      <c r="W6">
        <v>23</v>
      </c>
      <c r="X6">
        <v>23</v>
      </c>
      <c r="Y6">
        <v>23</v>
      </c>
      <c r="Z6">
        <v>23</v>
      </c>
      <c r="AA6">
        <v>23</v>
      </c>
    </row>
    <row r="7" spans="1:27" x14ac:dyDescent="0.2">
      <c r="A7" t="s">
        <v>770</v>
      </c>
      <c r="B7" t="s">
        <v>577</v>
      </c>
      <c r="C7">
        <v>1</v>
      </c>
      <c r="D7">
        <v>1</v>
      </c>
      <c r="E7">
        <v>1</v>
      </c>
      <c r="F7">
        <v>1</v>
      </c>
      <c r="G7">
        <v>1</v>
      </c>
      <c r="H7">
        <v>1</v>
      </c>
      <c r="I7">
        <v>1</v>
      </c>
      <c r="J7">
        <v>0.85</v>
      </c>
      <c r="K7">
        <v>0.39</v>
      </c>
      <c r="L7">
        <v>0.25</v>
      </c>
      <c r="M7">
        <v>0.25</v>
      </c>
      <c r="N7">
        <v>0.25</v>
      </c>
      <c r="O7">
        <v>0.25</v>
      </c>
      <c r="P7">
        <v>0.25</v>
      </c>
      <c r="Q7">
        <v>0.25</v>
      </c>
      <c r="R7">
        <v>0.25</v>
      </c>
      <c r="S7">
        <v>0.3</v>
      </c>
      <c r="T7">
        <v>0.52</v>
      </c>
      <c r="U7">
        <v>0.87</v>
      </c>
      <c r="V7">
        <v>0.87</v>
      </c>
      <c r="W7">
        <v>0.87</v>
      </c>
      <c r="X7">
        <v>1</v>
      </c>
      <c r="Y7">
        <v>1</v>
      </c>
      <c r="Z7">
        <v>1</v>
      </c>
      <c r="AA7">
        <v>1</v>
      </c>
    </row>
    <row r="8" spans="1:27" x14ac:dyDescent="0.2">
      <c r="A8" t="s">
        <v>771</v>
      </c>
      <c r="B8" t="s">
        <v>577</v>
      </c>
    </row>
    <row r="9" spans="1:27" x14ac:dyDescent="0.2">
      <c r="A9" t="s">
        <v>772</v>
      </c>
      <c r="B9" t="s">
        <v>577</v>
      </c>
    </row>
    <row r="10" spans="1:27" x14ac:dyDescent="0.2">
      <c r="A10" t="s">
        <v>773</v>
      </c>
      <c r="B10" t="s">
        <v>577</v>
      </c>
      <c r="C10">
        <v>0.45</v>
      </c>
      <c r="D10">
        <v>0.41</v>
      </c>
      <c r="E10">
        <v>0.39</v>
      </c>
      <c r="F10">
        <v>0.38</v>
      </c>
      <c r="G10">
        <v>0.38</v>
      </c>
      <c r="H10">
        <v>0.43</v>
      </c>
      <c r="I10">
        <v>0.54</v>
      </c>
      <c r="J10">
        <v>0.65</v>
      </c>
      <c r="K10">
        <v>0.66</v>
      </c>
      <c r="L10">
        <v>0.67</v>
      </c>
      <c r="M10">
        <v>0.69</v>
      </c>
      <c r="N10">
        <v>0.7</v>
      </c>
      <c r="O10">
        <v>0.69</v>
      </c>
      <c r="P10">
        <v>0.66</v>
      </c>
      <c r="Q10">
        <v>0.65</v>
      </c>
      <c r="R10">
        <v>0.68</v>
      </c>
      <c r="S10">
        <v>0.8</v>
      </c>
      <c r="T10">
        <v>1</v>
      </c>
      <c r="U10">
        <v>1</v>
      </c>
      <c r="V10">
        <v>0.93</v>
      </c>
      <c r="W10">
        <v>0.89</v>
      </c>
      <c r="X10">
        <v>0.85</v>
      </c>
      <c r="Y10">
        <v>0.71</v>
      </c>
      <c r="Z10">
        <v>0.57999999999999996</v>
      </c>
      <c r="AA10">
        <v>0.57999999999999996</v>
      </c>
    </row>
    <row r="11" spans="1:27" x14ac:dyDescent="0.2">
      <c r="A11" t="s">
        <v>774</v>
      </c>
      <c r="B11" t="s">
        <v>577</v>
      </c>
    </row>
    <row r="12" spans="1:27" x14ac:dyDescent="0.2">
      <c r="A12" t="s">
        <v>775</v>
      </c>
      <c r="B12" t="s">
        <v>577</v>
      </c>
      <c r="C12">
        <v>6.7000000000000004E-2</v>
      </c>
      <c r="D12">
        <v>6.7000000000000004E-2</v>
      </c>
      <c r="E12">
        <v>6.7000000000000004E-2</v>
      </c>
      <c r="F12">
        <v>6.7000000000000004E-2</v>
      </c>
      <c r="G12">
        <v>0.187</v>
      </c>
      <c r="H12">
        <v>0.39400000000000002</v>
      </c>
      <c r="I12">
        <v>0.44</v>
      </c>
      <c r="J12">
        <v>0.39300000000000002</v>
      </c>
      <c r="K12">
        <v>0.17199999999999999</v>
      </c>
      <c r="L12">
        <v>0.11899999999999999</v>
      </c>
      <c r="M12">
        <v>0.11899999999999999</v>
      </c>
      <c r="N12">
        <v>0.11899999999999999</v>
      </c>
      <c r="O12">
        <v>0.11899999999999999</v>
      </c>
      <c r="P12">
        <v>0.11899999999999999</v>
      </c>
      <c r="Q12">
        <v>0.11899999999999999</v>
      </c>
      <c r="R12">
        <v>0.20599999999999999</v>
      </c>
      <c r="S12">
        <v>0.439</v>
      </c>
      <c r="T12">
        <v>0.61599999999999999</v>
      </c>
      <c r="U12">
        <v>0.82899999999999996</v>
      </c>
      <c r="V12">
        <v>0.98599999999999999</v>
      </c>
      <c r="W12">
        <v>1</v>
      </c>
      <c r="X12">
        <v>0.69199999999999995</v>
      </c>
      <c r="Y12">
        <v>0.38400000000000001</v>
      </c>
      <c r="Z12">
        <v>0.16</v>
      </c>
      <c r="AA12">
        <v>0.16</v>
      </c>
    </row>
    <row r="13" spans="1:27" x14ac:dyDescent="0.2">
      <c r="A13" t="s">
        <v>776</v>
      </c>
      <c r="B13" t="s">
        <v>577</v>
      </c>
    </row>
    <row r="14" spans="1:27" x14ac:dyDescent="0.2">
      <c r="A14" t="s">
        <v>777</v>
      </c>
      <c r="B14" t="s">
        <v>577</v>
      </c>
    </row>
    <row r="15" spans="1:27" x14ac:dyDescent="0.2">
      <c r="A15" t="s">
        <v>787</v>
      </c>
      <c r="B15" t="s">
        <v>577</v>
      </c>
      <c r="C15">
        <v>0.01</v>
      </c>
      <c r="D15">
        <v>0.01</v>
      </c>
      <c r="E15">
        <v>0.01</v>
      </c>
      <c r="F15">
        <v>0.01</v>
      </c>
      <c r="G15">
        <v>0.01</v>
      </c>
      <c r="H15">
        <v>0.01</v>
      </c>
      <c r="I15">
        <v>0.3</v>
      </c>
      <c r="J15">
        <v>0.5</v>
      </c>
      <c r="K15">
        <v>0.6</v>
      </c>
      <c r="L15">
        <v>0.6</v>
      </c>
      <c r="M15">
        <v>0.7</v>
      </c>
      <c r="N15">
        <v>0.5</v>
      </c>
      <c r="O15">
        <v>0.4</v>
      </c>
      <c r="P15">
        <v>0.5</v>
      </c>
      <c r="Q15">
        <v>0.4</v>
      </c>
      <c r="R15">
        <v>0.4</v>
      </c>
      <c r="S15">
        <v>0.4</v>
      </c>
      <c r="T15">
        <v>0.5</v>
      </c>
      <c r="U15">
        <v>0.6</v>
      </c>
      <c r="V15">
        <v>0.5</v>
      </c>
      <c r="W15">
        <v>0.4</v>
      </c>
      <c r="X15">
        <v>0.3</v>
      </c>
      <c r="Y15">
        <v>0.2</v>
      </c>
      <c r="Z15">
        <v>0.1</v>
      </c>
      <c r="AA15">
        <v>0.1</v>
      </c>
    </row>
    <row r="16" spans="1:27" x14ac:dyDescent="0.2">
      <c r="A16" t="s">
        <v>788</v>
      </c>
      <c r="B16" t="s">
        <v>577</v>
      </c>
      <c r="C16">
        <v>0.01</v>
      </c>
      <c r="D16">
        <v>0.01</v>
      </c>
      <c r="E16">
        <v>0.01</v>
      </c>
      <c r="F16">
        <v>0.01</v>
      </c>
      <c r="G16">
        <v>0.01</v>
      </c>
      <c r="H16">
        <v>0.01</v>
      </c>
      <c r="I16">
        <v>0.5</v>
      </c>
      <c r="J16">
        <v>0.5</v>
      </c>
      <c r="K16">
        <v>0.4</v>
      </c>
      <c r="L16">
        <v>0.4</v>
      </c>
      <c r="M16">
        <v>0.3</v>
      </c>
      <c r="N16">
        <v>0.2</v>
      </c>
      <c r="O16">
        <v>0.2</v>
      </c>
      <c r="P16">
        <v>0.2</v>
      </c>
      <c r="Q16">
        <v>0.2</v>
      </c>
      <c r="R16">
        <v>0.2</v>
      </c>
      <c r="S16">
        <v>0.2</v>
      </c>
      <c r="T16">
        <v>0.2</v>
      </c>
      <c r="U16">
        <v>0.4</v>
      </c>
      <c r="V16">
        <v>0.4</v>
      </c>
      <c r="W16">
        <v>0.4</v>
      </c>
      <c r="X16">
        <v>0.4</v>
      </c>
      <c r="Y16">
        <v>0.2</v>
      </c>
      <c r="Z16">
        <v>0.1</v>
      </c>
      <c r="AA16">
        <v>0.1</v>
      </c>
    </row>
    <row r="17" spans="1:27" x14ac:dyDescent="0.2">
      <c r="A17" t="s">
        <v>792</v>
      </c>
      <c r="B17" t="s">
        <v>577</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row>
    <row r="18" spans="1:27" x14ac:dyDescent="0.2">
      <c r="A18" t="s">
        <v>793</v>
      </c>
      <c r="B18" t="s">
        <v>577</v>
      </c>
      <c r="C18">
        <v>0</v>
      </c>
      <c r="D18">
        <v>0</v>
      </c>
      <c r="E18">
        <v>0</v>
      </c>
      <c r="F18">
        <v>0</v>
      </c>
      <c r="G18">
        <v>0</v>
      </c>
      <c r="H18">
        <v>0</v>
      </c>
      <c r="I18">
        <v>0</v>
      </c>
      <c r="J18">
        <v>0.4</v>
      </c>
      <c r="K18">
        <v>0.5</v>
      </c>
      <c r="L18">
        <v>0.5</v>
      </c>
      <c r="M18">
        <v>0.5</v>
      </c>
      <c r="N18">
        <v>1</v>
      </c>
      <c r="O18">
        <v>1</v>
      </c>
      <c r="P18">
        <v>1</v>
      </c>
      <c r="Q18">
        <v>1</v>
      </c>
      <c r="R18">
        <v>1</v>
      </c>
      <c r="S18">
        <v>1</v>
      </c>
      <c r="T18">
        <v>0.4</v>
      </c>
      <c r="U18">
        <v>0.4</v>
      </c>
      <c r="V18">
        <v>0.4</v>
      </c>
      <c r="W18">
        <v>0.4</v>
      </c>
      <c r="X18">
        <v>0.4</v>
      </c>
      <c r="Y18">
        <v>0.4</v>
      </c>
      <c r="Z18">
        <v>0</v>
      </c>
      <c r="AA18">
        <v>0</v>
      </c>
    </row>
    <row r="19" spans="1:27" x14ac:dyDescent="0.2">
      <c r="A19" t="s">
        <v>997</v>
      </c>
      <c r="B19" t="s">
        <v>718</v>
      </c>
      <c r="C19">
        <v>18</v>
      </c>
      <c r="D19">
        <v>18</v>
      </c>
      <c r="E19">
        <v>18</v>
      </c>
      <c r="F19">
        <v>18</v>
      </c>
      <c r="G19">
        <v>18</v>
      </c>
      <c r="H19">
        <v>18</v>
      </c>
      <c r="I19">
        <v>18</v>
      </c>
      <c r="J19">
        <v>19</v>
      </c>
      <c r="K19">
        <v>20</v>
      </c>
      <c r="L19">
        <v>20</v>
      </c>
      <c r="M19">
        <v>20</v>
      </c>
      <c r="N19">
        <v>20</v>
      </c>
      <c r="O19">
        <v>20</v>
      </c>
      <c r="P19">
        <v>20</v>
      </c>
      <c r="Q19">
        <v>20</v>
      </c>
      <c r="R19">
        <v>20</v>
      </c>
      <c r="S19">
        <v>20</v>
      </c>
      <c r="T19">
        <v>20</v>
      </c>
      <c r="U19">
        <v>20</v>
      </c>
      <c r="V19">
        <v>20</v>
      </c>
      <c r="W19">
        <v>20</v>
      </c>
      <c r="X19">
        <v>20</v>
      </c>
      <c r="Y19">
        <v>19</v>
      </c>
      <c r="Z19">
        <v>18</v>
      </c>
      <c r="AA19">
        <v>18</v>
      </c>
    </row>
    <row r="20" spans="1:27" x14ac:dyDescent="0.2">
      <c r="A20" t="s">
        <v>998</v>
      </c>
      <c r="B20" t="s">
        <v>577</v>
      </c>
      <c r="C20">
        <v>25</v>
      </c>
      <c r="D20">
        <v>25</v>
      </c>
      <c r="E20">
        <v>25</v>
      </c>
      <c r="F20">
        <v>25</v>
      </c>
      <c r="G20">
        <v>25</v>
      </c>
      <c r="H20">
        <v>25</v>
      </c>
      <c r="I20">
        <v>25</v>
      </c>
      <c r="J20">
        <v>23</v>
      </c>
      <c r="K20">
        <v>23</v>
      </c>
      <c r="L20">
        <v>23</v>
      </c>
      <c r="M20">
        <v>23</v>
      </c>
      <c r="N20">
        <v>23</v>
      </c>
      <c r="O20">
        <v>23</v>
      </c>
      <c r="P20">
        <v>23</v>
      </c>
      <c r="Q20">
        <v>23</v>
      </c>
      <c r="R20">
        <v>23</v>
      </c>
      <c r="S20">
        <v>23</v>
      </c>
      <c r="T20">
        <v>23</v>
      </c>
      <c r="U20">
        <v>23</v>
      </c>
      <c r="V20">
        <v>24</v>
      </c>
      <c r="W20">
        <v>24</v>
      </c>
      <c r="X20">
        <v>24</v>
      </c>
      <c r="Y20">
        <v>24</v>
      </c>
      <c r="Z20">
        <v>24</v>
      </c>
      <c r="AA20">
        <v>24</v>
      </c>
    </row>
    <row r="21" spans="1:27" x14ac:dyDescent="0.2">
      <c r="B21" t="s">
        <v>577</v>
      </c>
    </row>
    <row r="22" spans="1:27" x14ac:dyDescent="0.2">
      <c r="B22" t="s">
        <v>577</v>
      </c>
    </row>
    <row r="23" spans="1:27" x14ac:dyDescent="0.2">
      <c r="B23" t="s">
        <v>577</v>
      </c>
    </row>
    <row r="24" spans="1:27" x14ac:dyDescent="0.2">
      <c r="B24" t="s">
        <v>577</v>
      </c>
    </row>
    <row r="25" spans="1:27" x14ac:dyDescent="0.2">
      <c r="B25" t="s">
        <v>577</v>
      </c>
    </row>
    <row r="26" spans="1:27" x14ac:dyDescent="0.2">
      <c r="B26" t="s">
        <v>577</v>
      </c>
    </row>
    <row r="27" spans="1:27" x14ac:dyDescent="0.2">
      <c r="B27" t="s">
        <v>577</v>
      </c>
    </row>
    <row r="28" spans="1:27" x14ac:dyDescent="0.2">
      <c r="B28" t="s">
        <v>577</v>
      </c>
    </row>
    <row r="29" spans="1:27" x14ac:dyDescent="0.2">
      <c r="B29" t="s">
        <v>577</v>
      </c>
    </row>
    <row r="30" spans="1:27" x14ac:dyDescent="0.2">
      <c r="B30" t="s">
        <v>577</v>
      </c>
    </row>
    <row r="31" spans="1:27" x14ac:dyDescent="0.2">
      <c r="B31" t="s">
        <v>577</v>
      </c>
    </row>
    <row r="32" spans="1:27" x14ac:dyDescent="0.2">
      <c r="B32" t="s">
        <v>577</v>
      </c>
    </row>
    <row r="33" spans="2:2" x14ac:dyDescent="0.2">
      <c r="B33" t="s">
        <v>577</v>
      </c>
    </row>
    <row r="34" spans="2:2" x14ac:dyDescent="0.2">
      <c r="B34" t="s">
        <v>577</v>
      </c>
    </row>
    <row r="35" spans="2:2" x14ac:dyDescent="0.2">
      <c r="B35" t="s">
        <v>577</v>
      </c>
    </row>
    <row r="36" spans="2:2" x14ac:dyDescent="0.2">
      <c r="B36" t="s">
        <v>577</v>
      </c>
    </row>
  </sheetData>
  <mergeCells count="1">
    <mergeCell ref="C1:AA1"/>
  </mergeCells>
  <phoneticPr fontId="9" type="noConversion"/>
  <conditionalFormatting sqref="A4:A36">
    <cfRule type="containsBlanks" dxfId="12" priority="1">
      <formula>LEN(TRIM(A4))=0</formula>
    </cfRule>
  </conditionalFormatting>
  <conditionalFormatting sqref="B4:AA36">
    <cfRule type="containsBlanks" dxfId="11" priority="2">
      <formula>LEN(TRIM(B4))=0</formula>
    </cfRule>
  </conditionalFormatting>
  <conditionalFormatting sqref="C3:AA4">
    <cfRule type="dataBar" priority="3">
      <dataBar>
        <cfvo type="min"/>
        <cfvo type="max"/>
        <color rgb="FFD6007B"/>
      </dataBar>
      <extLst>
        <ext xmlns:x14="http://schemas.microsoft.com/office/spreadsheetml/2009/9/main" uri="{B025F937-C7B1-47D3-B67F-A62EFF666E3E}">
          <x14:id>{3A7E2E84-13F1-B045-BCA2-1075D5B29124}</x14:id>
        </ext>
      </extLst>
    </cfRule>
  </conditionalFormatting>
  <dataValidations count="1">
    <dataValidation type="list" allowBlank="1" showInputMessage="1" showErrorMessage="1" sqref="B3:B36" xr:uid="{F41FBFD1-DB48-4249-9528-7B1AABEBC779}">
      <formula1>"Fraction, Temperature"</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A7E2E84-13F1-B045-BCA2-1075D5B29124}">
            <x14:dataBar minLength="0" maxLength="100" border="1" negativeBarBorderColorSameAsPositive="0">
              <x14:cfvo type="autoMin"/>
              <x14:cfvo type="autoMax"/>
              <x14:borderColor rgb="FFD6007B"/>
              <x14:negativeFillColor rgb="FFFF0000"/>
              <x14:negativeBorderColor rgb="FFFF0000"/>
              <x14:axisColor rgb="FF000000"/>
            </x14:dataBar>
          </x14:cfRule>
          <xm:sqref>C3:AA4</xm:sqref>
        </x14:conditionalFormatting>
      </x14:conditionalFormatting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8D4D-FB5B-F347-95B0-CD1582BD5DDD}">
  <sheetPr>
    <tabColor theme="7"/>
  </sheetPr>
  <dimension ref="A1:H16"/>
  <sheetViews>
    <sheetView workbookViewId="0">
      <selection activeCell="A15" sqref="A15:A16"/>
    </sheetView>
  </sheetViews>
  <sheetFormatPr baseColWidth="10" defaultColWidth="10.83203125" defaultRowHeight="16" x14ac:dyDescent="0.2"/>
  <cols>
    <col min="1" max="1" width="33" customWidth="1"/>
    <col min="2" max="2" width="17.83203125" customWidth="1"/>
    <col min="3" max="6" width="15.1640625" bestFit="1" customWidth="1"/>
    <col min="7" max="7" width="11.5"/>
    <col min="8" max="8" width="10.83203125" style="30"/>
    <col min="9" max="16384" width="10.83203125" style="5"/>
  </cols>
  <sheetData>
    <row r="1" spans="1:8" ht="51" customHeight="1" x14ac:dyDescent="0.2">
      <c r="A1" s="79" t="s">
        <v>631</v>
      </c>
      <c r="B1" s="125" t="s">
        <v>634</v>
      </c>
      <c r="C1" s="126"/>
      <c r="D1" s="126"/>
      <c r="E1" s="126"/>
      <c r="F1" s="126"/>
      <c r="G1" s="126"/>
      <c r="H1" s="127"/>
    </row>
    <row r="2" spans="1:8" ht="17" x14ac:dyDescent="0.2">
      <c r="A2" s="50" t="s">
        <v>604</v>
      </c>
      <c r="B2" s="51" t="s">
        <v>605</v>
      </c>
      <c r="C2" s="51" t="s">
        <v>606</v>
      </c>
      <c r="D2" s="51" t="s">
        <v>607</v>
      </c>
      <c r="E2" s="51" t="s">
        <v>608</v>
      </c>
      <c r="F2" s="51" t="s">
        <v>609</v>
      </c>
      <c r="G2" s="51" t="s">
        <v>610</v>
      </c>
      <c r="H2" s="89" t="s">
        <v>611</v>
      </c>
    </row>
    <row r="3" spans="1:8" x14ac:dyDescent="0.2">
      <c r="A3" t="s">
        <v>614</v>
      </c>
      <c r="B3" t="s">
        <v>613</v>
      </c>
      <c r="C3" t="s">
        <v>613</v>
      </c>
      <c r="D3" t="s">
        <v>628</v>
      </c>
      <c r="E3" t="s">
        <v>628</v>
      </c>
      <c r="F3" t="s">
        <v>613</v>
      </c>
      <c r="G3" t="s">
        <v>613</v>
      </c>
      <c r="H3" s="30" t="s">
        <v>613</v>
      </c>
    </row>
    <row r="4" spans="1:8" x14ac:dyDescent="0.2">
      <c r="A4" t="s">
        <v>652</v>
      </c>
      <c r="B4" t="s">
        <v>652</v>
      </c>
      <c r="C4" t="s">
        <v>652</v>
      </c>
      <c r="D4" t="s">
        <v>652</v>
      </c>
      <c r="E4" t="s">
        <v>652</v>
      </c>
      <c r="F4" t="s">
        <v>652</v>
      </c>
      <c r="G4" t="s">
        <v>652</v>
      </c>
      <c r="H4" t="s">
        <v>652</v>
      </c>
    </row>
    <row r="5" spans="1:8" x14ac:dyDescent="0.2">
      <c r="A5" t="s">
        <v>651</v>
      </c>
      <c r="B5" t="s">
        <v>651</v>
      </c>
      <c r="C5" t="s">
        <v>651</v>
      </c>
      <c r="D5" t="s">
        <v>651</v>
      </c>
      <c r="E5" t="s">
        <v>651</v>
      </c>
      <c r="F5" t="s">
        <v>651</v>
      </c>
      <c r="G5" t="s">
        <v>651</v>
      </c>
      <c r="H5" t="s">
        <v>651</v>
      </c>
    </row>
    <row r="6" spans="1:8" x14ac:dyDescent="0.2">
      <c r="A6" t="s">
        <v>778</v>
      </c>
      <c r="B6" t="s">
        <v>773</v>
      </c>
      <c r="C6" t="s">
        <v>773</v>
      </c>
      <c r="D6" t="s">
        <v>773</v>
      </c>
      <c r="E6" t="s">
        <v>773</v>
      </c>
      <c r="F6" t="s">
        <v>773</v>
      </c>
      <c r="G6" t="s">
        <v>773</v>
      </c>
      <c r="H6" t="s">
        <v>773</v>
      </c>
    </row>
    <row r="7" spans="1:8" x14ac:dyDescent="0.2">
      <c r="A7" t="s">
        <v>779</v>
      </c>
    </row>
    <row r="8" spans="1:8" x14ac:dyDescent="0.2">
      <c r="A8" t="s">
        <v>780</v>
      </c>
      <c r="B8" t="s">
        <v>775</v>
      </c>
      <c r="C8" t="s">
        <v>775</v>
      </c>
      <c r="D8" t="s">
        <v>775</v>
      </c>
      <c r="E8" t="s">
        <v>775</v>
      </c>
      <c r="F8" t="s">
        <v>775</v>
      </c>
      <c r="G8" t="s">
        <v>775</v>
      </c>
      <c r="H8" t="s">
        <v>775</v>
      </c>
    </row>
    <row r="9" spans="1:8" x14ac:dyDescent="0.2">
      <c r="A9" t="s">
        <v>781</v>
      </c>
    </row>
    <row r="10" spans="1:8" x14ac:dyDescent="0.2">
      <c r="A10" t="s">
        <v>782</v>
      </c>
      <c r="B10" t="s">
        <v>770</v>
      </c>
      <c r="C10" t="s">
        <v>770</v>
      </c>
      <c r="D10" t="s">
        <v>770</v>
      </c>
      <c r="E10" t="s">
        <v>770</v>
      </c>
      <c r="F10" t="s">
        <v>770</v>
      </c>
      <c r="G10" t="s">
        <v>770</v>
      </c>
      <c r="H10" t="s">
        <v>770</v>
      </c>
    </row>
    <row r="11" spans="1:8" x14ac:dyDescent="0.2">
      <c r="A11" t="s">
        <v>783</v>
      </c>
    </row>
    <row r="12" spans="1:8" x14ac:dyDescent="0.2">
      <c r="A12" t="s">
        <v>789</v>
      </c>
      <c r="B12" t="s">
        <v>788</v>
      </c>
      <c r="C12" t="s">
        <v>788</v>
      </c>
      <c r="D12" t="s">
        <v>788</v>
      </c>
      <c r="E12" t="s">
        <v>788</v>
      </c>
      <c r="F12" t="s">
        <v>788</v>
      </c>
      <c r="G12" t="s">
        <v>787</v>
      </c>
      <c r="H12" s="30" t="s">
        <v>787</v>
      </c>
    </row>
    <row r="13" spans="1:8" x14ac:dyDescent="0.2">
      <c r="A13" t="s">
        <v>794</v>
      </c>
      <c r="B13" t="s">
        <v>793</v>
      </c>
      <c r="C13" t="s">
        <v>793</v>
      </c>
      <c r="D13" t="s">
        <v>793</v>
      </c>
      <c r="E13" t="s">
        <v>793</v>
      </c>
      <c r="F13" t="s">
        <v>793</v>
      </c>
      <c r="G13" t="s">
        <v>793</v>
      </c>
      <c r="H13" t="s">
        <v>793</v>
      </c>
    </row>
    <row r="14" spans="1:8" x14ac:dyDescent="0.2">
      <c r="A14" t="s">
        <v>795</v>
      </c>
      <c r="B14" t="s">
        <v>792</v>
      </c>
      <c r="C14" t="s">
        <v>792</v>
      </c>
      <c r="D14" t="s">
        <v>792</v>
      </c>
      <c r="E14" t="s">
        <v>792</v>
      </c>
      <c r="F14" t="s">
        <v>792</v>
      </c>
      <c r="G14" t="s">
        <v>792</v>
      </c>
      <c r="H14" t="s">
        <v>792</v>
      </c>
    </row>
    <row r="15" spans="1:8" x14ac:dyDescent="0.2">
      <c r="A15" t="s">
        <v>999</v>
      </c>
      <c r="B15" t="s">
        <v>997</v>
      </c>
      <c r="C15" t="s">
        <v>997</v>
      </c>
      <c r="D15" t="s">
        <v>997</v>
      </c>
      <c r="E15" t="s">
        <v>997</v>
      </c>
      <c r="F15" t="s">
        <v>997</v>
      </c>
      <c r="G15" t="s">
        <v>997</v>
      </c>
      <c r="H15" t="s">
        <v>997</v>
      </c>
    </row>
    <row r="16" spans="1:8" x14ac:dyDescent="0.2">
      <c r="A16" t="s">
        <v>1000</v>
      </c>
      <c r="B16" t="s">
        <v>998</v>
      </c>
      <c r="C16" t="s">
        <v>998</v>
      </c>
      <c r="D16" t="s">
        <v>998</v>
      </c>
      <c r="E16" t="s">
        <v>998</v>
      </c>
      <c r="F16" t="s">
        <v>998</v>
      </c>
      <c r="G16" t="s">
        <v>998</v>
      </c>
      <c r="H16" t="s">
        <v>998</v>
      </c>
    </row>
  </sheetData>
  <mergeCells count="1">
    <mergeCell ref="B1:H1"/>
  </mergeCells>
  <conditionalFormatting sqref="A3:A43">
    <cfRule type="containsBlanks" dxfId="10" priority="10">
      <formula>LEN(TRIM(A3))=0</formula>
    </cfRule>
  </conditionalFormatting>
  <conditionalFormatting sqref="B3:H3 B7:H7 B9:H9 B11:H14 B17:H43">
    <cfRule type="containsBlanks" dxfId="9" priority="9">
      <formula>LEN(TRIM(B3))=0</formula>
    </cfRule>
  </conditionalFormatting>
  <conditionalFormatting sqref="B4:H6">
    <cfRule type="containsBlanks" dxfId="8" priority="2">
      <formula>LEN(TRIM(B4))=0</formula>
    </cfRule>
  </conditionalFormatting>
  <conditionalFormatting sqref="B8:H8">
    <cfRule type="containsBlanks" dxfId="7" priority="3">
      <formula>LEN(TRIM(B8))=0</formula>
    </cfRule>
  </conditionalFormatting>
  <conditionalFormatting sqref="B10:H10">
    <cfRule type="containsBlanks" dxfId="6" priority="6">
      <formula>LEN(TRIM(B10))=0</formula>
    </cfRule>
  </conditionalFormatting>
  <conditionalFormatting sqref="B15:H16">
    <cfRule type="containsBlanks" dxfId="5" priority="1">
      <formula>LEN(TRIM(B15))=0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F255242-E775-0C43-A8DB-CB75BB614205}">
          <x14:formula1>
            <xm:f>Day_schedules!$A$3:$A$1048576</xm:f>
          </x14:formula1>
          <xm:sqref>B3:H3 B12:H14</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862E-F547-2441-8B6C-BE11984BCF75}">
  <sheetPr>
    <tabColor theme="7"/>
  </sheetPr>
  <dimension ref="A1:N50"/>
  <sheetViews>
    <sheetView workbookViewId="0">
      <selection activeCell="B11" sqref="B11"/>
    </sheetView>
  </sheetViews>
  <sheetFormatPr baseColWidth="10" defaultColWidth="10.83203125" defaultRowHeight="16" x14ac:dyDescent="0.2"/>
  <cols>
    <col min="1" max="1" width="43.1640625" customWidth="1"/>
    <col min="2" max="2" width="42.6640625" customWidth="1"/>
    <col min="3" max="13" width="11.5"/>
    <col min="14" max="14" width="10.83203125" style="30"/>
    <col min="15" max="16384" width="10.83203125" style="5"/>
  </cols>
  <sheetData>
    <row r="1" spans="1:14" ht="34" customHeight="1" x14ac:dyDescent="0.2">
      <c r="A1" s="79" t="s">
        <v>631</v>
      </c>
      <c r="B1" s="87" t="s">
        <v>635</v>
      </c>
      <c r="C1" s="132" t="s">
        <v>634</v>
      </c>
      <c r="D1" s="133"/>
      <c r="E1" s="133"/>
      <c r="F1" s="133"/>
      <c r="G1" s="133"/>
      <c r="H1" s="133"/>
      <c r="I1" s="133"/>
      <c r="J1" s="133"/>
      <c r="K1" s="133"/>
      <c r="L1" s="133"/>
      <c r="M1" s="133"/>
      <c r="N1" s="134"/>
    </row>
    <row r="2" spans="1:14" ht="17" x14ac:dyDescent="0.2">
      <c r="A2" s="50" t="s">
        <v>612</v>
      </c>
      <c r="B2" s="51" t="s">
        <v>576</v>
      </c>
      <c r="C2" s="51" t="s">
        <v>615</v>
      </c>
      <c r="D2" s="51" t="s">
        <v>616</v>
      </c>
      <c r="E2" s="51" t="s">
        <v>617</v>
      </c>
      <c r="F2" s="51" t="s">
        <v>618</v>
      </c>
      <c r="G2" s="51" t="s">
        <v>619</v>
      </c>
      <c r="H2" s="51" t="s">
        <v>620</v>
      </c>
      <c r="I2" s="51" t="s">
        <v>621</v>
      </c>
      <c r="J2" s="51" t="s">
        <v>622</v>
      </c>
      <c r="K2" s="51" t="s">
        <v>623</v>
      </c>
      <c r="L2" s="51" t="s">
        <v>624</v>
      </c>
      <c r="M2" s="51" t="s">
        <v>625</v>
      </c>
      <c r="N2" s="89" t="s">
        <v>626</v>
      </c>
    </row>
    <row r="3" spans="1:14" x14ac:dyDescent="0.2">
      <c r="A3" t="s">
        <v>784</v>
      </c>
      <c r="B3" t="s">
        <v>636</v>
      </c>
      <c r="C3" t="s">
        <v>782</v>
      </c>
      <c r="D3" t="s">
        <v>782</v>
      </c>
      <c r="E3" t="s">
        <v>782</v>
      </c>
      <c r="F3" t="s">
        <v>782</v>
      </c>
      <c r="G3" t="s">
        <v>782</v>
      </c>
      <c r="H3" t="s">
        <v>782</v>
      </c>
      <c r="I3" t="s">
        <v>782</v>
      </c>
      <c r="J3" t="s">
        <v>782</v>
      </c>
      <c r="K3" t="s">
        <v>782</v>
      </c>
      <c r="L3" t="s">
        <v>782</v>
      </c>
      <c r="M3" t="s">
        <v>782</v>
      </c>
      <c r="N3" t="s">
        <v>782</v>
      </c>
    </row>
    <row r="4" spans="1:14" x14ac:dyDescent="0.2">
      <c r="A4" t="s">
        <v>785</v>
      </c>
      <c r="B4" t="s">
        <v>653</v>
      </c>
      <c r="C4" t="s">
        <v>778</v>
      </c>
      <c r="D4" t="s">
        <v>778</v>
      </c>
      <c r="E4" t="s">
        <v>778</v>
      </c>
      <c r="F4" t="s">
        <v>778</v>
      </c>
      <c r="G4" t="s">
        <v>778</v>
      </c>
      <c r="H4" t="s">
        <v>778</v>
      </c>
      <c r="I4" t="s">
        <v>778</v>
      </c>
      <c r="J4" t="s">
        <v>778</v>
      </c>
      <c r="K4" t="s">
        <v>778</v>
      </c>
      <c r="L4" t="s">
        <v>778</v>
      </c>
      <c r="M4" t="s">
        <v>778</v>
      </c>
      <c r="N4" t="s">
        <v>778</v>
      </c>
    </row>
    <row r="5" spans="1:14" x14ac:dyDescent="0.2">
      <c r="A5" t="s">
        <v>786</v>
      </c>
      <c r="B5" t="s">
        <v>654</v>
      </c>
      <c r="C5" t="s">
        <v>780</v>
      </c>
      <c r="D5" t="s">
        <v>780</v>
      </c>
      <c r="E5" t="s">
        <v>780</v>
      </c>
      <c r="F5" t="s">
        <v>780</v>
      </c>
      <c r="G5" t="s">
        <v>780</v>
      </c>
      <c r="H5" t="s">
        <v>780</v>
      </c>
      <c r="I5" t="s">
        <v>780</v>
      </c>
      <c r="J5" t="s">
        <v>780</v>
      </c>
      <c r="K5" t="s">
        <v>780</v>
      </c>
      <c r="L5" t="s">
        <v>780</v>
      </c>
      <c r="M5" t="s">
        <v>780</v>
      </c>
      <c r="N5" t="s">
        <v>780</v>
      </c>
    </row>
    <row r="6" spans="1:14" x14ac:dyDescent="0.2">
      <c r="A6" t="s">
        <v>790</v>
      </c>
      <c r="B6" t="s">
        <v>743</v>
      </c>
      <c r="C6" t="s">
        <v>789</v>
      </c>
      <c r="D6" t="s">
        <v>789</v>
      </c>
      <c r="E6" t="s">
        <v>789</v>
      </c>
      <c r="F6" t="s">
        <v>789</v>
      </c>
      <c r="G6" t="s">
        <v>789</v>
      </c>
      <c r="H6" t="s">
        <v>789</v>
      </c>
      <c r="I6" t="s">
        <v>789</v>
      </c>
      <c r="J6" t="s">
        <v>789</v>
      </c>
      <c r="K6" t="s">
        <v>789</v>
      </c>
      <c r="L6" t="s">
        <v>789</v>
      </c>
      <c r="M6" t="s">
        <v>789</v>
      </c>
      <c r="N6" t="s">
        <v>789</v>
      </c>
    </row>
    <row r="7" spans="1:14" x14ac:dyDescent="0.2">
      <c r="A7" t="s">
        <v>791</v>
      </c>
      <c r="B7" t="s">
        <v>453</v>
      </c>
      <c r="C7" t="s">
        <v>795</v>
      </c>
      <c r="D7" t="s">
        <v>795</v>
      </c>
      <c r="E7" t="s">
        <v>795</v>
      </c>
      <c r="F7" t="s">
        <v>795</v>
      </c>
      <c r="G7" t="s">
        <v>794</v>
      </c>
      <c r="H7" t="s">
        <v>794</v>
      </c>
      <c r="I7" t="s">
        <v>794</v>
      </c>
      <c r="J7" t="s">
        <v>794</v>
      </c>
      <c r="K7" t="s">
        <v>794</v>
      </c>
      <c r="L7" t="s">
        <v>794</v>
      </c>
      <c r="M7" t="s">
        <v>795</v>
      </c>
      <c r="N7" t="s">
        <v>795</v>
      </c>
    </row>
    <row r="8" spans="1:14" x14ac:dyDescent="0.2">
      <c r="A8" t="s">
        <v>679</v>
      </c>
      <c r="B8" t="s">
        <v>653</v>
      </c>
      <c r="C8" t="s">
        <v>614</v>
      </c>
      <c r="D8" t="s">
        <v>614</v>
      </c>
      <c r="E8" t="s">
        <v>614</v>
      </c>
      <c r="F8" t="s">
        <v>614</v>
      </c>
      <c r="G8" t="s">
        <v>614</v>
      </c>
      <c r="H8" t="s">
        <v>614</v>
      </c>
      <c r="I8" t="s">
        <v>614</v>
      </c>
      <c r="J8" t="s">
        <v>614</v>
      </c>
      <c r="K8" t="s">
        <v>614</v>
      </c>
      <c r="L8" t="s">
        <v>614</v>
      </c>
      <c r="M8" t="s">
        <v>614</v>
      </c>
      <c r="N8" t="s">
        <v>614</v>
      </c>
    </row>
    <row r="9" spans="1:14" x14ac:dyDescent="0.2">
      <c r="A9" s="77" t="s">
        <v>680</v>
      </c>
      <c r="B9" t="s">
        <v>653</v>
      </c>
      <c r="C9" t="s">
        <v>614</v>
      </c>
      <c r="D9" t="s">
        <v>614</v>
      </c>
      <c r="E9" t="s">
        <v>614</v>
      </c>
      <c r="F9" t="s">
        <v>614</v>
      </c>
      <c r="G9" t="s">
        <v>614</v>
      </c>
      <c r="H9" t="s">
        <v>614</v>
      </c>
      <c r="I9" t="s">
        <v>614</v>
      </c>
      <c r="J9" t="s">
        <v>614</v>
      </c>
      <c r="K9" t="s">
        <v>614</v>
      </c>
      <c r="L9" t="s">
        <v>614</v>
      </c>
      <c r="M9" t="s">
        <v>614</v>
      </c>
      <c r="N9" t="s">
        <v>614</v>
      </c>
    </row>
    <row r="10" spans="1:14" x14ac:dyDescent="0.2">
      <c r="A10" s="77" t="s">
        <v>681</v>
      </c>
      <c r="B10" t="s">
        <v>653</v>
      </c>
      <c r="C10" t="s">
        <v>614</v>
      </c>
      <c r="D10" t="s">
        <v>614</v>
      </c>
      <c r="E10" t="s">
        <v>614</v>
      </c>
      <c r="F10" t="s">
        <v>614</v>
      </c>
      <c r="G10" t="s">
        <v>614</v>
      </c>
      <c r="H10" t="s">
        <v>614</v>
      </c>
      <c r="I10" t="s">
        <v>614</v>
      </c>
      <c r="J10" t="s">
        <v>614</v>
      </c>
      <c r="K10" t="s">
        <v>614</v>
      </c>
      <c r="L10" t="s">
        <v>614</v>
      </c>
      <c r="M10" t="s">
        <v>614</v>
      </c>
      <c r="N10" t="s">
        <v>614</v>
      </c>
    </row>
    <row r="11" spans="1:14" x14ac:dyDescent="0.2">
      <c r="A11" t="s">
        <v>682</v>
      </c>
      <c r="B11" t="s">
        <v>636</v>
      </c>
      <c r="C11" t="s">
        <v>614</v>
      </c>
      <c r="D11" t="s">
        <v>614</v>
      </c>
      <c r="E11" t="s">
        <v>614</v>
      </c>
      <c r="F11" t="s">
        <v>614</v>
      </c>
      <c r="G11" t="s">
        <v>614</v>
      </c>
      <c r="H11" t="s">
        <v>614</v>
      </c>
      <c r="I11" t="s">
        <v>614</v>
      </c>
      <c r="J11" t="s">
        <v>614</v>
      </c>
      <c r="K11" t="s">
        <v>614</v>
      </c>
      <c r="L11" t="s">
        <v>614</v>
      </c>
      <c r="M11" t="s">
        <v>614</v>
      </c>
      <c r="N11" t="s">
        <v>614</v>
      </c>
    </row>
    <row r="12" spans="1:14" x14ac:dyDescent="0.2">
      <c r="A12" s="77" t="s">
        <v>683</v>
      </c>
      <c r="B12" t="s">
        <v>636</v>
      </c>
      <c r="C12" t="s">
        <v>614</v>
      </c>
      <c r="D12" t="s">
        <v>614</v>
      </c>
      <c r="E12" t="s">
        <v>614</v>
      </c>
      <c r="F12" t="s">
        <v>614</v>
      </c>
      <c r="G12" t="s">
        <v>614</v>
      </c>
      <c r="H12" t="s">
        <v>614</v>
      </c>
      <c r="I12" t="s">
        <v>614</v>
      </c>
      <c r="J12" t="s">
        <v>614</v>
      </c>
      <c r="K12" t="s">
        <v>614</v>
      </c>
      <c r="L12" t="s">
        <v>614</v>
      </c>
      <c r="M12" t="s">
        <v>614</v>
      </c>
      <c r="N12" t="s">
        <v>614</v>
      </c>
    </row>
    <row r="13" spans="1:14" x14ac:dyDescent="0.2">
      <c r="A13" s="77" t="s">
        <v>1001</v>
      </c>
      <c r="B13" t="s">
        <v>656</v>
      </c>
      <c r="C13" t="s">
        <v>999</v>
      </c>
      <c r="D13" t="s">
        <v>999</v>
      </c>
      <c r="E13" t="s">
        <v>999</v>
      </c>
      <c r="F13" t="s">
        <v>999</v>
      </c>
      <c r="G13" t="s">
        <v>999</v>
      </c>
      <c r="H13" t="s">
        <v>999</v>
      </c>
      <c r="I13" t="s">
        <v>999</v>
      </c>
      <c r="J13" t="s">
        <v>999</v>
      </c>
      <c r="K13" t="s">
        <v>999</v>
      </c>
      <c r="L13" t="s">
        <v>999</v>
      </c>
      <c r="M13" t="s">
        <v>999</v>
      </c>
      <c r="N13" t="s">
        <v>999</v>
      </c>
    </row>
    <row r="14" spans="1:14" x14ac:dyDescent="0.2">
      <c r="A14" s="77" t="s">
        <v>1002</v>
      </c>
      <c r="B14" t="s">
        <v>656</v>
      </c>
      <c r="C14" t="s">
        <v>1000</v>
      </c>
      <c r="D14" t="s">
        <v>1000</v>
      </c>
      <c r="E14" t="s">
        <v>1000</v>
      </c>
      <c r="F14" t="s">
        <v>1000</v>
      </c>
      <c r="G14" t="s">
        <v>1000</v>
      </c>
      <c r="H14" t="s">
        <v>1000</v>
      </c>
      <c r="I14" t="s">
        <v>1000</v>
      </c>
      <c r="J14" t="s">
        <v>1000</v>
      </c>
      <c r="K14" t="s">
        <v>1000</v>
      </c>
      <c r="L14" t="s">
        <v>1000</v>
      </c>
      <c r="M14" t="s">
        <v>1000</v>
      </c>
      <c r="N14" t="s">
        <v>1000</v>
      </c>
    </row>
    <row r="15" spans="1:14" x14ac:dyDescent="0.2">
      <c r="A15" s="77" t="s">
        <v>684</v>
      </c>
      <c r="B15" t="s">
        <v>636</v>
      </c>
    </row>
    <row r="16" spans="1:14" x14ac:dyDescent="0.2">
      <c r="A16" s="11" t="s">
        <v>685</v>
      </c>
      <c r="B16" t="s">
        <v>654</v>
      </c>
    </row>
    <row r="17" spans="1:2" x14ac:dyDescent="0.2">
      <c r="A17" s="91" t="s">
        <v>686</v>
      </c>
      <c r="B17" t="s">
        <v>654</v>
      </c>
    </row>
    <row r="18" spans="1:2" x14ac:dyDescent="0.2">
      <c r="A18" s="91" t="s">
        <v>687</v>
      </c>
      <c r="B18" t="s">
        <v>654</v>
      </c>
    </row>
    <row r="19" spans="1:2" x14ac:dyDescent="0.2">
      <c r="A19" s="76" t="s">
        <v>467</v>
      </c>
      <c r="B19" t="s">
        <v>636</v>
      </c>
    </row>
    <row r="20" spans="1:2" x14ac:dyDescent="0.2">
      <c r="A20" s="76" t="s">
        <v>468</v>
      </c>
      <c r="B20" t="s">
        <v>636</v>
      </c>
    </row>
    <row r="21" spans="1:2" x14ac:dyDescent="0.2">
      <c r="A21" s="76" t="s">
        <v>469</v>
      </c>
      <c r="B21" t="s">
        <v>636</v>
      </c>
    </row>
    <row r="22" spans="1:2" x14ac:dyDescent="0.2">
      <c r="A22" s="76" t="s">
        <v>470</v>
      </c>
      <c r="B22" t="s">
        <v>636</v>
      </c>
    </row>
    <row r="23" spans="1:2" x14ac:dyDescent="0.2">
      <c r="A23" s="76" t="s">
        <v>471</v>
      </c>
      <c r="B23" t="s">
        <v>636</v>
      </c>
    </row>
    <row r="24" spans="1:2" x14ac:dyDescent="0.2">
      <c r="A24" s="76" t="s">
        <v>472</v>
      </c>
      <c r="B24" t="s">
        <v>636</v>
      </c>
    </row>
    <row r="25" spans="1:2" x14ac:dyDescent="0.2">
      <c r="A25" s="76" t="s">
        <v>473</v>
      </c>
      <c r="B25" t="s">
        <v>636</v>
      </c>
    </row>
    <row r="26" spans="1:2" x14ac:dyDescent="0.2">
      <c r="A26" s="76" t="s">
        <v>474</v>
      </c>
      <c r="B26" t="s">
        <v>636</v>
      </c>
    </row>
    <row r="27" spans="1:2" x14ac:dyDescent="0.2">
      <c r="A27" s="76" t="s">
        <v>475</v>
      </c>
      <c r="B27" t="s">
        <v>636</v>
      </c>
    </row>
    <row r="28" spans="1:2" x14ac:dyDescent="0.2">
      <c r="A28" s="76" t="s">
        <v>476</v>
      </c>
      <c r="B28" t="s">
        <v>636</v>
      </c>
    </row>
    <row r="29" spans="1:2" x14ac:dyDescent="0.2">
      <c r="A29" s="76" t="s">
        <v>467</v>
      </c>
      <c r="B29" t="s">
        <v>653</v>
      </c>
    </row>
    <row r="30" spans="1:2" x14ac:dyDescent="0.2">
      <c r="A30" s="76" t="s">
        <v>468</v>
      </c>
      <c r="B30" t="s">
        <v>653</v>
      </c>
    </row>
    <row r="31" spans="1:2" x14ac:dyDescent="0.2">
      <c r="A31" s="76" t="s">
        <v>469</v>
      </c>
      <c r="B31" t="s">
        <v>653</v>
      </c>
    </row>
    <row r="32" spans="1:2" x14ac:dyDescent="0.2">
      <c r="A32" s="76" t="s">
        <v>470</v>
      </c>
      <c r="B32" t="s">
        <v>653</v>
      </c>
    </row>
    <row r="33" spans="1:2" x14ac:dyDescent="0.2">
      <c r="A33" s="76" t="s">
        <v>471</v>
      </c>
      <c r="B33" t="s">
        <v>653</v>
      </c>
    </row>
    <row r="34" spans="1:2" x14ac:dyDescent="0.2">
      <c r="A34" s="76" t="s">
        <v>472</v>
      </c>
      <c r="B34" t="s">
        <v>653</v>
      </c>
    </row>
    <row r="35" spans="1:2" x14ac:dyDescent="0.2">
      <c r="A35" s="76" t="s">
        <v>473</v>
      </c>
      <c r="B35" t="s">
        <v>653</v>
      </c>
    </row>
    <row r="36" spans="1:2" x14ac:dyDescent="0.2">
      <c r="A36" s="76" t="s">
        <v>474</v>
      </c>
      <c r="B36" t="s">
        <v>653</v>
      </c>
    </row>
    <row r="37" spans="1:2" x14ac:dyDescent="0.2">
      <c r="A37" s="76" t="s">
        <v>475</v>
      </c>
      <c r="B37" t="s">
        <v>653</v>
      </c>
    </row>
    <row r="38" spans="1:2" x14ac:dyDescent="0.2">
      <c r="A38" s="76" t="s">
        <v>476</v>
      </c>
      <c r="B38" t="s">
        <v>653</v>
      </c>
    </row>
    <row r="39" spans="1:2" x14ac:dyDescent="0.2">
      <c r="A39" s="91" t="s">
        <v>467</v>
      </c>
      <c r="B39" t="s">
        <v>654</v>
      </c>
    </row>
    <row r="40" spans="1:2" x14ac:dyDescent="0.2">
      <c r="A40" s="91" t="s">
        <v>468</v>
      </c>
      <c r="B40" t="s">
        <v>654</v>
      </c>
    </row>
    <row r="41" spans="1:2" x14ac:dyDescent="0.2">
      <c r="A41" s="91" t="s">
        <v>469</v>
      </c>
      <c r="B41" t="s">
        <v>654</v>
      </c>
    </row>
    <row r="42" spans="1:2" x14ac:dyDescent="0.2">
      <c r="A42" s="91" t="s">
        <v>470</v>
      </c>
      <c r="B42" t="s">
        <v>654</v>
      </c>
    </row>
    <row r="43" spans="1:2" x14ac:dyDescent="0.2">
      <c r="A43" s="91" t="s">
        <v>471</v>
      </c>
      <c r="B43" t="s">
        <v>654</v>
      </c>
    </row>
    <row r="44" spans="1:2" x14ac:dyDescent="0.2">
      <c r="A44" s="91" t="s">
        <v>472</v>
      </c>
      <c r="B44" t="s">
        <v>654</v>
      </c>
    </row>
    <row r="45" spans="1:2" x14ac:dyDescent="0.2">
      <c r="A45" s="91" t="s">
        <v>473</v>
      </c>
      <c r="B45" t="s">
        <v>654</v>
      </c>
    </row>
    <row r="46" spans="1:2" x14ac:dyDescent="0.2">
      <c r="A46" s="91" t="s">
        <v>474</v>
      </c>
      <c r="B46" t="s">
        <v>654</v>
      </c>
    </row>
    <row r="47" spans="1:2" x14ac:dyDescent="0.2">
      <c r="A47" s="91" t="s">
        <v>475</v>
      </c>
      <c r="B47" t="s">
        <v>654</v>
      </c>
    </row>
    <row r="48" spans="1:2" x14ac:dyDescent="0.2">
      <c r="A48" s="91" t="s">
        <v>476</v>
      </c>
      <c r="B48" t="s">
        <v>654</v>
      </c>
    </row>
    <row r="49" spans="1:14" x14ac:dyDescent="0.2">
      <c r="A49" s="91" t="s">
        <v>688</v>
      </c>
      <c r="B49" t="s">
        <v>656</v>
      </c>
      <c r="C49" t="s">
        <v>652</v>
      </c>
      <c r="D49" t="s">
        <v>652</v>
      </c>
      <c r="E49" t="s">
        <v>652</v>
      </c>
      <c r="F49" t="s">
        <v>652</v>
      </c>
      <c r="G49" t="s">
        <v>652</v>
      </c>
      <c r="H49" t="s">
        <v>652</v>
      </c>
      <c r="I49" t="s">
        <v>652</v>
      </c>
      <c r="J49" t="s">
        <v>652</v>
      </c>
      <c r="K49" t="s">
        <v>652</v>
      </c>
      <c r="L49" t="s">
        <v>652</v>
      </c>
      <c r="M49" t="s">
        <v>652</v>
      </c>
      <c r="N49" t="s">
        <v>652</v>
      </c>
    </row>
    <row r="50" spans="1:14" x14ac:dyDescent="0.2">
      <c r="A50" s="91" t="s">
        <v>689</v>
      </c>
      <c r="B50" t="s">
        <v>656</v>
      </c>
      <c r="C50" t="s">
        <v>651</v>
      </c>
      <c r="D50" t="s">
        <v>651</v>
      </c>
      <c r="E50" t="s">
        <v>651</v>
      </c>
      <c r="F50" t="s">
        <v>651</v>
      </c>
      <c r="G50" t="s">
        <v>651</v>
      </c>
      <c r="H50" t="s">
        <v>651</v>
      </c>
      <c r="I50" t="s">
        <v>651</v>
      </c>
      <c r="J50" t="s">
        <v>651</v>
      </c>
      <c r="K50" t="s">
        <v>651</v>
      </c>
      <c r="L50" t="s">
        <v>651</v>
      </c>
      <c r="M50" t="s">
        <v>651</v>
      </c>
      <c r="N50" t="s">
        <v>651</v>
      </c>
    </row>
  </sheetData>
  <mergeCells count="1">
    <mergeCell ref="C1:N1"/>
  </mergeCells>
  <conditionalFormatting sqref="A3:A38 A49:A52">
    <cfRule type="containsBlanks" dxfId="4" priority="6">
      <formula>LEN(TRIM(A3))=0</formula>
    </cfRule>
  </conditionalFormatting>
  <conditionalFormatting sqref="B3:N7 B8:B14 B15:N48 B49:B50 B51:N52 B53">
    <cfRule type="containsBlanks" dxfId="3" priority="7">
      <formula>LEN(TRIM(B3))=0</formula>
    </cfRule>
  </conditionalFormatting>
  <conditionalFormatting sqref="C8:N14">
    <cfRule type="containsBlanks" dxfId="2" priority="1">
      <formula>LEN(TRIM(C8))=0</formula>
    </cfRule>
  </conditionalFormatting>
  <conditionalFormatting sqref="C49:N50">
    <cfRule type="containsBlanks" dxfId="1" priority="2">
      <formula>LEN(TRIM(C49))=0</formula>
    </cfRule>
  </conditionalFormatting>
  <dataValidations count="3">
    <dataValidation type="list" allowBlank="1" showInputMessage="1" showErrorMessage="1" sqref="B51:B52" xr:uid="{B3AFFA6F-2A5B-CA45-B08F-0CDAC3EE8EF8}">
      <formula1>"Occupancy, Equipment, Lighting, Flow rate, Setpoint"</formula1>
    </dataValidation>
    <dataValidation type="list" allowBlank="1" showInputMessage="1" showErrorMessage="1" sqref="B3:B5 B7:B50" xr:uid="{8C1B60AC-8195-EE45-B840-D4FA92C9339C}">
      <formula1>"Occupancy, Equipment, Lighting, Water_use, Setpoint, Window"</formula1>
    </dataValidation>
    <dataValidation type="list" allowBlank="1" showInputMessage="1" showErrorMessage="1" sqref="B6" xr:uid="{024458E3-6727-F546-9757-6F0B5BB9A209}">
      <formula1>"Occupancy, Equipment, Lighting, WaterUse, Setpoint, Window"</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4337445-8822-5C4C-98A1-2A0660CE5AC9}">
          <x14:formula1>
            <xm:f>Week_schedules!$A$3:$A$1048576</xm:f>
          </x14:formula1>
          <xm:sqref>C3:N7</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63EF5-FEBB-C14A-8AC1-9DED69D6D69F}">
  <dimension ref="A1"/>
  <sheetViews>
    <sheetView workbookViewId="0"/>
  </sheetViews>
  <sheetFormatPr baseColWidth="10" defaultColWidth="11.5" defaultRowHeight="16" x14ac:dyDescent="0.2"/>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DB4B6-8008-494F-956D-73CB3D5A7080}">
  <dimension ref="A2:C2"/>
  <sheetViews>
    <sheetView workbookViewId="0">
      <selection activeCell="D15" sqref="D15"/>
    </sheetView>
  </sheetViews>
  <sheetFormatPr baseColWidth="10" defaultRowHeight="16" x14ac:dyDescent="0.2"/>
  <cols>
    <col min="2" max="2" width="20" customWidth="1"/>
  </cols>
  <sheetData>
    <row r="2" spans="1:3" x14ac:dyDescent="0.2">
      <c r="A2" t="s">
        <v>733</v>
      </c>
      <c r="B2" t="s">
        <v>734</v>
      </c>
      <c r="C2" t="s">
        <v>735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5001A-B25F-BC4E-ACDE-C63215881F12}">
  <sheetPr>
    <tabColor theme="7"/>
  </sheetPr>
  <dimension ref="A1:J51"/>
  <sheetViews>
    <sheetView zoomScale="87" zoomScaleNormal="87" workbookViewId="0">
      <pane ySplit="1" topLeftCell="A2" activePane="bottomLeft" state="frozen"/>
      <selection activeCell="D1" sqref="D1"/>
      <selection pane="bottomLeft" activeCell="D16" sqref="D16"/>
    </sheetView>
  </sheetViews>
  <sheetFormatPr baseColWidth="10" defaultColWidth="11.5" defaultRowHeight="16" x14ac:dyDescent="0.2"/>
  <cols>
    <col min="1" max="2" width="34.1640625" customWidth="1"/>
    <col min="3" max="3" width="31.1640625" customWidth="1"/>
    <col min="4" max="4" width="72.83203125" customWidth="1"/>
    <col min="5" max="5" width="24.5" customWidth="1"/>
    <col min="6" max="6" width="24" customWidth="1"/>
    <col min="7" max="7" width="23.6640625" customWidth="1"/>
    <col min="8" max="8" width="52.5" customWidth="1"/>
    <col min="9" max="9" width="60.6640625" style="7" customWidth="1"/>
    <col min="10" max="10" width="45.5" style="30" hidden="1" customWidth="1"/>
    <col min="11" max="16384" width="11.5" style="5"/>
  </cols>
  <sheetData>
    <row r="1" spans="1:10" s="9" customFormat="1" ht="64.5" customHeight="1" x14ac:dyDescent="0.2">
      <c r="A1" s="49" t="s">
        <v>442</v>
      </c>
      <c r="B1" s="49" t="s">
        <v>645</v>
      </c>
      <c r="C1" s="49" t="s">
        <v>389</v>
      </c>
      <c r="D1" s="49" t="s">
        <v>443</v>
      </c>
      <c r="E1" s="49" t="s">
        <v>433</v>
      </c>
      <c r="F1" s="75"/>
      <c r="G1" s="75"/>
      <c r="H1" s="49" t="s">
        <v>431</v>
      </c>
      <c r="I1" s="49" t="s">
        <v>432</v>
      </c>
      <c r="J1" s="53" t="s">
        <v>390</v>
      </c>
    </row>
    <row r="2" spans="1:10" ht="17" x14ac:dyDescent="0.2">
      <c r="A2" s="72" t="s">
        <v>629</v>
      </c>
      <c r="B2" s="72" t="s">
        <v>630</v>
      </c>
      <c r="C2" s="72" t="s">
        <v>427</v>
      </c>
      <c r="D2" s="72" t="s">
        <v>387</v>
      </c>
      <c r="E2" s="72" t="s">
        <v>444</v>
      </c>
      <c r="F2" s="72" t="s">
        <v>450</v>
      </c>
      <c r="G2" s="72" t="s">
        <v>446</v>
      </c>
      <c r="H2" s="72" t="s">
        <v>428</v>
      </c>
      <c r="I2" s="73" t="s">
        <v>374</v>
      </c>
      <c r="J2" s="74" t="s">
        <v>373</v>
      </c>
    </row>
    <row r="3" spans="1:10" ht="17" x14ac:dyDescent="0.2">
      <c r="A3" s="37" t="s">
        <v>375</v>
      </c>
      <c r="B3" s="37" t="s">
        <v>5520</v>
      </c>
      <c r="C3" s="37" t="s">
        <v>300</v>
      </c>
      <c r="D3" s="37" t="str">
        <f>_xlfn.XLOOKUP(C3,Units!$A$2:$A$30,Units!$D$2:$D$30,"")</f>
        <v>Use a % change or a numerical change for the value of the retrofit</v>
      </c>
      <c r="E3" s="37">
        <v>-2</v>
      </c>
      <c r="F3" s="38" t="s">
        <v>388</v>
      </c>
      <c r="G3" s="39" t="str">
        <f>_xlfn.XLOOKUP(C3,Units!$A$2:$A$30,Units!$B$2:$B$30,"")</f>
        <v>C</v>
      </c>
      <c r="H3" s="37" t="s">
        <v>429</v>
      </c>
      <c r="I3" s="40" t="s">
        <v>461</v>
      </c>
      <c r="J3" s="71"/>
    </row>
    <row r="4" spans="1:10" ht="34" x14ac:dyDescent="0.2">
      <c r="A4" s="37" t="s">
        <v>376</v>
      </c>
      <c r="B4" s="37"/>
      <c r="C4" s="37" t="s">
        <v>292</v>
      </c>
      <c r="D4" s="37" t="str">
        <f>_xlfn.XLOOKUP(C4,Units!$A$2:$A$30,Units!$D$2:$D$30,"")</f>
        <v>Use a % change or a numerical change for the value of the retrofit</v>
      </c>
      <c r="E4" s="37">
        <v>4.5</v>
      </c>
      <c r="F4" s="38" t="s">
        <v>445</v>
      </c>
      <c r="G4" s="39" t="str">
        <f>_xlfn.XLOOKUP(C4,Units!$A$2:$A$30,Units!$B$2:$B$30,"")</f>
        <v>W/m2</v>
      </c>
      <c r="H4" s="37" t="s">
        <v>429</v>
      </c>
      <c r="I4" s="41" t="s">
        <v>377</v>
      </c>
      <c r="J4" s="71"/>
    </row>
    <row r="5" spans="1:10" ht="17" x14ac:dyDescent="0.2">
      <c r="A5" s="37" t="s">
        <v>378</v>
      </c>
      <c r="B5" s="37"/>
      <c r="C5" s="37" t="s">
        <v>291</v>
      </c>
      <c r="D5" s="37" t="str">
        <f>_xlfn.XLOOKUP(C5,Units!$A$2:$A$30,Units!$D$2:$D$30,"")</f>
        <v>Use a % change or a numerical change for the value of the retrofit</v>
      </c>
      <c r="E5" s="37">
        <v>-20</v>
      </c>
      <c r="F5" s="38" t="s">
        <v>388</v>
      </c>
      <c r="G5" s="39" t="str">
        <f>_xlfn.XLOOKUP(C5,Units!$A$2:$A$30,Units!$B$2:$B$30,"")</f>
        <v>W/m2</v>
      </c>
      <c r="H5" s="37" t="s">
        <v>429</v>
      </c>
      <c r="I5" s="41" t="s">
        <v>379</v>
      </c>
      <c r="J5" s="71"/>
    </row>
    <row r="6" spans="1:10" ht="17" x14ac:dyDescent="0.2">
      <c r="A6" s="37" t="s">
        <v>380</v>
      </c>
      <c r="B6" s="37"/>
      <c r="C6" s="37" t="s">
        <v>447</v>
      </c>
      <c r="D6" s="37" t="str">
        <f>_xlfn.XLOOKUP(C6,Units!$A$2:$A$30,Units!$D$2:$D$30,"")</f>
        <v>Use a % change or a numerical change for the value of the retrofit</v>
      </c>
      <c r="E6" s="37">
        <v>0.4</v>
      </c>
      <c r="F6" s="38" t="s">
        <v>445</v>
      </c>
      <c r="G6" s="39" t="str">
        <f>_xlfn.XLOOKUP(C6,Units!$A$2:$A$30,Units!$B$2:$B$30,"")</f>
        <v>ACH_natural</v>
      </c>
      <c r="H6" s="37" t="s">
        <v>429</v>
      </c>
      <c r="I6" s="41" t="s">
        <v>381</v>
      </c>
      <c r="J6" s="71"/>
    </row>
    <row r="7" spans="1:10" ht="34" x14ac:dyDescent="0.2">
      <c r="A7" s="37" t="s">
        <v>658</v>
      </c>
      <c r="B7" s="37"/>
      <c r="C7" s="37" t="s">
        <v>298</v>
      </c>
      <c r="D7" s="37" t="str">
        <f>_xlfn.XLOOKUP(C7,Units!$A$2:$A$30,Units!$D$2:$D$30,"")</f>
        <v>Change to the new heating fuel source (e.g., Electricity, Propane, NaturalGas)</v>
      </c>
      <c r="E7" s="37" t="s">
        <v>452</v>
      </c>
      <c r="F7" s="38" t="s">
        <v>451</v>
      </c>
      <c r="G7" s="39" t="str">
        <f>_xlfn.XLOOKUP(C7,Units!$A$2:$A$30,Units!$B$2:$B$30,"")</f>
        <v>ListChoice</v>
      </c>
      <c r="H7" s="37" t="s">
        <v>430</v>
      </c>
      <c r="I7" s="42" t="s">
        <v>382</v>
      </c>
      <c r="J7" s="71"/>
    </row>
    <row r="8" spans="1:10" ht="34" x14ac:dyDescent="0.2">
      <c r="A8" s="37" t="s">
        <v>308</v>
      </c>
      <c r="B8" s="37"/>
      <c r="C8" s="37" t="s">
        <v>310</v>
      </c>
      <c r="D8" s="37" t="str">
        <f>_xlfn.XLOOKUP(C8,Units!$A$2:$A$30,Units!$D$2:$D$30,"")</f>
        <v>Change to the new heating fuel source (e.g., Electricity, Propane, NaturalGas)</v>
      </c>
      <c r="E8" s="37" t="s">
        <v>452</v>
      </c>
      <c r="F8" s="38" t="s">
        <v>451</v>
      </c>
      <c r="G8" s="39" t="str">
        <f>_xlfn.XLOOKUP(C8,Units!$A$2:$A$30,Units!$B$2:$B$30,"")</f>
        <v>ListChoice</v>
      </c>
      <c r="H8" s="37" t="s">
        <v>430</v>
      </c>
      <c r="I8" s="41" t="s">
        <v>383</v>
      </c>
      <c r="J8" s="71"/>
    </row>
    <row r="9" spans="1:10" ht="34" x14ac:dyDescent="0.2">
      <c r="A9" s="37" t="s">
        <v>22</v>
      </c>
      <c r="B9" s="37"/>
      <c r="C9" s="37" t="s">
        <v>268</v>
      </c>
      <c r="D9" s="37" t="str">
        <f>_xlfn.XLOOKUP(C9,Units!$A$2:$A$30,Units!$D$2:$D$30,"")</f>
        <v>Choose a new "retrofitted" construction from your generated Construction_components. This should be a feasible retrofit for the current state of the building(e.g., don't put a 6inch stud retrofit on a 4inch stud building)</v>
      </c>
      <c r="E9" s="39" t="s">
        <v>267</v>
      </c>
      <c r="F9" s="38" t="s">
        <v>451</v>
      </c>
      <c r="G9" s="39" t="str">
        <f>_xlfn.XLOOKUP(C9,Units!$A$2:$A$30,Units!$B$2:$B$30,"")</f>
        <v>MaterialThicknessList</v>
      </c>
      <c r="H9" s="37" t="s">
        <v>430</v>
      </c>
      <c r="I9" s="42" t="s">
        <v>384</v>
      </c>
      <c r="J9" s="71"/>
    </row>
    <row r="10" spans="1:10" ht="17" x14ac:dyDescent="0.2">
      <c r="A10" s="37" t="s">
        <v>385</v>
      </c>
      <c r="B10" s="37"/>
      <c r="C10" s="37" t="s">
        <v>453</v>
      </c>
      <c r="D10" s="37" t="str">
        <f>_xlfn.XLOOKUP(C10,Units!$A$2:$A$30,Units!$D$2:$D$30,"")</f>
        <v>Choose a new "retrofitted" construction from your generated Construction_components. This should be a feasible retrofit for the current state of the building(e.g., don't put a 6inch stud retrofit on a 4inch stud building)</v>
      </c>
      <c r="E10" s="39" t="s">
        <v>457</v>
      </c>
      <c r="F10" s="38" t="s">
        <v>451</v>
      </c>
      <c r="G10" s="39" t="str">
        <f>_xlfn.XLOOKUP(C10,Units!$A$2:$A$30,Units!$B$2:$B$30,"")</f>
        <v>MaterialThicknessList</v>
      </c>
      <c r="H10" s="37" t="s">
        <v>430</v>
      </c>
      <c r="I10" s="41" t="s">
        <v>386</v>
      </c>
      <c r="J10" s="71"/>
    </row>
    <row r="11" spans="1:10" x14ac:dyDescent="0.2">
      <c r="A11" s="37" t="s">
        <v>22</v>
      </c>
      <c r="B11" s="37"/>
      <c r="C11" s="11" t="s">
        <v>447</v>
      </c>
      <c r="D11" s="11" t="str">
        <f>_xlfn.XLOOKUP(C11,Units!$A$2:$A$30,Units!$D$2:$D$30,"")</f>
        <v>Use a % change or a numerical change for the value of the retrofit</v>
      </c>
      <c r="E11">
        <v>-10</v>
      </c>
      <c r="F11" s="12" t="s">
        <v>388</v>
      </c>
      <c r="G11" t="str">
        <f>_xlfn.XLOOKUP(C11,Units!$A$2:$A$30,Units!$B$2:$B$30,"")</f>
        <v>ACH_natural</v>
      </c>
    </row>
    <row r="12" spans="1:10" x14ac:dyDescent="0.2">
      <c r="B12" s="37"/>
      <c r="C12" s="11" t="s">
        <v>292</v>
      </c>
      <c r="D12" s="11" t="str">
        <f>_xlfn.XLOOKUP(C12,Units!$A$2:$A$30,Units!$D$2:$D$30,"")</f>
        <v>Use a % change or a numerical change for the value of the retrofit</v>
      </c>
      <c r="F12" s="12"/>
      <c r="G12" t="str">
        <f>_xlfn.XLOOKUP(C12,Units!$A$2:$A$30,Units!$B$2:$B$30,"")</f>
        <v>W/m2</v>
      </c>
    </row>
    <row r="13" spans="1:10" x14ac:dyDescent="0.2">
      <c r="B13" s="37"/>
      <c r="C13" s="11" t="s">
        <v>266</v>
      </c>
      <c r="D13" s="11" t="str">
        <f>_xlfn.XLOOKUP(C13,Units!$A$2:$A$30,Units!$D$2:$D$30,"")</f>
        <v>Choose a new "retrofitted" construction from your generated Construction_components. This should be a feasible retrofit for the current state of the building(e.g., don't put a 6inch stud retrofit on a 4inch stud building)</v>
      </c>
      <c r="F13" s="12"/>
      <c r="G13" t="str">
        <f>_xlfn.XLOOKUP(C13,Units!$A$2:$A$30,Units!$B$2:$B$30,"")</f>
        <v>MaterialThicknessList</v>
      </c>
    </row>
    <row r="14" spans="1:10" x14ac:dyDescent="0.2">
      <c r="B14" s="37"/>
      <c r="C14" s="11" t="s">
        <v>453</v>
      </c>
      <c r="D14" s="11" t="str">
        <f>_xlfn.XLOOKUP(C14,Units!$A$2:$A$30,Units!$D$2:$D$30,"")</f>
        <v>Choose a new "retrofitted" construction from your generated Construction_components. This should be a feasible retrofit for the current state of the building(e.g., don't put a 6inch stud retrofit on a 4inch stud building)</v>
      </c>
      <c r="F14" s="12"/>
      <c r="G14" t="str">
        <f>_xlfn.XLOOKUP(C14,Units!$A$2:$A$30,Units!$B$2:$B$30,"")</f>
        <v>MaterialThicknessList</v>
      </c>
    </row>
    <row r="15" spans="1:10" x14ac:dyDescent="0.2">
      <c r="C15" s="11"/>
      <c r="D15" s="11" t="str">
        <f>_xlfn.XLOOKUP(C15,Units!$A$2:$A$30,Units!$D$2:$D$30,"")</f>
        <v/>
      </c>
      <c r="F15" s="12"/>
      <c r="G15" t="str">
        <f>_xlfn.XLOOKUP(C15,Units!$A$2:$A$30,Units!$B$2:$B$30,"")</f>
        <v/>
      </c>
    </row>
    <row r="16" spans="1:10" x14ac:dyDescent="0.2">
      <c r="C16" s="11"/>
      <c r="D16" s="11" t="str">
        <f>_xlfn.XLOOKUP(C16,Units!$A$2:$A$30,Units!$D$2:$D$30,"")</f>
        <v/>
      </c>
      <c r="F16" s="12"/>
      <c r="G16" t="str">
        <f>_xlfn.XLOOKUP(C16,Units!$A$2:$A$30,Units!$B$2:$B$30,"")</f>
        <v/>
      </c>
    </row>
    <row r="17" spans="3:7" x14ac:dyDescent="0.2">
      <c r="C17" s="11"/>
      <c r="D17" s="11" t="str">
        <f>_xlfn.XLOOKUP(C17,Units!$A$2:$A$30,Units!$D$2:$D$30,"")</f>
        <v/>
      </c>
      <c r="F17" s="12"/>
      <c r="G17" t="str">
        <f>_xlfn.XLOOKUP(C17,Units!$A$2:$A$30,Units!$B$2:$B$30,"")</f>
        <v/>
      </c>
    </row>
    <row r="18" spans="3:7" x14ac:dyDescent="0.2">
      <c r="C18" s="11"/>
      <c r="D18" s="11" t="str">
        <f>_xlfn.XLOOKUP(C18,Units!$A$2:$A$30,Units!$D$2:$D$30,"")</f>
        <v/>
      </c>
      <c r="F18" s="12"/>
      <c r="G18" t="str">
        <f>_xlfn.XLOOKUP(C18,Units!$A$2:$A$30,Units!$B$2:$B$30,"")</f>
        <v/>
      </c>
    </row>
    <row r="19" spans="3:7" x14ac:dyDescent="0.2">
      <c r="C19" s="11"/>
      <c r="D19" s="11" t="str">
        <f>_xlfn.XLOOKUP(C19,Units!$A$2:$A$30,Units!$D$2:$D$30,"")</f>
        <v/>
      </c>
      <c r="F19" s="12"/>
      <c r="G19" t="str">
        <f>_xlfn.XLOOKUP(C19,Units!$A$2:$A$30,Units!$B$2:$B$30,"")</f>
        <v/>
      </c>
    </row>
    <row r="20" spans="3:7" x14ac:dyDescent="0.2">
      <c r="C20" s="11"/>
      <c r="D20" s="11" t="str">
        <f>_xlfn.XLOOKUP(C20,Units!$A$2:$A$30,Units!$D$2:$D$30,"")</f>
        <v/>
      </c>
      <c r="F20" s="12"/>
      <c r="G20" t="str">
        <f>_xlfn.XLOOKUP(C20,Units!$A$2:$A$30,Units!$B$2:$B$30,"")</f>
        <v/>
      </c>
    </row>
    <row r="21" spans="3:7" x14ac:dyDescent="0.2">
      <c r="C21" s="11"/>
      <c r="D21" s="11" t="str">
        <f>_xlfn.XLOOKUP(C21,Units!$A$2:$A$30,Units!$D$2:$D$30,"")</f>
        <v/>
      </c>
      <c r="F21" s="12"/>
      <c r="G21" t="str">
        <f>_xlfn.XLOOKUP(C21,Units!$A$2:$A$30,Units!$B$2:$B$30,"")</f>
        <v/>
      </c>
    </row>
    <row r="22" spans="3:7" x14ac:dyDescent="0.2">
      <c r="C22" s="11"/>
      <c r="D22" s="11" t="str">
        <f>_xlfn.XLOOKUP(C22,Units!$A$2:$A$30,Units!$D$2:$D$30,"")</f>
        <v/>
      </c>
      <c r="F22" s="12"/>
      <c r="G22" t="str">
        <f>_xlfn.XLOOKUP(C22,Units!$A$2:$A$30,Units!$B$2:$B$30,"")</f>
        <v/>
      </c>
    </row>
    <row r="23" spans="3:7" x14ac:dyDescent="0.2">
      <c r="C23" s="11"/>
      <c r="D23" s="11" t="str">
        <f>_xlfn.XLOOKUP(C23,Units!$A$2:$A$30,Units!$D$2:$D$30,"")</f>
        <v/>
      </c>
      <c r="F23" s="12"/>
      <c r="G23" t="str">
        <f>_xlfn.XLOOKUP(C23,Units!$A$2:$A$30,Units!$B$2:$B$30,"")</f>
        <v/>
      </c>
    </row>
    <row r="24" spans="3:7" x14ac:dyDescent="0.2">
      <c r="C24" s="11"/>
      <c r="D24" s="11" t="str">
        <f>_xlfn.XLOOKUP(C24,Units!$A$2:$A$30,Units!$D$2:$D$30,"")</f>
        <v/>
      </c>
      <c r="F24" s="12"/>
      <c r="G24" t="str">
        <f>_xlfn.XLOOKUP(C24,Units!$A$2:$A$30,Units!$B$2:$B$30,"")</f>
        <v/>
      </c>
    </row>
    <row r="25" spans="3:7" x14ac:dyDescent="0.2">
      <c r="C25" s="11"/>
      <c r="D25" s="11" t="str">
        <f>_xlfn.XLOOKUP(C25,Units!$A$2:$A$30,Units!$D$2:$D$30,"")</f>
        <v/>
      </c>
      <c r="F25" s="12"/>
      <c r="G25" t="str">
        <f>_xlfn.XLOOKUP(C25,Units!$A$2:$A$30,Units!$B$2:$B$30,"")</f>
        <v/>
      </c>
    </row>
    <row r="26" spans="3:7" x14ac:dyDescent="0.2">
      <c r="C26" s="11"/>
      <c r="D26" s="11" t="str">
        <f>_xlfn.XLOOKUP(C26,Units!$A$2:$A$30,Units!$D$2:$D$30,"")</f>
        <v/>
      </c>
      <c r="F26" s="12"/>
      <c r="G26" t="str">
        <f>_xlfn.XLOOKUP(C26,Units!$A$2:$A$30,Units!$B$2:$B$30,"")</f>
        <v/>
      </c>
    </row>
    <row r="27" spans="3:7" x14ac:dyDescent="0.2">
      <c r="C27" s="11"/>
      <c r="D27" s="11" t="s">
        <v>574</v>
      </c>
      <c r="F27" s="12"/>
      <c r="G27" t="str">
        <f>_xlfn.XLOOKUP(C27,Units!$A$2:$A$30,Units!$B$2:$B$30,"")</f>
        <v/>
      </c>
    </row>
    <row r="28" spans="3:7" x14ac:dyDescent="0.2">
      <c r="C28" s="11"/>
      <c r="D28" s="11" t="str">
        <f>_xlfn.XLOOKUP(C28,Units!$A$2:$A$30,Units!$D$2:$D$30,"")</f>
        <v/>
      </c>
      <c r="F28" s="12"/>
      <c r="G28" t="str">
        <f>_xlfn.XLOOKUP(C28,Units!$A$2:$A$30,Units!$B$2:$B$30,"")</f>
        <v/>
      </c>
    </row>
    <row r="29" spans="3:7" x14ac:dyDescent="0.2">
      <c r="C29" s="11"/>
      <c r="D29" s="11" t="str">
        <f>_xlfn.XLOOKUP(C29,Units!$A$2:$A$30,Units!$D$2:$D$30,"")</f>
        <v/>
      </c>
      <c r="F29" s="12"/>
      <c r="G29" t="str">
        <f>_xlfn.XLOOKUP(C29,Units!$A$2:$A$30,Units!$B$2:$B$30,"")</f>
        <v/>
      </c>
    </row>
    <row r="30" spans="3:7" x14ac:dyDescent="0.2">
      <c r="C30" s="11"/>
      <c r="D30" s="11" t="str">
        <f>_xlfn.XLOOKUP(C30,Units!$A$2:$A$30,Units!$D$2:$D$30,"")</f>
        <v/>
      </c>
      <c r="F30" s="12"/>
      <c r="G30" t="str">
        <f>_xlfn.XLOOKUP(C30,Units!$A$2:$A$30,Units!$B$2:$B$30,"")</f>
        <v/>
      </c>
    </row>
    <row r="31" spans="3:7" x14ac:dyDescent="0.2">
      <c r="C31" s="11"/>
      <c r="D31" s="11" t="str">
        <f>_xlfn.XLOOKUP(C31,Units!$A$2:$A$30,Units!$D$2:$D$30,"")</f>
        <v/>
      </c>
      <c r="F31" s="12"/>
      <c r="G31" t="str">
        <f>_xlfn.XLOOKUP(C31,Units!$A$2:$A$30,Units!$B$2:$B$30,"")</f>
        <v/>
      </c>
    </row>
    <row r="32" spans="3:7" x14ac:dyDescent="0.2">
      <c r="D32" s="11" t="str">
        <f>_xlfn.XLOOKUP(C32,Units!$A$2:$A$30,Units!$D$2:$D$30,"")</f>
        <v/>
      </c>
      <c r="F32" s="12"/>
      <c r="G32" t="str">
        <f>_xlfn.XLOOKUP(C32,Units!$A$2:$A$30,Units!$B$2:$B$30,"")</f>
        <v/>
      </c>
    </row>
    <row r="33" spans="4:7" x14ac:dyDescent="0.2">
      <c r="D33" s="11" t="str">
        <f>_xlfn.XLOOKUP(C33,Units!$A$2:$A$30,Units!$D$2:$D$30,"")</f>
        <v/>
      </c>
      <c r="F33" s="12"/>
      <c r="G33" t="str">
        <f>_xlfn.XLOOKUP(C33,Units!$A$2:$A$30,Units!$B$2:$B$30,"")</f>
        <v/>
      </c>
    </row>
    <row r="34" spans="4:7" x14ac:dyDescent="0.2">
      <c r="D34" s="11" t="str">
        <f>_xlfn.XLOOKUP(C34,Units!$A$2:$A$30,Units!$D$2:$D$30,"")</f>
        <v/>
      </c>
      <c r="F34" s="12"/>
      <c r="G34" t="str">
        <f>_xlfn.XLOOKUP(C34,Units!$A$2:$A$30,Units!$B$2:$B$30,"")</f>
        <v/>
      </c>
    </row>
    <row r="35" spans="4:7" x14ac:dyDescent="0.2">
      <c r="D35" s="11" t="str">
        <f>_xlfn.XLOOKUP(C35,Units!$A$2:$A$30,Units!$D$2:$D$30,"")</f>
        <v/>
      </c>
      <c r="F35" s="12"/>
      <c r="G35" t="str">
        <f>_xlfn.XLOOKUP(C35,Units!$A$2:$A$30,Units!$B$2:$B$30,"")</f>
        <v/>
      </c>
    </row>
    <row r="36" spans="4:7" x14ac:dyDescent="0.2">
      <c r="D36" s="11" t="str">
        <f>_xlfn.XLOOKUP(C36,Units!$A$2:$A$30,Units!$D$2:$D$30,"")</f>
        <v/>
      </c>
      <c r="F36" s="12"/>
      <c r="G36" t="str">
        <f>_xlfn.XLOOKUP(C36,Units!$A$2:$A$30,Units!$B$2:$B$30,"")</f>
        <v/>
      </c>
    </row>
    <row r="37" spans="4:7" x14ac:dyDescent="0.2">
      <c r="D37" s="11" t="str">
        <f>_xlfn.XLOOKUP(C37,Units!$A$2:$A$30,Units!$D$2:$D$30,"")</f>
        <v/>
      </c>
      <c r="F37" s="12"/>
      <c r="G37" t="str">
        <f>_xlfn.XLOOKUP(C37,Units!$A$2:$A$30,Units!$B$2:$B$30,"")</f>
        <v/>
      </c>
    </row>
    <row r="38" spans="4:7" x14ac:dyDescent="0.2">
      <c r="D38" s="11" t="str">
        <f>_xlfn.XLOOKUP(C38,Units!$A$2:$A$30,Units!$D$2:$D$30,"")</f>
        <v/>
      </c>
      <c r="F38" s="12"/>
      <c r="G38" t="str">
        <f>_xlfn.XLOOKUP(C38,Units!$A$2:$A$30,Units!$B$2:$B$30,"")</f>
        <v/>
      </c>
    </row>
    <row r="39" spans="4:7" x14ac:dyDescent="0.2">
      <c r="D39" s="11" t="str">
        <f>_xlfn.XLOOKUP(C39,Units!$A$2:$A$30,Units!$D$2:$D$30,"")</f>
        <v/>
      </c>
    </row>
    <row r="40" spans="4:7" x14ac:dyDescent="0.2">
      <c r="D40" s="11" t="str">
        <f>_xlfn.XLOOKUP(C40,Units!$A$2:$A$30,Units!$D$2:$D$30,"")</f>
        <v/>
      </c>
    </row>
    <row r="41" spans="4:7" x14ac:dyDescent="0.2">
      <c r="D41" s="11" t="str">
        <f>_xlfn.XLOOKUP(C41,Units!$A$2:$A$30,Units!$D$2:$D$30,"")</f>
        <v/>
      </c>
    </row>
    <row r="42" spans="4:7" x14ac:dyDescent="0.2">
      <c r="D42" s="11" t="str">
        <f>_xlfn.XLOOKUP(C42,Units!$A$2:$A$30,Units!$D$2:$D$30,"")</f>
        <v/>
      </c>
    </row>
    <row r="43" spans="4:7" x14ac:dyDescent="0.2">
      <c r="D43" s="11" t="str">
        <f>_xlfn.XLOOKUP(C43,Units!$A$2:$A$30,Units!$D$2:$D$30,"")</f>
        <v/>
      </c>
    </row>
    <row r="44" spans="4:7" x14ac:dyDescent="0.2">
      <c r="D44" s="11" t="str">
        <f>_xlfn.XLOOKUP(C44,Units!$A$2:$A$30,Units!$D$2:$D$30,"")</f>
        <v/>
      </c>
    </row>
    <row r="45" spans="4:7" x14ac:dyDescent="0.2">
      <c r="D45" s="11" t="str">
        <f>_xlfn.XLOOKUP(C45,Units!$A$2:$A$30,Units!$D$2:$D$30,"")</f>
        <v/>
      </c>
    </row>
    <row r="46" spans="4:7" x14ac:dyDescent="0.2">
      <c r="D46" s="11" t="str">
        <f>_xlfn.XLOOKUP(C46,Units!$A$2:$A$30,Units!$D$2:$D$30,"")</f>
        <v/>
      </c>
    </row>
    <row r="47" spans="4:7" x14ac:dyDescent="0.2">
      <c r="D47" s="11" t="str">
        <f>_xlfn.XLOOKUP(C47,Units!$A$2:$A$30,Units!$D$2:$D$30,"")</f>
        <v/>
      </c>
    </row>
    <row r="48" spans="4:7" x14ac:dyDescent="0.2">
      <c r="D48" s="11" t="str">
        <f>_xlfn.XLOOKUP(C48,Units!$A$2:$A$30,Units!$D$2:$D$30,"")</f>
        <v/>
      </c>
    </row>
    <row r="49" spans="4:4" x14ac:dyDescent="0.2">
      <c r="D49" s="11" t="str">
        <f>_xlfn.XLOOKUP(C49,Units!$A$2:$A$30,Units!$D$2:$D$30,"")</f>
        <v/>
      </c>
    </row>
    <row r="50" spans="4:4" x14ac:dyDescent="0.2">
      <c r="D50" s="11" t="str">
        <f>_xlfn.XLOOKUP(C50,Units!$A$2:$A$30,Units!$D$2:$D$30,"")</f>
        <v/>
      </c>
    </row>
    <row r="51" spans="4:4" x14ac:dyDescent="0.2">
      <c r="D51" s="11" t="str">
        <f>_xlfn.XLOOKUP(C51,Units!$A$2:$A$30,Units!$D$2:$D$30,"")</f>
        <v/>
      </c>
    </row>
  </sheetData>
  <phoneticPr fontId="9" type="noConversion"/>
  <conditionalFormatting sqref="A11:A14 C11:J14 A15:J71">
    <cfRule type="containsBlanks" dxfId="0" priority="1">
      <formula>LEN(TRIM(A11))=0</formula>
    </cfRule>
  </conditionalFormatting>
  <dataValidations count="2">
    <dataValidation type="list" allowBlank="1" showInputMessage="1" showErrorMessage="1" sqref="F3:F38" xr:uid="{FA7FD139-97E9-4E8B-81E9-A4ACB23C799B}">
      <formula1>"%, Absolute based on unit, Categorical"</formula1>
    </dataValidation>
    <dataValidation type="list" allowBlank="1" showInputMessage="1" showErrorMessage="1" sqref="B3:B14" xr:uid="{AECE99DB-B5DA-CE43-A112-B19C552C3299}">
      <formula1>"Deep_retrofit, Shallow_retrofit"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DF5C4389-3264-B146-BE32-1A00895FEFBE}">
          <x14:formula1>
            <xm:f>Units!$A$2:$A$195</xm:f>
          </x14:formula1>
          <xm:sqref>C3:C31</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8DA54-6308-4A42-986E-E5AE0C10662A}">
  <dimension ref="A1:H3"/>
  <sheetViews>
    <sheetView workbookViewId="0">
      <selection activeCell="A9" sqref="A9"/>
    </sheetView>
  </sheetViews>
  <sheetFormatPr baseColWidth="10" defaultColWidth="11.5" defaultRowHeight="16" x14ac:dyDescent="0.2"/>
  <cols>
    <col min="1" max="1" width="31.1640625" customWidth="1"/>
    <col min="2" max="2" width="45.83203125" customWidth="1"/>
    <col min="3" max="3" width="36.5" customWidth="1"/>
    <col min="4" max="4" width="47.5" customWidth="1"/>
    <col min="5" max="5" width="64.83203125" style="29" customWidth="1"/>
    <col min="6" max="8" width="64.83203125" customWidth="1"/>
  </cols>
  <sheetData>
    <row r="1" spans="1:8" ht="68" x14ac:dyDescent="0.2">
      <c r="A1" s="49" t="s">
        <v>431</v>
      </c>
      <c r="B1" s="70"/>
      <c r="C1" s="129"/>
      <c r="D1" s="129"/>
      <c r="E1" s="129"/>
      <c r="F1" s="129"/>
      <c r="G1" s="129"/>
      <c r="H1" s="129"/>
    </row>
    <row r="2" spans="1:8" x14ac:dyDescent="0.2">
      <c r="A2" s="43" t="s">
        <v>629</v>
      </c>
      <c r="B2" s="43" t="s">
        <v>659</v>
      </c>
      <c r="C2" s="43" t="s">
        <v>660</v>
      </c>
      <c r="D2" s="43" t="s">
        <v>661</v>
      </c>
      <c r="E2" s="101"/>
      <c r="F2" s="43"/>
      <c r="G2" s="43"/>
      <c r="H2" s="45"/>
    </row>
    <row r="3" spans="1:8" x14ac:dyDescent="0.2">
      <c r="A3" t="s">
        <v>662</v>
      </c>
    </row>
  </sheetData>
  <mergeCells count="1">
    <mergeCell ref="C1:H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D23DD4C-09A8-4F1F-9C86-161185CF0172}">
          <x14:formula1>
            <xm:f>Systems_assembly!$A$3:$A$74</xm:f>
          </x14:formula1>
          <xm:sqref>B3</xm:sqref>
        </x14:dataValidation>
        <x14:dataValidation type="list" allowBlank="1" showInputMessage="1" showErrorMessage="1" xr:uid="{4C0D6554-D3C5-4156-8E18-AA65C3D94D35}">
          <x14:formula1>
            <xm:f>Envelope_assembly!$A$4:$A$91</xm:f>
          </x14:formula1>
          <xm:sqref>C3</xm:sqref>
        </x14:dataValidation>
        <x14:dataValidation type="list" allowBlank="1" showInputMessage="1" showErrorMessage="1" xr:uid="{B6C29277-0A51-44DC-836C-B0F355400FF4}">
          <x14:formula1>
            <xm:f>Space_use_assembly!$A$3:$A$55</xm:f>
          </x14:formula1>
          <xm:sqref>D3</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E19E8-788B-E949-B798-89145409B840}">
  <dimension ref="A1"/>
  <sheetViews>
    <sheetView workbookViewId="0">
      <selection activeCell="L32" sqref="L32"/>
    </sheetView>
  </sheetViews>
  <sheetFormatPr baseColWidth="10" defaultColWidth="11.5" defaultRowHeight="16" x14ac:dyDescent="0.2"/>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C4FE5-F99D-F147-8C25-324F9ADFF5D2}">
  <sheetPr>
    <tabColor theme="2" tint="-0.249977111117893"/>
  </sheetPr>
  <dimension ref="A1:D30"/>
  <sheetViews>
    <sheetView workbookViewId="0">
      <selection activeCell="D18" sqref="D18"/>
    </sheetView>
  </sheetViews>
  <sheetFormatPr baseColWidth="10" defaultColWidth="11.5" defaultRowHeight="16" x14ac:dyDescent="0.2"/>
  <cols>
    <col min="1" max="1" width="34.5" customWidth="1"/>
    <col min="2" max="2" width="24.1640625" customWidth="1"/>
    <col min="3" max="3" width="107" customWidth="1"/>
  </cols>
  <sheetData>
    <row r="1" spans="1:4" x14ac:dyDescent="0.2">
      <c r="A1" s="1" t="s">
        <v>285</v>
      </c>
      <c r="B1" s="1" t="s">
        <v>311</v>
      </c>
      <c r="C1" s="1" t="s">
        <v>278</v>
      </c>
      <c r="D1" s="1" t="s">
        <v>434</v>
      </c>
    </row>
    <row r="2" spans="1:4" x14ac:dyDescent="0.2">
      <c r="A2" t="s">
        <v>266</v>
      </c>
      <c r="B2" t="s">
        <v>331</v>
      </c>
      <c r="C2" t="s">
        <v>330</v>
      </c>
      <c r="D2" t="s">
        <v>435</v>
      </c>
    </row>
    <row r="3" spans="1:4" x14ac:dyDescent="0.2">
      <c r="A3" t="s">
        <v>268</v>
      </c>
      <c r="B3" t="s">
        <v>331</v>
      </c>
      <c r="C3" t="s">
        <v>332</v>
      </c>
      <c r="D3" t="s">
        <v>435</v>
      </c>
    </row>
    <row r="4" spans="1:4" x14ac:dyDescent="0.2">
      <c r="A4" t="s">
        <v>269</v>
      </c>
      <c r="B4" t="s">
        <v>331</v>
      </c>
      <c r="C4" t="s">
        <v>333</v>
      </c>
      <c r="D4" t="s">
        <v>435</v>
      </c>
    </row>
    <row r="5" spans="1:4" x14ac:dyDescent="0.2">
      <c r="A5" t="s">
        <v>270</v>
      </c>
      <c r="B5" t="s">
        <v>331</v>
      </c>
      <c r="C5" t="s">
        <v>334</v>
      </c>
      <c r="D5" t="s">
        <v>435</v>
      </c>
    </row>
    <row r="6" spans="1:4" x14ac:dyDescent="0.2">
      <c r="A6" t="s">
        <v>271</v>
      </c>
      <c r="B6" t="s">
        <v>331</v>
      </c>
      <c r="C6" t="s">
        <v>335</v>
      </c>
      <c r="D6" t="s">
        <v>435</v>
      </c>
    </row>
    <row r="7" spans="1:4" x14ac:dyDescent="0.2">
      <c r="A7" t="s">
        <v>272</v>
      </c>
      <c r="B7" t="s">
        <v>331</v>
      </c>
      <c r="C7" t="s">
        <v>336</v>
      </c>
      <c r="D7" t="s">
        <v>435</v>
      </c>
    </row>
    <row r="8" spans="1:4" x14ac:dyDescent="0.2">
      <c r="A8" t="s">
        <v>453</v>
      </c>
      <c r="B8" t="s">
        <v>331</v>
      </c>
      <c r="C8" t="s">
        <v>454</v>
      </c>
      <c r="D8" t="s">
        <v>435</v>
      </c>
    </row>
    <row r="9" spans="1:4" x14ac:dyDescent="0.2">
      <c r="A9" t="s">
        <v>290</v>
      </c>
      <c r="B9" t="s">
        <v>339</v>
      </c>
      <c r="C9" t="s">
        <v>347</v>
      </c>
      <c r="D9" t="s">
        <v>436</v>
      </c>
    </row>
    <row r="10" spans="1:4" x14ac:dyDescent="0.2">
      <c r="A10" t="s">
        <v>291</v>
      </c>
      <c r="B10" t="s">
        <v>312</v>
      </c>
      <c r="C10" t="s">
        <v>348</v>
      </c>
      <c r="D10" t="s">
        <v>436</v>
      </c>
    </row>
    <row r="11" spans="1:4" x14ac:dyDescent="0.2">
      <c r="A11" t="s">
        <v>292</v>
      </c>
      <c r="B11" t="s">
        <v>312</v>
      </c>
      <c r="C11" t="s">
        <v>349</v>
      </c>
      <c r="D11" t="s">
        <v>436</v>
      </c>
    </row>
    <row r="12" spans="1:4" x14ac:dyDescent="0.2">
      <c r="A12" t="s">
        <v>293</v>
      </c>
      <c r="B12" t="s">
        <v>340</v>
      </c>
      <c r="C12" t="s">
        <v>350</v>
      </c>
      <c r="D12" t="s">
        <v>437</v>
      </c>
    </row>
    <row r="13" spans="1:4" x14ac:dyDescent="0.2">
      <c r="A13" t="s">
        <v>447</v>
      </c>
      <c r="B13" t="s">
        <v>448</v>
      </c>
      <c r="C13" t="s">
        <v>449</v>
      </c>
      <c r="D13" t="s">
        <v>436</v>
      </c>
    </row>
    <row r="14" spans="1:4" x14ac:dyDescent="0.2">
      <c r="A14" t="s">
        <v>294</v>
      </c>
      <c r="B14" t="s">
        <v>341</v>
      </c>
      <c r="C14" t="s">
        <v>351</v>
      </c>
      <c r="D14" t="s">
        <v>438</v>
      </c>
    </row>
    <row r="15" spans="1:4" x14ac:dyDescent="0.2">
      <c r="A15" t="s">
        <v>295</v>
      </c>
      <c r="B15" t="s">
        <v>341</v>
      </c>
      <c r="C15" t="s">
        <v>351</v>
      </c>
      <c r="D15" t="s">
        <v>438</v>
      </c>
    </row>
    <row r="16" spans="1:4" x14ac:dyDescent="0.2">
      <c r="A16" t="s">
        <v>296</v>
      </c>
      <c r="B16" t="s">
        <v>342</v>
      </c>
      <c r="C16" t="s">
        <v>352</v>
      </c>
      <c r="D16" t="s">
        <v>436</v>
      </c>
    </row>
    <row r="17" spans="1:4" x14ac:dyDescent="0.2">
      <c r="A17" t="s">
        <v>297</v>
      </c>
      <c r="B17" t="s">
        <v>342</v>
      </c>
      <c r="C17" t="s">
        <v>353</v>
      </c>
      <c r="D17" t="s">
        <v>436</v>
      </c>
    </row>
    <row r="18" spans="1:4" x14ac:dyDescent="0.2">
      <c r="A18" t="s">
        <v>298</v>
      </c>
      <c r="B18" t="s">
        <v>341</v>
      </c>
      <c r="C18" t="s">
        <v>354</v>
      </c>
      <c r="D18" t="s">
        <v>440</v>
      </c>
    </row>
    <row r="19" spans="1:4" x14ac:dyDescent="0.2">
      <c r="A19" t="s">
        <v>299</v>
      </c>
      <c r="B19" t="s">
        <v>341</v>
      </c>
      <c r="C19" t="s">
        <v>355</v>
      </c>
      <c r="D19" t="s">
        <v>441</v>
      </c>
    </row>
    <row r="20" spans="1:4" x14ac:dyDescent="0.2">
      <c r="A20" t="s">
        <v>300</v>
      </c>
      <c r="B20" t="s">
        <v>342</v>
      </c>
      <c r="C20" t="s">
        <v>356</v>
      </c>
      <c r="D20" t="s">
        <v>436</v>
      </c>
    </row>
    <row r="21" spans="1:4" x14ac:dyDescent="0.2">
      <c r="A21" t="s">
        <v>301</v>
      </c>
      <c r="B21" t="s">
        <v>342</v>
      </c>
      <c r="C21" t="s">
        <v>357</v>
      </c>
      <c r="D21" t="s">
        <v>436</v>
      </c>
    </row>
    <row r="22" spans="1:4" x14ac:dyDescent="0.2">
      <c r="A22" t="s">
        <v>302</v>
      </c>
      <c r="B22" t="s">
        <v>343</v>
      </c>
      <c r="C22" t="s">
        <v>358</v>
      </c>
      <c r="D22" t="s">
        <v>439</v>
      </c>
    </row>
    <row r="23" spans="1:4" x14ac:dyDescent="0.2">
      <c r="A23" t="s">
        <v>303</v>
      </c>
      <c r="B23" t="s">
        <v>343</v>
      </c>
      <c r="C23" t="s">
        <v>359</v>
      </c>
      <c r="D23" t="s">
        <v>439</v>
      </c>
    </row>
    <row r="24" spans="1:4" x14ac:dyDescent="0.2">
      <c r="A24" t="s">
        <v>304</v>
      </c>
      <c r="B24" t="s">
        <v>344</v>
      </c>
      <c r="C24" t="s">
        <v>360</v>
      </c>
      <c r="D24" t="s">
        <v>436</v>
      </c>
    </row>
    <row r="25" spans="1:4" x14ac:dyDescent="0.2">
      <c r="A25" t="s">
        <v>305</v>
      </c>
      <c r="B25" t="s">
        <v>361</v>
      </c>
      <c r="C25" t="s">
        <v>362</v>
      </c>
      <c r="D25" t="s">
        <v>436</v>
      </c>
    </row>
    <row r="26" spans="1:4" x14ac:dyDescent="0.2">
      <c r="A26" t="s">
        <v>306</v>
      </c>
      <c r="B26" t="s">
        <v>361</v>
      </c>
      <c r="C26" t="s">
        <v>363</v>
      </c>
      <c r="D26" t="s">
        <v>436</v>
      </c>
    </row>
    <row r="27" spans="1:4" x14ac:dyDescent="0.2">
      <c r="A27" s="6" t="s">
        <v>337</v>
      </c>
      <c r="B27" t="s">
        <v>346</v>
      </c>
      <c r="C27" t="s">
        <v>364</v>
      </c>
      <c r="D27" t="s">
        <v>436</v>
      </c>
    </row>
    <row r="28" spans="1:4" x14ac:dyDescent="0.2">
      <c r="A28" t="s">
        <v>309</v>
      </c>
      <c r="B28" t="s">
        <v>342</v>
      </c>
      <c r="C28" t="s">
        <v>365</v>
      </c>
      <c r="D28" t="s">
        <v>436</v>
      </c>
    </row>
    <row r="29" spans="1:4" x14ac:dyDescent="0.2">
      <c r="A29" t="s">
        <v>338</v>
      </c>
      <c r="B29" t="s">
        <v>345</v>
      </c>
      <c r="C29" t="s">
        <v>366</v>
      </c>
      <c r="D29" t="s">
        <v>436</v>
      </c>
    </row>
    <row r="30" spans="1:4" x14ac:dyDescent="0.2">
      <c r="A30" t="s">
        <v>310</v>
      </c>
      <c r="B30" t="s">
        <v>341</v>
      </c>
      <c r="C30" t="s">
        <v>367</v>
      </c>
      <c r="D30" t="s">
        <v>440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78345-E016-4187-AB15-A4EC0A1C1EA8}">
  <dimension ref="A1:G1"/>
  <sheetViews>
    <sheetView workbookViewId="0">
      <selection activeCell="I9" sqref="I9"/>
    </sheetView>
  </sheetViews>
  <sheetFormatPr baseColWidth="10" defaultColWidth="8.83203125" defaultRowHeight="16" x14ac:dyDescent="0.2"/>
  <sheetData>
    <row r="1" spans="1:7" x14ac:dyDescent="0.2">
      <c r="A1" t="s">
        <v>653</v>
      </c>
      <c r="B1" t="s">
        <v>665</v>
      </c>
      <c r="G1" t="s">
        <v>666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84833-8D8E-4B47-818F-C43CFD1D33BC}">
  <dimension ref="A1:D1"/>
  <sheetViews>
    <sheetView workbookViewId="0">
      <selection activeCell="F27" sqref="F27"/>
    </sheetView>
  </sheetViews>
  <sheetFormatPr baseColWidth="10" defaultColWidth="11.5" defaultRowHeight="16" x14ac:dyDescent="0.2"/>
  <cols>
    <col min="1" max="1" width="17.33203125" customWidth="1"/>
  </cols>
  <sheetData>
    <row r="1" spans="1:4" x14ac:dyDescent="0.2">
      <c r="A1" t="s">
        <v>667</v>
      </c>
      <c r="B1" t="s">
        <v>668</v>
      </c>
      <c r="C1" t="s">
        <v>669</v>
      </c>
      <c r="D1" t="s">
        <v>670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F483-03D4-4E64-AAE5-65EF7DA276F7}">
  <sheetPr>
    <tabColor theme="0" tint="-0.249977111117893"/>
  </sheetPr>
  <dimension ref="A1:N7"/>
  <sheetViews>
    <sheetView workbookViewId="0">
      <selection activeCell="F16" sqref="F16"/>
    </sheetView>
  </sheetViews>
  <sheetFormatPr baseColWidth="10" defaultColWidth="8.83203125" defaultRowHeight="16" x14ac:dyDescent="0.2"/>
  <cols>
    <col min="1" max="1" width="15.1640625" customWidth="1"/>
    <col min="2" max="2" width="22.1640625" customWidth="1"/>
    <col min="3" max="4" width="15.1640625" customWidth="1"/>
    <col min="5" max="5" width="19.33203125" customWidth="1"/>
    <col min="6" max="11" width="15.1640625" customWidth="1"/>
    <col min="12" max="12" width="24.1640625" customWidth="1"/>
    <col min="13" max="13" width="19.1640625" customWidth="1"/>
  </cols>
  <sheetData>
    <row r="1" spans="1:14" x14ac:dyDescent="0.2">
      <c r="A1" t="s">
        <v>308</v>
      </c>
      <c r="D1" t="s">
        <v>489</v>
      </c>
      <c r="H1" t="s">
        <v>497</v>
      </c>
    </row>
    <row r="2" spans="1:14" ht="34" x14ac:dyDescent="0.2">
      <c r="A2" s="50" t="s">
        <v>310</v>
      </c>
      <c r="B2" t="s">
        <v>499</v>
      </c>
      <c r="C2" s="50" t="s">
        <v>309</v>
      </c>
      <c r="D2" s="51" t="s">
        <v>487</v>
      </c>
      <c r="E2" s="51" t="s">
        <v>765</v>
      </c>
      <c r="F2" s="50" t="s">
        <v>486</v>
      </c>
      <c r="G2" s="52" t="s">
        <v>496</v>
      </c>
      <c r="H2" s="50" t="s">
        <v>493</v>
      </c>
      <c r="I2" s="50" t="s">
        <v>492</v>
      </c>
      <c r="J2" s="51" t="s">
        <v>490</v>
      </c>
      <c r="K2" s="50" t="s">
        <v>491</v>
      </c>
      <c r="L2" s="78" t="s">
        <v>485</v>
      </c>
      <c r="M2" s="78" t="s">
        <v>502</v>
      </c>
      <c r="N2" s="78" t="s">
        <v>503</v>
      </c>
    </row>
    <row r="3" spans="1:14" x14ac:dyDescent="0.2">
      <c r="A3" t="s">
        <v>495</v>
      </c>
      <c r="B3" t="s">
        <v>512</v>
      </c>
      <c r="D3" t="s">
        <v>509</v>
      </c>
      <c r="E3" t="s">
        <v>766</v>
      </c>
      <c r="F3" t="s">
        <v>500</v>
      </c>
      <c r="G3" t="s">
        <v>502</v>
      </c>
      <c r="H3" t="s">
        <v>375</v>
      </c>
      <c r="I3" t="s">
        <v>506</v>
      </c>
      <c r="J3" t="s">
        <v>495</v>
      </c>
      <c r="L3" t="s">
        <v>517</v>
      </c>
      <c r="M3" t="s">
        <v>639</v>
      </c>
      <c r="N3" t="s">
        <v>638</v>
      </c>
    </row>
    <row r="4" spans="1:14" x14ac:dyDescent="0.2">
      <c r="A4" t="s">
        <v>498</v>
      </c>
      <c r="B4" t="s">
        <v>513</v>
      </c>
      <c r="D4" t="s">
        <v>508</v>
      </c>
      <c r="E4" t="s">
        <v>503</v>
      </c>
      <c r="F4" t="s">
        <v>501</v>
      </c>
      <c r="G4" t="s">
        <v>503</v>
      </c>
      <c r="H4" t="s">
        <v>488</v>
      </c>
      <c r="I4" t="s">
        <v>494</v>
      </c>
      <c r="J4" t="s">
        <v>498</v>
      </c>
      <c r="L4" t="s">
        <v>515</v>
      </c>
      <c r="M4" t="s">
        <v>640</v>
      </c>
      <c r="N4" t="s">
        <v>641</v>
      </c>
    </row>
    <row r="5" spans="1:14" x14ac:dyDescent="0.2">
      <c r="A5" t="s">
        <v>452</v>
      </c>
      <c r="D5" t="s">
        <v>510</v>
      </c>
      <c r="E5" t="s">
        <v>644</v>
      </c>
      <c r="G5" t="s">
        <v>504</v>
      </c>
      <c r="H5" t="s">
        <v>764</v>
      </c>
      <c r="J5" t="s">
        <v>507</v>
      </c>
      <c r="L5" t="s">
        <v>516</v>
      </c>
      <c r="M5" t="s">
        <v>740</v>
      </c>
      <c r="N5" t="s">
        <v>740</v>
      </c>
    </row>
    <row r="6" spans="1:14" x14ac:dyDescent="0.2">
      <c r="A6" t="s">
        <v>642</v>
      </c>
      <c r="D6" t="s">
        <v>511</v>
      </c>
      <c r="E6" t="s">
        <v>768</v>
      </c>
      <c r="G6" t="s">
        <v>505</v>
      </c>
      <c r="J6" t="s">
        <v>452</v>
      </c>
    </row>
    <row r="7" spans="1:14" x14ac:dyDescent="0.2">
      <c r="E7" t="s">
        <v>767</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D76C04E-1D8A-43A8-B087-2E527979DE6E}">
          <x14:formula1>
            <xm:f>Drop_downs!$J$3:$J$6</xm:f>
          </x14:formula1>
          <xm:sqref>A2 C2</xm:sqref>
        </x14:dataValidation>
      </x14:dataValidations>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998D3-F8AE-2A45-9A27-1C20B0D787D6}">
  <sheetPr>
    <tabColor theme="0" tint="-0.249977111117893"/>
  </sheetPr>
  <dimension ref="A1:E8"/>
  <sheetViews>
    <sheetView workbookViewId="0">
      <selection activeCell="A12" sqref="A12"/>
    </sheetView>
  </sheetViews>
  <sheetFormatPr baseColWidth="10" defaultColWidth="11.5" defaultRowHeight="16" x14ac:dyDescent="0.2"/>
  <cols>
    <col min="1" max="1" width="22.83203125" customWidth="1"/>
  </cols>
  <sheetData>
    <row r="1" spans="1:5" x14ac:dyDescent="0.2">
      <c r="A1" s="1" t="s">
        <v>755</v>
      </c>
    </row>
    <row r="2" spans="1:5" x14ac:dyDescent="0.2">
      <c r="A2" s="1" t="s">
        <v>0</v>
      </c>
      <c r="B2" s="1" t="s">
        <v>646</v>
      </c>
      <c r="C2" s="1" t="s">
        <v>753</v>
      </c>
      <c r="D2" s="1" t="s">
        <v>647</v>
      </c>
      <c r="E2" s="1" t="s">
        <v>273</v>
      </c>
    </row>
    <row r="3" spans="1:5" x14ac:dyDescent="0.2">
      <c r="A3" t="s">
        <v>455</v>
      </c>
      <c r="B3">
        <v>0.90500000000000003</v>
      </c>
      <c r="C3">
        <v>5.8940000000000001</v>
      </c>
      <c r="D3">
        <v>0.91300000000000003</v>
      </c>
      <c r="E3" t="s">
        <v>648</v>
      </c>
    </row>
    <row r="4" spans="1:5" x14ac:dyDescent="0.2">
      <c r="A4" t="s">
        <v>456</v>
      </c>
      <c r="B4">
        <v>0.76400000000000001</v>
      </c>
      <c r="C4">
        <v>2.72</v>
      </c>
      <c r="D4">
        <v>0.81200000000000006</v>
      </c>
      <c r="E4" t="s">
        <v>649</v>
      </c>
    </row>
    <row r="5" spans="1:5" x14ac:dyDescent="0.2">
      <c r="A5" t="s">
        <v>457</v>
      </c>
      <c r="B5">
        <v>0.373</v>
      </c>
      <c r="C5">
        <v>1.4930000000000001</v>
      </c>
      <c r="D5">
        <v>0.44400000000000001</v>
      </c>
      <c r="E5" t="s">
        <v>649</v>
      </c>
    </row>
    <row r="6" spans="1:5" x14ac:dyDescent="0.2">
      <c r="A6" t="s">
        <v>458</v>
      </c>
      <c r="B6">
        <v>0.64900000000000002</v>
      </c>
      <c r="C6">
        <v>1.5069999999999999</v>
      </c>
      <c r="D6">
        <v>0.76900000000000002</v>
      </c>
      <c r="E6" t="s">
        <v>649</v>
      </c>
    </row>
    <row r="7" spans="1:5" x14ac:dyDescent="0.2">
      <c r="A7" t="s">
        <v>459</v>
      </c>
      <c r="B7">
        <v>0.76400000000000001</v>
      </c>
      <c r="C7">
        <v>0.78500000000000003</v>
      </c>
      <c r="D7">
        <v>0.66100000000000003</v>
      </c>
      <c r="E7" t="s">
        <v>650</v>
      </c>
    </row>
    <row r="8" spans="1:5" x14ac:dyDescent="0.2">
      <c r="A8" t="s">
        <v>797</v>
      </c>
      <c r="B8">
        <v>0.56000000000000005</v>
      </c>
      <c r="C8">
        <v>3.8042600000000002</v>
      </c>
      <c r="D8">
        <v>0.57999999999999996</v>
      </c>
      <c r="E8" t="s">
        <v>648</v>
      </c>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6DF7-E5DD-B447-8FB5-0C7943F75606}">
  <sheetPr>
    <tabColor theme="0" tint="-0.34998626667073579"/>
  </sheetPr>
  <dimension ref="A1:D3"/>
  <sheetViews>
    <sheetView workbookViewId="0">
      <selection activeCell="M33" sqref="M33"/>
    </sheetView>
  </sheetViews>
  <sheetFormatPr baseColWidth="10" defaultColWidth="11.5" defaultRowHeight="16" x14ac:dyDescent="0.2"/>
  <cols>
    <col min="3" max="3" width="12.6640625" customWidth="1"/>
  </cols>
  <sheetData>
    <row r="1" spans="1:4" x14ac:dyDescent="0.2">
      <c r="A1" t="s">
        <v>368</v>
      </c>
      <c r="B1" t="s">
        <v>560</v>
      </c>
      <c r="C1" t="s">
        <v>559</v>
      </c>
      <c r="D1" t="s">
        <v>561</v>
      </c>
    </row>
    <row r="2" spans="1:4" x14ac:dyDescent="0.2">
      <c r="A2" t="s">
        <v>562</v>
      </c>
      <c r="B2" t="s">
        <v>564</v>
      </c>
      <c r="C2" t="s">
        <v>564</v>
      </c>
      <c r="D2" t="s">
        <v>564</v>
      </c>
    </row>
    <row r="3" spans="1:4" x14ac:dyDescent="0.2">
      <c r="A3" t="s">
        <v>563</v>
      </c>
    </row>
  </sheetData>
  <phoneticPr fontId="9" type="noConversion"/>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2F5BD-96AD-3948-9420-533D5FB9EEA1}">
  <sheetPr>
    <tabColor theme="0" tint="-0.249977111117893"/>
  </sheetPr>
  <dimension ref="A1:K15"/>
  <sheetViews>
    <sheetView workbookViewId="0">
      <selection activeCell="A21" sqref="A21"/>
    </sheetView>
  </sheetViews>
  <sheetFormatPr baseColWidth="10" defaultColWidth="11.5" defaultRowHeight="16" x14ac:dyDescent="0.2"/>
  <cols>
    <col min="1" max="1" width="22" customWidth="1"/>
    <col min="2" max="2" width="33.1640625" customWidth="1"/>
    <col min="4" max="4" width="17.33203125" customWidth="1"/>
    <col min="5" max="5" width="38.83203125" customWidth="1"/>
    <col min="7" max="7" width="29.6640625" customWidth="1"/>
    <col min="8" max="8" width="21.1640625" customWidth="1"/>
    <col min="9" max="9" width="40" customWidth="1"/>
    <col min="10" max="10" width="18.33203125" customWidth="1"/>
    <col min="11" max="11" width="14" customWidth="1"/>
  </cols>
  <sheetData>
    <row r="1" spans="1:11" x14ac:dyDescent="0.2">
      <c r="A1" t="s">
        <v>288</v>
      </c>
      <c r="D1" t="s">
        <v>289</v>
      </c>
      <c r="G1" t="s">
        <v>307</v>
      </c>
      <c r="J1" t="s">
        <v>308</v>
      </c>
    </row>
    <row r="2" spans="1:11" x14ac:dyDescent="0.2">
      <c r="A2" s="1" t="s">
        <v>277</v>
      </c>
      <c r="B2" s="1" t="s">
        <v>278</v>
      </c>
      <c r="D2" s="1" t="s">
        <v>277</v>
      </c>
      <c r="E2" s="1" t="s">
        <v>278</v>
      </c>
      <c r="G2" s="1" t="s">
        <v>277</v>
      </c>
      <c r="H2" s="1" t="s">
        <v>278</v>
      </c>
      <c r="J2" s="2" t="s">
        <v>277</v>
      </c>
      <c r="K2" s="2" t="s">
        <v>278</v>
      </c>
    </row>
    <row r="3" spans="1:11" x14ac:dyDescent="0.2">
      <c r="A3" t="s">
        <v>266</v>
      </c>
      <c r="D3" t="s">
        <v>290</v>
      </c>
      <c r="G3" t="s">
        <v>294</v>
      </c>
      <c r="H3" t="s">
        <v>326</v>
      </c>
      <c r="J3" s="6" t="s">
        <v>337</v>
      </c>
    </row>
    <row r="4" spans="1:11" x14ac:dyDescent="0.2">
      <c r="A4" t="s">
        <v>268</v>
      </c>
      <c r="D4" t="s">
        <v>291</v>
      </c>
      <c r="G4" t="s">
        <v>295</v>
      </c>
      <c r="H4" t="s">
        <v>326</v>
      </c>
      <c r="J4" t="s">
        <v>309</v>
      </c>
    </row>
    <row r="5" spans="1:11" x14ac:dyDescent="0.2">
      <c r="A5" t="s">
        <v>269</v>
      </c>
      <c r="D5" t="s">
        <v>447</v>
      </c>
      <c r="G5" t="s">
        <v>296</v>
      </c>
      <c r="H5" t="s">
        <v>327</v>
      </c>
      <c r="J5" t="s">
        <v>338</v>
      </c>
    </row>
    <row r="6" spans="1:11" x14ac:dyDescent="0.2">
      <c r="A6" t="s">
        <v>270</v>
      </c>
      <c r="D6" t="s">
        <v>292</v>
      </c>
      <c r="G6" t="s">
        <v>297</v>
      </c>
      <c r="H6" t="s">
        <v>328</v>
      </c>
      <c r="J6" t="s">
        <v>310</v>
      </c>
    </row>
    <row r="7" spans="1:11" x14ac:dyDescent="0.2">
      <c r="A7" t="s">
        <v>271</v>
      </c>
      <c r="D7" t="s">
        <v>293</v>
      </c>
      <c r="G7" t="s">
        <v>298</v>
      </c>
    </row>
    <row r="8" spans="1:11" x14ac:dyDescent="0.2">
      <c r="A8" t="s">
        <v>453</v>
      </c>
      <c r="G8" t="s">
        <v>299</v>
      </c>
    </row>
    <row r="9" spans="1:11" x14ac:dyDescent="0.2">
      <c r="A9" t="s">
        <v>756</v>
      </c>
      <c r="G9" t="s">
        <v>300</v>
      </c>
    </row>
    <row r="10" spans="1:11" x14ac:dyDescent="0.2">
      <c r="A10" t="s">
        <v>760</v>
      </c>
      <c r="G10" t="s">
        <v>301</v>
      </c>
    </row>
    <row r="11" spans="1:11" x14ac:dyDescent="0.2">
      <c r="A11" t="s">
        <v>758</v>
      </c>
      <c r="G11" t="s">
        <v>302</v>
      </c>
    </row>
    <row r="12" spans="1:11" x14ac:dyDescent="0.2">
      <c r="A12" t="s">
        <v>447</v>
      </c>
      <c r="G12" t="s">
        <v>303</v>
      </c>
    </row>
    <row r="13" spans="1:11" x14ac:dyDescent="0.2">
      <c r="G13" t="s">
        <v>304</v>
      </c>
    </row>
    <row r="14" spans="1:11" x14ac:dyDescent="0.2">
      <c r="G14" t="s">
        <v>305</v>
      </c>
    </row>
    <row r="15" spans="1:11" x14ac:dyDescent="0.2">
      <c r="G15" t="s">
        <v>306</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64047-0494-FE4C-91D4-FC33CDEBC909}">
  <sheetPr>
    <tabColor theme="0" tint="-0.249977111117893"/>
  </sheetPr>
  <dimension ref="A1:E15"/>
  <sheetViews>
    <sheetView topLeftCell="A2" workbookViewId="0">
      <selection activeCell="F17" sqref="F17"/>
    </sheetView>
  </sheetViews>
  <sheetFormatPr baseColWidth="10" defaultColWidth="11.5" defaultRowHeight="16" x14ac:dyDescent="0.2"/>
  <cols>
    <col min="1" max="1" width="20.1640625" customWidth="1"/>
    <col min="2" max="2" width="28" customWidth="1"/>
  </cols>
  <sheetData>
    <row r="1" spans="1:5" x14ac:dyDescent="0.2">
      <c r="A1" s="1" t="s">
        <v>465</v>
      </c>
      <c r="B1" t="s">
        <v>636</v>
      </c>
      <c r="C1" t="s">
        <v>653</v>
      </c>
      <c r="D1" t="s">
        <v>654</v>
      </c>
      <c r="E1" t="s">
        <v>656</v>
      </c>
    </row>
    <row r="2" spans="1:5" x14ac:dyDescent="0.2">
      <c r="A2" t="s">
        <v>477</v>
      </c>
      <c r="B2" t="str" cm="1">
        <f t="array" ref="B2:B15">_xlfn._xlws.FILTER(IF(Year_schedules!$B:$B=B$1,Year_schedules!$A:$A,""),IF(Year_schedules!$B:$B=B$1,Year_schedules!$A:$A,"")&lt;&gt;"")</f>
        <v>MA_SFH_occupancy</v>
      </c>
      <c r="C2" t="str" cm="1">
        <f t="array" ref="C2:C15">_xlfn._xlws.FILTER(IF(Year_schedules!$B:$B=C$1,Year_schedules!$A:$A,""),IF(Year_schedules!$B:$B=C$1,Year_schedules!$A:$A,"")&lt;&gt;"")</f>
        <v>MA_SFH_equipment</v>
      </c>
      <c r="D2" t="str" cm="1">
        <f t="array" ref="D2:D15">_xlfn._xlws.FILTER(IF(Year_schedules!$B:$B=D$1,Year_schedules!$A:$A,""),IF(Year_schedules!$B:$B=D$1,Year_schedules!$A:$A,"")&lt;&gt;"")</f>
        <v>MA_SFH_lighting</v>
      </c>
      <c r="E2" t="s">
        <v>657</v>
      </c>
    </row>
    <row r="3" spans="1:5" x14ac:dyDescent="0.2">
      <c r="A3" s="76" t="s">
        <v>466</v>
      </c>
      <c r="B3" t="str">
        <v>Residential_WFH_occ</v>
      </c>
      <c r="C3" t="str">
        <v>Residential_WFH_equipment</v>
      </c>
      <c r="D3" t="str">
        <v>Residential_WFH_lighting</v>
      </c>
      <c r="E3" t="str" cm="1">
        <f t="array" ref="E3:E6">_xlfn._xlws.FILTER(IF(Year_schedules!$B:$B=E$1,Year_schedules!$A:$A,""),IF(Year_schedules!$B:$B=E$1,Year_schedules!$A:$A,"")&lt;&gt;"")</f>
        <v>SFH_thermostat_heating</v>
      </c>
    </row>
    <row r="4" spans="1:5" x14ac:dyDescent="0.2">
      <c r="A4" s="77" t="s">
        <v>514</v>
      </c>
      <c r="B4" t="str">
        <v>Residential_occ</v>
      </c>
      <c r="C4" t="str">
        <v>Residential_equipment</v>
      </c>
      <c r="D4" t="str">
        <v>Residential_light</v>
      </c>
      <c r="E4" t="str">
        <v>SFH_thermostat_cooling</v>
      </c>
    </row>
    <row r="5" spans="1:5" x14ac:dyDescent="0.2">
      <c r="A5" s="76" t="s">
        <v>467</v>
      </c>
      <c r="B5" t="str">
        <v>Residential_busy_occ</v>
      </c>
      <c r="C5" t="str">
        <v>Residential_busy_equipment</v>
      </c>
      <c r="D5" t="str">
        <v>Residential_busy_light</v>
      </c>
      <c r="E5" t="str">
        <v>Res_heating</v>
      </c>
    </row>
    <row r="6" spans="1:5" x14ac:dyDescent="0.2">
      <c r="A6" s="76" t="s">
        <v>468</v>
      </c>
      <c r="B6" t="str">
        <v>Kitchen</v>
      </c>
      <c r="C6" t="str">
        <v>Kitchen</v>
      </c>
      <c r="D6" t="str">
        <v>Kitchen</v>
      </c>
      <c r="E6" t="str">
        <v>Res_cooling</v>
      </c>
    </row>
    <row r="7" spans="1:5" x14ac:dyDescent="0.2">
      <c r="A7" s="76" t="s">
        <v>469</v>
      </c>
      <c r="B7" t="str">
        <v>Office</v>
      </c>
      <c r="C7" t="str">
        <v>Office</v>
      </c>
      <c r="D7" t="str">
        <v>Office</v>
      </c>
    </row>
    <row r="8" spans="1:5" x14ac:dyDescent="0.2">
      <c r="A8" s="76" t="s">
        <v>470</v>
      </c>
      <c r="B8" t="str">
        <v>MeetingRoom</v>
      </c>
      <c r="C8" t="str">
        <v>MeetingRoom</v>
      </c>
      <c r="D8" t="str">
        <v>MeetingRoom</v>
      </c>
    </row>
    <row r="9" spans="1:5" x14ac:dyDescent="0.2">
      <c r="A9" s="76" t="s">
        <v>471</v>
      </c>
      <c r="B9" t="str">
        <v>HotelRoom</v>
      </c>
      <c r="C9" t="str">
        <v>HotelRoom</v>
      </c>
      <c r="D9" t="str">
        <v>HotelRoom</v>
      </c>
    </row>
    <row r="10" spans="1:5" x14ac:dyDescent="0.2">
      <c r="A10" s="76" t="s">
        <v>472</v>
      </c>
      <c r="B10" t="str">
        <v>ClassRoom</v>
      </c>
      <c r="C10" t="str">
        <v>ClassRoom</v>
      </c>
      <c r="D10" t="str">
        <v>ClassRoom</v>
      </c>
    </row>
    <row r="11" spans="1:5" x14ac:dyDescent="0.2">
      <c r="A11" s="76" t="s">
        <v>473</v>
      </c>
      <c r="B11" t="str">
        <v>Library</v>
      </c>
      <c r="C11" t="str">
        <v>Library</v>
      </c>
      <c r="D11" t="str">
        <v>Library</v>
      </c>
    </row>
    <row r="12" spans="1:5" x14ac:dyDescent="0.2">
      <c r="A12" s="76" t="s">
        <v>474</v>
      </c>
      <c r="B12" t="str">
        <v>LectureHall</v>
      </c>
      <c r="C12" t="str">
        <v>LectureHall</v>
      </c>
      <c r="D12" t="str">
        <v>LectureHall</v>
      </c>
    </row>
    <row r="13" spans="1:5" x14ac:dyDescent="0.2">
      <c r="A13" s="76" t="s">
        <v>475</v>
      </c>
      <c r="B13" t="str">
        <v>SuperMarket</v>
      </c>
      <c r="C13" t="str">
        <v>SuperMarket</v>
      </c>
      <c r="D13" t="str">
        <v>SuperMarket</v>
      </c>
    </row>
    <row r="14" spans="1:5" x14ac:dyDescent="0.2">
      <c r="A14" s="76" t="s">
        <v>476</v>
      </c>
      <c r="B14" t="str">
        <v>Shopping</v>
      </c>
      <c r="C14" t="str">
        <v>Shopping</v>
      </c>
      <c r="D14" t="str">
        <v>Shopping</v>
      </c>
    </row>
    <row r="15" spans="1:5" x14ac:dyDescent="0.2">
      <c r="B15" t="str">
        <v>ScienceLab</v>
      </c>
      <c r="C15" t="str">
        <v>ScienceLab</v>
      </c>
      <c r="D15" t="str">
        <v>ScienceLab</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6CC7-A45B-4106-BE37-48AD2F734855}">
  <sheetPr>
    <tabColor theme="0" tint="-0.249977111117893"/>
  </sheetPr>
  <dimension ref="A1:I7"/>
  <sheetViews>
    <sheetView workbookViewId="0">
      <selection activeCell="F13" sqref="F13"/>
    </sheetView>
  </sheetViews>
  <sheetFormatPr baseColWidth="10" defaultColWidth="8.83203125" defaultRowHeight="16" x14ac:dyDescent="0.2"/>
  <cols>
    <col min="1" max="1" width="29.83203125" customWidth="1"/>
    <col min="2" max="2" width="32.5" customWidth="1"/>
    <col min="3" max="3" width="22.33203125" customWidth="1"/>
    <col min="4" max="4" width="25" customWidth="1"/>
    <col min="5" max="5" width="23.6640625" customWidth="1"/>
    <col min="6" max="8" width="22.5" customWidth="1"/>
  </cols>
  <sheetData>
    <row r="1" spans="1:9" x14ac:dyDescent="0.2">
      <c r="A1" s="8" t="s">
        <v>266</v>
      </c>
      <c r="B1" s="8" t="s">
        <v>268</v>
      </c>
      <c r="C1" s="8" t="s">
        <v>269</v>
      </c>
      <c r="D1" s="8" t="s">
        <v>270</v>
      </c>
      <c r="E1" s="8" t="s">
        <v>271</v>
      </c>
      <c r="F1" s="8" t="s">
        <v>756</v>
      </c>
      <c r="G1" s="8" t="s">
        <v>760</v>
      </c>
      <c r="H1" s="8" t="s">
        <v>758</v>
      </c>
      <c r="I1" s="8" t="s">
        <v>453</v>
      </c>
    </row>
    <row r="2" spans="1:9" x14ac:dyDescent="0.2">
      <c r="A2" t="e" cm="1">
        <f t="array" ref="A2">_xlfn._xlws.FILTER(IF(Construction_components!$B:$B=A$1,Construction_components!#REF!,""),IF(Construction_components!$B:$B=A$1,Construction_components!#REF!,"")&lt;&gt;"")</f>
        <v>#REF!</v>
      </c>
      <c r="B2" t="e" cm="1">
        <f t="array" ref="B2">_xlfn._xlws.FILTER(IF(Construction_components!$B:$B=B$1,Construction_components!#REF!,""),IF(Construction_components!$B:$B=B$1,Construction_components!#REF!,"")&lt;&gt;"")</f>
        <v>#REF!</v>
      </c>
      <c r="C2" t="e" cm="1">
        <f t="array" ref="C2">_xlfn._xlws.FILTER(IF(Construction_components!$B:$B=C$1,Construction_components!#REF!,""),IF(Construction_components!$B:$B=C$1,Construction_components!#REF!,"")&lt;&gt;"")</f>
        <v>#REF!</v>
      </c>
      <c r="D2" t="e" cm="1">
        <f t="array" ref="D2">_xlfn._xlws.FILTER(IF(Construction_components!$B:$B=D$1,Construction_components!#REF!,""),IF(Construction_components!$B:$B=D$1,Construction_components!#REF!,"")&lt;&gt;"")</f>
        <v>#REF!</v>
      </c>
      <c r="E2" t="e" cm="1">
        <f t="array" ref="E2">_xlfn._xlws.FILTER(IF(Construction_components!$B:$B=E$1,Construction_components!#REF!,""),IF(Construction_components!$B:$B=E$1,Construction_components!#REF!,"")&lt;&gt;"")</f>
        <v>#REF!</v>
      </c>
      <c r="F2" t="e" cm="1">
        <f t="array" ref="F2">_xlfn._xlws.FILTER(IF(Construction_components!$B:$B=F$1,Construction_components!#REF!,""),IF(Construction_components!$B:$B=F$1,Construction_components!#REF!,"")&lt;&gt;"")</f>
        <v>#REF!</v>
      </c>
      <c r="G2" t="e" cm="1">
        <f t="array" ref="G2">_xlfn._xlws.FILTER(IF(Construction_components!$B:$B=G$1,Construction_components!#REF!,""),IF(Construction_components!$B:$B=G$1,Construction_components!#REF!,"")&lt;&gt;"")</f>
        <v>#REF!</v>
      </c>
      <c r="I2" t="s">
        <v>455</v>
      </c>
    </row>
    <row r="3" spans="1:9" x14ac:dyDescent="0.2">
      <c r="I3" t="s">
        <v>456</v>
      </c>
    </row>
    <row r="4" spans="1:9" x14ac:dyDescent="0.2">
      <c r="I4" t="s">
        <v>457</v>
      </c>
    </row>
    <row r="5" spans="1:9" x14ac:dyDescent="0.2">
      <c r="I5" t="s">
        <v>458</v>
      </c>
    </row>
    <row r="6" spans="1:9" x14ac:dyDescent="0.2">
      <c r="I6" t="s">
        <v>459</v>
      </c>
    </row>
    <row r="7" spans="1:9" x14ac:dyDescent="0.2">
      <c r="I7" t="e" cm="1" vm="1">
        <f t="array" ref="I7">_xlfn._xlws.FILTER(IF(Construction_components!$B:$B=I$1,Construction_components!$A:$A,""),IF(Construction_components!$B:$B=I$1,Construction_components!$A:$A,"")&lt;&gt;"")</f>
        <v>#VALUE!</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01929-FC80-224B-96E8-39BDF71C3353}">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48</vt:i4>
      </vt:variant>
    </vt:vector>
  </HeadingPairs>
  <TitlesOfParts>
    <vt:vector size="48" baseType="lpstr">
      <vt:lpstr>Instructions</vt:lpstr>
      <vt:lpstr>Country_description</vt:lpstr>
      <vt:lpstr>Mapping&gt;&gt;</vt:lpstr>
      <vt:lpstr>component_options</vt:lpstr>
      <vt:lpstr>mapping</vt:lpstr>
      <vt:lpstr>generated_mapping</vt:lpstr>
      <vt:lpstr>Internal_gains</vt:lpstr>
      <vt:lpstr>Building_loads&gt;&gt;&gt;&gt;</vt:lpstr>
      <vt:lpstr>Generated_schedule</vt:lpstr>
      <vt:lpstr>Schedule_viewer</vt:lpstr>
      <vt:lpstr>HVAC</vt:lpstr>
      <vt:lpstr>Occupancy</vt:lpstr>
      <vt:lpstr>Lighting</vt:lpstr>
      <vt:lpstr>Power</vt:lpstr>
      <vt:lpstr>Setpoints</vt:lpstr>
      <vt:lpstr>Water_flow</vt:lpstr>
      <vt:lpstr>Space_use_assembly</vt:lpstr>
      <vt:lpstr>HVAC&gt;&gt;&gt;</vt:lpstr>
      <vt:lpstr>Conditioning_constructor</vt:lpstr>
      <vt:lpstr>Ventilation_constructor</vt:lpstr>
      <vt:lpstr>DHW</vt:lpstr>
      <vt:lpstr>DHW_Constructor</vt:lpstr>
      <vt:lpstr>Systems_assembly</vt:lpstr>
      <vt:lpstr>Building_construction&gt;&gt;&gt;&gt;</vt:lpstr>
      <vt:lpstr>Construction_generator</vt:lpstr>
      <vt:lpstr>Materials</vt:lpstr>
      <vt:lpstr>Construction_components</vt:lpstr>
      <vt:lpstr>Envelope_assembly</vt:lpstr>
      <vt:lpstr>Schedules_assembly (OPT)&gt;&gt;&gt;</vt:lpstr>
      <vt:lpstr>Building_features</vt:lpstr>
      <vt:lpstr>Day_schedules</vt:lpstr>
      <vt:lpstr>Week_schedules</vt:lpstr>
      <vt:lpstr>Year_schedules</vt:lpstr>
      <vt:lpstr>Retrofit_options&gt;&gt;&gt;</vt:lpstr>
      <vt:lpstr>Sheet1</vt:lpstr>
      <vt:lpstr>Retrofit_determination (OPT)</vt:lpstr>
      <vt:lpstr>Retrofit_assembly (OPT)</vt:lpstr>
      <vt:lpstr>Support&gt;&gt;&gt;</vt:lpstr>
      <vt:lpstr>Units</vt:lpstr>
      <vt:lpstr>Equipment_types</vt:lpstr>
      <vt:lpstr>Peak_load_calculator</vt:lpstr>
      <vt:lpstr>HVAC_options</vt:lpstr>
      <vt:lpstr>Window_choices</vt:lpstr>
      <vt:lpstr>Wall_assembly_GH_generator</vt:lpstr>
      <vt:lpstr>Drop_downs</vt:lpstr>
      <vt:lpstr>Schedule_choices</vt:lpstr>
      <vt:lpstr>Constructions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Darya Guettler</dc:creator>
  <cp:lastModifiedBy>Darya Guettler</cp:lastModifiedBy>
  <dcterms:created xsi:type="dcterms:W3CDTF">2024-11-01T13:24:03Z</dcterms:created>
  <dcterms:modified xsi:type="dcterms:W3CDTF">2025-03-18T20:53:14Z</dcterms:modified>
</cp:coreProperties>
</file>