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191B7436-AB8B-F148-B815-03D4BFB26E44}" xr6:coauthVersionLast="47" xr6:coauthVersionMax="47" xr10:uidLastSave="{00000000-0000-0000-0000-000000000000}"/>
  <bookViews>
    <workbookView xWindow="1380" yWindow="500" windowWidth="22040" windowHeight="16220" tabRatio="926" firstSheet="20"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Construction_components!$A$2:$W$92</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59" l="1"/>
  <c r="B25" i="59"/>
  <c r="B24" i="59"/>
  <c r="B23" i="59"/>
  <c r="B22" i="59"/>
  <c r="B21" i="59"/>
  <c r="B20" i="59"/>
  <c r="B19" i="59"/>
  <c r="B18" i="59"/>
  <c r="B17" i="59"/>
  <c r="B16" i="59"/>
  <c r="B15" i="59"/>
  <c r="D50" i="9"/>
  <c r="E50" i="9"/>
  <c r="F50" i="9"/>
  <c r="D51" i="9"/>
  <c r="E51" i="9"/>
  <c r="F51" i="9"/>
  <c r="D52" i="9"/>
  <c r="E52" i="9"/>
  <c r="F52" i="9"/>
  <c r="B4" i="59"/>
  <c r="B5" i="59"/>
  <c r="B6" i="59"/>
  <c r="B7" i="59"/>
  <c r="B8" i="59"/>
  <c r="B9" i="59"/>
  <c r="B10" i="59"/>
  <c r="B11" i="59"/>
  <c r="B12" i="59"/>
  <c r="B13" i="59"/>
  <c r="B14" i="59"/>
  <c r="B3" i="59"/>
  <c r="Z49" i="9"/>
  <c r="E49" i="9" s="1"/>
  <c r="Y49" i="9"/>
  <c r="D49" i="9" s="1"/>
  <c r="F49" i="9"/>
  <c r="C49" i="9"/>
  <c r="Y4" i="9" l="1"/>
  <c r="D4" i="9" s="1"/>
  <c r="Y5" i="9"/>
  <c r="D5" i="9" s="1"/>
  <c r="Y6" i="9"/>
  <c r="D6" i="9" s="1"/>
  <c r="Y7" i="9"/>
  <c r="D7" i="9" s="1"/>
  <c r="Y8" i="9"/>
  <c r="D8" i="9" s="1"/>
  <c r="Y9" i="9"/>
  <c r="D9" i="9" s="1"/>
  <c r="Y10" i="9"/>
  <c r="D10" i="9" s="1"/>
  <c r="Y11" i="9"/>
  <c r="D11" i="9" s="1"/>
  <c r="Y12" i="9"/>
  <c r="Y13" i="9"/>
  <c r="D13" i="9" s="1"/>
  <c r="Y14" i="9"/>
  <c r="Y15" i="9"/>
  <c r="D15" i="9" s="1"/>
  <c r="Y16" i="9"/>
  <c r="D16" i="9" s="1"/>
  <c r="Y17" i="9"/>
  <c r="Y18" i="9"/>
  <c r="D18" i="9" s="1"/>
  <c r="Y19" i="9"/>
  <c r="D19" i="9" s="1"/>
  <c r="Y20" i="9"/>
  <c r="Y21" i="9"/>
  <c r="D21" i="9" s="1"/>
  <c r="Y22" i="9"/>
  <c r="D22" i="9" s="1"/>
  <c r="Y23" i="9"/>
  <c r="D23" i="9" s="1"/>
  <c r="Y24" i="9"/>
  <c r="D24" i="9" s="1"/>
  <c r="Y25" i="9"/>
  <c r="Y26" i="9"/>
  <c r="D26" i="9" s="1"/>
  <c r="Y27" i="9"/>
  <c r="D27" i="9" s="1"/>
  <c r="Y28" i="9"/>
  <c r="Y29" i="9"/>
  <c r="D29" i="9" s="1"/>
  <c r="Y30" i="9"/>
  <c r="Y31" i="9"/>
  <c r="D31" i="9" s="1"/>
  <c r="Y32" i="9"/>
  <c r="D32" i="9" s="1"/>
  <c r="Y33" i="9"/>
  <c r="Y34" i="9"/>
  <c r="D34" i="9" s="1"/>
  <c r="Y35" i="9"/>
  <c r="D35" i="9" s="1"/>
  <c r="Y36" i="9"/>
  <c r="Y37" i="9"/>
  <c r="D37" i="9" s="1"/>
  <c r="Y38" i="9"/>
  <c r="D38" i="9" s="1"/>
  <c r="Y39" i="9"/>
  <c r="D39" i="9" s="1"/>
  <c r="Y40" i="9"/>
  <c r="D40" i="9" s="1"/>
  <c r="Y41" i="9"/>
  <c r="Y42" i="9"/>
  <c r="Y43" i="9"/>
  <c r="Y44" i="9"/>
  <c r="D44" i="9" s="1"/>
  <c r="Y45" i="9"/>
  <c r="D45" i="9" s="1"/>
  <c r="Y46" i="9"/>
  <c r="Y47" i="9"/>
  <c r="D47" i="9" s="1"/>
  <c r="Y48" i="9"/>
  <c r="D48" i="9" s="1"/>
  <c r="Y53" i="9"/>
  <c r="D53" i="9" s="1"/>
  <c r="Y54" i="9"/>
  <c r="Y55" i="9"/>
  <c r="D55" i="9" s="1"/>
  <c r="Y56" i="9"/>
  <c r="Y57" i="9"/>
  <c r="D57" i="9" s="1"/>
  <c r="Y58" i="9"/>
  <c r="Y59" i="9"/>
  <c r="D59" i="9" s="1"/>
  <c r="Y60" i="9"/>
  <c r="D60" i="9" s="1"/>
  <c r="Y61" i="9"/>
  <c r="D61" i="9" s="1"/>
  <c r="Y62" i="9"/>
  <c r="D62" i="9" s="1"/>
  <c r="Y63" i="9"/>
  <c r="D63" i="9" s="1"/>
  <c r="Y64" i="9"/>
  <c r="D64" i="9" s="1"/>
  <c r="Y65" i="9"/>
  <c r="D65" i="9" s="1"/>
  <c r="Y66" i="9"/>
  <c r="D66" i="9" s="1"/>
  <c r="Y67" i="9"/>
  <c r="D67" i="9" s="1"/>
  <c r="Y68" i="9"/>
  <c r="D68" i="9" s="1"/>
  <c r="Y69" i="9"/>
  <c r="D69" i="9" s="1"/>
  <c r="Y70" i="9"/>
  <c r="D70" i="9" s="1"/>
  <c r="Y71" i="9"/>
  <c r="D71" i="9" s="1"/>
  <c r="Y72" i="9"/>
  <c r="D72" i="9" s="1"/>
  <c r="Y73" i="9"/>
  <c r="D73" i="9" s="1"/>
  <c r="Y74" i="9"/>
  <c r="D74" i="9" s="1"/>
  <c r="Y75" i="9"/>
  <c r="D75" i="9" s="1"/>
  <c r="Y76" i="9"/>
  <c r="D76" i="9" s="1"/>
  <c r="Y77" i="9"/>
  <c r="D77" i="9" s="1"/>
  <c r="Y78" i="9"/>
  <c r="D78" i="9" s="1"/>
  <c r="Y79" i="9"/>
  <c r="D79" i="9" s="1"/>
  <c r="Y80" i="9"/>
  <c r="D80" i="9" s="1"/>
  <c r="Y81" i="9"/>
  <c r="D81" i="9" s="1"/>
  <c r="Y82" i="9"/>
  <c r="D82" i="9" s="1"/>
  <c r="Y83" i="9"/>
  <c r="D83" i="9" s="1"/>
  <c r="Y84" i="9"/>
  <c r="D84" i="9" s="1"/>
  <c r="Y85" i="9"/>
  <c r="D85" i="9" s="1"/>
  <c r="Y86" i="9"/>
  <c r="D86" i="9" s="1"/>
  <c r="Y87" i="9"/>
  <c r="D87" i="9" s="1"/>
  <c r="Y88" i="9"/>
  <c r="D88" i="9" s="1"/>
  <c r="Y89" i="9"/>
  <c r="D89" i="9" s="1"/>
  <c r="Y90" i="9"/>
  <c r="D90" i="9" s="1"/>
  <c r="Y91" i="9"/>
  <c r="D91" i="9" s="1"/>
  <c r="Y3" i="9"/>
  <c r="E5" i="50"/>
  <c r="E6" i="50"/>
  <c r="E7" i="50"/>
  <c r="E4" i="50"/>
  <c r="E3" i="50"/>
  <c r="D7" i="50"/>
  <c r="D6" i="50"/>
  <c r="D5" i="50"/>
  <c r="D4" i="50"/>
  <c r="B7" i="26"/>
  <c r="B8" i="26"/>
  <c r="B6" i="26"/>
  <c r="E92" i="9"/>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D12" i="9"/>
  <c r="D14" i="9"/>
  <c r="D17" i="9"/>
  <c r="D20" i="9"/>
  <c r="D25" i="9"/>
  <c r="D28" i="9"/>
  <c r="D30" i="9"/>
  <c r="D33" i="9"/>
  <c r="D36" i="9"/>
  <c r="D41" i="9"/>
  <c r="D42" i="9"/>
  <c r="D43" i="9"/>
  <c r="D46" i="9"/>
  <c r="D54" i="9"/>
  <c r="D56" i="9"/>
  <c r="D58"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53" i="9"/>
  <c r="E53" i="9" s="1"/>
  <c r="Z54" i="9"/>
  <c r="E54" i="9" s="1"/>
  <c r="Z55" i="9"/>
  <c r="E55" i="9" s="1"/>
  <c r="Z56" i="9"/>
  <c r="E56" i="9" s="1"/>
  <c r="Z57" i="9"/>
  <c r="E57" i="9" s="1"/>
  <c r="Z58" i="9"/>
  <c r="E58" i="9" s="1"/>
  <c r="Z59" i="9"/>
  <c r="E59" i="9" s="1"/>
  <c r="Z60" i="9"/>
  <c r="E60" i="9" s="1"/>
  <c r="Z61" i="9"/>
  <c r="E61"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<sst xmlns="http://schemas.openxmlformats.org/spreadsheetml/2006/main" count="8884" uniqueCount="5722">
  <si>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</si>
  <si>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</si>
  <si>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</si>
  <si>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</si>
  <si>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</si>
  <si>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</si>
  <si>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</si>
  <si>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</si>
  <si>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</si>
  <si>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</si>
  <si>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</si>
  <si>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</si>
  <si>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</si>
  <si>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</si>
  <si>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</si>
  <si>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</si>
  <si>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</si>
  <si>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</si>
  <si>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</si>
  <si>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</si>
  <si>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</si>
  <si>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</si>
  <si>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</si>
  <si>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</si>
  <si>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</si>
  <si>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</si>
  <si>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</si>
  <si>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</si>
  <si>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</si>
  <si>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</si>
  <si>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</si>
  <si>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</si>
  <si>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</si>
  <si>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</si>
  <si>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</si>
  <si>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</si>
  <si>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</si>
  <si>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</si>
  <si>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</si>
  <si>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</si>
  <si>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</si>
  <si>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</si>
  <si>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</si>
  <si>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</si>
  <si>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</si>
  <si>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</si>
  <si>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</si>
  <si>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</si>
  <si>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</si>
  <si>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</si>
  <si>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</si>
  <si>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</si>
  <si>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</si>
  <si>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</si>
  <si>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</si>
  <si>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</si>
  <si>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</si>
  <si>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</si>
  <si>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</si>
  <si>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</si>
  <si>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</si>
  <si>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</si>
  <si>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</si>
  <si>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</si>
  <si>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</si>
  <si>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</si>
  <si>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</si>
  <si>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</si>
  <si>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</si>
  <si>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</si>
  <si>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</si>
  <si>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</si>
  <si>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</si>
  <si>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</si>
  <si>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</si>
  <si>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</si>
  <si>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</si>
  <si>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</si>
  <si>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</si>
  <si>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</si>
  <si>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</si>
  <si>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</si>
  <si>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</si>
  <si>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</si>
  <si>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</si>
  <si>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</si>
  <si>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</si>
  <si>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</si>
  <si>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</si>
  <si>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</si>
  <si>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</si>
  <si>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</si>
  <si>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</si>
  <si>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</si>
  <si>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</si>
  <si>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</si>
  <si>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</si>
  <si>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</si>
  <si>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</si>
  <si>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</si>
  <si>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</si>
  <si>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</si>
  <si>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</si>
  <si>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</si>
  <si>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</si>
  <si>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</si>
  <si>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</si>
  <si>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</si>
  <si>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</si>
  <si>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</si>
  <si>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</si>
  <si>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</si>
  <si>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</si>
  <si>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</si>
  <si>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</si>
  <si>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</si>
  <si>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</si>
  <si>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</si>
  <si>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</si>
  <si>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</si>
  <si>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</si>
  <si>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</si>
  <si>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</si>
  <si>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</si>
  <si>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</si>
  <si>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</si>
  <si>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</si>
  <si>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</si>
  <si>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</si>
  <si>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</si>
  <si>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</si>
  <si>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</si>
  <si>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</si>
  <si>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</si>
  <si>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</si>
  <si>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</si>
  <si>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</si>
  <si>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</si>
  <si>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</si>
  <si>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</si>
  <si>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</si>
  <si>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</si>
  <si>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</si>
  <si>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</si>
  <si>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</si>
  <si>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</si>
  <si>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</si>
  <si>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</si>
  <si>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</si>
  <si>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</si>
  <si>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</si>
  <si>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</si>
  <si>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</si>
  <si>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</si>
  <si>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</si>
  <si>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</si>
  <si>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</si>
  <si>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</si>
  <si>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</si>
  <si>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</si>
  <si>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</si>
  <si>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</si>
  <si>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</si>
  <si>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</si>
  <si>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</si>
  <si>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</si>
  <si>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</si>
  <si>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</si>
  <si>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</si>
  <si>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</si>
  <si>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</si>
  <si>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</si>
  <si>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</si>
  <si>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</si>
  <si>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</si>
  <si>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</si>
  <si>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</si>
  <si>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</si>
  <si>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</si>
  <si>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</si>
  <si>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</si>
  <si>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</si>
  <si>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</si>
  <si>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</si>
  <si>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</si>
  <si>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</si>
  <si>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</si>
  <si>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</si>
  <si>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</si>
  <si>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</si>
  <si>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</si>
  <si>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</si>
  <si>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</si>
  <si>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</si>
  <si>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</si>
  <si>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</si>
  <si>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</si>
  <si>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</si>
  <si>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</si>
  <si>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</si>
  <si>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</si>
  <si>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</si>
  <si>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</si>
  <si>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</si>
  <si>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</si>
  <si>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</si>
  <si>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</si>
  <si>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</si>
  <si>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</si>
  <si>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</si>
  <si>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</si>
  <si>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</si>
  <si>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</si>
  <si>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</si>
  <si>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</si>
  <si>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</si>
  <si>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</si>
  <si>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</si>
  <si>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</si>
  <si>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</si>
  <si>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</si>
  <si>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</si>
  <si>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</si>
  <si>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</si>
  <si>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</si>
  <si>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</si>
  <si>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</si>
  <si>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</si>
  <si>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</si>
  <si>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</si>
  <si>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</si>
  <si>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</si>
  <si>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</si>
  <si>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</si>
  <si>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</si>
  <si>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</si>
  <si>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</si>
  <si>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</si>
  <si>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</si>
  <si>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</si>
  <si>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</si>
  <si>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</si>
  <si>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</si>
  <si>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</si>
  <si>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</si>
  <si>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</si>
  <si>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</si>
  <si>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</si>
  <si>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</si>
  <si>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</si>
  <si>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</si>
  <si>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</si>
  <si>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</si>
  <si>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</si>
  <si>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</si>
  <si>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</si>
  <si>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</si>
  <si>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</si>
  <si>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</si>
  <si>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</si>
  <si>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</si>
  <si>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</si>
  <si>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</si>
  <si>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</si>
  <si>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</si>
  <si>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</si>
  <si>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</si>
  <si>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</si>
  <si>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</si>
  <si>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</si>
  <si>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</si>
  <si>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</si>
  <si>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</si>
  <si>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</si>
  <si>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</si>
  <si>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</si>
  <si>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</si>
  <si>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</si>
  <si>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</si>
  <si>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</si>
  <si>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</si>
  <si>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</si>
  <si>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</si>
  <si>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</si>
  <si>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</si>
  <si>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</si>
  <si>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</si>
  <si>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</si>
  <si>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</si>
  <si>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</si>
  <si>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</si>
  <si>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</si>
  <si>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</si>
  <si>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</si>
  <si>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</si>
  <si>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</si>
  <si>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</si>
  <si>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</si>
  <si>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</si>
  <si>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</si>
  <si>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</si>
  <si>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</si>
  <si>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</si>
  <si>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</si>
  <si>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</si>
  <si>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</si>
  <si>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</si>
  <si>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</si>
  <si>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</si>
  <si>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</si>
  <si>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</si>
  <si>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</si>
  <si>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</si>
  <si>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</si>
  <si>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</si>
  <si>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</si>
  <si>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</si>
  <si>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</si>
  <si>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</si>
  <si>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</si>
  <si>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</si>
  <si>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</si>
  <si>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</si>
  <si>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</si>
  <si>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</si>
  <si>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</si>
  <si>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</si>
  <si>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</si>
  <si>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</si>
  <si>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</si>
  <si>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</si>
  <si>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</si>
  <si>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</si>
  <si>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</si>
  <si>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</si>
  <si>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</si>
  <si>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</si>
  <si>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</si>
  <si>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</si>
  <si>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</si>
  <si>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</si>
  <si>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</si>
  <si>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</si>
  <si>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</si>
  <si>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</si>
  <si>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</si>
  <si>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</si>
  <si>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</si>
  <si>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</si>
  <si>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</si>
  <si>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</si>
  <si>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</si>
  <si>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</si>
  <si>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</si>
  <si>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</si>
  <si>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</si>
  <si>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</si>
  <si>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</si>
  <si>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</si>
  <si>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</si>
  <si>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</si>
  <si>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</si>
  <si>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</si>
  <si>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</si>
  <si>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</si>
  <si>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</si>
  <si>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</si>
  <si>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</si>
  <si>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</si>
  <si>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</si>
  <si>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</si>
  <si>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</si>
  <si>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</si>
  <si>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</si>
  <si>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</si>
  <si>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</si>
  <si>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</si>
  <si>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</si>
  <si>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</si>
  <si>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</si>
  <si>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</si>
  <si>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</si>
  <si>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</si>
  <si>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</si>
  <si>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</si>
  <si>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</si>
  <si>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</si>
  <si>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</si>
  <si>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</si>
  <si>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</si>
  <si>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</si>
  <si>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</si>
  <si>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</si>
  <si>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</si>
  <si>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</si>
  <si>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</si>
  <si>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</si>
  <si>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</si>
  <si>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</si>
  <si>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</si>
  <si>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</si>
  <si>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</si>
  <si>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</si>
  <si>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</si>
  <si>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</si>
  <si>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</si>
  <si>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</si>
  <si>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</si>
  <si>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</si>
  <si>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</si>
  <si>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</si>
  <si>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</si>
  <si>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</si>
  <si>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</si>
  <si>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</si>
  <si>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</si>
  <si>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</si>
  <si>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</si>
  <si>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</si>
  <si>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</si>
  <si>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</si>
  <si>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</si>
  <si>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</si>
  <si>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</si>
  <si>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</si>
  <si>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</si>
  <si>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</si>
  <si>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</si>
  <si>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</si>
  <si>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</si>
  <si>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</si>
  <si>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</si>
  <si>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</si>
  <si>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</si>
  <si>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</si>
  <si>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</si>
  <si>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</si>
  <si>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</si>
  <si>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</si>
  <si>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</si>
  <si>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</si>
  <si>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</si>
  <si>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</si>
  <si>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</si>
  <si>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</si>
  <si>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</si>
  <si>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</si>
  <si>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</si>
  <si>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</si>
  <si>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</si>
  <si>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</si>
  <si>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</si>
  <si>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</si>
  <si>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</si>
  <si>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</si>
  <si>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</si>
  <si>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</si>
  <si>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</si>
  <si>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</si>
  <si>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</si>
  <si>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</si>
  <si>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</si>
  <si>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</si>
  <si>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</si>
  <si>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</si>
  <si>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</si>
  <si>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</si>
  <si>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</si>
  <si>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</si>
  <si>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</si>
  <si>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</si>
  <si>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</si>
  <si>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</si>
  <si>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</si>
  <si>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</si>
  <si>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</si>
  <si>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</si>
  <si>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</si>
  <si>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</si>
  <si>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</si>
  <si>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</si>
  <si>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</si>
  <si>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</si>
  <si>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</si>
  <si>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</si>
  <si>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</si>
  <si>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</si>
  <si>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</si>
  <si>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</si>
  <si>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</si>
  <si>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</si>
  <si>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</si>
  <si>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</si>
  <si>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</si>
  <si>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</si>
  <si>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</si>
  <si>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</si>
  <si>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</si>
  <si>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</si>
  <si>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</si>
  <si>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</si>
  <si>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</si>
  <si>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</si>
  <si>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</si>
  <si>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</si>
  <si>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</si>
  <si>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</si>
  <si>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</si>
  <si>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</si>
  <si>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</si>
  <si>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</si>
  <si>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</si>
  <si>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</si>
  <si>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</si>
  <si>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</si>
  <si>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</si>
  <si>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</si>
  <si>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</si>
  <si>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</si>
  <si>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</si>
  <si>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</si>
  <si>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</si>
  <si>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</si>
  <si>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</si>
  <si>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</si>
  <si>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</si>
  <si>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</si>
  <si>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</si>
  <si>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</si>
  <si>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</si>
  <si>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</si>
  <si>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</si>
  <si>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</si>
  <si>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</si>
  <si>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</si>
  <si>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</si>
  <si>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</si>
  <si>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</si>
  <si>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</si>
  <si>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</si>
  <si>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</si>
  <si>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</si>
  <si>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</si>
  <si>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</si>
  <si>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</si>
  <si>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</si>
  <si>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</si>
  <si>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</si>
  <si>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</si>
  <si>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</si>
  <si>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</si>
  <si>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</si>
  <si>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</si>
  <si>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</si>
  <si>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</si>
  <si>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</si>
  <si>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</si>
  <si>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</si>
  <si>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</si>
  <si>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</si>
  <si>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</si>
  <si>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</si>
  <si>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</si>
  <si>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</si>
  <si>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</si>
  <si>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</si>
  <si>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</si>
  <si>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</si>
  <si>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</si>
  <si>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</si>
  <si>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</si>
  <si>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</si>
  <si>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</si>
  <si>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</si>
  <si>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</si>
  <si>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</si>
  <si>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</si>
  <si>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</si>
  <si>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</si>
  <si>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</si>
  <si>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</si>
  <si>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</si>
  <si>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</si>
  <si>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</si>
  <si>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</si>
  <si>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</si>
  <si>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</si>
  <si>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</si>
  <si>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</si>
  <si>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</si>
  <si>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</si>
  <si>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</si>
  <si>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</si>
  <si>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</si>
  <si>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</si>
  <si>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</si>
  <si>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</si>
  <si>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</si>
  <si>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</si>
  <si>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</si>
  <si>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</si>
  <si>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</si>
  <si>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</si>
  <si>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</si>
  <si>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</si>
  <si>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</si>
  <si>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</si>
  <si>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</si>
  <si>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</si>
  <si>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</si>
  <si>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</si>
  <si>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</si>
  <si>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</si>
  <si>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</si>
  <si>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</si>
  <si>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</si>
  <si>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</si>
  <si>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</si>
  <si>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</si>
  <si>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</si>
  <si>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</si>
  <si>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</si>
  <si>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</si>
  <si>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</si>
  <si>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</si>
  <si>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</si>
  <si>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</si>
  <si>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</si>
  <si>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</si>
  <si>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</si>
  <si>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</si>
  <si>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</si>
  <si>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</si>
  <si>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</si>
  <si>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</si>
  <si>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</si>
  <si>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</si>
  <si>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</si>
  <si>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</si>
  <si>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</si>
  <si>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</si>
  <si>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</si>
  <si>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</si>
  <si>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</si>
  <si>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</si>
  <si>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</si>
  <si>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</si>
  <si>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</si>
  <si>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</si>
  <si>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</si>
  <si>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</si>
  <si>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</si>
  <si>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</si>
  <si>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</si>
  <si>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</si>
  <si>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</si>
  <si>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</si>
  <si>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</si>
  <si>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</si>
  <si>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</si>
  <si>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</si>
  <si>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</si>
  <si>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</si>
  <si>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</si>
  <si>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</si>
  <si>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</si>
  <si>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</si>
  <si>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</si>
  <si>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</si>
  <si>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</si>
  <si>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</si>
  <si>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</si>
  <si>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</si>
  <si>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</si>
  <si>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</si>
  <si>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</si>
  <si>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</si>
  <si>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</si>
  <si>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</si>
  <si>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</si>
  <si>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</si>
  <si>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</si>
  <si>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</si>
  <si>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</si>
  <si>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</si>
  <si>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</si>
  <si>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</si>
  <si>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</si>
  <si>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</si>
  <si>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</si>
  <si>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</si>
  <si>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</si>
  <si>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</si>
  <si>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</si>
  <si>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</si>
  <si>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</si>
  <si>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</si>
  <si>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</si>
  <si>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</si>
  <si>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</si>
  <si>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</si>
  <si>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</si>
  <si>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</si>
  <si>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</si>
  <si>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</si>
  <si>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</si>
  <si>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</si>
  <si>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</si>
  <si>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</si>
  <si>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</si>
  <si>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</si>
  <si>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</si>
  <si>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</si>
  <si>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</si>
  <si>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</si>
  <si>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</si>
  <si>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</si>
  <si>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</si>
  <si>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</si>
  <si>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</si>
  <si>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</si>
  <si>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</si>
  <si>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</si>
  <si>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</si>
  <si>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</si>
  <si>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</si>
  <si>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</si>
  <si>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</si>
  <si>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</si>
  <si>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</si>
  <si>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</si>
  <si>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</si>
  <si>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</si>
  <si>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</si>
  <si>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</si>
  <si>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</si>
  <si>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</si>
  <si>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</si>
  <si>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</si>
  <si>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</si>
  <si>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</si>
  <si>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</si>
  <si>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</si>
  <si>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</si>
  <si>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</si>
  <si>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</si>
  <si>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</si>
  <si>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</si>
  <si>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</si>
  <si>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</si>
  <si>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</si>
  <si>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</si>
  <si>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</si>
  <si>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</si>
  <si>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</si>
  <si>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</si>
  <si>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</si>
  <si>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</si>
  <si>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</si>
  <si>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</si>
  <si>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</si>
  <si>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</si>
  <si>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</si>
  <si>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</si>
  <si>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</si>
  <si>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</si>
  <si>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</si>
  <si>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</si>
  <si>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</si>
  <si>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</si>
  <si>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</si>
  <si>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</si>
  <si>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</si>
  <si>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</si>
  <si>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</si>
  <si>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</si>
  <si>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</si>
  <si>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</si>
  <si>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</si>
  <si>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</si>
  <si>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</si>
  <si>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</si>
  <si>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</si>
  <si>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</si>
  <si>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</si>
  <si>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</si>
  <si>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</si>
  <si>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</si>
  <si>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</si>
  <si>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</si>
  <si>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</si>
  <si>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</si>
  <si>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</si>
  <si>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</si>
  <si>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</si>
  <si>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</si>
  <si>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</si>
  <si>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</si>
  <si>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</si>
  <si>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</si>
  <si>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</si>
  <si>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</si>
  <si>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</si>
  <si>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</si>
  <si>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</si>
  <si>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</si>
  <si>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</si>
  <si>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</si>
  <si>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</si>
  <si>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</si>
  <si>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</si>
  <si>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</si>
  <si>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</si>
  <si>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</si>
  <si>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</si>
  <si>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</si>
  <si>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</si>
  <si>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</si>
  <si>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</si>
  <si>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</si>
  <si>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</si>
  <si>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</si>
  <si>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</si>
  <si>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</si>
  <si>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</si>
  <si>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</si>
  <si>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</si>
  <si>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</si>
  <si>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</si>
  <si>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</si>
  <si>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</si>
  <si>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</si>
  <si>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</si>
  <si>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</si>
  <si>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</si>
  <si>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</si>
  <si>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</si>
  <si>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</si>
  <si>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</si>
  <si>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</si>
  <si>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</si>
  <si>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</si>
  <si>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</si>
  <si>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</si>
  <si>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</si>
  <si>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</si>
  <si>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</si>
  <si>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</si>
  <si>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</si>
  <si>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</si>
  <si>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</si>
  <si>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</si>
  <si>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</si>
  <si>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</si>
  <si>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</si>
  <si>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</si>
  <si>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</si>
  <si>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</si>
  <si>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</si>
  <si>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</si>
  <si>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</si>
  <si>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</si>
  <si>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</si>
  <si>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</si>
  <si>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</si>
  <si>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</si>
  <si>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</si>
  <si>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</si>
  <si>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</si>
  <si>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</si>
  <si>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</si>
  <si>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</si>
  <si>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</si>
  <si>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</si>
  <si>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</si>
  <si>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</si>
  <si>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</si>
  <si>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</si>
  <si>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</si>
  <si>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</si>
  <si>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</si>
  <si>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</si>
  <si>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</si>
  <si>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</si>
  <si>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</si>
  <si>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</si>
  <si>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</si>
  <si>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</si>
  <si>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</si>
  <si>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</si>
  <si>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</si>
  <si>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</si>
  <si>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</si>
  <si>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</si>
  <si>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</si>
  <si>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</si>
  <si>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</si>
  <si>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</si>
  <si>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</si>
  <si>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</si>
  <si>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</si>
  <si>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</si>
  <si>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</si>
  <si>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</si>
  <si>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</si>
  <si>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</si>
  <si>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</si>
  <si>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</si>
  <si>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</si>
  <si>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</si>
  <si>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</si>
  <si>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</si>
  <si>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</si>
  <si>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</si>
  <si>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</si>
  <si>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</si>
  <si>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</si>
  <si>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</si>
  <si>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</si>
  <si>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</si>
  <si>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</si>
  <si>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</si>
  <si>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</si>
  <si>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</si>
  <si>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</si>
  <si>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</si>
  <si>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</si>
  <si>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</si>
  <si>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</si>
  <si>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</si>
  <si>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</si>
  <si>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</si>
  <si>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</si>
  <si>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</si>
  <si>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</si>
  <si>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</si>
  <si>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</si>
  <si>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</si>
  <si>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</si>
  <si>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</si>
  <si>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</si>
  <si>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</si>
  <si>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</si>
  <si>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</si>
  <si>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</si>
  <si>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</si>
  <si>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</si>
  <si>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</si>
  <si>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</si>
  <si>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</si>
  <si>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</si>
  <si>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</si>
  <si>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</si>
  <si>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</si>
  <si>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</si>
  <si>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</si>
  <si>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</si>
  <si>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</si>
  <si>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</si>
  <si>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</si>
  <si>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</si>
  <si>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</si>
  <si>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</si>
  <si>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</si>
  <si>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</si>
  <si>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</si>
  <si>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</si>
  <si>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</si>
  <si>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</si>
  <si>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</si>
  <si>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</si>
  <si>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</si>
  <si>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</si>
  <si>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</si>
  <si>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</si>
  <si>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</si>
  <si>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</si>
  <si>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</si>
  <si>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</si>
  <si>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</si>
  <si>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</si>
  <si>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</si>
  <si>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</si>
  <si>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</si>
  <si>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</si>
  <si>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</si>
  <si>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</si>
  <si>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</si>
  <si>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</si>
  <si>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</si>
  <si>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</si>
  <si>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</si>
  <si>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</si>
  <si>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</si>
  <si>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</si>
  <si>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</si>
  <si>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</si>
  <si>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</si>
  <si>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</si>
  <si>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</si>
  <si>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</si>
  <si>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</si>
  <si>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</si>
  <si>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</si>
  <si>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</si>
  <si>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</si>
  <si>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</si>
  <si>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</si>
  <si>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</si>
  <si>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</si>
  <si>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</si>
  <si>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</si>
  <si>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</si>
  <si>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</si>
  <si>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</si>
  <si>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</si>
  <si>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</si>
  <si>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</si>
  <si>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</si>
  <si>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</si>
  <si>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</si>
  <si>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</si>
  <si>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</si>
  <si>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</si>
  <si>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</si>
  <si>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</si>
  <si>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</si>
  <si>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</si>
  <si>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</si>
  <si>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</si>
  <si>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</si>
  <si>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</si>
  <si>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</si>
  <si>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</si>
  <si>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</si>
  <si>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</si>
  <si>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</si>
  <si>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</si>
  <si>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</si>
  <si>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</si>
  <si>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</si>
  <si>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</si>
  <si>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</si>
  <si>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</si>
  <si>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</si>
  <si>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</si>
  <si>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</si>
  <si>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</si>
  <si>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</si>
  <si>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</si>
  <si>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</si>
  <si>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</si>
  <si>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</si>
  <si>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</si>
  <si>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</si>
  <si>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</si>
  <si>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</si>
  <si>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</si>
  <si>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</si>
  <si>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</si>
  <si>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</si>
  <si>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</si>
  <si>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</si>
  <si>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</si>
  <si>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</si>
  <si>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</si>
  <si>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</si>
  <si>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</si>
  <si>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</si>
  <si>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</si>
  <si>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</si>
  <si>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</si>
  <si>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</si>
  <si>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</si>
  <si>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</si>
  <si>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</si>
  <si>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</si>
  <si>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</si>
  <si>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</si>
  <si>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</si>
  <si>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</si>
  <si>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</si>
  <si>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</si>
  <si>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</si>
  <si>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</si>
  <si>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</si>
  <si>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</si>
  <si>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</si>
  <si>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</si>
  <si>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</si>
  <si>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</si>
  <si>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</si>
  <si>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</si>
  <si>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</si>
  <si>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</si>
  <si>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</si>
  <si>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</si>
  <si>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</si>
  <si>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</si>
  <si>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</si>
  <si>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</si>
  <si>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</si>
  <si>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</si>
  <si>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</si>
  <si>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</si>
  <si>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</si>
  <si>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</si>
  <si>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</si>
  <si>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</si>
  <si>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</si>
  <si>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</si>
  <si>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</si>
  <si>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</si>
  <si>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</si>
  <si>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</si>
  <si>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</si>
  <si>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</si>
  <si>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</si>
  <si>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</si>
  <si>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</si>
  <si>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</si>
  <si>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</si>
  <si>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</si>
  <si>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</si>
  <si>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</si>
  <si>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</si>
  <si>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</si>
  <si>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</si>
  <si>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</si>
  <si>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</si>
  <si>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</si>
  <si>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</si>
  <si>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</si>
  <si>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</si>
  <si>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</si>
  <si>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</si>
  <si>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</si>
  <si>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</si>
  <si>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</si>
  <si>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</si>
  <si>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</si>
  <si>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</si>
  <si>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</si>
  <si>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</si>
  <si>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</si>
  <si>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</si>
  <si>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</si>
  <si>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</si>
  <si>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</si>
  <si>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</si>
  <si>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</si>
  <si>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</si>
  <si>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</si>
  <si>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</si>
  <si>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</si>
  <si>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</si>
  <si>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</si>
  <si>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</si>
  <si>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</si>
  <si>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</si>
  <si>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</si>
  <si>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</si>
  <si>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</si>
  <si>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</si>
  <si>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</si>
  <si>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</si>
  <si>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</si>
  <si>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</si>
  <si>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</si>
  <si>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</si>
  <si>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</si>
  <si>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</si>
  <si>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</si>
  <si>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</si>
  <si>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</si>
  <si>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</si>
  <si>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</si>
  <si>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</si>
  <si>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</si>
  <si>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</si>
  <si>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</si>
  <si>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</si>
  <si>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</si>
  <si>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</si>
  <si>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</si>
  <si>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</si>
  <si>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</si>
  <si>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</si>
  <si>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</si>
  <si>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</si>
  <si>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</si>
  <si>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</si>
  <si>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</si>
  <si>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</si>
  <si>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</si>
  <si>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</si>
  <si>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</si>
  <si>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</si>
  <si>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</si>
  <si>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</si>
  <si>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</si>
  <si>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</si>
  <si>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</si>
  <si>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</si>
  <si>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</si>
  <si>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</si>
  <si>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</si>
  <si>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</si>
  <si>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</si>
  <si>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</si>
  <si>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</si>
  <si>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</si>
  <si>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</si>
  <si>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</si>
  <si>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</si>
  <si>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</si>
  <si>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</si>
  <si>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</si>
  <si>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</si>
  <si>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</si>
  <si>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</si>
  <si>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</si>
  <si>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</si>
  <si>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</si>
  <si>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</si>
  <si>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</si>
  <si>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</si>
  <si>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</si>
  <si>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</si>
  <si>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</si>
  <si>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</si>
  <si>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</si>
  <si>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</si>
  <si>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</si>
  <si>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</si>
  <si>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</si>
  <si>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</si>
  <si>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</si>
  <si>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</si>
  <si>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</si>
  <si>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</si>
  <si>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</si>
  <si>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</si>
  <si>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</si>
  <si>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</si>
  <si>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</si>
  <si>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</si>
  <si>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</si>
  <si>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</si>
  <si>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</si>
  <si>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</si>
  <si>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</si>
  <si>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</si>
  <si>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</si>
  <si>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</si>
  <si>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</si>
  <si>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</si>
  <si>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</si>
  <si>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</si>
  <si>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</si>
  <si>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</si>
  <si>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</si>
  <si>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</si>
  <si>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</si>
  <si>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</si>
  <si>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</si>
  <si>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</si>
  <si>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</si>
  <si>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</si>
  <si>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</si>
  <si>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</si>
  <si>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</si>
  <si>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</si>
  <si>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</si>
  <si>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</si>
  <si>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</si>
  <si>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</si>
  <si>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</si>
  <si>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</si>
  <si>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</si>
  <si>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</si>
  <si>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</si>
  <si>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</si>
  <si>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</si>
  <si>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</si>
  <si>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</si>
  <si>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</si>
  <si>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</si>
  <si>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</si>
  <si>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</si>
  <si>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</si>
  <si>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</si>
  <si>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</si>
  <si>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</si>
  <si>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</si>
  <si>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</si>
  <si>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</si>
  <si>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</si>
  <si>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</si>
  <si>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</si>
  <si>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</si>
  <si>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</si>
  <si>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</si>
  <si>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</si>
  <si>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</si>
  <si>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</si>
  <si>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</si>
  <si>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</si>
  <si>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</si>
  <si>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</si>
  <si>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</si>
  <si>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</si>
  <si>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</si>
  <si>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</si>
  <si>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</si>
  <si>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</si>
  <si>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</si>
  <si>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</si>
  <si>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</si>
  <si>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</si>
  <si>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</si>
  <si>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</si>
  <si>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</si>
  <si>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</si>
  <si>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</si>
  <si>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</si>
  <si>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</si>
  <si>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</si>
  <si>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</si>
  <si>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</si>
  <si>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</si>
  <si>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</si>
  <si>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</si>
  <si>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</si>
  <si>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</si>
  <si>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</si>
  <si>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</si>
  <si>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</si>
  <si>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</si>
  <si>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</si>
  <si>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</si>
  <si>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</si>
  <si>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</si>
  <si>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</si>
  <si>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</si>
  <si>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</si>
  <si>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</si>
  <si>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</si>
  <si>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</si>
  <si>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</si>
  <si>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</si>
  <si>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</si>
  <si>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</si>
  <si>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</si>
  <si>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</si>
  <si>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</si>
  <si>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</si>
  <si>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</si>
  <si>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</si>
  <si>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</si>
  <si>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</si>
  <si>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</si>
  <si>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</si>
  <si>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</si>
  <si>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</si>
  <si>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</si>
  <si>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</si>
  <si>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</si>
  <si>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</si>
  <si>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</si>
  <si>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</si>
  <si>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</si>
  <si>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</si>
  <si>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</si>
  <si>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</si>
  <si>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</si>
  <si>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</si>
  <si>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</si>
  <si>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</si>
  <si>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</si>
  <si>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</si>
  <si>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</si>
  <si>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</si>
  <si>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</si>
  <si>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</si>
  <si>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</si>
  <si>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</si>
  <si>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</si>
  <si>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</si>
  <si>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</si>
  <si>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</si>
  <si>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</si>
  <si>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</si>
  <si>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</si>
  <si>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</si>
  <si>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</si>
  <si>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</si>
  <si>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</si>
  <si>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</si>
  <si>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</si>
  <si>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</si>
  <si>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</si>
  <si>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</si>
  <si>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</si>
  <si>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</si>
  <si>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</si>
  <si>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</si>
  <si>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</si>
  <si>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</si>
  <si>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</si>
  <si>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</si>
  <si>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</si>
  <si>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</si>
  <si>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</si>
  <si>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</si>
  <si>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</si>
  <si>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</si>
  <si>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</si>
  <si>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</si>
  <si>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</si>
  <si>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</si>
  <si>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</si>
  <si>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</si>
  <si>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</si>
  <si>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</si>
  <si>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</si>
  <si>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</si>
  <si>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</si>
  <si>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</si>
  <si>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</si>
  <si>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</si>
  <si>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</si>
  <si>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</si>
  <si>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</si>
  <si>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</si>
  <si>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</si>
  <si>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</si>
  <si>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</si>
  <si>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</si>
  <si>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</si>
  <si>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</si>
  <si>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</si>
  <si>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</si>
  <si>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</si>
  <si>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</si>
  <si>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</si>
  <si>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</si>
  <si>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</si>
  <si>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</si>
  <si>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</si>
  <si>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</si>
  <si>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</si>
  <si>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</si>
  <si>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</si>
  <si>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</si>
  <si>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</si>
  <si>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</si>
  <si>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</si>
  <si>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</si>
  <si>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</si>
  <si>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</si>
  <si>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</si>
  <si>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</si>
  <si>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</si>
  <si>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</si>
  <si>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</si>
  <si>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</si>
  <si>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</si>
  <si>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</si>
  <si>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</si>
  <si>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</si>
  <si>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</si>
  <si>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</si>
  <si>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</si>
  <si>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</si>
  <si>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</si>
  <si>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</si>
  <si>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</si>
  <si>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</si>
  <si>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</si>
  <si>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</si>
  <si>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</si>
  <si>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</si>
  <si>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</si>
  <si>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</si>
  <si>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</si>
  <si>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</si>
  <si>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</si>
  <si>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</si>
  <si>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</si>
  <si>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</si>
  <si>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</si>
  <si>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</si>
  <si>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</si>
  <si>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</si>
  <si>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</si>
  <si>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</si>
  <si>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</si>
  <si>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</si>
  <si>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</si>
  <si>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</si>
  <si>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</si>
  <si>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</si>
  <si>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</si>
  <si>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</si>
  <si>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</si>
  <si>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</si>
  <si>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</si>
  <si>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</si>
  <si>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</si>
  <si>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</si>
  <si>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</si>
  <si>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</si>
  <si>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</si>
  <si>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</si>
  <si>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</si>
  <si>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</si>
  <si>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</si>
  <si>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</si>
  <si>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</si>
  <si>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</si>
  <si>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</si>
  <si>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</si>
  <si>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</si>
  <si>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</si>
  <si>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</si>
  <si>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</si>
  <si>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</si>
  <si>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</si>
  <si>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</si>
  <si>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</si>
  <si>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</si>
  <si>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</si>
  <si>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</si>
  <si>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</si>
  <si>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</si>
  <si>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</si>
  <si>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</si>
  <si>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</si>
  <si>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</si>
  <si>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</si>
  <si>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</si>
  <si>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</si>
  <si>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</si>
  <si>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</si>
  <si>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</si>
  <si>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</si>
  <si>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</si>
  <si>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</si>
  <si>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</si>
  <si>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</si>
  <si>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</si>
  <si>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</si>
  <si>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</si>
  <si>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</si>
  <si>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</si>
  <si>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</si>
  <si>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</si>
  <si>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</si>
  <si>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</si>
  <si>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</si>
  <si>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</si>
  <si>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</si>
  <si>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</si>
  <si>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</si>
  <si>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</si>
  <si>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</si>
  <si>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</si>
  <si>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</si>
  <si>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</si>
  <si>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</si>
  <si>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</si>
  <si>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</si>
  <si>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</si>
  <si>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</si>
  <si>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</si>
  <si>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</si>
  <si>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</si>
  <si>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</si>
  <si>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</si>
  <si>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</si>
  <si>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</si>
  <si>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</si>
  <si>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</si>
  <si>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</si>
  <si>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</si>
  <si>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</si>
  <si>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</si>
  <si>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</si>
  <si>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</si>
  <si>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</si>
  <si>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</si>
  <si>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</si>
  <si>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</si>
  <si>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</si>
  <si>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</si>
  <si>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</si>
  <si>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</si>
  <si>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</si>
  <si>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</si>
  <si>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</si>
  <si>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</si>
  <si>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</si>
  <si>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</si>
  <si>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</si>
  <si>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</si>
  <si>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</si>
  <si>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</si>
  <si>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</si>
  <si>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</si>
  <si>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</si>
  <si>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</si>
  <si>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</si>
  <si>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</si>
  <si>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</si>
  <si>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</si>
  <si>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</si>
  <si>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</si>
  <si>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</si>
  <si>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</si>
  <si>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</si>
  <si>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</si>
  <si>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</si>
  <si>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</si>
  <si>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</si>
  <si>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</si>
  <si>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</si>
  <si>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</si>
  <si>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</si>
  <si>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</si>
  <si>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</si>
  <si>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</si>
  <si>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</si>
  <si>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</si>
  <si>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</si>
  <si>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</si>
  <si>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</si>
  <si>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</si>
  <si>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</si>
  <si>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</si>
  <si>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</si>
  <si>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</si>
  <si>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</si>
  <si>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</si>
  <si>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</si>
  <si>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</si>
  <si>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</si>
  <si>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</si>
  <si>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</si>
  <si>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</si>
  <si>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</si>
  <si>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</si>
  <si>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</si>
  <si>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</si>
  <si>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</si>
  <si>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</si>
  <si>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</si>
  <si>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</si>
  <si>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</si>
  <si>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</si>
  <si>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</si>
  <si>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</si>
  <si>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</si>
  <si>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</si>
  <si>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</si>
  <si>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</si>
  <si>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</si>
  <si>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</si>
  <si>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</si>
  <si>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</si>
  <si>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</si>
  <si>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</si>
  <si>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</si>
  <si>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</si>
  <si>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</si>
  <si>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</si>
  <si>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</si>
  <si>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</si>
  <si>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</si>
  <si>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</si>
  <si>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</si>
  <si>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</si>
  <si>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</si>
  <si>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</si>
  <si>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</si>
  <si>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</si>
  <si>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</si>
  <si>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</si>
  <si>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</si>
  <si>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</si>
  <si>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</si>
  <si>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</si>
  <si>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</si>
  <si>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</si>
  <si>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</si>
  <si>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</si>
  <si>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</si>
  <si>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</si>
  <si>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</si>
  <si>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</si>
  <si>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</si>
  <si>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</si>
  <si>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</si>
  <si>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</si>
  <si>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</si>
  <si>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</si>
  <si>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</si>
  <si>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</si>
  <si>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</si>
  <si>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</si>
  <si>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</si>
  <si>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</si>
  <si>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</si>
  <si>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</si>
  <si>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</si>
  <si>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</si>
  <si>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</si>
  <si>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</si>
  <si>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</si>
  <si>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</si>
  <si>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</si>
  <si>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</si>
  <si>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</si>
  <si>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</si>
  <si>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</si>
  <si>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</si>
  <si>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</si>
  <si>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</si>
  <si>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</si>
  <si>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</si>
  <si>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</si>
  <si>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</si>
  <si>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</si>
  <si>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</si>
  <si>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</si>
  <si>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</si>
  <si>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</si>
  <si>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</si>
  <si>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</si>
  <si>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</si>
  <si>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</si>
  <si>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</si>
  <si>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</si>
  <si>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</si>
  <si>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</si>
  <si>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</si>
  <si>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</si>
  <si>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</si>
  <si>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</si>
  <si>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</si>
  <si>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</si>
  <si>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</si>
  <si>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</si>
  <si>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</si>
  <si>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</si>
  <si>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</si>
  <si>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</si>
  <si>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</si>
  <si>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</si>
  <si>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</si>
  <si>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</si>
  <si>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</si>
  <si>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</si>
  <si>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</si>
  <si>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</si>
  <si>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</si>
  <si>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</si>
  <si>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</si>
  <si>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</si>
  <si>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</si>
  <si>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</si>
  <si>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</si>
  <si>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</si>
  <si>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</si>
  <si>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</si>
  <si>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</si>
  <si>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</si>
  <si>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</si>
  <si>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</si>
  <si>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</si>
  <si>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</si>
  <si>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</si>
  <si>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</si>
  <si>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</si>
  <si>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</si>
  <si>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</si>
  <si>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</si>
  <si>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</si>
  <si>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</si>
  <si>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</si>
  <si>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</si>
  <si>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</si>
  <si>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</si>
  <si>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</si>
  <si>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</si>
  <si>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</si>
  <si>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</si>
  <si>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</si>
  <si>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</si>
  <si>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</si>
  <si>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</si>
  <si>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</si>
  <si>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</si>
  <si>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</si>
  <si>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</si>
  <si>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</si>
  <si>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</si>
  <si>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</si>
  <si>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</si>
  <si>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</si>
  <si>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</si>
  <si>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</si>
  <si>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</si>
  <si>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</si>
  <si>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</si>
  <si>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</si>
  <si>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</si>
  <si>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</si>
  <si>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</si>
  <si>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</si>
  <si>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</si>
  <si>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</si>
  <si>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</si>
  <si>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</si>
  <si>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</si>
  <si>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</si>
  <si>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</si>
  <si>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</si>
  <si>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</si>
  <si>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</si>
  <si>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</si>
  <si>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</si>
  <si>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</si>
  <si>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</si>
  <si>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</si>
  <si>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</si>
  <si>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</si>
  <si>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</si>
  <si>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</si>
  <si>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</si>
  <si>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</si>
  <si>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</si>
  <si>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</si>
  <si>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</si>
  <si>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</si>
  <si>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</si>
  <si>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</si>
  <si>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</si>
  <si>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</si>
  <si>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</si>
  <si>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</si>
  <si>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</si>
  <si>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</si>
  <si>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</si>
  <si>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</si>
  <si>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</si>
  <si>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</si>
  <si>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</si>
  <si>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</si>
  <si>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</si>
  <si>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</si>
  <si>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</si>
  <si>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</si>
  <si>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</si>
  <si>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</si>
  <si>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</si>
  <si>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</si>
  <si>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</si>
  <si>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</si>
  <si>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</si>
  <si>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</si>
  <si>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</si>
  <si>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</si>
  <si>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</si>
  <si>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</si>
  <si>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</si>
  <si>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</si>
  <si>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</si>
  <si>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</si>
  <si>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</si>
  <si>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</si>
  <si>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</si>
  <si>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</si>
  <si>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</si>
  <si>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</si>
  <si>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</si>
  <si>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</si>
  <si>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</si>
  <si>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</si>
  <si>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</si>
  <si>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</si>
  <si>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</si>
  <si>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</si>
  <si>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</si>
  <si>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</si>
  <si>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</si>
  <si>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</si>
  <si>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</si>
  <si>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</si>
  <si>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</si>
  <si>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</si>
  <si>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</si>
  <si>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</si>
  <si>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</si>
  <si>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</si>
  <si>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</si>
  <si>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</si>
  <si>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</si>
  <si>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</si>
  <si>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</si>
  <si>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</si>
  <si>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</si>
  <si>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</si>
  <si>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</si>
  <si>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</si>
  <si>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</si>
  <si>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</si>
  <si>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</si>
  <si>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</si>
  <si>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</si>
  <si>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</si>
  <si>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</si>
  <si>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</si>
  <si>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</si>
  <si>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</si>
  <si>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</si>
  <si>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</si>
  <si>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</si>
  <si>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</si>
  <si>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</si>
  <si>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</si>
  <si>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</si>
  <si>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</si>
  <si>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</si>
  <si>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</si>
  <si>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</si>
  <si>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</si>
  <si>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</si>
  <si>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</si>
  <si>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</si>
  <si>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</si>
  <si>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</si>
  <si>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</si>
  <si>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</si>
  <si>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</si>
  <si>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</si>
  <si>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</si>
  <si>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</si>
  <si>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</si>
  <si>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</si>
  <si>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</si>
  <si>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</si>
  <si>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</si>
  <si>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</si>
  <si>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</si>
  <si>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</si>
  <si>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</si>
  <si>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</si>
  <si>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</si>
  <si>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</si>
  <si>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</si>
  <si>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</si>
  <si>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</si>
  <si>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</si>
  <si>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</si>
  <si>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</si>
  <si>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</si>
  <si>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</si>
  <si>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</si>
  <si>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</si>
  <si>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</si>
  <si>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</si>
  <si>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</si>
  <si>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</si>
  <si>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</si>
  <si>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</si>
  <si>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</si>
  <si>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</si>
  <si>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</si>
  <si>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</si>
  <si>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</si>
  <si>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</si>
  <si>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</si>
  <si>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</si>
  <si>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</si>
  <si>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</si>
  <si>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</si>
  <si>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</si>
  <si>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</si>
  <si>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</si>
  <si>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</si>
  <si>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</si>
  <si>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</si>
  <si>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</si>
  <si>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</si>
  <si>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</si>
  <si>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</si>
  <si>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</si>
  <si>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</si>
  <si>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</si>
  <si>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</si>
  <si>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</si>
  <si>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</si>
  <si>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</si>
  <si>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</si>
  <si>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</si>
  <si>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</si>
  <si>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</si>
  <si>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</si>
  <si>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</si>
  <si>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</si>
  <si>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</si>
  <si>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</si>
  <si>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</si>
  <si>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</si>
  <si>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</si>
  <si>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</si>
  <si>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</si>
  <si>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</si>
  <si>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</si>
  <si>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</si>
  <si>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</si>
  <si>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</si>
  <si>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</si>
  <si>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</si>
  <si>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</si>
  <si>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</si>
  <si>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</si>
  <si>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</si>
  <si>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</si>
  <si>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</si>
  <si>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</si>
  <si>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</si>
  <si>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</si>
  <si>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</si>
  <si>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</si>
  <si>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</si>
  <si>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</si>
  <si>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</si>
  <si>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</si>
  <si>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</si>
  <si>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</si>
  <si>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</si>
  <si>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</si>
  <si>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</si>
  <si>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</si>
  <si>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</si>
  <si>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</si>
  <si>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</si>
  <si>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</si>
  <si>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</si>
  <si>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</si>
  <si>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</si>
  <si>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</si>
  <si>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</si>
  <si>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</si>
  <si>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</si>
  <si>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</si>
  <si>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</si>
  <si>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</si>
  <si>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</si>
  <si>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</si>
  <si>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</si>
  <si>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</si>
  <si>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</si>
  <si>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</si>
  <si>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</si>
  <si>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</si>
  <si>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</si>
  <si>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</si>
  <si>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</si>
  <si>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</si>
  <si>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</si>
  <si>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</si>
  <si>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</si>
  <si>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</si>
  <si>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</si>
  <si>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</si>
  <si>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</si>
  <si>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</si>
  <si>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</si>
  <si>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</si>
  <si>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</si>
  <si>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</si>
  <si>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</si>
  <si>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</si>
  <si>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</si>
  <si>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</si>
  <si>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</si>
  <si>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</si>
  <si>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</si>
  <si>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</si>
  <si>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</si>
  <si>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</si>
  <si>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</si>
  <si>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</si>
  <si>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</si>
  <si>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</si>
  <si>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</si>
  <si>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</si>
  <si>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</si>
  <si>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</si>
  <si>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</si>
  <si>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</si>
  <si>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</si>
  <si>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</si>
  <si>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</si>
  <si>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</si>
  <si>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</si>
  <si>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</si>
  <si>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</si>
  <si>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</si>
  <si>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</si>
  <si>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</si>
  <si>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</si>
  <si>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</si>
  <si>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</si>
  <si>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</si>
  <si>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</si>
  <si>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</si>
  <si>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</si>
  <si>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</si>
  <si>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</si>
  <si>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</si>
  <si>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</si>
  <si>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</si>
  <si>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</si>
  <si>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</si>
  <si>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</si>
  <si>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</si>
  <si>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</si>
  <si>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</si>
  <si>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</si>
  <si>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</si>
  <si>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</si>
  <si>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</si>
  <si>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</si>
  <si>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</si>
  <si>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</si>
  <si>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</si>
  <si>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</si>
  <si>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</si>
  <si>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</si>
  <si>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</si>
  <si>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</si>
  <si>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</si>
  <si>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</si>
  <si>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</si>
  <si>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</si>
  <si>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</si>
  <si>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</si>
  <si>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</si>
  <si>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</si>
  <si>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</si>
  <si>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</si>
  <si>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</si>
  <si>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</si>
  <si>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</si>
  <si>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</si>
  <si>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</si>
  <si>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</si>
  <si>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</si>
  <si>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</si>
  <si>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</si>
  <si>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</si>
  <si>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</si>
  <si>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</si>
  <si>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</si>
  <si>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</si>
  <si>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</si>
  <si>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</si>
  <si>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</si>
  <si>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</si>
  <si>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</si>
  <si>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</si>
  <si>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</si>
  <si>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</si>
  <si>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</si>
  <si>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</si>
  <si>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</si>
  <si>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</si>
  <si>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</si>
  <si>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</si>
  <si>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</si>
  <si>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</si>
  <si>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</si>
  <si>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</si>
  <si>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</si>
  <si>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</si>
  <si>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</si>
  <si>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</si>
  <si>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</si>
  <si>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</si>
  <si>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</si>
  <si>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</si>
  <si>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</si>
  <si>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</si>
  <si>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</si>
  <si>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</si>
  <si>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</si>
  <si>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</si>
  <si>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</si>
  <si>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</si>
  <si>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</si>
  <si>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</si>
  <si>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</si>
  <si>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</si>
  <si>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</si>
  <si>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</si>
  <si>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</si>
  <si>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</si>
  <si>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</si>
  <si>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</si>
  <si>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</si>
  <si>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</si>
  <si>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</si>
  <si>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</si>
  <si>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</si>
  <si>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</si>
  <si>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</si>
  <si>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</si>
  <si>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</si>
  <si>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</si>
  <si>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</si>
  <si>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</si>
  <si>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</si>
  <si>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</si>
  <si>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</si>
  <si>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</si>
  <si>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</si>
  <si>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</si>
  <si>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</si>
  <si>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</si>
  <si>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</si>
  <si>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</si>
  <si>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</si>
  <si>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</si>
  <si>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</si>
  <si>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</si>
  <si>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</si>
  <si>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</si>
  <si>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</si>
  <si>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</si>
  <si>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</si>
  <si>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</si>
  <si>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</si>
  <si>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</si>
  <si>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</si>
  <si>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</si>
  <si>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</si>
  <si>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</si>
  <si>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</si>
  <si>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</si>
  <si>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</si>
  <si>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</si>
  <si>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</si>
  <si>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</si>
  <si>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</si>
  <si>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</si>
  <si>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</si>
  <si>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</si>
  <si>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</si>
  <si>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</si>
  <si>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</si>
  <si>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</si>
  <si>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</si>
  <si>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</si>
  <si>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</si>
  <si>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</si>
  <si>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</si>
  <si>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</si>
  <si>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</si>
  <si>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</si>
  <si>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</si>
  <si>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</si>
  <si>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</si>
  <si>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</si>
  <si>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</si>
  <si>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</si>
  <si>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</si>
  <si>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</si>
  <si>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</si>
  <si>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</si>
  <si>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</si>
  <si>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</si>
  <si>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</si>
  <si>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</si>
  <si>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</si>
  <si>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</si>
  <si>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</si>
  <si>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</si>
  <si>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</si>
  <si>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</si>
  <si>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</si>
  <si>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</si>
  <si>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</si>
  <si>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</si>
  <si>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</si>
  <si>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</si>
  <si>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</si>
  <si>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</si>
  <si>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</si>
  <si>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</si>
  <si>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</si>
  <si>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</si>
  <si>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</si>
  <si>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</si>
  <si>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</si>
  <si>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</si>
  <si>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</si>
  <si>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</si>
  <si>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</si>
  <si>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</si>
  <si>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</si>
  <si>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</si>
  <si>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</si>
  <si>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</si>
  <si>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</si>
  <si>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</si>
  <si>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</si>
  <si>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</si>
  <si>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</si>
  <si>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</si>
  <si>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</si>
  <si>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</si>
  <si>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</si>
  <si>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</si>
  <si>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</si>
  <si>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</si>
  <si>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</si>
  <si>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</si>
  <si>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</si>
  <si>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</si>
  <si>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</si>
  <si>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</si>
  <si>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</si>
  <si>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</si>
  <si>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</si>
  <si>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</si>
  <si>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</si>
  <si>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</si>
  <si>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</si>
  <si>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</si>
  <si>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</si>
  <si>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</si>
  <si>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</si>
  <si>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</si>
  <si>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</si>
  <si>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</si>
  <si>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</si>
  <si>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</si>
  <si>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</si>
  <si>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</si>
  <si>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</si>
  <si>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</si>
  <si>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</si>
  <si>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</si>
  <si>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</si>
  <si>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</si>
  <si>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</si>
  <si>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</si>
  <si>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</si>
  <si>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</si>
  <si>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</si>
  <si>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</si>
  <si>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</si>
  <si>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</si>
  <si>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</si>
  <si>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</si>
  <si>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</si>
  <si>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</si>
  <si>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</si>
  <si>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</si>
  <si>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</si>
  <si>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</si>
  <si>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</si>
  <si>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</si>
  <si>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</si>
  <si>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</si>
  <si>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</si>
  <si>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</si>
  <si>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</si>
  <si>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</si>
  <si>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</si>
  <si>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</si>
  <si>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</si>
  <si>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</si>
  <si>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</si>
  <si>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</si>
  <si>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</si>
  <si>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</si>
  <si>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</si>
  <si>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</si>
  <si>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</si>
  <si>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</si>
  <si>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</si>
  <si>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</si>
  <si>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</si>
  <si>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</si>
  <si>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</si>
  <si>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</si>
  <si>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</si>
  <si>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</si>
  <si>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</si>
  <si>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</si>
  <si>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</si>
  <si>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</si>
  <si>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</si>
  <si>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</si>
  <si>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</si>
  <si>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</si>
  <si>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</si>
  <si>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</si>
  <si>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</si>
  <si>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</si>
  <si>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</si>
  <si>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</si>
  <si>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</si>
  <si>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</si>
  <si>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</si>
  <si>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</si>
  <si>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</si>
  <si>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</si>
  <si>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</si>
  <si>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</si>
  <si>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</si>
  <si>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</si>
  <si>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</si>
  <si>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</si>
  <si>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</si>
  <si>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</si>
  <si>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</si>
  <si>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</si>
  <si>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</si>
  <si>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</si>
  <si>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</si>
  <si>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</si>
  <si>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</si>
  <si>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</si>
  <si>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</si>
  <si>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</si>
  <si>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</si>
  <si>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</si>
  <si>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</si>
  <si>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</si>
  <si>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</si>
  <si>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</si>
  <si>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</si>
  <si>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</si>
  <si>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</si>
  <si>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</si>
  <si>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</si>
  <si>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</si>
  <si>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</si>
  <si>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</si>
  <si>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</si>
  <si>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</si>
  <si>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</si>
  <si>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</si>
  <si>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</si>
  <si>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</si>
  <si>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</si>
  <si>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</si>
  <si>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</si>
  <si>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</si>
  <si>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</si>
  <si>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</si>
  <si>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</si>
  <si>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</si>
  <si>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</si>
  <si>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</si>
  <si>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</si>
  <si>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</si>
  <si>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</si>
  <si>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</si>
  <si>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</si>
  <si>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</si>
  <si>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</si>
  <si>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</si>
  <si>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</si>
  <si>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</si>
  <si>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</si>
  <si>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</si>
  <si>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</si>
  <si>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</si>
  <si>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</si>
  <si>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</si>
  <si>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</si>
  <si>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</si>
  <si>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</si>
  <si>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</si>
  <si>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</si>
  <si>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</si>
  <si>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</si>
  <si>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</si>
  <si>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</si>
  <si>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</si>
  <si>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</si>
  <si>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</si>
  <si>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</si>
  <si>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</si>
  <si>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</si>
  <si>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</si>
  <si>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</si>
  <si>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</si>
  <si>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</si>
  <si>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</si>
  <si>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</si>
  <si>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</si>
  <si>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</si>
  <si>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</si>
  <si>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</si>
  <si>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</si>
  <si>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</si>
  <si>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</si>
  <si>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</si>
  <si>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</si>
  <si>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</si>
  <si>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</si>
  <si>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</si>
  <si>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</si>
  <si>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</si>
  <si>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</si>
  <si>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</si>
  <si>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</si>
  <si>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</si>
  <si>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</si>
  <si>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</si>
  <si>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</si>
  <si>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</si>
  <si>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</si>
  <si>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</si>
  <si>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</si>
  <si>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</si>
  <si>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</si>
  <si>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</si>
  <si>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</si>
  <si>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</si>
  <si>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</si>
  <si>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</si>
  <si>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</si>
  <si>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</si>
  <si>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</si>
  <si>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</si>
  <si>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</si>
  <si>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</si>
  <si>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</si>
  <si>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</si>
  <si>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</si>
  <si>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</si>
  <si>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</si>
  <si>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</si>
  <si>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</si>
  <si>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</si>
  <si>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</si>
  <si>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</si>
  <si>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</si>
  <si>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</si>
  <si>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</si>
  <si>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</si>
  <si>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</si>
  <si>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</si>
  <si>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</si>
  <si>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</si>
  <si>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</si>
  <si>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</si>
  <si>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</si>
  <si>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</si>
  <si>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</si>
  <si>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</si>
  <si>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</si>
  <si>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</si>
  <si>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</si>
  <si>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</si>
  <si>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</si>
  <si>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</si>
  <si>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</si>
  <si>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</si>
  <si>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</si>
  <si>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</si>
  <si>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</si>
  <si>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</si>
  <si>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</si>
  <si>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</si>
  <si>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</si>
  <si>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</si>
  <si>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</si>
  <si>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</si>
  <si>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</si>
  <si>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</si>
  <si>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</si>
  <si>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</si>
  <si>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</si>
  <si>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</si>
  <si>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</si>
  <si>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</si>
  <si>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</si>
  <si>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</si>
  <si>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</si>
  <si>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</si>
  <si>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</si>
  <si>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</si>
  <si>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</si>
  <si>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</si>
  <si>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</si>
  <si>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</si>
  <si>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</si>
  <si>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</si>
  <si>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</si>
  <si>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</si>
  <si>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</si>
  <si>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</si>
  <si>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</si>
  <si>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</si>
  <si>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</si>
  <si>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</si>
  <si>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</si>
  <si>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</si>
  <si>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</si>
  <si>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</si>
  <si>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</si>
  <si>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</si>
  <si>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</si>
  <si>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</si>
  <si>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</si>
  <si>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</si>
  <si>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</si>
  <si>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</si>
  <si>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</si>
  <si>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</si>
  <si>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</si>
  <si>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</si>
  <si>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</si>
  <si>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</si>
  <si>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</si>
  <si>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</si>
  <si>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</si>
  <si>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</si>
  <si>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</si>
  <si>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</si>
  <si>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</si>
  <si>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</si>
  <si>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</si>
  <si>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</si>
  <si>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</si>
  <si>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</si>
  <si>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</si>
  <si>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</si>
  <si>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</si>
  <si>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</si>
  <si>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</si>
  <si>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</si>
  <si>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</si>
  <si>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</si>
  <si>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</si>
  <si>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</si>
  <si>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</si>
  <si>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</si>
  <si>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</si>
  <si>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</si>
  <si>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</si>
  <si>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</si>
  <si>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</si>
  <si>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</si>
  <si>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</si>
  <si>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</si>
  <si>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</si>
  <si>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</si>
  <si>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</si>
  <si>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</si>
  <si>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</si>
  <si>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</si>
  <si>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</si>
  <si>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</si>
  <si>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</si>
  <si>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</si>
  <si>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</si>
  <si>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</si>
  <si>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</si>
  <si>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</si>
  <si>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</si>
  <si>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</si>
  <si>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</si>
  <si>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</si>
  <si>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</si>
  <si>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</si>
  <si>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</si>
  <si>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</si>
  <si>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</si>
  <si>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</si>
  <si>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</si>
  <si>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</si>
  <si>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</si>
  <si>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</si>
  <si>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</si>
  <si>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</si>
  <si>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</si>
  <si>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</si>
  <si>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</si>
  <si>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</si>
  <si>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</si>
  <si>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</si>
  <si>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</si>
  <si>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</si>
  <si>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</si>
  <si>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</si>
  <si>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</si>
  <si>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</si>
  <si>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</si>
  <si>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</si>
  <si>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</si>
  <si>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</si>
  <si>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</si>
  <si>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</si>
  <si>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</si>
  <si>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</si>
  <si>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</si>
  <si>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</si>
  <si>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</si>
  <si>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</si>
  <si>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</si>
  <si>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</si>
  <si>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</si>
  <si>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</si>
  <si>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</si>
  <si>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</si>
  <si>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</si>
  <si>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</si>
  <si>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</si>
  <si>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</si>
  <si>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</si>
  <si>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</si>
  <si>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</si>
  <si>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</si>
  <si>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</si>
  <si>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</si>
  <si>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</si>
  <si>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</si>
  <si>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</si>
  <si>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</si>
  <si>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</si>
  <si>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</si>
  <si>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</si>
  <si>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</si>
  <si>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</si>
  <si>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</si>
  <si>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</si>
  <si>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</si>
  <si>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</si>
  <si>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</si>
  <si>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</si>
  <si>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</si>
  <si>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</si>
  <si>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</si>
  <si>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</si>
  <si>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</si>
  <si>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</si>
  <si>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</si>
  <si>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</si>
  <si>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</si>
  <si>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</si>
  <si>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</si>
  <si>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</si>
  <si>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</si>
  <si>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</si>
  <si>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</si>
  <si>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</si>
  <si>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</si>
  <si>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</si>
  <si>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</si>
  <si>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</si>
  <si>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</si>
  <si>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</si>
  <si>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</si>
  <si>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</si>
  <si>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</si>
  <si>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</si>
  <si>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</si>
  <si>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</si>
  <si>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</si>
  <si>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</si>
  <si>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</si>
  <si>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</si>
  <si>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</si>
  <si>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</si>
  <si>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</si>
  <si>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</si>
  <si>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</si>
  <si>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</si>
  <si>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</si>
  <si>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</si>
  <si>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</si>
  <si>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</si>
  <si>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</si>
  <si>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</si>
  <si>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</si>
  <si>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</si>
  <si>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</si>
  <si>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</si>
  <si>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</si>
  <si>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</si>
  <si>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</si>
  <si>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</si>
  <si>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</si>
  <si>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</si>
  <si>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</si>
  <si>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</si>
  <si>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</si>
  <si>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</si>
  <si>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</si>
  <si>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</si>
  <si>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</si>
  <si>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</si>
  <si>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</si>
  <si>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</si>
  <si>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</si>
  <si>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</si>
  <si>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</si>
  <si>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</si>
  <si>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</si>
  <si>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</si>
  <si>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</si>
  <si>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</si>
  <si>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</si>
  <si>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</si>
  <si>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</si>
  <si>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</si>
  <si>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</si>
  <si>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</si>
  <si>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</si>
  <si>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</si>
  <si>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</si>
  <si>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</si>
  <si>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</si>
  <si>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</si>
  <si>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</si>
  <si>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</si>
  <si>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</si>
  <si>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</si>
  <si>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</si>
  <si>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</si>
  <si>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</si>
  <si>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</si>
  <si>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</si>
  <si>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</si>
  <si>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</si>
  <si>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</si>
  <si>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</si>
  <si>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</si>
  <si>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</si>
  <si>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</si>
  <si>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</si>
  <si>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</si>
  <si>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</si>
  <si>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</si>
  <si>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</si>
  <si>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</si>
  <si>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</si>
  <si>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</si>
  <si>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</si>
  <si>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</si>
  <si>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</si>
  <si>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</si>
  <si>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</si>
  <si>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</si>
  <si>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</si>
  <si>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</si>
  <si>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</si>
  <si>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</si>
  <si>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</si>
  <si>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</si>
  <si>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</si>
  <si>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</si>
  <si>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</si>
  <si>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</si>
  <si>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</si>
  <si>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</si>
  <si>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</si>
  <si>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</si>
  <si>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</si>
  <si>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</si>
  <si>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</si>
  <si>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</si>
  <si>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</si>
  <si>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</si>
  <si>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</si>
  <si>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</si>
  <si>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</si>
  <si>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</si>
  <si>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</si>
  <si>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</si>
  <si>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</si>
  <si>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</si>
  <si>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</si>
  <si>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</si>
  <si>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</si>
  <si>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</si>
  <si>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</si>
  <si>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</si>
  <si>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</si>
  <si>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</si>
  <si>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</si>
  <si>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</si>
  <si>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</si>
  <si>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</si>
  <si>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</si>
  <si>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</si>
  <si>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</si>
  <si>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</si>
  <si>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</si>
  <si>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</si>
  <si>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</si>
  <si>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</si>
  <si>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</si>
  <si>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</si>
  <si>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</si>
  <si>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</si>
  <si>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</si>
  <si>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</si>
  <si>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</si>
  <si>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</si>
  <si>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</si>
  <si>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</si>
  <si>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</si>
  <si>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</si>
  <si>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</si>
  <si>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</si>
  <si>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</si>
  <si>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</si>
  <si>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</si>
  <si>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</si>
  <si>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</si>
  <si>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</si>
  <si>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</si>
  <si>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</si>
  <si>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</si>
  <si>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</si>
  <si>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</si>
  <si>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</si>
  <si>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</si>
  <si>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</si>
  <si>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</si>
  <si>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</si>
  <si>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</si>
  <si>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</si>
  <si>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</si>
  <si>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</si>
  <si>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</si>
  <si>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</si>
  <si>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</si>
  <si>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</si>
  <si>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</si>
  <si>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</si>
  <si>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</si>
  <si>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</si>
  <si>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</si>
  <si>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</si>
  <si>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</si>
  <si>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</si>
  <si>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</si>
  <si>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</si>
  <si>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</si>
  <si>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</si>
  <si>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</si>
  <si>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</si>
  <si>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</si>
  <si>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</si>
  <si>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</si>
  <si>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</si>
  <si>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</si>
  <si>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</si>
  <si>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</si>
  <si>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</si>
  <si>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</si>
  <si>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</si>
  <si>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</si>
  <si>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</si>
  <si>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</si>
  <si>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</si>
  <si>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</si>
  <si>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</si>
  <si>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</si>
  <si>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</si>
  <si>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</si>
  <si>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</si>
  <si>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</si>
  <si>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</si>
  <si>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</si>
  <si>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</si>
  <si>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</si>
  <si>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</si>
  <si>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</si>
  <si>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</si>
  <si>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</si>
  <si>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</si>
  <si>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</si>
  <si>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</si>
  <si>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</si>
  <si>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</si>
  <si>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</si>
  <si>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</si>
  <si>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</si>
  <si>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</si>
  <si>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</si>
  <si>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</si>
  <si>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</si>
  <si>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</si>
  <si>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</si>
  <si>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</si>
  <si>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</si>
  <si>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</si>
  <si>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</si>
  <si>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</si>
  <si>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</si>
  <si>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</si>
  <si>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</si>
  <si>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</si>
  <si>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</si>
  <si>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</si>
  <si>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</si>
  <si>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</si>
  <si>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</si>
  <si>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</si>
  <si>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</si>
  <si>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</si>
  <si>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</si>
  <si>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</si>
  <si>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</si>
  <si>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</si>
  <si>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</si>
  <si>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</si>
  <si>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</si>
  <si>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</si>
  <si>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</si>
  <si>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</si>
  <si>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</si>
  <si>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</si>
  <si>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</si>
  <si>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</si>
  <si>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</si>
  <si>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</si>
  <si>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</si>
  <si>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</si>
  <si>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</si>
  <si>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</si>
  <si>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</si>
  <si>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</si>
  <si>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</si>
  <si>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</si>
  <si>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</si>
  <si>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</si>
  <si>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</si>
  <si>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</si>
  <si>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</si>
  <si>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</si>
  <si>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</si>
  <si>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</si>
  <si>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</si>
  <si>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</si>
  <si>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</si>
  <si>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</si>
  <si>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</si>
  <si>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</si>
  <si>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</si>
  <si>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</si>
  <si>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</si>
  <si>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</si>
  <si>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</si>
  <si>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</si>
  <si>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</si>
  <si>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</si>
  <si>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</si>
  <si>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</si>
  <si>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</si>
  <si>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</si>
  <si>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</si>
  <si>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</si>
  <si>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</si>
  <si>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</si>
  <si>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</si>
  <si>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</si>
  <si>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</si>
  <si>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</si>
  <si>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</si>
  <si>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</si>
  <si>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</si>
  <si>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</si>
  <si>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</si>
  <si>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</si>
  <si>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</si>
  <si>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</si>
  <si>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</si>
  <si>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</si>
  <si>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</si>
  <si>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</si>
  <si>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</si>
  <si>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</si>
  <si>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</si>
  <si>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</si>
  <si>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</si>
  <si>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</si>
  <si>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</si>
  <si>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</si>
  <si>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</si>
  <si>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</si>
  <si>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</si>
  <si>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</si>
  <si>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</si>
  <si>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</si>
  <si>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</si>
  <si>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</si>
  <si>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</si>
  <si>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</si>
  <si>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</si>
  <si>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</si>
  <si>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</si>
  <si>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</si>
  <si>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</si>
  <si>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</si>
  <si>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</si>
  <si>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</si>
  <si>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</si>
  <si>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</si>
  <si>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</si>
  <si>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</si>
  <si>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</si>
  <si>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</si>
  <si>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</si>
  <si>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</si>
  <si>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</si>
  <si>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</si>
  <si>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</si>
  <si>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</si>
  <si>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</si>
  <si>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</si>
  <si>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</si>
  <si>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</si>
  <si>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</si>
  <si>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</si>
  <si>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</si>
  <si>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</si>
  <si>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</si>
  <si>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</si>
  <si>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</si>
  <si>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</si>
  <si>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</si>
  <si>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</si>
  <si>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</si>
  <si>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</si>
  <si>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</si>
  <si>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</si>
  <si>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</si>
  <si>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</si>
  <si>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</si>
  <si>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</si>
  <si>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</si>
  <si>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</si>
  <si>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</si>
  <si>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</si>
  <si>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</si>
  <si>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</si>
  <si>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</si>
  <si>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</si>
  <si>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</si>
  <si>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</si>
  <si>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</si>
  <si>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</si>
  <si>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</si>
  <si>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</si>
  <si>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</si>
  <si>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</si>
  <si>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</si>
  <si>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</si>
  <si>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</si>
  <si>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</si>
  <si>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</si>
  <si>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</si>
  <si>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</si>
  <si>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</si>
  <si>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</si>
  <si>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</si>
  <si>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</si>
  <si>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</si>
  <si>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</si>
  <si>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</si>
  <si>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</si>
  <si>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</si>
  <si>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</si>
  <si>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</si>
  <si>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</si>
  <si>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</si>
  <si>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</si>
  <si>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</si>
  <si>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</si>
  <si>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</si>
  <si>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</si>
  <si>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</si>
  <si>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</si>
  <si>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</si>
  <si>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</si>
  <si>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</si>
  <si>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</si>
  <si>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</si>
  <si>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</si>
  <si>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</si>
  <si>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</si>
  <si>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</si>
  <si>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</si>
  <si>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</si>
  <si>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</si>
  <si>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</si>
  <si>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</si>
  <si>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</si>
  <si>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</si>
  <si>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</si>
  <si>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</si>
  <si>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</si>
  <si>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</si>
  <si>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</si>
  <si>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</si>
  <si>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</si>
  <si>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</si>
  <si>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</si>
  <si>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</si>
  <si>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</si>
  <si>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</si>
  <si>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</si>
  <si>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</si>
  <si>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</si>
  <si>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</si>
  <si>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</si>
  <si>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</si>
  <si>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</si>
  <si>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</si>
  <si>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</si>
  <si>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</si>
  <si>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</si>
  <si>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</si>
  <si>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</si>
  <si>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</si>
  <si>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</si>
  <si>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</si>
  <si>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</si>
  <si>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</si>
  <si>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</si>
  <si>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</si>
  <si>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</si>
  <si>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</si>
  <si>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</si>
  <si>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</si>
  <si>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</si>
  <si>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</si>
  <si>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</si>
  <si>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</si>
  <si>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</si>
  <si>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</si>
  <si>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</si>
  <si>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</si>
  <si>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</si>
  <si>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</si>
  <si>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</si>
  <si>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</si>
  <si>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</si>
  <si>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</si>
  <si>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</si>
  <si>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</si>
  <si>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</si>
  <si>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</si>
  <si>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</si>
  <si>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</si>
  <si>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</si>
  <si>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</si>
  <si>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</si>
  <si>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</si>
  <si>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</si>
  <si>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</si>
  <si>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</si>
  <si>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</si>
  <si>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</si>
  <si>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</si>
  <si>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</si>
  <si>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</si>
  <si>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</si>
  <si>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</si>
  <si>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</si>
  <si>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</si>
  <si>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</si>
  <si>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</si>
  <si>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</si>
  <si>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</si>
  <si>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</si>
  <si>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</si>
  <si>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</si>
  <si>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</si>
  <si>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</si>
  <si>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</si>
  <si>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</si>
  <si>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</si>
  <si>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</si>
  <si>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</si>
  <si>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</si>
  <si>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</si>
  <si>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</si>
  <si>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</si>
  <si>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</si>
  <si>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</si>
  <si>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</si>
  <si>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</si>
  <si>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</si>
  <si>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</si>
  <si>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</si>
  <si>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</si>
  <si>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</si>
  <si>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</si>
  <si>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</si>
  <si>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</si>
  <si>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</si>
  <si>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</si>
  <si>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</si>
  <si>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</si>
  <si>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</si>
  <si>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</si>
  <si>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</si>
  <si>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</si>
  <si>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</si>
  <si>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</si>
  <si>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</si>
  <si>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</si>
  <si>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</si>
  <si>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</si>
  <si>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</si>
  <si>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</si>
  <si>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</si>
  <si>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</si>
  <si>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</si>
  <si>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</si>
  <si>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</si>
  <si>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</si>
  <si>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</si>
  <si>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</si>
  <si>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</si>
  <si>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</si>
  <si>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</si>
  <si>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</si>
  <si>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</si>
  <si>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</si>
  <si>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</si>
  <si>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</si>
  <si>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</si>
  <si>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</si>
  <si>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</si>
  <si>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</si>
  <si>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</si>
  <si>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</si>
  <si>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</si>
  <si>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</si>
  <si>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</si>
  <si>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</si>
  <si>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</si>
  <si>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</si>
  <si>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</si>
  <si>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</si>
  <si>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</si>
  <si>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</si>
  <si>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</si>
  <si>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</si>
  <si>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</si>
  <si>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</si>
  <si>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</si>
  <si>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</si>
  <si>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</si>
  <si>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</si>
  <si>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</si>
  <si>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</si>
  <si>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</si>
  <si>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</si>
  <si>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</si>
  <si>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</si>
  <si>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</si>
  <si>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</si>
  <si>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</si>
  <si>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</si>
  <si>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</si>
  <si>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</si>
  <si>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</si>
  <si>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</si>
  <si>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</si>
  <si>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</si>
  <si>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</si>
  <si>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</si>
  <si>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</si>
  <si>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</si>
  <si>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</si>
  <si>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</si>
  <si>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</si>
  <si>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</si>
  <si>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</si>
  <si>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</si>
  <si>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</si>
  <si>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</si>
  <si>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</si>
  <si>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</si>
  <si>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</si>
  <si>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</si>
  <si>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</si>
  <si>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</si>
  <si>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</si>
  <si>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</si>
  <si>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</si>
  <si>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</si>
  <si>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</si>
  <si>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</si>
  <si>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</si>
  <si>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</si>
  <si>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</si>
  <si>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</si>
  <si>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</si>
  <si>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</si>
  <si>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</si>
  <si>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</si>
  <si>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</si>
  <si>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</si>
  <si>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</si>
  <si>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</si>
  <si>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</si>
  <si>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</si>
  <si>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</si>
  <si>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</si>
  <si>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</si>
  <si>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</si>
  <si>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</si>
  <si>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</si>
  <si>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</si>
  <si>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</si>
  <si>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</si>
  <si>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</si>
  <si>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</si>
  <si>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</si>
  <si>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</si>
  <si>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</si>
  <si>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</si>
  <si>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</si>
  <si>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</si>
  <si>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</si>
  <si>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</si>
  <si>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</si>
  <si>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</si>
  <si>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</si>
  <si>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</si>
  <si>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</si>
  <si>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</si>
  <si>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</si>
  <si>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</si>
  <si>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</si>
  <si>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</si>
  <si>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</si>
  <si>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</si>
  <si>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</si>
  <si>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</si>
  <si>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</si>
  <si>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</si>
  <si>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</si>
  <si>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</si>
  <si>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</si>
  <si>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</si>
  <si>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</si>
  <si>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</si>
  <si>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</si>
  <si>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</si>
  <si>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</si>
  <si>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</si>
  <si>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</si>
  <si>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</si>
  <si>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</si>
  <si>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</si>
  <si>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</si>
  <si>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</si>
  <si>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</si>
  <si>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</si>
  <si>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</si>
  <si>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</si>
  <si>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</si>
  <si>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</si>
  <si>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</si>
  <si>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</si>
  <si>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</si>
  <si>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</si>
  <si>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</si>
  <si>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</si>
  <si>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</si>
  <si>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</si>
  <si>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</si>
  <si>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</si>
  <si>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</si>
  <si>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</si>
  <si>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</si>
  <si>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</si>
  <si>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</si>
  <si>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</si>
  <si>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</si>
  <si>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</si>
  <si>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</si>
  <si>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</si>
  <si>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</si>
  <si>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</si>
  <si>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</si>
  <si>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</si>
  <si>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</si>
  <si>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</si>
  <si>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</si>
  <si>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</si>
  <si>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</si>
  <si>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</si>
  <si>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</si>
  <si>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</si>
  <si>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</si>
  <si>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</si>
  <si>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</si>
  <si>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</si>
  <si>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</si>
  <si>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</si>
  <si>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</si>
  <si>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</si>
  <si>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</si>
  <si>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</si>
  <si>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</si>
  <si>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</si>
  <si>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</si>
  <si>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</si>
  <si>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</si>
  <si>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</si>
  <si>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</si>
  <si>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</si>
  <si>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</si>
  <si>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</si>
  <si>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</si>
  <si>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</si>
  <si>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</si>
  <si>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</si>
  <si>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</si>
  <si>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</si>
  <si>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</si>
  <si>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</si>
  <si>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</si>
  <si>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</si>
  <si>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</si>
  <si>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</si>
  <si>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</si>
  <si>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</si>
  <si>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</si>
  <si>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</si>
  <si>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</si>
  <si>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</si>
  <si>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</si>
  <si>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</si>
  <si>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</si>
  <si>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</si>
  <si>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</si>
  <si>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</si>
  <si>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</si>
  <si>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</si>
  <si>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</si>
  <si>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</si>
  <si>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</si>
  <si>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</si>
  <si>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</si>
  <si>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</si>
  <si>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</si>
  <si>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</si>
  <si>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</si>
  <si>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</si>
  <si>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</si>
  <si>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</si>
  <si>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</si>
  <si>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</si>
  <si>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</si>
  <si>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</si>
  <si>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</si>
  <si>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</si>
  <si>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</si>
  <si>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</si>
  <si>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</si>
  <si>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</si>
  <si>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</si>
  <si>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</si>
  <si>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</si>
  <si>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</si>
  <si>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</si>
  <si>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</si>
  <si>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</si>
  <si>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</si>
  <si>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</si>
  <si>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</si>
  <si>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</si>
  <si>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</si>
  <si>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</si>
  <si>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</si>
  <si>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</si>
  <si>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</si>
  <si>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</si>
  <si>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</si>
  <si>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</si>
  <si>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</si>
  <si>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</si>
  <si>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</si>
  <si>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</si>
  <si>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</si>
  <si>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</si>
  <si>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</si>
  <si>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</si>
  <si>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</si>
  <si>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</si>
  <si>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</si>
  <si>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</si>
  <si>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</si>
  <si>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</si>
  <si>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</si>
  <si>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</si>
  <si>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</si>
  <si>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</si>
  <si>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</si>
  <si>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</si>
  <si>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</si>
  <si>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</si>
  <si>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</si>
  <si>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</si>
  <si>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</si>
  <si>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</si>
  <si>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</si>
  <si>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</si>
  <si>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</si>
  <si>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</si>
  <si>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</si>
  <si>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</si>
  <si>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</si>
  <si>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</si>
  <si>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</si>
  <si>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</si>
  <si>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</si>
  <si>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</si>
  <si>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</si>
  <si>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</si>
  <si>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</si>
  <si>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</si>
  <si>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</si>
  <si>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</si>
  <si>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</si>
  <si>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</si>
  <si>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</si>
  <si>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</si>
  <si>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</si>
  <si>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</si>
  <si>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</si>
  <si>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</si>
  <si>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</si>
  <si>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</si>
  <si>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</si>
  <si>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</si>
  <si>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</si>
  <si>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</si>
  <si>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</si>
  <si>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</si>
  <si>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</si>
  <si>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</si>
  <si>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</si>
  <si>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</si>
  <si>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</si>
  <si>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</si>
  <si>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</si>
  <si>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</si>
  <si>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</si>
  <si>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</si>
  <si>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</si>
  <si>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</si>
  <si>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</si>
  <si>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</si>
  <si>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</si>
  <si>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</si>
  <si>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</si>
  <si>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</si>
  <si>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</si>
  <si>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</si>
  <si>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</si>
  <si>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</si>
  <si>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</si>
  <si>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</si>
  <si>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</si>
  <si>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</si>
  <si>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</si>
  <si>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</si>
  <si>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</si>
  <si>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</si>
  <si>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</si>
  <si>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</si>
  <si>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</si>
  <si>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</si>
  <si>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</si>
  <si>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</si>
  <si>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</si>
  <si>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</si>
  <si>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</si>
  <si>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</si>
  <si>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</si>
  <si>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</si>
  <si>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</si>
  <si>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</si>
  <si>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</si>
  <si>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</si>
  <si>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</si>
  <si>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</si>
  <si>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</si>
  <si>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</si>
  <si>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</si>
  <si>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</si>
  <si>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</si>
  <si>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</si>
  <si>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</si>
  <si>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</si>
  <si>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</si>
  <si>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</si>
  <si>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</si>
  <si>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</si>
  <si>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</si>
  <si>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</si>
  <si>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</si>
  <si>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</si>
  <si>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</si>
  <si>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</si>
  <si>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</si>
  <si>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</si>
  <si>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</si>
  <si>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</si>
  <si>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</si>
  <si>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</si>
  <si>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</si>
  <si>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</si>
  <si>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</si>
  <si>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</si>
  <si>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</si>
  <si>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</si>
  <si>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</si>
  <si>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</si>
  <si>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</si>
  <si>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</si>
  <si>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</si>
  <si>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</si>
  <si>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</si>
  <si>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</si>
  <si>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</si>
  <si>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</si>
  <si>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</si>
  <si>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</si>
  <si>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</si>
  <si>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</si>
  <si>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</si>
  <si>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</si>
  <si>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</si>
  <si>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</si>
  <si>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</si>
  <si>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</si>
  <si>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</si>
  <si>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</si>
  <si>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</si>
  <si>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</si>
  <si>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</si>
  <si>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</si>
  <si>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</si>
  <si>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</si>
  <si>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</si>
  <si>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</si>
  <si>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</si>
  <si>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</si>
  <si>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</si>
  <si>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</si>
  <si>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</si>
  <si>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</si>
  <si>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</si>
  <si>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</si>
  <si>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</si>
  <si>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</si>
  <si>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</si>
  <si>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</si>
  <si>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</si>
  <si>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</si>
  <si>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</si>
  <si>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</si>
  <si>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</si>
  <si>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</si>
  <si>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</si>
  <si>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</si>
  <si>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</si>
  <si>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</si>
  <si>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</si>
  <si>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</si>
  <si>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</si>
  <si>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</si>
  <si>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</si>
  <si>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</si>
  <si>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</si>
  <si>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</si>
  <si>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</si>
  <si>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</si>
  <si>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</si>
  <si>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</si>
  <si>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</si>
  <si>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</si>
  <si>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</si>
  <si>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</si>
  <si>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</si>
  <si>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</si>
  <si>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</si>
  <si>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</si>
  <si>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</si>
  <si>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</si>
  <si>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</si>
  <si>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</si>
  <si>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</si>
  <si>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</si>
  <si>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</si>
  <si>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</si>
  <si>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</si>
  <si>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</si>
  <si>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</si>
  <si>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</si>
  <si>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</si>
  <si>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</si>
  <si>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</si>
  <si>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</si>
  <si>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</si>
  <si>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</si>
  <si>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</si>
  <si>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</si>
  <si>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</si>
  <si>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</si>
  <si>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</si>
  <si>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</si>
  <si>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</si>
  <si>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</si>
  <si>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</si>
  <si>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</si>
  <si>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</si>
  <si>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</si>
  <si>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</si>
  <si>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</si>
  <si>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</si>
  <si>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</si>
  <si>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</si>
  <si>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</si>
  <si>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</si>
  <si>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</si>
  <si>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</si>
  <si>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</si>
  <si>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</si>
  <si>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</si>
  <si>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</si>
  <si>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</si>
  <si>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</si>
  <si>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</si>
  <si>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</si>
  <si>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</si>
  <si>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</si>
  <si>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</si>
  <si>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</si>
  <si>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</si>
  <si>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</si>
  <si>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</si>
  <si>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</si>
  <si>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</si>
  <si>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</si>
  <si>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</si>
  <si>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</si>
  <si>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</si>
  <si>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</si>
  <si>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</si>
  <si>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</si>
  <si>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</si>
  <si>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</si>
  <si>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</si>
  <si>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</si>
  <si>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</si>
  <si>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</si>
  <si>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</si>
  <si>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</si>
  <si>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</si>
  <si>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</si>
  <si>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</si>
  <si>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</si>
  <si>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</si>
  <si>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</si>
  <si>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</si>
  <si>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</si>
  <si>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</si>
  <si>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</si>
  <si>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</si>
  <si>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</si>
  <si>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</si>
  <si>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</si>
  <si>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</si>
  <si>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</si>
  <si>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</si>
  <si>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</si>
  <si>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</si>
  <si>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</si>
  <si>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</si>
  <si>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</si>
  <si>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</si>
  <si>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</si>
  <si>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</si>
  <si>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</si>
  <si>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</si>
  <si>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</si>
  <si>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</si>
  <si>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</si>
  <si>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</si>
  <si>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</si>
  <si>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</si>
  <si>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</si>
  <si>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</si>
  <si>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</si>
  <si>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</si>
  <si>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</si>
  <si>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</si>
  <si>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</si>
  <si>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</si>
  <si>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</si>
  <si>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</si>
  <si>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</si>
  <si>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</si>
  <si>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</si>
  <si>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</si>
  <si>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</si>
  <si>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</si>
  <si>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</si>
  <si>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</si>
  <si>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</si>
  <si>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</si>
  <si>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</si>
  <si>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</si>
  <si>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</si>
  <si>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</si>
  <si>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</si>
  <si>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</si>
  <si>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</si>
  <si>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</si>
  <si>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</si>
  <si>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</si>
  <si>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</si>
  <si>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</si>
  <si>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</si>
  <si>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</si>
  <si>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</si>
  <si>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</si>
  <si>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</si>
  <si>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</si>
  <si>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</si>
  <si>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</si>
  <si>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</si>
  <si>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</si>
  <si>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</si>
  <si>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</si>
  <si>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</si>
  <si>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</si>
  <si>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</si>
  <si>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</si>
  <si>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</si>
  <si>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</si>
  <si>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</si>
  <si>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</si>
  <si>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</si>
  <si>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</si>
  <si>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</si>
  <si>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</si>
  <si>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</si>
  <si>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</si>
  <si>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</si>
  <si>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</si>
  <si>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</si>
  <si>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</si>
  <si>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</si>
  <si>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</si>
  <si>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</si>
  <si>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</si>
  <si>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</si>
  <si>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</si>
  <si>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</si>
  <si>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</si>
  <si>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</si>
  <si>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</si>
  <si>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</si>
  <si>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</si>
  <si>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</si>
  <si>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</si>
  <si>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</si>
  <si>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</si>
  <si>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</si>
  <si>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</si>
  <si>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</si>
  <si>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</si>
  <si>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</si>
  <si>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</si>
  <si>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</si>
  <si>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</si>
  <si>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</si>
  <si>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</si>
  <si>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</si>
  <si>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</si>
  <si>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</si>
  <si>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</si>
  <si>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</si>
  <si>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</si>
  <si>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</si>
  <si>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</si>
  <si>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</si>
  <si>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</si>
  <si>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</si>
  <si>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</si>
  <si>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</si>
  <si>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</si>
  <si>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</si>
  <si>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</si>
  <si>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</si>
  <si>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</si>
  <si>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</si>
  <si>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</si>
  <si>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</si>
  <si>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</si>
  <si>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</si>
  <si>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</si>
  <si>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</si>
  <si>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</si>
  <si>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</si>
  <si>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</si>
  <si>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</si>
  <si>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</si>
  <si>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</si>
  <si>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</si>
  <si>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</si>
  <si>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</si>
  <si>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</si>
  <si>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</si>
  <si>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</si>
  <si>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</si>
  <si>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</si>
  <si>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</si>
  <si>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</si>
  <si>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</si>
  <si>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</si>
  <si>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</si>
  <si>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</si>
  <si>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</si>
  <si>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</si>
  <si>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</si>
  <si>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</si>
  <si>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</si>
  <si>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</si>
  <si>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</si>
  <si>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</si>
  <si>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</si>
  <si>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</si>
  <si>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</si>
  <si>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</si>
  <si>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</si>
  <si>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</si>
  <si>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</si>
  <si>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</si>
  <si>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</si>
  <si>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</si>
  <si>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</si>
  <si>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</si>
  <si>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</si>
  <si>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</si>
  <si>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</si>
  <si>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</si>
  <si>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</si>
  <si>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</si>
  <si>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</si>
  <si>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</si>
  <si>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</si>
  <si>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</si>
  <si>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</si>
  <si>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</si>
  <si>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</si>
  <si>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</si>
  <si>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</si>
  <si>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</si>
  <si>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</si>
  <si>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</si>
  <si>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</si>
  <si>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</si>
  <si>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</si>
  <si>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</si>
  <si>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</si>
  <si>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</si>
  <si>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</si>
  <si>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</si>
  <si>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</si>
  <si>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</si>
  <si>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</si>
  <si>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</si>
  <si>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</si>
  <si>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</si>
  <si>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</si>
  <si>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</si>
  <si>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</si>
  <si>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</si>
  <si>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</si>
  <si>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</si>
  <si>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</si>
  <si>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</si>
  <si>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</si>
  <si>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</si>
  <si>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</si>
  <si>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</si>
  <si>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</si>
  <si>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</si>
  <si>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</si>
  <si>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</si>
  <si>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</si>
  <si>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</si>
  <si>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</si>
  <si>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</si>
  <si>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</si>
  <si>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</si>
  <si>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</si>
  <si>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</si>
  <si>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</si>
  <si>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</si>
  <si>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</si>
  <si>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</si>
  <si>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</si>
  <si>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</si>
  <si>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</si>
  <si>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</si>
  <si>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</si>
  <si>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</si>
  <si>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</si>
  <si>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</si>
  <si>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</si>
  <si>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</si>
  <si>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</si>
  <si>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</si>
  <si>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</si>
  <si>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</si>
  <si>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</si>
  <si>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</si>
  <si>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</si>
  <si>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</si>
  <si>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</si>
  <si>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</si>
  <si>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</si>
  <si>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</si>
  <si>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</si>
  <si>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</si>
  <si>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</si>
  <si>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</si>
  <si>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</si>
  <si>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</si>
  <si>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</si>
  <si>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</si>
  <si>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</si>
  <si>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</si>
  <si>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</si>
  <si>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</si>
  <si>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</si>
  <si>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</si>
  <si>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</si>
  <si>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</si>
  <si>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</si>
  <si>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</si>
  <si>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</si>
  <si>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</si>
  <si>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</si>
  <si>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</si>
  <si>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</si>
  <si>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</si>
  <si>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</si>
  <si>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</si>
  <si>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</si>
  <si>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</si>
  <si>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</si>
  <si>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</si>
  <si>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</si>
  <si>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</si>
  <si>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</si>
  <si>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</si>
  <si>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</si>
  <si>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</si>
  <si>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</si>
  <si>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</si>
  <si>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</si>
  <si>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</si>
  <si>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</si>
  <si>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</si>
  <si>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</si>
  <si>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</si>
  <si>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</si>
  <si>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</si>
  <si>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</si>
  <si>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</si>
  <si>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</si>
  <si>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</si>
  <si>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</si>
  <si>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</si>
  <si>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</si>
  <si>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</si>
  <si>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</si>
  <si>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</si>
  <si>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</si>
  <si>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</si>
  <si>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</si>
  <si>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</si>
  <si>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</si>
  <si>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</si>
  <si>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</si>
  <si>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</si>
  <si>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</si>
  <si>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</si>
  <si>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</si>
  <si>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</si>
  <si>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</si>
  <si>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</si>
  <si>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</si>
  <si>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</si>
  <si>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</si>
  <si>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</si>
  <si>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</si>
  <si>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</si>
  <si>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</si>
  <si>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</si>
  <si>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</si>
  <si>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</si>
  <si>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</si>
  <si>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</si>
  <si>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</si>
  <si>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</si>
  <si>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</si>
  <si>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</si>
  <si>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</si>
  <si>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</si>
  <si>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</si>
  <si>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</si>
  <si>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</si>
  <si>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</si>
  <si>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</si>
  <si>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</si>
  <si>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</si>
  <si>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</si>
  <si>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</si>
  <si>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</si>
  <si>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</si>
  <si>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</si>
  <si>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</si>
  <si>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</si>
  <si>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</si>
  <si>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</si>
  <si>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</si>
  <si>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</si>
  <si>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</si>
  <si>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</si>
  <si>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</si>
  <si>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</si>
  <si>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</si>
  <si>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</si>
  <si>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</si>
  <si>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</si>
  <si>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</si>
  <si>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</si>
  <si>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</si>
  <si>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</si>
  <si>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</si>
  <si>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</si>
  <si>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</si>
  <si>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</si>
  <si>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</si>
  <si>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</si>
  <si>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</si>
  <si>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</si>
  <si>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</si>
  <si>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</si>
  <si>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</si>
  <si>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</si>
  <si>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</si>
  <si>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</si>
  <si>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</si>
  <si>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</si>
  <si>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</si>
  <si>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</si>
  <si>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</si>
  <si>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</si>
  <si>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</si>
  <si>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</si>
  <si>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</si>
  <si>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</si>
  <si>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</si>
  <si>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</si>
  <si>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</si>
  <si>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</si>
  <si>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</si>
  <si>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</si>
  <si>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</si>
  <si>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</si>
  <si>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</si>
  <si>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</si>
  <si>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</si>
  <si>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</si>
  <si>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</si>
  <si>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</si>
  <si>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</si>
  <si>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</si>
  <si>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</si>
  <si>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</si>
  <si>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</si>
  <si>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</si>
  <si>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</si>
  <si>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</si>
  <si>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</si>
  <si>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</si>
  <si>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</si>
  <si>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</si>
  <si>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</si>
  <si>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</si>
  <si>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</si>
  <si>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</si>
  <si>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</si>
  <si>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</si>
  <si>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</si>
  <si>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</si>
  <si>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</si>
  <si>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</si>
  <si>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</si>
  <si>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</si>
  <si>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</si>
  <si>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</si>
  <si>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</si>
  <si>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</si>
  <si>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</si>
  <si>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</si>
  <si>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</si>
  <si>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</si>
  <si>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</si>
  <si>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</si>
  <si>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</si>
  <si>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</si>
  <si>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</si>
  <si>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</si>
  <si>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</si>
  <si>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</si>
  <si>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</si>
  <si>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</si>
  <si>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</si>
  <si>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</si>
  <si>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</si>
  <si>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</si>
  <si>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</si>
  <si>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</si>
  <si>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</si>
  <si>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</si>
  <si>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</si>
  <si>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</si>
  <si>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</si>
  <si>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</si>
  <si>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</si>
  <si>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</si>
  <si>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</si>
  <si>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</si>
  <si>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</si>
  <si>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</si>
  <si>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</si>
  <si>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</si>
  <si>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</si>
  <si>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</si>
  <si>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</si>
  <si>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</si>
  <si>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</si>
  <si>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</si>
  <si>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</si>
  <si>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</si>
  <si>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</si>
  <si>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</si>
  <si>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</si>
  <si>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</si>
  <si>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</si>
  <si>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</si>
  <si>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</si>
  <si>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</si>
  <si>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</si>
  <si>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</si>
  <si>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</si>
  <si>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</si>
  <si>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</si>
  <si>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</si>
  <si>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</si>
  <si>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</si>
  <si>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</si>
  <si>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</si>
  <si>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</si>
  <si>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</si>
  <si>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</si>
  <si>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</si>
  <si>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</si>
  <si>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</si>
  <si>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</si>
  <si>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</si>
  <si>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</si>
  <si>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</si>
  <si>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</si>
  <si>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</si>
  <si>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</si>
  <si>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</si>
  <si>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</si>
  <si>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</si>
  <si>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</si>
  <si>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</si>
  <si>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</si>
  <si>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</si>
  <si>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</si>
  <si>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</si>
  <si>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</si>
  <si>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</si>
  <si>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</si>
  <si>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</si>
  <si>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</si>
  <si>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</si>
  <si>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</si>
  <si>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</si>
  <si>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</si>
  <si>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</si>
  <si>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</si>
  <si>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</si>
  <si>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</si>
  <si>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</si>
  <si>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</si>
  <si>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</si>
  <si>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</si>
  <si>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</si>
  <si>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</si>
  <si>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</si>
  <si>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</si>
  <si>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</si>
  <si>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</si>
  <si>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</si>
  <si>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</si>
  <si>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</si>
  <si>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</si>
  <si>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</si>
  <si>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</si>
  <si>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</si>
  <si>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</si>
  <si>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</si>
  <si>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</si>
  <si>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</si>
  <si>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</si>
  <si>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</si>
  <si>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</si>
  <si>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</si>
  <si>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</si>
  <si>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</si>
  <si>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</si>
  <si>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</si>
  <si>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</si>
  <si>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</si>
  <si>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</si>
  <si>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</si>
  <si>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</si>
  <si>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</si>
  <si>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</si>
  <si>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</si>
  <si>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</si>
  <si>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</si>
  <si>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</si>
  <si>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</si>
  <si>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</si>
  <si>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</si>
  <si>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</si>
  <si>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</si>
  <si>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</si>
  <si>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</si>
  <si>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</si>
  <si>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</si>
  <si>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</si>
  <si>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</si>
  <si>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</si>
  <si>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</si>
  <si>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</si>
  <si>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</si>
  <si>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</si>
  <si>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</si>
  <si>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</si>
  <si>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</si>
  <si>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</si>
  <si>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</si>
  <si>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</si>
  <si>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</si>
  <si>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</si>
  <si>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</si>
  <si>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</si>
  <si>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</si>
  <si>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</si>
  <si>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</si>
  <si>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</si>
  <si>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</si>
  <si>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</si>
  <si>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</si>
  <si>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</si>
  <si>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</si>
  <si>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</si>
  <si>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</si>
  <si>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</si>
  <si>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</si>
  <si>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</si>
  <si>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</si>
  <si>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</si>
  <si>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</si>
  <si>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</si>
  <si>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</si>
  <si>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</si>
  <si>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</si>
  <si>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</si>
  <si>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</si>
  <si>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</si>
  <si>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</si>
  <si>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</si>
  <si>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</si>
  <si>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</si>
  <si>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</si>
  <si>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</si>
  <si>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</si>
  <si>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</si>
  <si>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</si>
  <si>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</si>
  <si>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</si>
  <si>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</si>
  <si>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</si>
  <si>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</si>
  <si>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</si>
  <si>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</si>
  <si>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</si>
  <si>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</si>
  <si>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</si>
  <si>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</si>
  <si>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</si>
  <si>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</si>
  <si>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</si>
  <si>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</si>
  <si>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</si>
  <si>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</si>
  <si>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</si>
  <si>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</si>
  <si>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</si>
  <si>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</si>
  <si>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</si>
  <si>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</si>
  <si>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</si>
  <si>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</si>
  <si>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</si>
  <si>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</si>
  <si>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</si>
  <si>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</si>
  <si>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</si>
  <si>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</si>
  <si>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</si>
  <si>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</si>
  <si>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</si>
  <si>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</si>
  <si>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</si>
  <si>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</si>
  <si>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</si>
  <si>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</si>
  <si>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</si>
  <si>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</si>
  <si>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</si>
  <si>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</si>
  <si>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</si>
  <si>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</si>
  <si>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</si>
  <si>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</si>
  <si>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</si>
  <si>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</si>
  <si>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</si>
  <si>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</si>
  <si>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</si>
  <si>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</si>
  <si>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</si>
  <si>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</si>
  <si>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</si>
  <si>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</si>
  <si>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</si>
  <si>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</si>
  <si>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</si>
  <si>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</si>
  <si>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</si>
  <si>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</si>
  <si>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</si>
  <si>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</si>
  <si>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</si>
  <si>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</si>
  <si>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</si>
  <si>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</si>
  <si>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</si>
  <si>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</si>
  <si>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</si>
  <si>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</si>
  <si>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</si>
  <si>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</si>
  <si>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</si>
  <si>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</si>
  <si>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</si>
  <si>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</si>
  <si>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</si>
  <si>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</si>
  <si>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</si>
  <si>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</si>
  <si>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</si>
  <si>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</si>
  <si>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</si>
  <si>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</si>
  <si>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</si>
  <si>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</si>
  <si>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</si>
  <si>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</si>
  <si>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</si>
  <si>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</si>
  <si>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</si>
  <si>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</si>
  <si>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</si>
  <si>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</si>
  <si>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</si>
  <si>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</si>
  <si>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</si>
  <si>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</si>
  <si>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</si>
  <si>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</si>
  <si>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</si>
  <si>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</si>
  <si>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</si>
  <si>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</si>
  <si>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</si>
  <si>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</si>
  <si>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</si>
  <si>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</si>
  <si>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</si>
  <si>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</si>
  <si>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</si>
  <si>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</si>
  <si>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</si>
  <si>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</si>
  <si>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</si>
  <si>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</si>
  <si>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</si>
  <si>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</si>
  <si>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</si>
  <si>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</si>
  <si>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</si>
  <si>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</si>
  <si>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</si>
  <si>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</si>
  <si>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</si>
  <si>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</si>
  <si>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</si>
  <si>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</si>
  <si>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</si>
  <si>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</si>
  <si>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</si>
  <si>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</si>
  <si>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</si>
  <si>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</si>
  <si>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</si>
  <si>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</si>
  <si>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</si>
  <si>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</si>
  <si>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</si>
  <si>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</si>
  <si>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</si>
  <si>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</si>
  <si>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</si>
  <si>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</si>
  <si>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</si>
  <si>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</si>
  <si>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</si>
  <si>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</si>
  <si>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</si>
  <si>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</si>
  <si>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</si>
  <si>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</si>
  <si>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</si>
  <si>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</si>
  <si>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</si>
  <si>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</si>
  <si>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</si>
  <si>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</si>
  <si>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</si>
  <si>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</si>
  <si>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</si>
  <si>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</si>
  <si>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</si>
  <si>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</si>
  <si>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</si>
  <si>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</si>
  <si>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</si>
  <si>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</si>
  <si>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</si>
  <si>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</si>
  <si>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</si>
  <si>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</si>
  <si>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</si>
  <si>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</si>
  <si>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</si>
  <si>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</si>
  <si>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</si>
  <si>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</si>
  <si>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</si>
  <si>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</si>
  <si>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</si>
  <si>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</si>
  <si>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</si>
  <si>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</si>
  <si>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</si>
  <si>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</si>
  <si>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</si>
  <si>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</si>
  <si>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</si>
  <si>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</si>
  <si>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</si>
  <si>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</si>
  <si>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</si>
  <si>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</si>
  <si>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</si>
  <si>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</si>
  <si>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</si>
  <si>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</si>
  <si>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</si>
  <si>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</si>
  <si>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</si>
  <si>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</si>
  <si>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</si>
  <si>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</si>
  <si>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</si>
  <si>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</si>
  <si>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</si>
  <si>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</si>
  <si>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</si>
  <si>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</si>
  <si>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</si>
  <si>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</si>
  <si>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</si>
  <si>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</si>
  <si>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</si>
  <si>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</si>
  <si>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</si>
  <si>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</si>
  <si>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</si>
  <si>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</si>
  <si>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</si>
  <si>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</si>
  <si>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</si>
  <si>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</si>
  <si>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</si>
  <si>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</si>
  <si>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</si>
  <si>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</si>
  <si>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</si>
  <si>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</si>
  <si>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</si>
  <si>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</si>
  <si>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</si>
  <si>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</si>
  <si>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</si>
  <si>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</si>
  <si>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</si>
  <si>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</si>
  <si>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</si>
  <si>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</si>
  <si>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</si>
  <si>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</si>
  <si>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</si>
  <si>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</si>
  <si>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</si>
  <si>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</si>
  <si>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</si>
  <si>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</si>
  <si>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</si>
  <si>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</si>
  <si>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</si>
  <si>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</si>
  <si>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</si>
  <si>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</si>
  <si>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</si>
  <si>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</si>
  <si>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</si>
  <si>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</si>
  <si>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</si>
  <si>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</si>
  <si>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</si>
  <si>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</si>
  <si>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</si>
  <si>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</si>
  <si>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</si>
  <si>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</si>
  <si>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</si>
  <si>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</si>
  <si>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</si>
  <si>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</si>
  <si>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</si>
  <si>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</si>
  <si>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</si>
  <si>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</si>
  <si>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</si>
  <si>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</si>
  <si>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</si>
  <si>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</si>
  <si>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</si>
  <si>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</si>
  <si>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</si>
  <si>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</si>
  <si>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</si>
  <si>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</si>
  <si>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</si>
  <si>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</si>
  <si>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</si>
  <si>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</si>
  <si>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</si>
  <si>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</si>
  <si>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</si>
  <si>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</si>
  <si>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</si>
  <si>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</si>
  <si>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</si>
  <si>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</si>
  <si>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</si>
  <si>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</si>
  <si>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</si>
  <si>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</si>
  <si>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</si>
  <si>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</si>
  <si>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</si>
  <si>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</si>
  <si>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</si>
  <si>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</si>
  <si>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</si>
  <si>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</si>
  <si>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</si>
  <si>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</si>
  <si>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</si>
  <si>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</si>
  <si>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</si>
  <si>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</si>
  <si>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</si>
  <si>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</si>
  <si>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</si>
  <si>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</si>
  <si>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</si>
  <si>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</si>
  <si>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</si>
  <si>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</si>
  <si>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</si>
  <si>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</si>
  <si>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</si>
  <si>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</si>
  <si>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</si>
  <si>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</si>
  <si>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</si>
  <si>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</si>
  <si>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</si>
  <si>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</si>
  <si>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</si>
  <si>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</si>
  <si>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</si>
  <si>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</si>
  <si>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</si>
  <si>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</si>
  <si>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</si>
  <si>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</si>
  <si>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</si>
  <si>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</si>
  <si>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</si>
  <si>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</si>
  <si>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</si>
  <si>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</si>
  <si>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</si>
  <si>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</si>
  <si>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</si>
  <si>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</si>
  <si>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</si>
  <si>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</si>
  <si>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</si>
  <si>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</si>
  <si>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</si>
  <si>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</si>
  <si>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</si>
  <si>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</si>
  <si>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</si>
  <si>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</si>
  <si>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</si>
  <si>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</si>
  <si>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</si>
  <si>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</si>
  <si>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</si>
  <si>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</si>
  <si>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</si>
  <si>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</si>
  <si>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</si>
  <si>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</si>
  <si>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</si>
  <si>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</si>
  <si>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</si>
  <si>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</si>
  <si>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</si>
  <si>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</si>
  <si>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</si>
  <si>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</si>
  <si>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</si>
  <si>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</si>
  <si>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</si>
  <si>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</si>
  <si>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</si>
  <si>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</si>
  <si>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</si>
  <si>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</si>
  <si>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</si>
  <si>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</si>
  <si>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</si>
  <si>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</si>
  <si>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</si>
  <si>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</si>
  <si>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</si>
  <si>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</si>
  <si>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</si>
  <si>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</si>
  <si>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</si>
  <si>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</si>
  <si>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</si>
  <si>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</si>
  <si>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</si>
  <si>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</si>
  <si>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</si>
  <si>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</si>
  <si>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</si>
  <si>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</si>
  <si>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</si>
  <si>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</si>
  <si>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</si>
  <si>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</si>
  <si>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</si>
  <si>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</si>
  <si>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</si>
  <si>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</si>
  <si>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</si>
  <si>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</si>
  <si>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</si>
  <si>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</si>
  <si>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</si>
  <si>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</si>
  <si>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</si>
  <si>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</si>
  <si>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</si>
  <si>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</si>
  <si>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</si>
  <si>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</si>
  <si>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</si>
  <si>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</si>
  <si>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</si>
  <si>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</si>
  <si>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</si>
  <si>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</si>
  <si>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</si>
  <si>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</si>
  <si>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</si>
  <si>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</si>
  <si>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</si>
  <si>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</si>
  <si>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</si>
  <si>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</si>
  <si>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</si>
  <si>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</si>
  <si>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</si>
  <si>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</si>
  <si>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</si>
  <si>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</si>
  <si>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</si>
  <si>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</si>
  <si>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</si>
  <si>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</si>
  <si>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</si>
  <si>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</si>
  <si>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</si>
  <si>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</si>
  <si>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</si>
  <si>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</si>
  <si>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</si>
  <si>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</si>
  <si>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</si>
  <si>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</si>
  <si>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</si>
  <si>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</si>
  <si>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</si>
  <si>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</si>
  <si>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</si>
  <si>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</si>
  <si>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</si>
  <si>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</si>
  <si>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</si>
  <si>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</si>
  <si>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</si>
  <si>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</si>
  <si>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</si>
  <si>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</si>
  <si>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</si>
  <si>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</si>
  <si>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</si>
  <si>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</si>
  <si>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</si>
  <si>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</si>
  <si>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</si>
  <si>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</si>
  <si>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</si>
  <si>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</si>
  <si>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</si>
  <si>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</si>
  <si>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</si>
  <si>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</si>
  <si>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</si>
  <si>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</si>
  <si>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</si>
  <si>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</si>
  <si>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</si>
  <si>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</si>
  <si>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</si>
  <si>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</si>
  <si>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</si>
  <si>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</si>
  <si>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</si>
  <si>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</si>
  <si>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</si>
  <si>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</si>
  <si>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</si>
  <si>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</si>
  <si>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</si>
  <si>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</si>
  <si>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</si>
  <si>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</si>
  <si>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</si>
  <si>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</si>
  <si>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</si>
  <si>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</si>
  <si>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</si>
  <si>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</si>
  <si>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</si>
  <si>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</si>
  <si>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</si>
  <si>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</si>
  <si>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</si>
  <si>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</si>
  <si>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</si>
  <si>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</si>
  <si>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</si>
  <si>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</si>
  <si>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</si>
  <si>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</si>
  <si>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</si>
  <si>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</si>
  <si>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</si>
  <si>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</si>
  <si>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</si>
  <si>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</si>
  <si>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</si>
  <si>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</si>
  <si>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</si>
  <si>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</si>
  <si>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</si>
  <si>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</si>
  <si>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</si>
  <si>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</si>
  <si>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</si>
  <si>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</si>
  <si>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</si>
  <si>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</si>
  <si>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</si>
  <si>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</si>
  <si>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</si>
  <si>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</si>
  <si>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</si>
  <si>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</si>
  <si>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</si>
  <si>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</si>
  <si>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</si>
  <si>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</si>
  <si>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</si>
  <si>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</si>
  <si>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</si>
  <si>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</si>
  <si>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</si>
  <si>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</si>
  <si>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</si>
  <si>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</si>
  <si>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</si>
  <si>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</si>
  <si>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</si>
  <si>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</si>
  <si>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</si>
  <si>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</si>
  <si>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</si>
  <si>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</si>
  <si>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</si>
  <si>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</si>
  <si>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</si>
  <si>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</si>
  <si>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</si>
  <si>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</si>
  <si>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</si>
  <si>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</si>
  <si>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</si>
  <si>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</si>
  <si>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</si>
  <si>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</si>
  <si>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</si>
  <si>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</si>
  <si>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</si>
  <si>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</si>
  <si>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</si>
  <si>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</si>
  <si>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</si>
  <si>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</si>
  <si>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</si>
  <si>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</si>
  <si>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</si>
  <si>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</si>
  <si>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</si>
  <si>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</si>
  <si>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</si>
  <si>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</si>
  <si>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</si>
  <si>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</si>
  <si>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</si>
  <si>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</si>
  <si>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</si>
  <si>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</si>
  <si>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</si>
  <si>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</si>
  <si>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</si>
  <si>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</si>
  <si>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</si>
  <si>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</si>
  <si>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</si>
  <si>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</si>
  <si>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</si>
  <si>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</si>
  <si>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</si>
  <si>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</si>
  <si>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</si>
  <si>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</si>
  <si>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</si>
  <si>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</si>
  <si>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</si>
  <si>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</si>
  <si>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</si>
  <si>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</si>
  <si>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</si>
  <si>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</si>
  <si>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</si>
  <si>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</si>
  <si>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</si>
  <si>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</si>
  <si>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</si>
  <si>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</si>
  <si>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</si>
  <si>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</si>
  <si>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</si>
  <si>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</si>
  <si>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</si>
  <si>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</si>
  <si>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</si>
  <si>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</si>
  <si>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</si>
  <si>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</si>
  <si>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</si>
  <si>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</si>
  <si>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</si>
  <si>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</si>
  <si>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</si>
  <si>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</si>
  <si>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</si>
  <si>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</si>
  <si>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</si>
  <si>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</si>
  <si>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</si>
  <si>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</si>
  <si>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</si>
  <si>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</si>
  <si>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</si>
  <si>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</si>
  <si>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</si>
  <si>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</si>
  <si>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</si>
  <si>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</si>
  <si>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</si>
  <si>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</si>
  <si>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</si>
  <si>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</si>
  <si>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</si>
  <si>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</si>
  <si>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</si>
  <si>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</si>
  <si>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</si>
  <si>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</si>
  <si>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</si>
  <si>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</si>
  <si>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</si>
  <si>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</si>
  <si>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</si>
  <si>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</si>
  <si>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</si>
  <si>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</si>
  <si>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</si>
  <si>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</si>
  <si>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</si>
  <si>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</si>
  <si>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</si>
  <si>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</si>
  <si>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</si>
  <si>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</si>
  <si>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</si>
  <si>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</si>
  <si>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</si>
  <si>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</si>
  <si>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</si>
  <si>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</si>
  <si>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</si>
  <si>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</si>
  <si>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</si>
  <si>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</si>
  <si>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</si>
  <si>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</si>
  <si>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</si>
  <si>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</si>
  <si>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</si>
  <si>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</si>
  <si>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</si>
  <si>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</si>
  <si>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</si>
  <si>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</si>
  <si>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</si>
  <si>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</si>
  <si>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</si>
  <si>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</si>
  <si>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</si>
  <si>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</si>
  <si>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</si>
  <si>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</si>
  <si>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</si>
  <si>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</si>
  <si>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</si>
  <si>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</si>
  <si>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</si>
  <si>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</si>
  <si>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</si>
  <si>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</si>
  <si>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</si>
  <si>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</si>
  <si>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</si>
  <si>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</si>
  <si>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</si>
  <si>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</si>
  <si>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</si>
  <si>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</si>
  <si>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</si>
  <si>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</si>
  <si>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</si>
  <si>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</si>
  <si>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</si>
  <si>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</si>
  <si>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</si>
  <si>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</si>
  <si>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</si>
  <si>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</si>
  <si>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</si>
  <si>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</si>
  <si>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</si>
  <si>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</si>
  <si>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</si>
  <si>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</si>
  <si>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</si>
  <si>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</si>
  <si>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</si>
  <si>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</si>
  <si>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</si>
  <si>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</si>
  <si>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</si>
  <si>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</si>
  <si>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</si>
  <si>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</si>
  <si>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</si>
  <si>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</si>
  <si>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</si>
  <si>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</si>
  <si>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</si>
  <si>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</si>
  <si>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</si>
  <si>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</si>
  <si>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</si>
  <si>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</si>
  <si>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</si>
  <si>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</si>
  <si>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</si>
  <si>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</si>
  <si>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</si>
  <si>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</si>
  <si>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</si>
  <si>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</si>
  <si>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</si>
  <si>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</si>
  <si>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</si>
  <si>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</si>
  <si>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</si>
  <si>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</si>
  <si>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</si>
  <si>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</si>
  <si>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</si>
  <si>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</si>
  <si>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</si>
  <si>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</si>
  <si>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</si>
  <si>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</si>
  <si>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</si>
  <si>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</si>
  <si>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</si>
  <si>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</si>
  <si>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</si>
  <si>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</si>
  <si>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</si>
  <si>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</si>
  <si>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</si>
  <si>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</si>
  <si>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</si>
  <si>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</si>
  <si>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</si>
  <si>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</si>
  <si>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</si>
  <si>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</si>
  <si>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</si>
  <si>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</si>
  <si>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</si>
  <si>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</si>
  <si>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</si>
  <si>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</si>
  <si>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</si>
  <si>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</si>
  <si>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</si>
  <si>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</si>
  <si>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</si>
  <si>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</si>
  <si>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</si>
  <si>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</si>
  <si>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</si>
  <si>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</si>
  <si>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</si>
  <si>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</si>
  <si>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</si>
  <si>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</si>
  <si>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</si>
  <si>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</si>
  <si>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</si>
  <si>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</si>
  <si>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</si>
  <si>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</si>
  <si>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</si>
  <si>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</si>
  <si>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</si>
  <si>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</si>
  <si>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</si>
  <si>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</si>
  <si>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</si>
  <si>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</si>
  <si>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</si>
  <si>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</si>
  <si>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</si>
  <si>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</si>
  <si>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</si>
  <si>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</si>
  <si>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</si>
  <si>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</si>
  <si>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</si>
  <si>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</si>
  <si>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</si>
  <si>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</si>
  <si>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</si>
  <si>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</si>
  <si>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</si>
  <si>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</si>
  <si>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</si>
  <si>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</si>
  <si>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</si>
  <si>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</si>
  <si>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</si>
  <si>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</si>
  <si>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</si>
  <si>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</si>
  <si>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</si>
  <si>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</si>
  <si>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</si>
  <si>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</si>
  <si>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</si>
  <si>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</si>
  <si>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</si>
  <si>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</si>
  <si>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</si>
  <si>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</si>
  <si>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</si>
  <si>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</si>
  <si>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</si>
  <si>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</si>
  <si>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</si>
  <si>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</si>
  <si>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</si>
  <si>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</si>
  <si>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</si>
  <si>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</si>
  <si>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</si>
  <si>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</si>
  <si>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</si>
  <si>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</si>
  <si>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</si>
  <si>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</si>
  <si>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</si>
  <si>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</si>
  <si>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</si>
  <si>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</si>
  <si>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</si>
  <si>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</si>
  <si>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</si>
  <si>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</si>
  <si>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</si>
  <si>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</si>
  <si>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</si>
  <si>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</si>
  <si>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</si>
  <si>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</si>
  <si>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</si>
  <si>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</si>
  <si>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</si>
  <si>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</si>
  <si>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</si>
  <si>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</si>
  <si>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</si>
  <si>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</si>
  <si>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</si>
  <si>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</si>
  <si>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</si>
  <si>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</si>
  <si>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</si>
  <si>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</si>
  <si>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</si>
  <si>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</si>
  <si>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</si>
  <si>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</si>
  <si>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</si>
  <si>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</si>
  <si>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</si>
  <si>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</si>
  <si>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</si>
  <si>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</si>
  <si>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</si>
  <si>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</si>
  <si>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</si>
  <si>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</si>
  <si>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</si>
  <si>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</si>
  <si>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</si>
  <si>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</si>
  <si>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</si>
  <si>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</si>
  <si>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</si>
  <si>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</si>
  <si>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</si>
  <si>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</si>
  <si>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</si>
  <si>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</si>
  <si>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</si>
  <si>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</si>
  <si>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</si>
  <si>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</si>
  <si>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</si>
  <si>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</si>
  <si>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</si>
  <si>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</si>
  <si>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</si>
  <si>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</si>
  <si>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</si>
  <si>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</si>
  <si>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</si>
  <si>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</si>
  <si>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</si>
  <si>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</si>
  <si>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</si>
  <si>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</si>
  <si>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</si>
  <si>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</si>
  <si>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</si>
  <si>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</si>
  <si>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</si>
  <si>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</si>
  <si>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</si>
  <si>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</si>
  <si>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</si>
  <si>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</si>
  <si>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</si>
  <si>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</si>
  <si>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</si>
  <si>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</si>
  <si>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</si>
  <si>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</si>
  <si>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</si>
  <si>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</si>
  <si>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</si>
  <si>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</si>
  <si>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</si>
  <si>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</si>
  <si>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</si>
  <si>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</si>
  <si>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</si>
  <si>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</si>
  <si>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</si>
  <si>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</si>
  <si>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</si>
  <si>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</si>
  <si>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</si>
  <si>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</si>
  <si>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</si>
  <si>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</si>
  <si>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</si>
  <si>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</si>
  <si>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</si>
  <si>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</si>
  <si>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</si>
  <si>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</si>
  <si>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</si>
  <si>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</si>
  <si>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</si>
  <si>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</si>
  <si>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</si>
  <si>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</si>
  <si>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</si>
  <si>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</si>
  <si>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</si>
  <si>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</si>
  <si>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</si>
  <si>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</si>
  <si>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</si>
  <si>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</si>
  <si>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</si>
  <si>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</si>
  <si>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</si>
  <si>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</si>
  <si>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</si>
  <si>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</si>
  <si>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</si>
  <si>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</si>
  <si>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</si>
  <si>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</si>
  <si>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</si>
  <si>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</si>
  <si>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</si>
  <si>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</si>
  <si>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</si>
  <si>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</si>
  <si>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</si>
  <si>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</si>
  <si>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</si>
  <si>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</si>
  <si>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</si>
  <si>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</si>
  <si>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</si>
  <si>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</si>
  <si>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MA_SFH_pre_1975_LimitedInsulationRoof</t>
  </si>
  <si>
    <t>MA_SFH_btw_1975_2003_LimitedInsulationRoof</t>
  </si>
  <si>
    <t>MA_SFH_post_2003_LimitedInsulationRoof</t>
  </si>
  <si>
    <t>MA_MFH_pre_1975_LimitedInsulationRoof</t>
  </si>
  <si>
    <t>MA_MFH_btw_1975_2003_LimitedInsulationRoof</t>
  </si>
  <si>
    <t>MA_MFH_post_2003_LimitedInsulationRoof</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</si>
  <si>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</si>
  <si>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</si>
  <si>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</si>
  <si>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</si>
  <si>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</si>
  <si>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</si>
  <si>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</si>
  <si>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</si>
  <si>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</si>
  <si>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</si>
  <si>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</si>
  <si>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</si>
  <si>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</si>
  <si>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</si>
  <si>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</si>
  <si>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</si>
  <si>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</si>
  <si>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</si>
  <si>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</si>
  <si>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</si>
  <si>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</si>
  <si>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</si>
  <si>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</si>
  <si>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</si>
  <si>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</si>
  <si>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</si>
  <si>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</si>
  <si>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</si>
  <si>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</si>
  <si>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</si>
  <si>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</si>
  <si>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</si>
  <si>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</si>
  <si>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</si>
  <si>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</si>
  <si>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</si>
  <si>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</si>
  <si>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</si>
  <si>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</si>
  <si>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</si>
  <si>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</si>
  <si>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</si>
  <si>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</si>
  <si>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</si>
  <si>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</si>
  <si>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</si>
  <si>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</si>
  <si>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</si>
  <si>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</si>
  <si>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</si>
  <si>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</si>
  <si>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</si>
  <si>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</si>
  <si>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</si>
  <si>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</si>
  <si>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</si>
  <si>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</si>
  <si>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</si>
  <si>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</si>
  <si>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</si>
  <si>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</si>
  <si>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</si>
  <si>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</si>
  <si>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</si>
  <si>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</si>
  <si>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</si>
  <si>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</si>
  <si>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</si>
  <si>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</si>
  <si>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</si>
  <si>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</si>
  <si>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</si>
  <si>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</si>
  <si>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</si>
  <si>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</si>
  <si>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</si>
  <si>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</si>
  <si>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</si>
  <si>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</si>
  <si>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</si>
  <si>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</si>
  <si>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</si>
  <si>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</si>
  <si>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</si>
  <si>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</si>
  <si>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</si>
  <si>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</si>
  <si>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</si>
  <si>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</si>
  <si>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</si>
  <si>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</si>
  <si>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</si>
  <si>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</si>
  <si>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</si>
  <si>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</si>
  <si>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</si>
  <si>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</si>
  <si>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</si>
  <si>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</si>
  <si>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</si>
  <si>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</si>
  <si>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</si>
  <si>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</si>
  <si>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</si>
  <si>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</si>
  <si>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</si>
  <si>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MA_SFH_UninsulatedFloor</t>
  </si>
  <si>
    <t>MA_SFH_LimitedInsulationFloor</t>
  </si>
  <si>
    <t>MA_MFH_UninsulatedFloor</t>
  </si>
  <si>
    <t>MA_MFH_LimitedInsulationFloor</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</si>
  <si>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</si>
  <si>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</si>
  <si>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</si>
  <si>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</si>
  <si>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</si>
  <si>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</si>
  <si>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</si>
  <si>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</si>
  <si>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</si>
  <si>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</si>
  <si>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</si>
  <si>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</si>
  <si>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</si>
  <si>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MA_SFH_HighlyInsulatedFloor</t>
  </si>
  <si>
    <t>MA_MFH_HighlyInsulatedFloor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</si>
  <si>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</si>
  <si>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</si>
  <si>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</si>
  <si>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</si>
  <si>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</si>
  <si>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</si>
  <si>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MA_SFH_UninsulatedFloor_AtticFloor</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</si>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</sst>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4" t="s">
        <v>396</v>
      </c>
      <c r="H3" s="114"/>
      <c r="I3" s="114"/>
      <c r="J3" s="115"/>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6" t="s">
        <v>699</v>
      </c>
      <c r="B11" s="19" t="s">
        <v>319</v>
      </c>
      <c r="G11" s="28" t="s">
        <v>529</v>
      </c>
      <c r="J11" s="20"/>
    </row>
    <row r="12" spans="1:11" x14ac:dyDescent="0.2">
      <c r="A12" s="116"/>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391</v>
      </c>
      <c r="B1" s="126"/>
      <c r="C1" s="126"/>
      <c r="D1" s="126"/>
      <c r="E1" s="126"/>
      <c r="F1" s="126"/>
      <c r="G1" s="126"/>
      <c r="H1" s="126"/>
      <c r="I1" s="126"/>
      <c r="J1" s="127"/>
    </row>
    <row r="2" spans="1:23" x14ac:dyDescent="0.2">
      <c r="A2" s="32" t="s">
        <v>412</v>
      </c>
      <c r="B2" s="33" t="s">
        <v>285</v>
      </c>
      <c r="C2" s="33" t="s">
        <v>411</v>
      </c>
      <c r="D2" s="34"/>
      <c r="E2" s="34"/>
      <c r="F2" s="34"/>
      <c r="G2" s="34"/>
      <c r="H2" s="34"/>
      <c r="I2" s="34"/>
      <c r="J2" s="35"/>
    </row>
    <row r="3" spans="1:23" ht="17" customHeight="1" x14ac:dyDescent="0.2">
      <c r="A3" s="29" t="s">
        <v>392</v>
      </c>
      <c r="B3"/>
      <c r="C3" s="128" t="s">
        <v>403</v>
      </c>
      <c r="D3" s="128"/>
      <c r="E3" s="128"/>
      <c r="F3" s="128"/>
      <c r="G3" s="128"/>
      <c r="H3" s="128"/>
      <c r="I3" s="128"/>
      <c r="J3" s="129"/>
      <c r="O3" s="31" t="s">
        <v>409</v>
      </c>
      <c r="P3" s="3"/>
      <c r="Q3" s="3"/>
      <c r="R3" s="3"/>
      <c r="S3" s="3"/>
      <c r="T3" s="3"/>
      <c r="U3" s="3"/>
      <c r="V3" s="4"/>
    </row>
    <row r="4" spans="1:23" ht="17" customHeight="1" x14ac:dyDescent="0.2">
      <c r="A4" s="29" t="s">
        <v>394</v>
      </c>
      <c r="B4"/>
      <c r="C4" s="128" t="s">
        <v>404</v>
      </c>
      <c r="D4" s="128"/>
      <c r="E4" s="128"/>
      <c r="F4" s="128"/>
      <c r="G4" s="128"/>
      <c r="H4" s="128"/>
      <c r="I4" s="128"/>
      <c r="J4" s="129"/>
      <c r="O4" s="119" t="s">
        <v>410</v>
      </c>
      <c r="P4" s="120"/>
      <c r="Q4" s="120"/>
      <c r="R4" s="120"/>
      <c r="S4" s="120"/>
      <c r="T4" s="120"/>
      <c r="U4" s="120"/>
      <c r="V4" s="121"/>
      <c r="W4" s="86"/>
    </row>
    <row r="5" spans="1:23" ht="17" customHeight="1" x14ac:dyDescent="0.2">
      <c r="A5" s="29" t="s">
        <v>402</v>
      </c>
      <c r="B5"/>
      <c r="C5" s="128" t="s">
        <v>405</v>
      </c>
      <c r="D5" s="128"/>
      <c r="E5" s="128"/>
      <c r="F5" s="128"/>
      <c r="G5" s="128"/>
      <c r="H5" s="128"/>
      <c r="I5" s="128"/>
      <c r="J5" s="129"/>
      <c r="O5" s="119"/>
      <c r="P5" s="120"/>
      <c r="Q5" s="120"/>
      <c r="R5" s="120"/>
      <c r="S5" s="120"/>
      <c r="T5" s="120"/>
      <c r="U5" s="120"/>
      <c r="V5" s="121"/>
    </row>
    <row r="6" spans="1:23" ht="35.25" customHeight="1" x14ac:dyDescent="0.2">
      <c r="A6" s="29" t="s">
        <v>393</v>
      </c>
      <c r="B6"/>
      <c r="C6" s="128" t="s">
        <v>406</v>
      </c>
      <c r="D6" s="128"/>
      <c r="E6" s="128"/>
      <c r="F6" s="128"/>
      <c r="G6" s="128"/>
      <c r="H6" s="128"/>
      <c r="I6" s="128"/>
      <c r="J6" s="129"/>
      <c r="O6" s="119"/>
      <c r="P6" s="120"/>
      <c r="Q6" s="120"/>
      <c r="R6" s="120"/>
      <c r="S6" s="120"/>
      <c r="T6" s="120"/>
      <c r="U6" s="120"/>
      <c r="V6" s="121"/>
    </row>
    <row r="7" spans="1:23" ht="15.75" customHeight="1" x14ac:dyDescent="0.2">
      <c r="A7" s="29" t="s">
        <v>401</v>
      </c>
      <c r="B7"/>
      <c r="C7" s="128" t="s">
        <v>408</v>
      </c>
      <c r="D7" s="128"/>
      <c r="E7" s="128"/>
      <c r="F7" s="128"/>
      <c r="G7" s="128"/>
      <c r="H7" s="128"/>
      <c r="I7" s="128"/>
      <c r="J7" s="129"/>
      <c r="O7" s="119"/>
      <c r="P7" s="120"/>
      <c r="Q7" s="120"/>
      <c r="R7" s="120"/>
      <c r="S7" s="120"/>
      <c r="T7" s="120"/>
      <c r="U7" s="120"/>
      <c r="V7" s="121"/>
    </row>
    <row r="8" spans="1:23" x14ac:dyDescent="0.2">
      <c r="A8" s="92" t="s">
        <v>395</v>
      </c>
      <c r="B8"/>
      <c r="C8" s="130" t="s">
        <v>682</v>
      </c>
      <c r="D8" s="128"/>
      <c r="E8" s="128"/>
      <c r="F8" s="128"/>
      <c r="G8" s="128"/>
      <c r="H8" s="128"/>
      <c r="I8" s="128"/>
      <c r="J8" s="129"/>
      <c r="O8" s="119"/>
      <c r="P8" s="120"/>
      <c r="Q8" s="120"/>
      <c r="R8" s="120"/>
      <c r="S8" s="120"/>
      <c r="T8" s="120"/>
      <c r="U8" s="120"/>
      <c r="V8" s="121"/>
    </row>
    <row r="9" spans="1:23" x14ac:dyDescent="0.2">
      <c r="A9" s="93" t="s">
        <v>407</v>
      </c>
      <c r="B9" s="94"/>
      <c r="C9" s="117" t="s">
        <v>683</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7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S7"/>
  <sheetViews>
    <sheetView zoomScale="92" zoomScaleNormal="92" workbookViewId="0">
      <selection activeCell="D17" sqref="D17"/>
    </sheetView>
  </sheetViews>
  <sheetFormatPr baseColWidth="10" defaultColWidth="11.5" defaultRowHeight="16" x14ac:dyDescent="0.2"/>
  <cols>
    <col min="3" max="4" width="16.1640625" customWidth="1"/>
    <col min="5" max="9" width="32" customWidth="1"/>
    <col min="10" max="10" width="24.83203125" customWidth="1"/>
    <col min="11" max="11" width="29.6640625" customWidth="1"/>
    <col min="12" max="12" width="32.33203125" customWidth="1"/>
    <col min="13" max="13" width="19.83203125" customWidth="1"/>
    <col min="14" max="14" width="14.5" customWidth="1"/>
    <col min="15" max="15" width="32.6640625" customWidth="1"/>
    <col min="16" max="16" width="29.6640625" customWidth="1"/>
    <col min="17" max="17" width="22.6640625" customWidth="1"/>
  </cols>
  <sheetData>
    <row r="1" spans="1:19" x14ac:dyDescent="0.2">
      <c r="A1" s="1" t="s">
        <v>777</v>
      </c>
      <c r="B1" s="1" t="s">
        <v>778</v>
      </c>
      <c r="C1" s="1" t="s">
        <v>779</v>
      </c>
      <c r="D1" s="1" t="s">
        <v>5656</v>
      </c>
      <c r="E1" s="1" t="s">
        <v>5671</v>
      </c>
      <c r="F1" s="1" t="s">
        <v>5655</v>
      </c>
      <c r="G1" s="1" t="s">
        <v>5663</v>
      </c>
      <c r="H1" s="1" t="s">
        <v>5666</v>
      </c>
      <c r="I1" s="1" t="s">
        <v>5668</v>
      </c>
      <c r="J1" s="1" t="s">
        <v>782</v>
      </c>
      <c r="K1" s="1" t="s">
        <v>783</v>
      </c>
      <c r="L1" s="1" t="s">
        <v>384</v>
      </c>
      <c r="M1" s="1" t="s">
        <v>374</v>
      </c>
      <c r="N1" s="1" t="s">
        <v>486</v>
      </c>
      <c r="O1" s="1" t="s">
        <v>784</v>
      </c>
      <c r="P1" s="1" t="s">
        <v>307</v>
      </c>
      <c r="Q1" s="1" t="s">
        <v>651</v>
      </c>
      <c r="R1" s="1" t="s">
        <v>652</v>
      </c>
      <c r="S1" s="1" t="s">
        <v>793</v>
      </c>
    </row>
    <row r="2" spans="1:19" x14ac:dyDescent="0.2">
      <c r="A2" t="s">
        <v>785</v>
      </c>
      <c r="B2" t="s">
        <v>786</v>
      </c>
      <c r="C2" t="s">
        <v>788</v>
      </c>
      <c r="D2" t="s">
        <v>5657</v>
      </c>
      <c r="E2" t="s">
        <v>5659</v>
      </c>
      <c r="F2" t="s">
        <v>5661</v>
      </c>
      <c r="G2" t="s">
        <v>5664</v>
      </c>
      <c r="H2" t="s">
        <v>5458</v>
      </c>
      <c r="I2" t="s">
        <v>5669</v>
      </c>
      <c r="J2" t="s">
        <v>5455</v>
      </c>
      <c r="K2" t="s">
        <v>5458</v>
      </c>
      <c r="L2" t="s">
        <v>5462</v>
      </c>
      <c r="M2" t="s">
        <v>5466</v>
      </c>
      <c r="N2" t="s">
        <v>5472</v>
      </c>
      <c r="O2" t="s">
        <v>792</v>
      </c>
      <c r="P2" t="s">
        <v>5478</v>
      </c>
      <c r="Q2" t="s">
        <v>5481</v>
      </c>
      <c r="R2" t="s">
        <v>794</v>
      </c>
      <c r="S2" t="s">
        <v>795</v>
      </c>
    </row>
    <row r="3" spans="1:19" x14ac:dyDescent="0.2">
      <c r="B3" t="s">
        <v>787</v>
      </c>
      <c r="C3" t="s">
        <v>789</v>
      </c>
      <c r="D3" t="s">
        <v>5658</v>
      </c>
      <c r="E3" t="s">
        <v>5454</v>
      </c>
      <c r="F3" t="s">
        <v>5662</v>
      </c>
      <c r="G3" t="s">
        <v>5665</v>
      </c>
      <c r="H3" t="s">
        <v>5667</v>
      </c>
      <c r="I3" t="s">
        <v>5670</v>
      </c>
      <c r="J3" t="s">
        <v>5456</v>
      </c>
      <c r="K3" t="s">
        <v>5459</v>
      </c>
      <c r="L3" t="s">
        <v>5463</v>
      </c>
      <c r="M3" t="s">
        <v>5467</v>
      </c>
      <c r="N3" t="s">
        <v>5473</v>
      </c>
      <c r="O3" t="s">
        <v>5468</v>
      </c>
      <c r="P3" t="s">
        <v>5479</v>
      </c>
      <c r="Q3" t="s">
        <v>5482</v>
      </c>
      <c r="R3" t="s">
        <v>796</v>
      </c>
      <c r="S3" t="s">
        <v>797</v>
      </c>
    </row>
    <row r="4" spans="1:19" x14ac:dyDescent="0.2">
      <c r="C4" t="s">
        <v>790</v>
      </c>
      <c r="E4" t="s">
        <v>5660</v>
      </c>
      <c r="F4" t="s">
        <v>5700</v>
      </c>
      <c r="J4" t="s">
        <v>5457</v>
      </c>
      <c r="K4" t="s">
        <v>791</v>
      </c>
      <c r="L4" t="s">
        <v>5464</v>
      </c>
      <c r="M4" t="s">
        <v>5469</v>
      </c>
      <c r="N4" t="s">
        <v>5474</v>
      </c>
      <c r="O4" t="s">
        <v>5471</v>
      </c>
      <c r="P4" t="s">
        <v>5480</v>
      </c>
    </row>
    <row r="5" spans="1:19" x14ac:dyDescent="0.2">
      <c r="K5" t="s">
        <v>5460</v>
      </c>
      <c r="L5" t="s">
        <v>5465</v>
      </c>
      <c r="M5" t="s">
        <v>5470</v>
      </c>
      <c r="N5" t="s">
        <v>5538</v>
      </c>
      <c r="O5" t="s">
        <v>5475</v>
      </c>
      <c r="P5" t="s">
        <v>724</v>
      </c>
    </row>
    <row r="6" spans="1:19" x14ac:dyDescent="0.2">
      <c r="K6" t="s">
        <v>5461</v>
      </c>
      <c r="M6" t="s">
        <v>5536</v>
      </c>
      <c r="N6" t="s">
        <v>5539</v>
      </c>
      <c r="O6" t="s">
        <v>5476</v>
      </c>
    </row>
    <row r="7" spans="1:19" x14ac:dyDescent="0.2">
      <c r="M7" t="s">
        <v>5537</v>
      </c>
      <c r="O7" t="s">
        <v>5477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7"/>
  <sheetViews>
    <sheetView zoomScaleNormal="100" workbookViewId="0">
      <selection activeCell="D16" sqref="D16"/>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811</v>
      </c>
      <c r="B1" s="1" t="s">
        <v>777</v>
      </c>
      <c r="C1" s="1" t="s">
        <v>778</v>
      </c>
      <c r="D1" s="1" t="s">
        <v>779</v>
      </c>
      <c r="E1" s="1" t="s">
        <v>5656</v>
      </c>
      <c r="F1" s="1" t="s">
        <v>5671</v>
      </c>
      <c r="G1" s="1" t="s">
        <v>5655</v>
      </c>
      <c r="H1" s="1" t="s">
        <v>5663</v>
      </c>
      <c r="I1" s="1" t="s">
        <v>5666</v>
      </c>
      <c r="J1" s="1" t="s">
        <v>5668</v>
      </c>
      <c r="K1" s="1" t="s">
        <v>782</v>
      </c>
      <c r="L1" s="1" t="s">
        <v>783</v>
      </c>
      <c r="M1" s="1" t="s">
        <v>384</v>
      </c>
      <c r="N1" s="1" t="s">
        <v>374</v>
      </c>
      <c r="O1" s="1" t="s">
        <v>486</v>
      </c>
      <c r="P1" s="1" t="s">
        <v>784</v>
      </c>
      <c r="Q1" s="1" t="s">
        <v>307</v>
      </c>
      <c r="R1" s="1" t="s">
        <v>651</v>
      </c>
      <c r="S1" s="1" t="s">
        <v>793</v>
      </c>
      <c r="T1" s="1" t="s">
        <v>652</v>
      </c>
    </row>
    <row r="2" spans="1:20" x14ac:dyDescent="0.2">
      <c r="A2" s="1" t="s">
        <v>659</v>
      </c>
    </row>
    <row r="3" spans="1:20" x14ac:dyDescent="0.2">
      <c r="A3" t="s">
        <v>634</v>
      </c>
      <c r="B3" t="s">
        <v>798</v>
      </c>
      <c r="C3" t="s">
        <v>798</v>
      </c>
    </row>
    <row r="4" spans="1:20" x14ac:dyDescent="0.2">
      <c r="A4" t="s">
        <v>652</v>
      </c>
      <c r="B4" t="s">
        <v>798</v>
      </c>
      <c r="C4" t="s">
        <v>798</v>
      </c>
      <c r="T4" t="s">
        <v>798</v>
      </c>
    </row>
    <row r="5" spans="1:20" x14ac:dyDescent="0.2">
      <c r="A5" t="s">
        <v>780</v>
      </c>
      <c r="B5" t="s">
        <v>798</v>
      </c>
      <c r="C5" t="s">
        <v>798</v>
      </c>
      <c r="R5" t="s">
        <v>798</v>
      </c>
    </row>
    <row r="6" spans="1:20" x14ac:dyDescent="0.2">
      <c r="A6" t="s">
        <v>793</v>
      </c>
      <c r="B6" t="s">
        <v>798</v>
      </c>
      <c r="S6" t="s">
        <v>798</v>
      </c>
    </row>
    <row r="7" spans="1:20" x14ac:dyDescent="0.2">
      <c r="A7" t="s">
        <v>781</v>
      </c>
      <c r="B7" t="s">
        <v>798</v>
      </c>
      <c r="C7" t="s">
        <v>798</v>
      </c>
    </row>
    <row r="8" spans="1:20" x14ac:dyDescent="0.2">
      <c r="A8" s="1" t="s">
        <v>802</v>
      </c>
      <c r="B8" t="s">
        <v>798</v>
      </c>
      <c r="C8" t="s">
        <v>798</v>
      </c>
      <c r="N8" t="s">
        <v>798</v>
      </c>
      <c r="O8" t="s">
        <v>798</v>
      </c>
      <c r="P8" t="s">
        <v>798</v>
      </c>
      <c r="Q8" t="s">
        <v>798</v>
      </c>
    </row>
    <row r="9" spans="1:20" x14ac:dyDescent="0.2">
      <c r="A9" t="s">
        <v>799</v>
      </c>
      <c r="B9" t="s">
        <v>798</v>
      </c>
      <c r="N9" t="s">
        <v>798</v>
      </c>
      <c r="O9" t="s">
        <v>798</v>
      </c>
      <c r="P9" t="s">
        <v>798</v>
      </c>
    </row>
    <row r="10" spans="1:20" x14ac:dyDescent="0.2">
      <c r="A10" t="s">
        <v>374</v>
      </c>
      <c r="B10" t="s">
        <v>798</v>
      </c>
      <c r="N10" t="s">
        <v>798</v>
      </c>
      <c r="P10" t="s">
        <v>798</v>
      </c>
    </row>
    <row r="11" spans="1:20" x14ac:dyDescent="0.2">
      <c r="A11" t="s">
        <v>486</v>
      </c>
      <c r="B11" t="s">
        <v>798</v>
      </c>
      <c r="O11" t="s">
        <v>798</v>
      </c>
      <c r="P11" t="s">
        <v>798</v>
      </c>
    </row>
    <row r="12" spans="1:20" x14ac:dyDescent="0.2">
      <c r="A12" t="s">
        <v>800</v>
      </c>
      <c r="B12" t="s">
        <v>798</v>
      </c>
      <c r="C12" t="s">
        <v>798</v>
      </c>
      <c r="K12" t="s">
        <v>798</v>
      </c>
    </row>
    <row r="13" spans="1:20" x14ac:dyDescent="0.2">
      <c r="A13" t="s">
        <v>801</v>
      </c>
      <c r="B13" t="s">
        <v>798</v>
      </c>
      <c r="C13" t="s">
        <v>798</v>
      </c>
      <c r="Q13" t="s">
        <v>798</v>
      </c>
    </row>
    <row r="14" spans="1:20" x14ac:dyDescent="0.2">
      <c r="A14" s="1" t="s">
        <v>803</v>
      </c>
    </row>
    <row r="15" spans="1:20" x14ac:dyDescent="0.2">
      <c r="A15" s="36" t="s">
        <v>658</v>
      </c>
    </row>
    <row r="16" spans="1:20" ht="17" customHeight="1" x14ac:dyDescent="0.2">
      <c r="A16" s="36" t="s">
        <v>5646</v>
      </c>
      <c r="B16" t="s">
        <v>798</v>
      </c>
      <c r="C16" t="s">
        <v>798</v>
      </c>
      <c r="D16" t="s">
        <v>798</v>
      </c>
      <c r="F16" t="s">
        <v>798</v>
      </c>
    </row>
    <row r="17" spans="1:13" ht="17" customHeight="1" x14ac:dyDescent="0.2">
      <c r="A17" s="36" t="s">
        <v>5649</v>
      </c>
      <c r="B17" t="s">
        <v>798</v>
      </c>
      <c r="C17" t="s">
        <v>798</v>
      </c>
      <c r="D17" t="s">
        <v>798</v>
      </c>
      <c r="F17" t="s">
        <v>798</v>
      </c>
    </row>
    <row r="18" spans="1:13" ht="17" customHeight="1" x14ac:dyDescent="0.2">
      <c r="A18" s="36" t="s">
        <v>5648</v>
      </c>
      <c r="B18" t="s">
        <v>798</v>
      </c>
      <c r="C18" t="s">
        <v>798</v>
      </c>
      <c r="G18" t="s">
        <v>798</v>
      </c>
    </row>
    <row r="19" spans="1:13" x14ac:dyDescent="0.2">
      <c r="A19" s="36" t="s">
        <v>268</v>
      </c>
      <c r="B19" t="s">
        <v>798</v>
      </c>
      <c r="C19" t="s">
        <v>798</v>
      </c>
      <c r="D19" t="s">
        <v>798</v>
      </c>
      <c r="L19" t="s">
        <v>798</v>
      </c>
    </row>
    <row r="20" spans="1:13" x14ac:dyDescent="0.2">
      <c r="A20" s="36" t="s">
        <v>265</v>
      </c>
      <c r="B20" t="s">
        <v>798</v>
      </c>
      <c r="C20" t="s">
        <v>798</v>
      </c>
    </row>
    <row r="21" spans="1:13" x14ac:dyDescent="0.2">
      <c r="A21" s="36" t="s">
        <v>739</v>
      </c>
      <c r="B21" t="s">
        <v>798</v>
      </c>
      <c r="C21" t="s">
        <v>798</v>
      </c>
      <c r="I21" t="s">
        <v>798</v>
      </c>
    </row>
    <row r="22" spans="1:13" x14ac:dyDescent="0.2">
      <c r="A22" s="36" t="s">
        <v>5483</v>
      </c>
      <c r="B22" t="s">
        <v>798</v>
      </c>
      <c r="C22" t="s">
        <v>798</v>
      </c>
      <c r="J22" t="s">
        <v>798</v>
      </c>
    </row>
    <row r="23" spans="1:13" x14ac:dyDescent="0.2">
      <c r="A23" s="36" t="s">
        <v>5647</v>
      </c>
      <c r="B23" t="s">
        <v>798</v>
      </c>
      <c r="C23" t="s">
        <v>798</v>
      </c>
      <c r="H23" t="s">
        <v>798</v>
      </c>
    </row>
    <row r="24" spans="1:13" x14ac:dyDescent="0.2">
      <c r="A24" s="36" t="s">
        <v>807</v>
      </c>
      <c r="B24" t="s">
        <v>798</v>
      </c>
      <c r="C24" t="s">
        <v>798</v>
      </c>
      <c r="F24" t="s">
        <v>798</v>
      </c>
    </row>
    <row r="25" spans="1:13" x14ac:dyDescent="0.2">
      <c r="A25" s="36" t="s">
        <v>451</v>
      </c>
      <c r="B25" t="s">
        <v>798</v>
      </c>
      <c r="C25" t="s">
        <v>798</v>
      </c>
      <c r="M25" t="s">
        <v>798</v>
      </c>
    </row>
    <row r="26" spans="1:13" x14ac:dyDescent="0.2">
      <c r="A26" s="36" t="s">
        <v>445</v>
      </c>
      <c r="B26" t="s">
        <v>798</v>
      </c>
      <c r="C26" t="s">
        <v>798</v>
      </c>
      <c r="E26" t="s">
        <v>798</v>
      </c>
      <c r="K26" t="s">
        <v>798</v>
      </c>
    </row>
    <row r="27" spans="1:13" x14ac:dyDescent="0.2">
      <c r="A27" s="36" t="s">
        <v>738</v>
      </c>
      <c r="B27" t="s">
        <v>798</v>
      </c>
      <c r="C27" t="s">
        <v>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1" t="s">
        <v>5451</v>
      </c>
      <c r="B1" s="132"/>
      <c r="C1" s="132"/>
      <c r="D1" s="132"/>
      <c r="E1" s="132"/>
      <c r="F1" s="132"/>
      <c r="G1" s="132"/>
      <c r="H1" s="132"/>
      <c r="I1" s="132"/>
      <c r="J1" s="132"/>
      <c r="K1" s="132"/>
      <c r="L1" s="132"/>
      <c r="M1" s="132"/>
      <c r="N1" s="132"/>
      <c r="O1" s="132"/>
      <c r="P1" s="132"/>
    </row>
    <row r="2" spans="1:21" x14ac:dyDescent="0.2">
      <c r="A2" s="1" t="s">
        <v>659</v>
      </c>
      <c r="B2" s="1" t="s">
        <v>634</v>
      </c>
      <c r="C2" s="1" t="s">
        <v>652</v>
      </c>
      <c r="D2" s="1" t="s">
        <v>780</v>
      </c>
      <c r="E2" s="1" t="s">
        <v>653</v>
      </c>
      <c r="F2" s="1" t="s">
        <v>781</v>
      </c>
      <c r="G2" s="1" t="s">
        <v>802</v>
      </c>
      <c r="H2" s="1" t="s">
        <v>799</v>
      </c>
      <c r="I2" s="1" t="s">
        <v>374</v>
      </c>
      <c r="J2" s="1" t="s">
        <v>486</v>
      </c>
      <c r="K2" s="1" t="s">
        <v>800</v>
      </c>
      <c r="L2" s="1" t="s">
        <v>801</v>
      </c>
      <c r="M2" s="1" t="s">
        <v>803</v>
      </c>
      <c r="N2" s="1" t="s">
        <v>804</v>
      </c>
      <c r="O2" s="1" t="s">
        <v>267</v>
      </c>
      <c r="P2" s="1" t="s">
        <v>805</v>
      </c>
      <c r="Q2" s="1" t="s">
        <v>265</v>
      </c>
      <c r="R2" s="1" t="s">
        <v>806</v>
      </c>
      <c r="S2" s="1" t="s">
        <v>807</v>
      </c>
      <c r="T2" s="1" t="s">
        <v>451</v>
      </c>
      <c r="U2" s="1" t="s">
        <v>445</v>
      </c>
    </row>
    <row r="3" spans="1:21" x14ac:dyDescent="0.2">
      <c r="A3" t="s">
        <v>820</v>
      </c>
      <c r="B3" t="s">
        <v>710</v>
      </c>
      <c r="C3" t="s">
        <v>812</v>
      </c>
      <c r="D3" t="s">
        <v>814</v>
      </c>
      <c r="E3" t="s">
        <v>818</v>
      </c>
      <c r="F3" t="s">
        <v>710</v>
      </c>
      <c r="G3" t="s">
        <v>941</v>
      </c>
      <c r="H3" t="s">
        <v>5189</v>
      </c>
      <c r="I3" t="s">
        <v>836</v>
      </c>
      <c r="J3" t="s">
        <v>872</v>
      </c>
      <c r="K3" t="s">
        <v>710</v>
      </c>
      <c r="L3" t="s">
        <v>896</v>
      </c>
      <c r="M3" t="s">
        <v>2669</v>
      </c>
      <c r="N3" t="s">
        <v>5190</v>
      </c>
      <c r="O3" t="s">
        <v>900</v>
      </c>
      <c r="P3" t="s">
        <v>914</v>
      </c>
      <c r="Q3" t="s">
        <v>929</v>
      </c>
      <c r="R3" t="s">
        <v>929</v>
      </c>
      <c r="S3" t="s">
        <v>929</v>
      </c>
      <c r="T3" t="s">
        <v>5191</v>
      </c>
      <c r="U3" t="s">
        <v>932</v>
      </c>
    </row>
    <row r="4" spans="1:21" x14ac:dyDescent="0.2">
      <c r="A4" t="s">
        <v>821</v>
      </c>
      <c r="B4" t="s">
        <v>748</v>
      </c>
      <c r="C4" t="s">
        <v>711</v>
      </c>
      <c r="D4" t="s">
        <v>815</v>
      </c>
      <c r="E4" t="s">
        <v>819</v>
      </c>
      <c r="F4" t="s">
        <v>748</v>
      </c>
      <c r="G4" t="s">
        <v>942</v>
      </c>
      <c r="H4" t="s">
        <v>5192</v>
      </c>
      <c r="I4" t="s">
        <v>837</v>
      </c>
      <c r="J4" t="s">
        <v>873</v>
      </c>
      <c r="K4" t="s">
        <v>748</v>
      </c>
      <c r="L4" t="s">
        <v>897</v>
      </c>
      <c r="M4" t="s">
        <v>2670</v>
      </c>
      <c r="N4" t="s">
        <v>5193</v>
      </c>
      <c r="O4" t="s">
        <v>901</v>
      </c>
      <c r="P4" t="s">
        <v>915</v>
      </c>
      <c r="Q4" t="s">
        <v>930</v>
      </c>
      <c r="R4" t="s">
        <v>930</v>
      </c>
      <c r="S4" t="s">
        <v>930</v>
      </c>
      <c r="T4" t="s">
        <v>5194</v>
      </c>
      <c r="U4" t="s">
        <v>933</v>
      </c>
    </row>
    <row r="5" spans="1:21" x14ac:dyDescent="0.2">
      <c r="A5" t="s">
        <v>822</v>
      </c>
      <c r="C5" t="s">
        <v>813</v>
      </c>
      <c r="D5" t="s">
        <v>816</v>
      </c>
      <c r="G5" t="s">
        <v>943</v>
      </c>
      <c r="H5" t="s">
        <v>5195</v>
      </c>
      <c r="I5" t="s">
        <v>838</v>
      </c>
      <c r="J5" t="s">
        <v>874</v>
      </c>
      <c r="L5" t="s">
        <v>898</v>
      </c>
      <c r="M5" t="s">
        <v>2671</v>
      </c>
      <c r="N5" t="s">
        <v>5196</v>
      </c>
      <c r="O5" t="s">
        <v>902</v>
      </c>
      <c r="P5" t="s">
        <v>916</v>
      </c>
      <c r="Q5" t="s">
        <v>931</v>
      </c>
      <c r="R5" t="s">
        <v>931</v>
      </c>
      <c r="S5" t="s">
        <v>931</v>
      </c>
      <c r="T5" t="s">
        <v>5197</v>
      </c>
      <c r="U5" t="s">
        <v>934</v>
      </c>
    </row>
    <row r="6" spans="1:21" x14ac:dyDescent="0.2">
      <c r="A6" t="s">
        <v>823</v>
      </c>
      <c r="C6" t="s">
        <v>712</v>
      </c>
      <c r="D6" t="s">
        <v>817</v>
      </c>
      <c r="G6" t="s">
        <v>944</v>
      </c>
      <c r="H6" t="s">
        <v>5198</v>
      </c>
      <c r="I6" t="s">
        <v>839</v>
      </c>
      <c r="J6" t="s">
        <v>875</v>
      </c>
      <c r="L6" t="s">
        <v>899</v>
      </c>
      <c r="M6" t="s">
        <v>2672</v>
      </c>
      <c r="N6" t="s">
        <v>5199</v>
      </c>
      <c r="O6" t="s">
        <v>903</v>
      </c>
      <c r="P6" t="s">
        <v>917</v>
      </c>
      <c r="T6" t="s">
        <v>5200</v>
      </c>
    </row>
    <row r="7" spans="1:21" x14ac:dyDescent="0.2">
      <c r="A7" t="s">
        <v>824</v>
      </c>
      <c r="G7" t="s">
        <v>945</v>
      </c>
      <c r="H7" t="s">
        <v>5201</v>
      </c>
      <c r="I7" t="s">
        <v>840</v>
      </c>
      <c r="J7" t="s">
        <v>876</v>
      </c>
      <c r="M7" t="s">
        <v>2673</v>
      </c>
      <c r="N7" t="s">
        <v>5202</v>
      </c>
      <c r="O7" t="s">
        <v>904</v>
      </c>
      <c r="P7" t="s">
        <v>918</v>
      </c>
    </row>
    <row r="8" spans="1:21" x14ac:dyDescent="0.2">
      <c r="A8" t="s">
        <v>825</v>
      </c>
      <c r="G8" t="s">
        <v>946</v>
      </c>
      <c r="H8" t="s">
        <v>5203</v>
      </c>
      <c r="I8" t="s">
        <v>841</v>
      </c>
      <c r="J8" t="s">
        <v>877</v>
      </c>
      <c r="M8" t="s">
        <v>2674</v>
      </c>
      <c r="N8" t="s">
        <v>5204</v>
      </c>
      <c r="O8" t="s">
        <v>905</v>
      </c>
      <c r="P8" t="s">
        <v>919</v>
      </c>
    </row>
    <row r="9" spans="1:21" x14ac:dyDescent="0.2">
      <c r="A9" t="s">
        <v>826</v>
      </c>
      <c r="G9" t="s">
        <v>947</v>
      </c>
      <c r="H9" t="s">
        <v>5205</v>
      </c>
      <c r="I9" t="s">
        <v>842</v>
      </c>
      <c r="J9" t="s">
        <v>878</v>
      </c>
      <c r="M9" t="s">
        <v>2675</v>
      </c>
      <c r="N9" t="s">
        <v>5206</v>
      </c>
      <c r="O9" t="s">
        <v>906</v>
      </c>
      <c r="P9" t="s">
        <v>920</v>
      </c>
    </row>
    <row r="10" spans="1:21" x14ac:dyDescent="0.2">
      <c r="A10" t="s">
        <v>827</v>
      </c>
      <c r="G10" t="s">
        <v>948</v>
      </c>
      <c r="H10" t="s">
        <v>5207</v>
      </c>
      <c r="I10" t="s">
        <v>843</v>
      </c>
      <c r="J10" t="s">
        <v>879</v>
      </c>
      <c r="M10" t="s">
        <v>2676</v>
      </c>
      <c r="N10" t="s">
        <v>5208</v>
      </c>
      <c r="O10" t="s">
        <v>907</v>
      </c>
      <c r="P10" t="s">
        <v>921</v>
      </c>
    </row>
    <row r="11" spans="1:21" x14ac:dyDescent="0.2">
      <c r="A11" t="s">
        <v>828</v>
      </c>
      <c r="G11" t="s">
        <v>949</v>
      </c>
      <c r="H11" t="s">
        <v>5209</v>
      </c>
      <c r="I11" t="s">
        <v>844</v>
      </c>
      <c r="J11" t="s">
        <v>880</v>
      </c>
      <c r="M11" t="s">
        <v>2677</v>
      </c>
      <c r="N11" t="s">
        <v>5210</v>
      </c>
      <c r="O11" t="s">
        <v>908</v>
      </c>
      <c r="P11" t="s">
        <v>922</v>
      </c>
    </row>
    <row r="12" spans="1:21" x14ac:dyDescent="0.2">
      <c r="A12" t="s">
        <v>829</v>
      </c>
      <c r="G12" t="s">
        <v>950</v>
      </c>
      <c r="H12" t="s">
        <v>5211</v>
      </c>
      <c r="I12" t="s">
        <v>845</v>
      </c>
      <c r="J12" t="s">
        <v>881</v>
      </c>
      <c r="M12" t="s">
        <v>2678</v>
      </c>
      <c r="N12" t="s">
        <v>5212</v>
      </c>
      <c r="O12" t="s">
        <v>909</v>
      </c>
      <c r="P12" t="s">
        <v>923</v>
      </c>
    </row>
    <row r="13" spans="1:21" x14ac:dyDescent="0.2">
      <c r="A13" t="s">
        <v>830</v>
      </c>
      <c r="G13" t="s">
        <v>951</v>
      </c>
      <c r="H13" t="s">
        <v>5213</v>
      </c>
      <c r="I13" t="s">
        <v>846</v>
      </c>
      <c r="J13" t="s">
        <v>882</v>
      </c>
      <c r="M13" t="s">
        <v>2679</v>
      </c>
      <c r="N13" t="s">
        <v>5214</v>
      </c>
      <c r="O13" t="s">
        <v>910</v>
      </c>
      <c r="P13" t="s">
        <v>924</v>
      </c>
    </row>
    <row r="14" spans="1:21" x14ac:dyDescent="0.2">
      <c r="A14" t="s">
        <v>831</v>
      </c>
      <c r="G14" t="s">
        <v>952</v>
      </c>
      <c r="H14" t="s">
        <v>5215</v>
      </c>
      <c r="I14" t="s">
        <v>847</v>
      </c>
      <c r="J14" t="s">
        <v>883</v>
      </c>
      <c r="M14" t="s">
        <v>2680</v>
      </c>
      <c r="N14" t="s">
        <v>5216</v>
      </c>
      <c r="O14" t="s">
        <v>911</v>
      </c>
      <c r="P14" t="s">
        <v>925</v>
      </c>
    </row>
    <row r="15" spans="1:21" x14ac:dyDescent="0.2">
      <c r="A15" t="s">
        <v>832</v>
      </c>
      <c r="G15" t="s">
        <v>953</v>
      </c>
      <c r="H15" t="s">
        <v>5217</v>
      </c>
      <c r="I15" t="s">
        <v>848</v>
      </c>
      <c r="J15" t="s">
        <v>884</v>
      </c>
      <c r="M15" t="s">
        <v>2681</v>
      </c>
      <c r="N15" t="s">
        <v>5218</v>
      </c>
      <c r="O15" t="s">
        <v>912</v>
      </c>
      <c r="P15" t="s">
        <v>926</v>
      </c>
    </row>
    <row r="16" spans="1:21" x14ac:dyDescent="0.2">
      <c r="A16" t="s">
        <v>833</v>
      </c>
      <c r="G16" t="s">
        <v>954</v>
      </c>
      <c r="H16" t="s">
        <v>5219</v>
      </c>
      <c r="I16" t="s">
        <v>849</v>
      </c>
      <c r="J16" t="s">
        <v>885</v>
      </c>
      <c r="M16" t="s">
        <v>2682</v>
      </c>
      <c r="N16" t="s">
        <v>5220</v>
      </c>
      <c r="O16" t="s">
        <v>913</v>
      </c>
      <c r="P16" t="s">
        <v>927</v>
      </c>
    </row>
    <row r="17" spans="1:16" x14ac:dyDescent="0.2">
      <c r="A17" t="s">
        <v>834</v>
      </c>
      <c r="G17" t="s">
        <v>955</v>
      </c>
      <c r="H17" t="s">
        <v>5221</v>
      </c>
      <c r="I17" t="s">
        <v>850</v>
      </c>
      <c r="J17" t="s">
        <v>886</v>
      </c>
      <c r="M17" t="s">
        <v>2683</v>
      </c>
      <c r="N17" t="s">
        <v>5222</v>
      </c>
      <c r="P17" t="s">
        <v>928</v>
      </c>
    </row>
    <row r="18" spans="1:16" x14ac:dyDescent="0.2">
      <c r="A18" t="s">
        <v>835</v>
      </c>
      <c r="G18" t="s">
        <v>956</v>
      </c>
      <c r="H18" t="s">
        <v>5223</v>
      </c>
      <c r="I18" t="s">
        <v>851</v>
      </c>
      <c r="J18" t="s">
        <v>887</v>
      </c>
      <c r="M18" t="s">
        <v>2684</v>
      </c>
      <c r="N18" t="s">
        <v>5224</v>
      </c>
    </row>
    <row r="19" spans="1:16" x14ac:dyDescent="0.2">
      <c r="G19" t="s">
        <v>957</v>
      </c>
      <c r="H19" t="s">
        <v>5225</v>
      </c>
      <c r="I19" t="s">
        <v>852</v>
      </c>
      <c r="J19" t="s">
        <v>888</v>
      </c>
      <c r="M19" t="s">
        <v>2685</v>
      </c>
      <c r="N19" t="s">
        <v>5226</v>
      </c>
    </row>
    <row r="20" spans="1:16" x14ac:dyDescent="0.2">
      <c r="G20" t="s">
        <v>958</v>
      </c>
      <c r="H20" t="s">
        <v>5227</v>
      </c>
      <c r="I20" t="s">
        <v>853</v>
      </c>
      <c r="J20" t="s">
        <v>889</v>
      </c>
      <c r="M20" t="s">
        <v>2686</v>
      </c>
      <c r="N20" t="s">
        <v>5228</v>
      </c>
    </row>
    <row r="21" spans="1:16" x14ac:dyDescent="0.2">
      <c r="G21" t="s">
        <v>959</v>
      </c>
      <c r="H21" t="s">
        <v>5229</v>
      </c>
      <c r="I21" t="s">
        <v>854</v>
      </c>
      <c r="J21" t="s">
        <v>890</v>
      </c>
      <c r="M21" t="s">
        <v>2687</v>
      </c>
      <c r="N21" t="s">
        <v>5230</v>
      </c>
    </row>
    <row r="22" spans="1:16" x14ac:dyDescent="0.2">
      <c r="G22" t="s">
        <v>960</v>
      </c>
      <c r="H22" t="s">
        <v>5231</v>
      </c>
      <c r="I22" t="s">
        <v>855</v>
      </c>
      <c r="J22" t="s">
        <v>891</v>
      </c>
      <c r="M22" t="s">
        <v>2688</v>
      </c>
      <c r="N22" t="s">
        <v>5232</v>
      </c>
    </row>
    <row r="23" spans="1:16" x14ac:dyDescent="0.2">
      <c r="G23" t="s">
        <v>961</v>
      </c>
      <c r="H23" t="s">
        <v>5233</v>
      </c>
      <c r="I23" t="s">
        <v>856</v>
      </c>
      <c r="J23" t="s">
        <v>892</v>
      </c>
      <c r="M23" t="s">
        <v>2689</v>
      </c>
      <c r="N23" t="s">
        <v>5234</v>
      </c>
    </row>
    <row r="24" spans="1:16" x14ac:dyDescent="0.2">
      <c r="G24" t="s">
        <v>962</v>
      </c>
      <c r="H24" t="s">
        <v>5235</v>
      </c>
      <c r="I24" t="s">
        <v>857</v>
      </c>
      <c r="J24" t="s">
        <v>893</v>
      </c>
      <c r="M24" t="s">
        <v>2690</v>
      </c>
      <c r="N24" t="s">
        <v>5236</v>
      </c>
    </row>
    <row r="25" spans="1:16" x14ac:dyDescent="0.2">
      <c r="G25" t="s">
        <v>963</v>
      </c>
      <c r="H25" t="s">
        <v>5237</v>
      </c>
      <c r="I25" t="s">
        <v>858</v>
      </c>
      <c r="J25" t="s">
        <v>894</v>
      </c>
      <c r="M25" t="s">
        <v>2691</v>
      </c>
      <c r="N25" t="s">
        <v>5238</v>
      </c>
    </row>
    <row r="26" spans="1:16" x14ac:dyDescent="0.2">
      <c r="G26" t="s">
        <v>964</v>
      </c>
      <c r="H26" t="s">
        <v>5239</v>
      </c>
      <c r="I26" t="s">
        <v>859</v>
      </c>
      <c r="J26" t="s">
        <v>895</v>
      </c>
      <c r="M26" t="s">
        <v>2692</v>
      </c>
      <c r="N26" t="s">
        <v>5240</v>
      </c>
    </row>
    <row r="27" spans="1:16" x14ac:dyDescent="0.2">
      <c r="G27" t="s">
        <v>965</v>
      </c>
      <c r="H27" t="s">
        <v>5241</v>
      </c>
      <c r="I27" t="s">
        <v>860</v>
      </c>
      <c r="J27" t="s">
        <v>860</v>
      </c>
      <c r="M27" t="s">
        <v>2693</v>
      </c>
      <c r="N27" t="s">
        <v>5242</v>
      </c>
    </row>
    <row r="28" spans="1:16" x14ac:dyDescent="0.2">
      <c r="G28" t="s">
        <v>966</v>
      </c>
      <c r="H28" t="s">
        <v>5243</v>
      </c>
      <c r="I28" t="s">
        <v>861</v>
      </c>
      <c r="J28" t="s">
        <v>861</v>
      </c>
      <c r="M28" t="s">
        <v>2694</v>
      </c>
      <c r="N28" t="s">
        <v>5244</v>
      </c>
    </row>
    <row r="29" spans="1:16" x14ac:dyDescent="0.2">
      <c r="G29" t="s">
        <v>967</v>
      </c>
      <c r="H29" t="s">
        <v>5245</v>
      </c>
      <c r="I29" t="s">
        <v>862</v>
      </c>
      <c r="J29" t="s">
        <v>862</v>
      </c>
      <c r="M29" t="s">
        <v>2695</v>
      </c>
      <c r="N29" t="s">
        <v>5246</v>
      </c>
    </row>
    <row r="30" spans="1:16" x14ac:dyDescent="0.2">
      <c r="G30" t="s">
        <v>968</v>
      </c>
      <c r="H30" t="s">
        <v>5247</v>
      </c>
      <c r="I30" t="s">
        <v>863</v>
      </c>
      <c r="J30" t="s">
        <v>863</v>
      </c>
      <c r="M30" t="s">
        <v>2696</v>
      </c>
      <c r="N30" t="s">
        <v>5248</v>
      </c>
    </row>
    <row r="31" spans="1:16" x14ac:dyDescent="0.2">
      <c r="G31" t="s">
        <v>969</v>
      </c>
      <c r="H31" t="s">
        <v>5249</v>
      </c>
      <c r="I31" t="s">
        <v>864</v>
      </c>
      <c r="J31" t="s">
        <v>864</v>
      </c>
      <c r="M31" t="s">
        <v>2697</v>
      </c>
      <c r="N31" t="s">
        <v>5250</v>
      </c>
    </row>
    <row r="32" spans="1:16" x14ac:dyDescent="0.2">
      <c r="G32" t="s">
        <v>970</v>
      </c>
      <c r="H32" t="s">
        <v>5251</v>
      </c>
      <c r="I32" t="s">
        <v>865</v>
      </c>
      <c r="J32" t="s">
        <v>865</v>
      </c>
      <c r="M32" t="s">
        <v>2698</v>
      </c>
      <c r="N32" t="s">
        <v>5252</v>
      </c>
    </row>
    <row r="33" spans="7:14" x14ac:dyDescent="0.2">
      <c r="G33" t="s">
        <v>971</v>
      </c>
      <c r="H33" t="s">
        <v>5253</v>
      </c>
      <c r="I33" t="s">
        <v>866</v>
      </c>
      <c r="J33" t="s">
        <v>866</v>
      </c>
      <c r="M33" t="s">
        <v>2699</v>
      </c>
      <c r="N33" t="s">
        <v>5254</v>
      </c>
    </row>
    <row r="34" spans="7:14" x14ac:dyDescent="0.2">
      <c r="G34" t="s">
        <v>972</v>
      </c>
      <c r="H34" t="s">
        <v>5255</v>
      </c>
      <c r="I34" t="s">
        <v>867</v>
      </c>
      <c r="J34" t="s">
        <v>867</v>
      </c>
      <c r="M34" t="s">
        <v>2700</v>
      </c>
      <c r="N34" t="s">
        <v>5256</v>
      </c>
    </row>
    <row r="35" spans="7:14" x14ac:dyDescent="0.2">
      <c r="G35" t="s">
        <v>973</v>
      </c>
      <c r="H35" t="s">
        <v>5257</v>
      </c>
      <c r="I35" t="s">
        <v>868</v>
      </c>
      <c r="J35" t="s">
        <v>868</v>
      </c>
      <c r="M35" t="s">
        <v>2701</v>
      </c>
      <c r="N35" t="s">
        <v>5258</v>
      </c>
    </row>
    <row r="36" spans="7:14" x14ac:dyDescent="0.2">
      <c r="G36" t="s">
        <v>974</v>
      </c>
      <c r="H36" t="s">
        <v>5259</v>
      </c>
      <c r="I36" t="s">
        <v>869</v>
      </c>
      <c r="J36" t="s">
        <v>869</v>
      </c>
      <c r="M36" t="s">
        <v>2702</v>
      </c>
      <c r="N36" t="s">
        <v>5260</v>
      </c>
    </row>
    <row r="37" spans="7:14" x14ac:dyDescent="0.2">
      <c r="G37" t="s">
        <v>975</v>
      </c>
      <c r="H37" t="s">
        <v>5261</v>
      </c>
      <c r="I37" t="s">
        <v>870</v>
      </c>
      <c r="J37" t="s">
        <v>870</v>
      </c>
      <c r="M37" t="s">
        <v>2703</v>
      </c>
      <c r="N37" t="s">
        <v>5262</v>
      </c>
    </row>
    <row r="38" spans="7:14" x14ac:dyDescent="0.2">
      <c r="G38" t="s">
        <v>976</v>
      </c>
      <c r="H38" t="s">
        <v>5263</v>
      </c>
      <c r="I38" t="s">
        <v>871</v>
      </c>
      <c r="J38" t="s">
        <v>871</v>
      </c>
      <c r="M38" t="s">
        <v>2704</v>
      </c>
      <c r="N38" t="s">
        <v>5264</v>
      </c>
    </row>
    <row r="39" spans="7:14" x14ac:dyDescent="0.2">
      <c r="G39" t="s">
        <v>977</v>
      </c>
      <c r="H39" t="s">
        <v>5265</v>
      </c>
      <c r="M39" t="s">
        <v>2705</v>
      </c>
      <c r="N39" t="s">
        <v>5266</v>
      </c>
    </row>
    <row r="40" spans="7:14" x14ac:dyDescent="0.2">
      <c r="G40" t="s">
        <v>978</v>
      </c>
      <c r="H40" t="s">
        <v>5267</v>
      </c>
      <c r="M40" t="s">
        <v>2706</v>
      </c>
      <c r="N40" t="s">
        <v>5268</v>
      </c>
    </row>
    <row r="41" spans="7:14" x14ac:dyDescent="0.2">
      <c r="G41" t="s">
        <v>979</v>
      </c>
      <c r="H41" t="s">
        <v>5269</v>
      </c>
      <c r="M41" t="s">
        <v>2707</v>
      </c>
      <c r="N41" t="s">
        <v>5270</v>
      </c>
    </row>
    <row r="42" spans="7:14" x14ac:dyDescent="0.2">
      <c r="G42" t="s">
        <v>980</v>
      </c>
      <c r="H42" t="s">
        <v>5271</v>
      </c>
      <c r="M42" t="s">
        <v>2708</v>
      </c>
      <c r="N42" t="s">
        <v>5272</v>
      </c>
    </row>
    <row r="43" spans="7:14" x14ac:dyDescent="0.2">
      <c r="G43" t="s">
        <v>981</v>
      </c>
      <c r="H43" t="s">
        <v>5273</v>
      </c>
      <c r="M43" t="s">
        <v>2709</v>
      </c>
      <c r="N43" t="s">
        <v>5274</v>
      </c>
    </row>
    <row r="44" spans="7:14" x14ac:dyDescent="0.2">
      <c r="G44" t="s">
        <v>982</v>
      </c>
      <c r="H44" t="s">
        <v>5275</v>
      </c>
      <c r="M44" t="s">
        <v>2710</v>
      </c>
      <c r="N44" t="s">
        <v>5276</v>
      </c>
    </row>
    <row r="45" spans="7:14" x14ac:dyDescent="0.2">
      <c r="G45" t="s">
        <v>983</v>
      </c>
      <c r="H45" t="s">
        <v>5277</v>
      </c>
      <c r="M45" t="s">
        <v>2711</v>
      </c>
    </row>
    <row r="46" spans="7:14" x14ac:dyDescent="0.2">
      <c r="G46" t="s">
        <v>984</v>
      </c>
      <c r="H46" t="s">
        <v>5278</v>
      </c>
      <c r="M46" t="s">
        <v>2712</v>
      </c>
    </row>
    <row r="47" spans="7:14" x14ac:dyDescent="0.2">
      <c r="G47" t="s">
        <v>985</v>
      </c>
      <c r="H47" t="s">
        <v>5279</v>
      </c>
      <c r="M47" t="s">
        <v>2713</v>
      </c>
    </row>
    <row r="48" spans="7:14" x14ac:dyDescent="0.2">
      <c r="G48" t="s">
        <v>986</v>
      </c>
      <c r="H48" t="s">
        <v>5280</v>
      </c>
      <c r="M48" t="s">
        <v>2714</v>
      </c>
    </row>
    <row r="49" spans="7:13" x14ac:dyDescent="0.2">
      <c r="G49" t="s">
        <v>987</v>
      </c>
      <c r="H49" t="s">
        <v>5281</v>
      </c>
      <c r="M49" t="s">
        <v>2715</v>
      </c>
    </row>
    <row r="50" spans="7:13" x14ac:dyDescent="0.2">
      <c r="G50" t="s">
        <v>988</v>
      </c>
      <c r="H50" t="s">
        <v>5282</v>
      </c>
      <c r="M50" t="s">
        <v>2716</v>
      </c>
    </row>
    <row r="51" spans="7:13" x14ac:dyDescent="0.2">
      <c r="G51" t="s">
        <v>989</v>
      </c>
      <c r="H51" t="s">
        <v>5283</v>
      </c>
      <c r="M51" t="s">
        <v>2717</v>
      </c>
    </row>
    <row r="52" spans="7:13" x14ac:dyDescent="0.2">
      <c r="G52" t="s">
        <v>990</v>
      </c>
      <c r="H52" t="s">
        <v>5284</v>
      </c>
      <c r="M52" t="s">
        <v>2718</v>
      </c>
    </row>
    <row r="53" spans="7:13" x14ac:dyDescent="0.2">
      <c r="G53" t="s">
        <v>991</v>
      </c>
      <c r="H53" t="s">
        <v>5285</v>
      </c>
      <c r="M53" t="s">
        <v>2719</v>
      </c>
    </row>
    <row r="54" spans="7:13" x14ac:dyDescent="0.2">
      <c r="G54" t="s">
        <v>992</v>
      </c>
      <c r="H54" t="s">
        <v>5286</v>
      </c>
      <c r="M54" t="s">
        <v>2720</v>
      </c>
    </row>
    <row r="55" spans="7:13" x14ac:dyDescent="0.2">
      <c r="G55" t="s">
        <v>993</v>
      </c>
      <c r="H55" t="s">
        <v>5287</v>
      </c>
      <c r="M55" t="s">
        <v>2721</v>
      </c>
    </row>
    <row r="56" spans="7:13" x14ac:dyDescent="0.2">
      <c r="G56" t="s">
        <v>994</v>
      </c>
      <c r="H56" t="s">
        <v>5288</v>
      </c>
      <c r="M56" t="s">
        <v>2722</v>
      </c>
    </row>
    <row r="57" spans="7:13" x14ac:dyDescent="0.2">
      <c r="G57" t="s">
        <v>995</v>
      </c>
      <c r="H57" t="s">
        <v>5289</v>
      </c>
      <c r="M57" t="s">
        <v>2723</v>
      </c>
    </row>
    <row r="58" spans="7:13" x14ac:dyDescent="0.2">
      <c r="G58" t="s">
        <v>996</v>
      </c>
      <c r="H58" t="s">
        <v>5290</v>
      </c>
      <c r="M58" t="s">
        <v>2724</v>
      </c>
    </row>
    <row r="59" spans="7:13" x14ac:dyDescent="0.2">
      <c r="G59" t="s">
        <v>997</v>
      </c>
      <c r="H59" t="s">
        <v>5291</v>
      </c>
      <c r="M59" t="s">
        <v>2725</v>
      </c>
    </row>
    <row r="60" spans="7:13" x14ac:dyDescent="0.2">
      <c r="G60" t="s">
        <v>998</v>
      </c>
      <c r="H60" t="s">
        <v>5292</v>
      </c>
      <c r="M60" t="s">
        <v>2726</v>
      </c>
    </row>
    <row r="61" spans="7:13" x14ac:dyDescent="0.2">
      <c r="G61" t="s">
        <v>999</v>
      </c>
      <c r="H61" t="s">
        <v>5293</v>
      </c>
      <c r="M61" t="s">
        <v>2727</v>
      </c>
    </row>
    <row r="62" spans="7:13" x14ac:dyDescent="0.2">
      <c r="G62" t="s">
        <v>1000</v>
      </c>
      <c r="H62" t="s">
        <v>5294</v>
      </c>
      <c r="M62" t="s">
        <v>2728</v>
      </c>
    </row>
    <row r="63" spans="7:13" x14ac:dyDescent="0.2">
      <c r="G63" t="s">
        <v>1001</v>
      </c>
      <c r="H63" t="s">
        <v>5295</v>
      </c>
      <c r="M63" t="s">
        <v>2729</v>
      </c>
    </row>
    <row r="64" spans="7:13" x14ac:dyDescent="0.2">
      <c r="G64" t="s">
        <v>1002</v>
      </c>
      <c r="H64" t="s">
        <v>5296</v>
      </c>
      <c r="M64" t="s">
        <v>2730</v>
      </c>
    </row>
    <row r="65" spans="7:13" x14ac:dyDescent="0.2">
      <c r="G65" t="s">
        <v>1003</v>
      </c>
      <c r="H65" t="s">
        <v>5297</v>
      </c>
      <c r="M65" t="s">
        <v>2731</v>
      </c>
    </row>
    <row r="66" spans="7:13" x14ac:dyDescent="0.2">
      <c r="G66" t="s">
        <v>1004</v>
      </c>
      <c r="H66" t="s">
        <v>5298</v>
      </c>
      <c r="M66" t="s">
        <v>2732</v>
      </c>
    </row>
    <row r="67" spans="7:13" x14ac:dyDescent="0.2">
      <c r="G67" t="s">
        <v>1005</v>
      </c>
      <c r="H67" t="s">
        <v>5299</v>
      </c>
      <c r="M67" t="s">
        <v>2733</v>
      </c>
    </row>
    <row r="68" spans="7:13" x14ac:dyDescent="0.2">
      <c r="G68" t="s">
        <v>1006</v>
      </c>
      <c r="H68" t="s">
        <v>5300</v>
      </c>
      <c r="M68" t="s">
        <v>2734</v>
      </c>
    </row>
    <row r="69" spans="7:13" x14ac:dyDescent="0.2">
      <c r="G69" t="s">
        <v>1007</v>
      </c>
      <c r="H69" t="s">
        <v>5301</v>
      </c>
      <c r="M69" t="s">
        <v>2735</v>
      </c>
    </row>
    <row r="70" spans="7:13" x14ac:dyDescent="0.2">
      <c r="G70" t="s">
        <v>1008</v>
      </c>
      <c r="H70" t="s">
        <v>5302</v>
      </c>
      <c r="M70" t="s">
        <v>2736</v>
      </c>
    </row>
    <row r="71" spans="7:13" x14ac:dyDescent="0.2">
      <c r="G71" t="s">
        <v>1009</v>
      </c>
      <c r="H71" t="s">
        <v>5303</v>
      </c>
      <c r="M71" t="s">
        <v>2737</v>
      </c>
    </row>
    <row r="72" spans="7:13" x14ac:dyDescent="0.2">
      <c r="G72" t="s">
        <v>1010</v>
      </c>
      <c r="H72" t="s">
        <v>5304</v>
      </c>
      <c r="M72" t="s">
        <v>2738</v>
      </c>
    </row>
    <row r="73" spans="7:13" x14ac:dyDescent="0.2">
      <c r="G73" t="s">
        <v>1011</v>
      </c>
      <c r="H73" t="s">
        <v>5305</v>
      </c>
      <c r="M73" t="s">
        <v>2739</v>
      </c>
    </row>
    <row r="74" spans="7:13" x14ac:dyDescent="0.2">
      <c r="G74" t="s">
        <v>1012</v>
      </c>
      <c r="H74" t="s">
        <v>5306</v>
      </c>
      <c r="M74" t="s">
        <v>2740</v>
      </c>
    </row>
    <row r="75" spans="7:13" x14ac:dyDescent="0.2">
      <c r="G75" t="s">
        <v>1013</v>
      </c>
      <c r="H75" t="s">
        <v>5307</v>
      </c>
      <c r="M75" t="s">
        <v>2741</v>
      </c>
    </row>
    <row r="76" spans="7:13" x14ac:dyDescent="0.2">
      <c r="G76" t="s">
        <v>1014</v>
      </c>
      <c r="H76" t="s">
        <v>5308</v>
      </c>
      <c r="M76" t="s">
        <v>2742</v>
      </c>
    </row>
    <row r="77" spans="7:13" x14ac:dyDescent="0.2">
      <c r="G77" t="s">
        <v>1015</v>
      </c>
      <c r="H77" t="s">
        <v>5309</v>
      </c>
      <c r="M77" t="s">
        <v>2743</v>
      </c>
    </row>
    <row r="78" spans="7:13" x14ac:dyDescent="0.2">
      <c r="G78" t="s">
        <v>1016</v>
      </c>
      <c r="H78" t="s">
        <v>5310</v>
      </c>
      <c r="M78" t="s">
        <v>2744</v>
      </c>
    </row>
    <row r="79" spans="7:13" x14ac:dyDescent="0.2">
      <c r="G79" t="s">
        <v>1017</v>
      </c>
      <c r="H79" t="s">
        <v>5311</v>
      </c>
      <c r="M79" t="s">
        <v>2745</v>
      </c>
    </row>
    <row r="80" spans="7:13" x14ac:dyDescent="0.2">
      <c r="G80" t="s">
        <v>1018</v>
      </c>
      <c r="H80" t="s">
        <v>5312</v>
      </c>
      <c r="M80" t="s">
        <v>2746</v>
      </c>
    </row>
    <row r="81" spans="7:13" x14ac:dyDescent="0.2">
      <c r="G81" t="s">
        <v>1019</v>
      </c>
      <c r="H81" t="s">
        <v>5313</v>
      </c>
      <c r="M81" t="s">
        <v>2747</v>
      </c>
    </row>
    <row r="82" spans="7:13" x14ac:dyDescent="0.2">
      <c r="G82" t="s">
        <v>1020</v>
      </c>
      <c r="H82" t="s">
        <v>5314</v>
      </c>
      <c r="M82" t="s">
        <v>2748</v>
      </c>
    </row>
    <row r="83" spans="7:13" x14ac:dyDescent="0.2">
      <c r="G83" t="s">
        <v>1021</v>
      </c>
      <c r="H83" t="s">
        <v>5315</v>
      </c>
      <c r="M83" t="s">
        <v>2749</v>
      </c>
    </row>
    <row r="84" spans="7:13" x14ac:dyDescent="0.2">
      <c r="G84" t="s">
        <v>1022</v>
      </c>
      <c r="H84" t="s">
        <v>5316</v>
      </c>
      <c r="M84" t="s">
        <v>2750</v>
      </c>
    </row>
    <row r="85" spans="7:13" x14ac:dyDescent="0.2">
      <c r="G85" t="s">
        <v>1023</v>
      </c>
      <c r="H85" t="s">
        <v>5317</v>
      </c>
      <c r="M85" t="s">
        <v>2751</v>
      </c>
    </row>
    <row r="86" spans="7:13" x14ac:dyDescent="0.2">
      <c r="G86" t="s">
        <v>1024</v>
      </c>
      <c r="H86" t="s">
        <v>5318</v>
      </c>
      <c r="M86" t="s">
        <v>2752</v>
      </c>
    </row>
    <row r="87" spans="7:13" x14ac:dyDescent="0.2">
      <c r="G87" t="s">
        <v>1025</v>
      </c>
      <c r="H87" t="s">
        <v>5319</v>
      </c>
      <c r="M87" t="s">
        <v>2753</v>
      </c>
    </row>
    <row r="88" spans="7:13" x14ac:dyDescent="0.2">
      <c r="G88" t="s">
        <v>1026</v>
      </c>
      <c r="H88" t="s">
        <v>5320</v>
      </c>
      <c r="M88" t="s">
        <v>2754</v>
      </c>
    </row>
    <row r="89" spans="7:13" x14ac:dyDescent="0.2">
      <c r="G89" t="s">
        <v>1027</v>
      </c>
      <c r="H89" t="s">
        <v>5321</v>
      </c>
      <c r="M89" t="s">
        <v>2755</v>
      </c>
    </row>
    <row r="90" spans="7:13" x14ac:dyDescent="0.2">
      <c r="G90" t="s">
        <v>1028</v>
      </c>
      <c r="H90" t="s">
        <v>5322</v>
      </c>
      <c r="M90" t="s">
        <v>2756</v>
      </c>
    </row>
    <row r="91" spans="7:13" x14ac:dyDescent="0.2">
      <c r="G91" t="s">
        <v>1029</v>
      </c>
      <c r="H91" t="s">
        <v>5323</v>
      </c>
      <c r="M91" t="s">
        <v>2757</v>
      </c>
    </row>
    <row r="92" spans="7:13" x14ac:dyDescent="0.2">
      <c r="G92" t="s">
        <v>1030</v>
      </c>
      <c r="H92" t="s">
        <v>5324</v>
      </c>
      <c r="M92" t="s">
        <v>2758</v>
      </c>
    </row>
    <row r="93" spans="7:13" x14ac:dyDescent="0.2">
      <c r="G93" t="s">
        <v>1031</v>
      </c>
      <c r="H93" t="s">
        <v>5325</v>
      </c>
      <c r="M93" t="s">
        <v>2759</v>
      </c>
    </row>
    <row r="94" spans="7:13" x14ac:dyDescent="0.2">
      <c r="G94" t="s">
        <v>1032</v>
      </c>
      <c r="H94" t="s">
        <v>5326</v>
      </c>
      <c r="M94" t="s">
        <v>2760</v>
      </c>
    </row>
    <row r="95" spans="7:13" x14ac:dyDescent="0.2">
      <c r="G95" t="s">
        <v>1033</v>
      </c>
      <c r="H95" t="s">
        <v>5327</v>
      </c>
      <c r="M95" t="s">
        <v>2761</v>
      </c>
    </row>
    <row r="96" spans="7:13" x14ac:dyDescent="0.2">
      <c r="G96" t="s">
        <v>1034</v>
      </c>
      <c r="H96" t="s">
        <v>5328</v>
      </c>
      <c r="M96" t="s">
        <v>2762</v>
      </c>
    </row>
    <row r="97" spans="7:13" x14ac:dyDescent="0.2">
      <c r="G97" t="s">
        <v>1035</v>
      </c>
      <c r="H97" t="s">
        <v>5329</v>
      </c>
      <c r="M97" t="s">
        <v>2763</v>
      </c>
    </row>
    <row r="98" spans="7:13" x14ac:dyDescent="0.2">
      <c r="G98" t="s">
        <v>1036</v>
      </c>
      <c r="H98" t="s">
        <v>5330</v>
      </c>
      <c r="M98" t="s">
        <v>2764</v>
      </c>
    </row>
    <row r="99" spans="7:13" x14ac:dyDescent="0.2">
      <c r="G99" t="s">
        <v>1037</v>
      </c>
      <c r="H99" t="s">
        <v>5331</v>
      </c>
      <c r="M99" t="s">
        <v>2765</v>
      </c>
    </row>
    <row r="100" spans="7:13" x14ac:dyDescent="0.2">
      <c r="G100" t="s">
        <v>1038</v>
      </c>
      <c r="H100" t="s">
        <v>5332</v>
      </c>
      <c r="M100" t="s">
        <v>2766</v>
      </c>
    </row>
    <row r="101" spans="7:13" x14ac:dyDescent="0.2">
      <c r="G101" t="s">
        <v>1039</v>
      </c>
      <c r="H101" t="s">
        <v>5333</v>
      </c>
      <c r="M101" t="s">
        <v>2767</v>
      </c>
    </row>
    <row r="102" spans="7:13" x14ac:dyDescent="0.2">
      <c r="G102" t="s">
        <v>1040</v>
      </c>
      <c r="H102" t="s">
        <v>5334</v>
      </c>
      <c r="M102" t="s">
        <v>2768</v>
      </c>
    </row>
    <row r="103" spans="7:13" x14ac:dyDescent="0.2">
      <c r="G103" t="s">
        <v>1041</v>
      </c>
      <c r="H103" t="s">
        <v>5335</v>
      </c>
      <c r="M103" t="s">
        <v>2769</v>
      </c>
    </row>
    <row r="104" spans="7:13" x14ac:dyDescent="0.2">
      <c r="G104" t="s">
        <v>1042</v>
      </c>
      <c r="H104" t="s">
        <v>5336</v>
      </c>
      <c r="M104" t="s">
        <v>2770</v>
      </c>
    </row>
    <row r="105" spans="7:13" x14ac:dyDescent="0.2">
      <c r="G105" t="s">
        <v>1043</v>
      </c>
      <c r="H105" t="s">
        <v>5337</v>
      </c>
      <c r="M105" t="s">
        <v>2771</v>
      </c>
    </row>
    <row r="106" spans="7:13" x14ac:dyDescent="0.2">
      <c r="G106" t="s">
        <v>1044</v>
      </c>
      <c r="H106" t="s">
        <v>5338</v>
      </c>
      <c r="M106" t="s">
        <v>2772</v>
      </c>
    </row>
    <row r="107" spans="7:13" x14ac:dyDescent="0.2">
      <c r="G107" t="s">
        <v>1045</v>
      </c>
      <c r="H107" t="s">
        <v>5339</v>
      </c>
      <c r="M107" t="s">
        <v>2773</v>
      </c>
    </row>
    <row r="108" spans="7:13" x14ac:dyDescent="0.2">
      <c r="G108" t="s">
        <v>1046</v>
      </c>
      <c r="H108" t="s">
        <v>5340</v>
      </c>
      <c r="M108" t="s">
        <v>2774</v>
      </c>
    </row>
    <row r="109" spans="7:13" x14ac:dyDescent="0.2">
      <c r="G109" t="s">
        <v>1047</v>
      </c>
      <c r="H109" t="s">
        <v>5341</v>
      </c>
      <c r="M109" t="s">
        <v>2775</v>
      </c>
    </row>
    <row r="110" spans="7:13" x14ac:dyDescent="0.2">
      <c r="G110" t="s">
        <v>1048</v>
      </c>
      <c r="H110" t="s">
        <v>5342</v>
      </c>
      <c r="M110" t="s">
        <v>2776</v>
      </c>
    </row>
    <row r="111" spans="7:13" x14ac:dyDescent="0.2">
      <c r="G111" t="s">
        <v>1049</v>
      </c>
      <c r="H111" t="s">
        <v>5343</v>
      </c>
      <c r="M111" t="s">
        <v>2777</v>
      </c>
    </row>
    <row r="112" spans="7:13" x14ac:dyDescent="0.2">
      <c r="G112" t="s">
        <v>1050</v>
      </c>
      <c r="H112" t="s">
        <v>5344</v>
      </c>
      <c r="M112" t="s">
        <v>2778</v>
      </c>
    </row>
    <row r="113" spans="7:13" x14ac:dyDescent="0.2">
      <c r="G113" t="s">
        <v>1051</v>
      </c>
      <c r="H113" t="s">
        <v>5345</v>
      </c>
      <c r="M113" t="s">
        <v>2779</v>
      </c>
    </row>
    <row r="114" spans="7:13" x14ac:dyDescent="0.2">
      <c r="G114" t="s">
        <v>1052</v>
      </c>
      <c r="H114" t="s">
        <v>5346</v>
      </c>
      <c r="M114" t="s">
        <v>2780</v>
      </c>
    </row>
    <row r="115" spans="7:13" x14ac:dyDescent="0.2">
      <c r="G115" t="s">
        <v>1053</v>
      </c>
      <c r="H115" t="s">
        <v>5347</v>
      </c>
      <c r="M115" t="s">
        <v>2781</v>
      </c>
    </row>
    <row r="116" spans="7:13" x14ac:dyDescent="0.2">
      <c r="G116" t="s">
        <v>1054</v>
      </c>
      <c r="H116" t="s">
        <v>5348</v>
      </c>
      <c r="M116" t="s">
        <v>2782</v>
      </c>
    </row>
    <row r="117" spans="7:13" x14ac:dyDescent="0.2">
      <c r="G117" t="s">
        <v>1055</v>
      </c>
      <c r="H117" t="s">
        <v>5349</v>
      </c>
      <c r="M117" t="s">
        <v>2783</v>
      </c>
    </row>
    <row r="118" spans="7:13" x14ac:dyDescent="0.2">
      <c r="G118" t="s">
        <v>1056</v>
      </c>
      <c r="H118" t="s">
        <v>5350</v>
      </c>
      <c r="M118" t="s">
        <v>2784</v>
      </c>
    </row>
    <row r="119" spans="7:13" x14ac:dyDescent="0.2">
      <c r="G119" t="s">
        <v>1057</v>
      </c>
      <c r="H119" t="s">
        <v>5351</v>
      </c>
      <c r="M119" t="s">
        <v>2785</v>
      </c>
    </row>
    <row r="120" spans="7:13" x14ac:dyDescent="0.2">
      <c r="G120" t="s">
        <v>1058</v>
      </c>
      <c r="H120" t="s">
        <v>5352</v>
      </c>
      <c r="M120" t="s">
        <v>2786</v>
      </c>
    </row>
    <row r="121" spans="7:13" x14ac:dyDescent="0.2">
      <c r="G121" t="s">
        <v>1059</v>
      </c>
      <c r="H121" t="s">
        <v>5353</v>
      </c>
      <c r="M121" t="s">
        <v>2787</v>
      </c>
    </row>
    <row r="122" spans="7:13" x14ac:dyDescent="0.2">
      <c r="G122" t="s">
        <v>1060</v>
      </c>
      <c r="H122" t="s">
        <v>5354</v>
      </c>
      <c r="M122" t="s">
        <v>2788</v>
      </c>
    </row>
    <row r="123" spans="7:13" x14ac:dyDescent="0.2">
      <c r="G123" t="s">
        <v>1061</v>
      </c>
      <c r="H123" t="s">
        <v>5355</v>
      </c>
      <c r="M123" t="s">
        <v>2789</v>
      </c>
    </row>
    <row r="124" spans="7:13" x14ac:dyDescent="0.2">
      <c r="G124" t="s">
        <v>1062</v>
      </c>
      <c r="H124" t="s">
        <v>5356</v>
      </c>
      <c r="M124" t="s">
        <v>2790</v>
      </c>
    </row>
    <row r="125" spans="7:13" x14ac:dyDescent="0.2">
      <c r="G125" t="s">
        <v>1063</v>
      </c>
      <c r="H125" t="s">
        <v>5357</v>
      </c>
      <c r="M125" t="s">
        <v>2791</v>
      </c>
    </row>
    <row r="126" spans="7:13" x14ac:dyDescent="0.2">
      <c r="G126" t="s">
        <v>1064</v>
      </c>
      <c r="H126" t="s">
        <v>5358</v>
      </c>
      <c r="M126" t="s">
        <v>2792</v>
      </c>
    </row>
    <row r="127" spans="7:13" x14ac:dyDescent="0.2">
      <c r="G127" t="s">
        <v>1065</v>
      </c>
      <c r="H127" t="s">
        <v>5359</v>
      </c>
      <c r="M127" t="s">
        <v>2793</v>
      </c>
    </row>
    <row r="128" spans="7:13" x14ac:dyDescent="0.2">
      <c r="G128" t="s">
        <v>1066</v>
      </c>
      <c r="H128" t="s">
        <v>5360</v>
      </c>
      <c r="M128" t="s">
        <v>2794</v>
      </c>
    </row>
    <row r="129" spans="7:13" x14ac:dyDescent="0.2">
      <c r="G129" t="s">
        <v>1067</v>
      </c>
      <c r="H129" t="s">
        <v>5361</v>
      </c>
      <c r="M129" t="s">
        <v>2795</v>
      </c>
    </row>
    <row r="130" spans="7:13" x14ac:dyDescent="0.2">
      <c r="G130" t="s">
        <v>1068</v>
      </c>
      <c r="H130" t="s">
        <v>5362</v>
      </c>
      <c r="M130" t="s">
        <v>2796</v>
      </c>
    </row>
    <row r="131" spans="7:13" x14ac:dyDescent="0.2">
      <c r="G131" t="s">
        <v>1069</v>
      </c>
      <c r="H131" t="s">
        <v>5363</v>
      </c>
      <c r="M131" t="s">
        <v>2797</v>
      </c>
    </row>
    <row r="132" spans="7:13" x14ac:dyDescent="0.2">
      <c r="G132" t="s">
        <v>1070</v>
      </c>
      <c r="H132" t="s">
        <v>5364</v>
      </c>
      <c r="M132" t="s">
        <v>2798</v>
      </c>
    </row>
    <row r="133" spans="7:13" x14ac:dyDescent="0.2">
      <c r="G133" t="s">
        <v>1071</v>
      </c>
      <c r="H133" t="s">
        <v>5365</v>
      </c>
      <c r="M133" t="s">
        <v>2799</v>
      </c>
    </row>
    <row r="134" spans="7:13" x14ac:dyDescent="0.2">
      <c r="G134" t="s">
        <v>1072</v>
      </c>
      <c r="H134" t="s">
        <v>5366</v>
      </c>
      <c r="M134" t="s">
        <v>2800</v>
      </c>
    </row>
    <row r="135" spans="7:13" x14ac:dyDescent="0.2">
      <c r="G135" t="s">
        <v>1073</v>
      </c>
      <c r="H135" t="s">
        <v>5367</v>
      </c>
      <c r="M135" t="s">
        <v>2801</v>
      </c>
    </row>
    <row r="136" spans="7:13" x14ac:dyDescent="0.2">
      <c r="G136" t="s">
        <v>1074</v>
      </c>
      <c r="H136" t="s">
        <v>5368</v>
      </c>
      <c r="M136" t="s">
        <v>2802</v>
      </c>
    </row>
    <row r="137" spans="7:13" x14ac:dyDescent="0.2">
      <c r="G137" t="s">
        <v>1075</v>
      </c>
      <c r="H137" t="s">
        <v>5369</v>
      </c>
      <c r="M137" t="s">
        <v>2803</v>
      </c>
    </row>
    <row r="138" spans="7:13" x14ac:dyDescent="0.2">
      <c r="G138" t="s">
        <v>1076</v>
      </c>
      <c r="H138" t="s">
        <v>5370</v>
      </c>
      <c r="M138" t="s">
        <v>2804</v>
      </c>
    </row>
    <row r="139" spans="7:13" x14ac:dyDescent="0.2">
      <c r="G139" t="s">
        <v>1077</v>
      </c>
      <c r="H139" t="s">
        <v>5371</v>
      </c>
      <c r="M139" t="s">
        <v>2805</v>
      </c>
    </row>
    <row r="140" spans="7:13" x14ac:dyDescent="0.2">
      <c r="G140" t="s">
        <v>1078</v>
      </c>
      <c r="H140" t="s">
        <v>5372</v>
      </c>
      <c r="M140" t="s">
        <v>2806</v>
      </c>
    </row>
    <row r="141" spans="7:13" x14ac:dyDescent="0.2">
      <c r="G141" t="s">
        <v>1079</v>
      </c>
      <c r="H141" t="s">
        <v>5373</v>
      </c>
      <c r="M141" t="s">
        <v>2807</v>
      </c>
    </row>
    <row r="142" spans="7:13" x14ac:dyDescent="0.2">
      <c r="G142" t="s">
        <v>1080</v>
      </c>
      <c r="H142" t="s">
        <v>5374</v>
      </c>
      <c r="M142" t="s">
        <v>2808</v>
      </c>
    </row>
    <row r="143" spans="7:13" x14ac:dyDescent="0.2">
      <c r="G143" t="s">
        <v>1081</v>
      </c>
      <c r="H143" t="s">
        <v>5375</v>
      </c>
      <c r="M143" t="s">
        <v>2809</v>
      </c>
    </row>
    <row r="144" spans="7:13" x14ac:dyDescent="0.2">
      <c r="G144" t="s">
        <v>1082</v>
      </c>
      <c r="H144" t="s">
        <v>5376</v>
      </c>
      <c r="M144" t="s">
        <v>2810</v>
      </c>
    </row>
    <row r="145" spans="7:13" x14ac:dyDescent="0.2">
      <c r="G145" t="s">
        <v>1083</v>
      </c>
      <c r="H145" t="s">
        <v>5377</v>
      </c>
      <c r="M145" t="s">
        <v>2811</v>
      </c>
    </row>
    <row r="146" spans="7:13" x14ac:dyDescent="0.2">
      <c r="G146" t="s">
        <v>1084</v>
      </c>
      <c r="H146" t="s">
        <v>5378</v>
      </c>
      <c r="M146" t="s">
        <v>2812</v>
      </c>
    </row>
    <row r="147" spans="7:13" x14ac:dyDescent="0.2">
      <c r="G147" t="s">
        <v>1085</v>
      </c>
      <c r="H147" t="s">
        <v>5379</v>
      </c>
      <c r="M147" t="s">
        <v>2813</v>
      </c>
    </row>
    <row r="148" spans="7:13" x14ac:dyDescent="0.2">
      <c r="G148" t="s">
        <v>1086</v>
      </c>
      <c r="H148" t="s">
        <v>5380</v>
      </c>
      <c r="M148" t="s">
        <v>2814</v>
      </c>
    </row>
    <row r="149" spans="7:13" x14ac:dyDescent="0.2">
      <c r="G149" t="s">
        <v>1087</v>
      </c>
      <c r="H149" t="s">
        <v>5381</v>
      </c>
      <c r="M149" t="s">
        <v>2815</v>
      </c>
    </row>
    <row r="150" spans="7:13" x14ac:dyDescent="0.2">
      <c r="G150" t="s">
        <v>1088</v>
      </c>
      <c r="H150" t="s">
        <v>5382</v>
      </c>
      <c r="M150" t="s">
        <v>2816</v>
      </c>
    </row>
    <row r="151" spans="7:13" x14ac:dyDescent="0.2">
      <c r="G151" t="s">
        <v>1089</v>
      </c>
      <c r="H151" t="s">
        <v>5383</v>
      </c>
      <c r="M151" t="s">
        <v>2817</v>
      </c>
    </row>
    <row r="152" spans="7:13" x14ac:dyDescent="0.2">
      <c r="G152" t="s">
        <v>1090</v>
      </c>
      <c r="H152" t="s">
        <v>5384</v>
      </c>
      <c r="M152" t="s">
        <v>2818</v>
      </c>
    </row>
    <row r="153" spans="7:13" x14ac:dyDescent="0.2">
      <c r="G153" t="s">
        <v>1091</v>
      </c>
      <c r="H153" t="s">
        <v>5385</v>
      </c>
      <c r="M153" t="s">
        <v>2819</v>
      </c>
    </row>
    <row r="154" spans="7:13" x14ac:dyDescent="0.2">
      <c r="G154" t="s">
        <v>1092</v>
      </c>
      <c r="H154" t="s">
        <v>5386</v>
      </c>
      <c r="M154" t="s">
        <v>2820</v>
      </c>
    </row>
    <row r="155" spans="7:13" x14ac:dyDescent="0.2">
      <c r="G155" t="s">
        <v>1093</v>
      </c>
      <c r="H155" t="s">
        <v>5387</v>
      </c>
      <c r="M155" t="s">
        <v>2821</v>
      </c>
    </row>
    <row r="156" spans="7:13" x14ac:dyDescent="0.2">
      <c r="G156" t="s">
        <v>1094</v>
      </c>
      <c r="H156" t="s">
        <v>5388</v>
      </c>
      <c r="M156" t="s">
        <v>2822</v>
      </c>
    </row>
    <row r="157" spans="7:13" x14ac:dyDescent="0.2">
      <c r="G157" t="s">
        <v>1095</v>
      </c>
      <c r="H157" t="s">
        <v>5389</v>
      </c>
      <c r="M157" t="s">
        <v>2823</v>
      </c>
    </row>
    <row r="158" spans="7:13" x14ac:dyDescent="0.2">
      <c r="G158" t="s">
        <v>1096</v>
      </c>
      <c r="H158" t="s">
        <v>5390</v>
      </c>
      <c r="M158" t="s">
        <v>2824</v>
      </c>
    </row>
    <row r="159" spans="7:13" x14ac:dyDescent="0.2">
      <c r="G159" t="s">
        <v>1097</v>
      </c>
      <c r="H159" t="s">
        <v>5391</v>
      </c>
      <c r="M159" t="s">
        <v>2825</v>
      </c>
    </row>
    <row r="160" spans="7:13" x14ac:dyDescent="0.2">
      <c r="G160" t="s">
        <v>1098</v>
      </c>
      <c r="H160" t="s">
        <v>5392</v>
      </c>
      <c r="M160" t="s">
        <v>2826</v>
      </c>
    </row>
    <row r="161" spans="7:13" x14ac:dyDescent="0.2">
      <c r="G161" t="s">
        <v>1099</v>
      </c>
      <c r="H161" t="s">
        <v>5393</v>
      </c>
      <c r="M161" t="s">
        <v>2827</v>
      </c>
    </row>
    <row r="162" spans="7:13" x14ac:dyDescent="0.2">
      <c r="G162" t="s">
        <v>1100</v>
      </c>
      <c r="H162" t="s">
        <v>5394</v>
      </c>
      <c r="M162" t="s">
        <v>2828</v>
      </c>
    </row>
    <row r="163" spans="7:13" x14ac:dyDescent="0.2">
      <c r="G163" t="s">
        <v>1101</v>
      </c>
      <c r="H163" t="s">
        <v>5395</v>
      </c>
      <c r="M163" t="s">
        <v>2829</v>
      </c>
    </row>
    <row r="164" spans="7:13" x14ac:dyDescent="0.2">
      <c r="G164" t="s">
        <v>1102</v>
      </c>
      <c r="H164" t="s">
        <v>5396</v>
      </c>
      <c r="M164" t="s">
        <v>2830</v>
      </c>
    </row>
    <row r="165" spans="7:13" x14ac:dyDescent="0.2">
      <c r="G165" t="s">
        <v>1103</v>
      </c>
      <c r="H165" t="s">
        <v>5397</v>
      </c>
      <c r="M165" t="s">
        <v>2831</v>
      </c>
    </row>
    <row r="166" spans="7:13" x14ac:dyDescent="0.2">
      <c r="G166" t="s">
        <v>1104</v>
      </c>
      <c r="H166" t="s">
        <v>5398</v>
      </c>
      <c r="M166" t="s">
        <v>2832</v>
      </c>
    </row>
    <row r="167" spans="7:13" x14ac:dyDescent="0.2">
      <c r="G167" t="s">
        <v>1105</v>
      </c>
      <c r="H167" t="s">
        <v>5399</v>
      </c>
      <c r="M167" t="s">
        <v>2833</v>
      </c>
    </row>
    <row r="168" spans="7:13" x14ac:dyDescent="0.2">
      <c r="G168" t="s">
        <v>1106</v>
      </c>
      <c r="H168" t="s">
        <v>5400</v>
      </c>
      <c r="M168" t="s">
        <v>2834</v>
      </c>
    </row>
    <row r="169" spans="7:13" x14ac:dyDescent="0.2">
      <c r="G169" t="s">
        <v>1107</v>
      </c>
      <c r="H169" t="s">
        <v>5401</v>
      </c>
      <c r="M169" t="s">
        <v>2835</v>
      </c>
    </row>
    <row r="170" spans="7:13" x14ac:dyDescent="0.2">
      <c r="G170" t="s">
        <v>1108</v>
      </c>
      <c r="H170" t="s">
        <v>5402</v>
      </c>
      <c r="M170" t="s">
        <v>2836</v>
      </c>
    </row>
    <row r="171" spans="7:13" x14ac:dyDescent="0.2">
      <c r="G171" t="s">
        <v>1109</v>
      </c>
      <c r="H171" t="s">
        <v>5403</v>
      </c>
      <c r="M171" t="s">
        <v>2837</v>
      </c>
    </row>
    <row r="172" spans="7:13" x14ac:dyDescent="0.2">
      <c r="G172" t="s">
        <v>1110</v>
      </c>
      <c r="H172" t="s">
        <v>5404</v>
      </c>
      <c r="M172" t="s">
        <v>2838</v>
      </c>
    </row>
    <row r="173" spans="7:13" x14ac:dyDescent="0.2">
      <c r="G173" t="s">
        <v>1111</v>
      </c>
      <c r="H173" t="s">
        <v>5405</v>
      </c>
      <c r="M173" t="s">
        <v>2839</v>
      </c>
    </row>
    <row r="174" spans="7:13" x14ac:dyDescent="0.2">
      <c r="G174" t="s">
        <v>1112</v>
      </c>
      <c r="H174" t="s">
        <v>5406</v>
      </c>
      <c r="M174" t="s">
        <v>2840</v>
      </c>
    </row>
    <row r="175" spans="7:13" x14ac:dyDescent="0.2">
      <c r="G175" t="s">
        <v>1113</v>
      </c>
      <c r="H175" t="s">
        <v>5407</v>
      </c>
      <c r="M175" t="s">
        <v>2841</v>
      </c>
    </row>
    <row r="176" spans="7:13" x14ac:dyDescent="0.2">
      <c r="G176" t="s">
        <v>1114</v>
      </c>
      <c r="H176" t="s">
        <v>5408</v>
      </c>
      <c r="M176" t="s">
        <v>2842</v>
      </c>
    </row>
    <row r="177" spans="7:13" x14ac:dyDescent="0.2">
      <c r="G177" t="s">
        <v>1115</v>
      </c>
      <c r="H177" t="s">
        <v>5409</v>
      </c>
      <c r="M177" t="s">
        <v>2843</v>
      </c>
    </row>
    <row r="178" spans="7:13" x14ac:dyDescent="0.2">
      <c r="G178" t="s">
        <v>1116</v>
      </c>
      <c r="H178" t="s">
        <v>5410</v>
      </c>
      <c r="M178" t="s">
        <v>2844</v>
      </c>
    </row>
    <row r="179" spans="7:13" x14ac:dyDescent="0.2">
      <c r="G179" t="s">
        <v>1117</v>
      </c>
      <c r="H179" t="s">
        <v>5411</v>
      </c>
      <c r="M179" t="s">
        <v>2845</v>
      </c>
    </row>
    <row r="180" spans="7:13" x14ac:dyDescent="0.2">
      <c r="G180" t="s">
        <v>1118</v>
      </c>
      <c r="H180" t="s">
        <v>5412</v>
      </c>
      <c r="M180" t="s">
        <v>2846</v>
      </c>
    </row>
    <row r="181" spans="7:13" x14ac:dyDescent="0.2">
      <c r="G181" t="s">
        <v>1119</v>
      </c>
      <c r="H181" t="s">
        <v>5413</v>
      </c>
      <c r="M181" t="s">
        <v>2847</v>
      </c>
    </row>
    <row r="182" spans="7:13" x14ac:dyDescent="0.2">
      <c r="G182" t="s">
        <v>1120</v>
      </c>
      <c r="H182" t="s">
        <v>5414</v>
      </c>
      <c r="M182" t="s">
        <v>2848</v>
      </c>
    </row>
    <row r="183" spans="7:13" x14ac:dyDescent="0.2">
      <c r="G183" t="s">
        <v>1121</v>
      </c>
      <c r="H183" t="s">
        <v>5415</v>
      </c>
      <c r="M183" t="s">
        <v>2849</v>
      </c>
    </row>
    <row r="184" spans="7:13" x14ac:dyDescent="0.2">
      <c r="G184" t="s">
        <v>1122</v>
      </c>
      <c r="H184" t="s">
        <v>5416</v>
      </c>
      <c r="M184" t="s">
        <v>2850</v>
      </c>
    </row>
    <row r="185" spans="7:13" x14ac:dyDescent="0.2">
      <c r="G185" t="s">
        <v>1123</v>
      </c>
      <c r="H185" t="s">
        <v>5417</v>
      </c>
      <c r="M185" t="s">
        <v>2851</v>
      </c>
    </row>
    <row r="186" spans="7:13" x14ac:dyDescent="0.2">
      <c r="G186" t="s">
        <v>1124</v>
      </c>
      <c r="H186" t="s">
        <v>5418</v>
      </c>
      <c r="M186" t="s">
        <v>2852</v>
      </c>
    </row>
    <row r="187" spans="7:13" x14ac:dyDescent="0.2">
      <c r="G187" t="s">
        <v>1125</v>
      </c>
      <c r="H187" t="s">
        <v>5419</v>
      </c>
      <c r="M187" t="s">
        <v>2853</v>
      </c>
    </row>
    <row r="188" spans="7:13" x14ac:dyDescent="0.2">
      <c r="G188" t="s">
        <v>1126</v>
      </c>
      <c r="H188" t="s">
        <v>5420</v>
      </c>
      <c r="M188" t="s">
        <v>2854</v>
      </c>
    </row>
    <row r="189" spans="7:13" x14ac:dyDescent="0.2">
      <c r="G189" t="s">
        <v>1127</v>
      </c>
      <c r="H189" t="s">
        <v>5421</v>
      </c>
      <c r="M189" t="s">
        <v>2855</v>
      </c>
    </row>
    <row r="190" spans="7:13" x14ac:dyDescent="0.2">
      <c r="G190" t="s">
        <v>1128</v>
      </c>
      <c r="H190" t="s">
        <v>5422</v>
      </c>
      <c r="M190" t="s">
        <v>2856</v>
      </c>
    </row>
    <row r="191" spans="7:13" x14ac:dyDescent="0.2">
      <c r="G191" t="s">
        <v>1129</v>
      </c>
      <c r="H191" t="s">
        <v>5423</v>
      </c>
      <c r="M191" t="s">
        <v>2857</v>
      </c>
    </row>
    <row r="192" spans="7:13" x14ac:dyDescent="0.2">
      <c r="G192" t="s">
        <v>1130</v>
      </c>
      <c r="H192" t="s">
        <v>5424</v>
      </c>
      <c r="M192" t="s">
        <v>2858</v>
      </c>
    </row>
    <row r="193" spans="7:13" x14ac:dyDescent="0.2">
      <c r="G193" t="s">
        <v>1131</v>
      </c>
      <c r="H193" t="s">
        <v>5425</v>
      </c>
      <c r="M193" t="s">
        <v>2859</v>
      </c>
    </row>
    <row r="194" spans="7:13" x14ac:dyDescent="0.2">
      <c r="G194" t="s">
        <v>1132</v>
      </c>
      <c r="H194" t="s">
        <v>5426</v>
      </c>
      <c r="M194" t="s">
        <v>2860</v>
      </c>
    </row>
    <row r="195" spans="7:13" x14ac:dyDescent="0.2">
      <c r="G195" t="s">
        <v>1133</v>
      </c>
      <c r="H195" t="s">
        <v>5427</v>
      </c>
      <c r="M195" t="s">
        <v>2861</v>
      </c>
    </row>
    <row r="196" spans="7:13" x14ac:dyDescent="0.2">
      <c r="G196" t="s">
        <v>1134</v>
      </c>
      <c r="H196" t="s">
        <v>5428</v>
      </c>
      <c r="M196" t="s">
        <v>2862</v>
      </c>
    </row>
    <row r="197" spans="7:13" x14ac:dyDescent="0.2">
      <c r="G197" t="s">
        <v>1135</v>
      </c>
      <c r="H197" t="s">
        <v>5429</v>
      </c>
      <c r="M197" t="s">
        <v>2863</v>
      </c>
    </row>
    <row r="198" spans="7:13" x14ac:dyDescent="0.2">
      <c r="G198" t="s">
        <v>1136</v>
      </c>
      <c r="H198" t="s">
        <v>5430</v>
      </c>
      <c r="M198" t="s">
        <v>2864</v>
      </c>
    </row>
    <row r="199" spans="7:13" x14ac:dyDescent="0.2">
      <c r="G199" t="s">
        <v>1137</v>
      </c>
      <c r="H199" t="s">
        <v>5431</v>
      </c>
      <c r="M199" t="s">
        <v>2865</v>
      </c>
    </row>
    <row r="200" spans="7:13" x14ac:dyDescent="0.2">
      <c r="G200" t="s">
        <v>1138</v>
      </c>
      <c r="H200" t="s">
        <v>5432</v>
      </c>
      <c r="M200" t="s">
        <v>2866</v>
      </c>
    </row>
    <row r="201" spans="7:13" x14ac:dyDescent="0.2">
      <c r="G201" t="s">
        <v>1139</v>
      </c>
      <c r="H201" t="s">
        <v>5433</v>
      </c>
      <c r="M201" t="s">
        <v>2867</v>
      </c>
    </row>
    <row r="202" spans="7:13" x14ac:dyDescent="0.2">
      <c r="G202" t="s">
        <v>1140</v>
      </c>
      <c r="H202" t="s">
        <v>5434</v>
      </c>
      <c r="M202" t="s">
        <v>2868</v>
      </c>
    </row>
    <row r="203" spans="7:13" x14ac:dyDescent="0.2">
      <c r="G203" t="s">
        <v>1141</v>
      </c>
      <c r="H203" t="s">
        <v>5435</v>
      </c>
      <c r="M203" t="s">
        <v>2869</v>
      </c>
    </row>
    <row r="204" spans="7:13" x14ac:dyDescent="0.2">
      <c r="G204" t="s">
        <v>1142</v>
      </c>
      <c r="H204" t="s">
        <v>5436</v>
      </c>
      <c r="M204" t="s">
        <v>2870</v>
      </c>
    </row>
    <row r="205" spans="7:13" x14ac:dyDescent="0.2">
      <c r="G205" t="s">
        <v>1143</v>
      </c>
      <c r="H205" t="s">
        <v>5437</v>
      </c>
      <c r="M205" t="s">
        <v>2871</v>
      </c>
    </row>
    <row r="206" spans="7:13" x14ac:dyDescent="0.2">
      <c r="G206" t="s">
        <v>1144</v>
      </c>
      <c r="H206" t="s">
        <v>5438</v>
      </c>
      <c r="M206" t="s">
        <v>2872</v>
      </c>
    </row>
    <row r="207" spans="7:13" x14ac:dyDescent="0.2">
      <c r="G207" t="s">
        <v>1145</v>
      </c>
      <c r="H207" t="s">
        <v>5439</v>
      </c>
      <c r="M207" t="s">
        <v>2873</v>
      </c>
    </row>
    <row r="208" spans="7:13" x14ac:dyDescent="0.2">
      <c r="G208" t="s">
        <v>1146</v>
      </c>
      <c r="H208" t="s">
        <v>5440</v>
      </c>
      <c r="M208" t="s">
        <v>2874</v>
      </c>
    </row>
    <row r="209" spans="7:13" x14ac:dyDescent="0.2">
      <c r="G209" t="s">
        <v>1147</v>
      </c>
      <c r="H209" t="s">
        <v>5441</v>
      </c>
      <c r="M209" t="s">
        <v>2875</v>
      </c>
    </row>
    <row r="210" spans="7:13" x14ac:dyDescent="0.2">
      <c r="G210" t="s">
        <v>1148</v>
      </c>
      <c r="H210" t="s">
        <v>5442</v>
      </c>
      <c r="M210" t="s">
        <v>2876</v>
      </c>
    </row>
    <row r="211" spans="7:13" x14ac:dyDescent="0.2">
      <c r="G211" t="s">
        <v>1149</v>
      </c>
      <c r="H211" t="s">
        <v>5443</v>
      </c>
      <c r="M211" t="s">
        <v>2877</v>
      </c>
    </row>
    <row r="212" spans="7:13" x14ac:dyDescent="0.2">
      <c r="G212" t="s">
        <v>1150</v>
      </c>
      <c r="H212" t="s">
        <v>5444</v>
      </c>
      <c r="M212" t="s">
        <v>2878</v>
      </c>
    </row>
    <row r="213" spans="7:13" x14ac:dyDescent="0.2">
      <c r="G213" t="s">
        <v>1151</v>
      </c>
      <c r="H213" t="s">
        <v>5445</v>
      </c>
      <c r="M213" t="s">
        <v>2879</v>
      </c>
    </row>
    <row r="214" spans="7:13" x14ac:dyDescent="0.2">
      <c r="G214" t="s">
        <v>1152</v>
      </c>
      <c r="H214" t="s">
        <v>5446</v>
      </c>
      <c r="M214" t="s">
        <v>2880</v>
      </c>
    </row>
    <row r="215" spans="7:13" x14ac:dyDescent="0.2">
      <c r="G215" t="s">
        <v>1153</v>
      </c>
      <c r="H215" t="s">
        <v>5447</v>
      </c>
      <c r="M215" t="s">
        <v>2881</v>
      </c>
    </row>
    <row r="216" spans="7:13" x14ac:dyDescent="0.2">
      <c r="G216" t="s">
        <v>1154</v>
      </c>
      <c r="H216" t="s">
        <v>5448</v>
      </c>
      <c r="M216" t="s">
        <v>2882</v>
      </c>
    </row>
    <row r="217" spans="7:13" x14ac:dyDescent="0.2">
      <c r="G217" t="s">
        <v>1155</v>
      </c>
      <c r="H217" t="s">
        <v>5449</v>
      </c>
      <c r="M217" t="s">
        <v>2883</v>
      </c>
    </row>
    <row r="218" spans="7:13" x14ac:dyDescent="0.2">
      <c r="G218" t="s">
        <v>1156</v>
      </c>
      <c r="H218" t="s">
        <v>5450</v>
      </c>
      <c r="M218" t="s">
        <v>2884</v>
      </c>
    </row>
    <row r="219" spans="7:13" x14ac:dyDescent="0.2">
      <c r="G219" t="s">
        <v>1157</v>
      </c>
      <c r="M219" t="s">
        <v>2885</v>
      </c>
    </row>
    <row r="220" spans="7:13" x14ac:dyDescent="0.2">
      <c r="G220" t="s">
        <v>1158</v>
      </c>
      <c r="M220" t="s">
        <v>2886</v>
      </c>
    </row>
    <row r="221" spans="7:13" x14ac:dyDescent="0.2">
      <c r="G221" t="s">
        <v>1159</v>
      </c>
      <c r="M221" t="s">
        <v>2887</v>
      </c>
    </row>
    <row r="222" spans="7:13" x14ac:dyDescent="0.2">
      <c r="G222" t="s">
        <v>1160</v>
      </c>
      <c r="M222" t="s">
        <v>2888</v>
      </c>
    </row>
    <row r="223" spans="7:13" x14ac:dyDescent="0.2">
      <c r="G223" t="s">
        <v>1161</v>
      </c>
      <c r="M223" t="s">
        <v>2889</v>
      </c>
    </row>
    <row r="224" spans="7:13" x14ac:dyDescent="0.2">
      <c r="G224" t="s">
        <v>1162</v>
      </c>
      <c r="M224" t="s">
        <v>2890</v>
      </c>
    </row>
    <row r="225" spans="7:13" x14ac:dyDescent="0.2">
      <c r="G225" t="s">
        <v>1163</v>
      </c>
      <c r="M225" t="s">
        <v>2891</v>
      </c>
    </row>
    <row r="226" spans="7:13" x14ac:dyDescent="0.2">
      <c r="G226" t="s">
        <v>1164</v>
      </c>
      <c r="M226" t="s">
        <v>2892</v>
      </c>
    </row>
    <row r="227" spans="7:13" x14ac:dyDescent="0.2">
      <c r="G227" t="s">
        <v>1165</v>
      </c>
      <c r="M227" t="s">
        <v>2893</v>
      </c>
    </row>
    <row r="228" spans="7:13" x14ac:dyDescent="0.2">
      <c r="G228" t="s">
        <v>1166</v>
      </c>
      <c r="M228" t="s">
        <v>2894</v>
      </c>
    </row>
    <row r="229" spans="7:13" x14ac:dyDescent="0.2">
      <c r="G229" t="s">
        <v>1167</v>
      </c>
      <c r="M229" t="s">
        <v>2895</v>
      </c>
    </row>
    <row r="230" spans="7:13" x14ac:dyDescent="0.2">
      <c r="G230" t="s">
        <v>1168</v>
      </c>
      <c r="M230" t="s">
        <v>2896</v>
      </c>
    </row>
    <row r="231" spans="7:13" x14ac:dyDescent="0.2">
      <c r="G231" t="s">
        <v>1169</v>
      </c>
      <c r="M231" t="s">
        <v>2897</v>
      </c>
    </row>
    <row r="232" spans="7:13" x14ac:dyDescent="0.2">
      <c r="G232" t="s">
        <v>1170</v>
      </c>
      <c r="M232" t="s">
        <v>2898</v>
      </c>
    </row>
    <row r="233" spans="7:13" x14ac:dyDescent="0.2">
      <c r="G233" t="s">
        <v>1171</v>
      </c>
      <c r="M233" t="s">
        <v>2899</v>
      </c>
    </row>
    <row r="234" spans="7:13" x14ac:dyDescent="0.2">
      <c r="G234" t="s">
        <v>1172</v>
      </c>
      <c r="M234" t="s">
        <v>2900</v>
      </c>
    </row>
    <row r="235" spans="7:13" x14ac:dyDescent="0.2">
      <c r="G235" t="s">
        <v>1173</v>
      </c>
      <c r="M235" t="s">
        <v>2901</v>
      </c>
    </row>
    <row r="236" spans="7:13" x14ac:dyDescent="0.2">
      <c r="G236" t="s">
        <v>1174</v>
      </c>
      <c r="M236" t="s">
        <v>2902</v>
      </c>
    </row>
    <row r="237" spans="7:13" x14ac:dyDescent="0.2">
      <c r="G237" t="s">
        <v>1175</v>
      </c>
      <c r="M237" t="s">
        <v>2903</v>
      </c>
    </row>
    <row r="238" spans="7:13" x14ac:dyDescent="0.2">
      <c r="G238" t="s">
        <v>1176</v>
      </c>
      <c r="M238" t="s">
        <v>2904</v>
      </c>
    </row>
    <row r="239" spans="7:13" x14ac:dyDescent="0.2">
      <c r="G239" t="s">
        <v>1177</v>
      </c>
      <c r="M239" t="s">
        <v>2905</v>
      </c>
    </row>
    <row r="240" spans="7:13" x14ac:dyDescent="0.2">
      <c r="G240" t="s">
        <v>1178</v>
      </c>
      <c r="M240" t="s">
        <v>2906</v>
      </c>
    </row>
    <row r="241" spans="7:13" x14ac:dyDescent="0.2">
      <c r="G241" t="s">
        <v>1179</v>
      </c>
      <c r="M241" t="s">
        <v>2907</v>
      </c>
    </row>
    <row r="242" spans="7:13" x14ac:dyDescent="0.2">
      <c r="G242" t="s">
        <v>1180</v>
      </c>
      <c r="M242" t="s">
        <v>2908</v>
      </c>
    </row>
    <row r="243" spans="7:13" x14ac:dyDescent="0.2">
      <c r="G243" t="s">
        <v>1181</v>
      </c>
      <c r="M243" t="s">
        <v>2909</v>
      </c>
    </row>
    <row r="244" spans="7:13" x14ac:dyDescent="0.2">
      <c r="G244" t="s">
        <v>1182</v>
      </c>
      <c r="M244" t="s">
        <v>2910</v>
      </c>
    </row>
    <row r="245" spans="7:13" x14ac:dyDescent="0.2">
      <c r="G245" t="s">
        <v>1183</v>
      </c>
      <c r="M245" t="s">
        <v>2911</v>
      </c>
    </row>
    <row r="246" spans="7:13" x14ac:dyDescent="0.2">
      <c r="G246" t="s">
        <v>1184</v>
      </c>
      <c r="M246" t="s">
        <v>2912</v>
      </c>
    </row>
    <row r="247" spans="7:13" x14ac:dyDescent="0.2">
      <c r="G247" t="s">
        <v>1185</v>
      </c>
      <c r="M247" t="s">
        <v>2913</v>
      </c>
    </row>
    <row r="248" spans="7:13" x14ac:dyDescent="0.2">
      <c r="G248" t="s">
        <v>1186</v>
      </c>
      <c r="M248" t="s">
        <v>2914</v>
      </c>
    </row>
    <row r="249" spans="7:13" x14ac:dyDescent="0.2">
      <c r="G249" t="s">
        <v>1187</v>
      </c>
      <c r="M249" t="s">
        <v>2915</v>
      </c>
    </row>
    <row r="250" spans="7:13" x14ac:dyDescent="0.2">
      <c r="G250" t="s">
        <v>1188</v>
      </c>
      <c r="M250" t="s">
        <v>2916</v>
      </c>
    </row>
    <row r="251" spans="7:13" x14ac:dyDescent="0.2">
      <c r="G251" t="s">
        <v>1189</v>
      </c>
      <c r="M251" t="s">
        <v>2917</v>
      </c>
    </row>
    <row r="252" spans="7:13" x14ac:dyDescent="0.2">
      <c r="G252" t="s">
        <v>1190</v>
      </c>
      <c r="M252" t="s">
        <v>2918</v>
      </c>
    </row>
    <row r="253" spans="7:13" x14ac:dyDescent="0.2">
      <c r="G253" t="s">
        <v>1191</v>
      </c>
      <c r="M253" t="s">
        <v>2919</v>
      </c>
    </row>
    <row r="254" spans="7:13" x14ac:dyDescent="0.2">
      <c r="G254" t="s">
        <v>1192</v>
      </c>
      <c r="M254" t="s">
        <v>2920</v>
      </c>
    </row>
    <row r="255" spans="7:13" x14ac:dyDescent="0.2">
      <c r="G255" t="s">
        <v>1193</v>
      </c>
      <c r="M255" t="s">
        <v>2921</v>
      </c>
    </row>
    <row r="256" spans="7:13" x14ac:dyDescent="0.2">
      <c r="G256" t="s">
        <v>1194</v>
      </c>
      <c r="M256" t="s">
        <v>2922</v>
      </c>
    </row>
    <row r="257" spans="7:13" x14ac:dyDescent="0.2">
      <c r="G257" t="s">
        <v>1195</v>
      </c>
      <c r="M257" t="s">
        <v>2923</v>
      </c>
    </row>
    <row r="258" spans="7:13" x14ac:dyDescent="0.2">
      <c r="G258" t="s">
        <v>1196</v>
      </c>
      <c r="M258" t="s">
        <v>2924</v>
      </c>
    </row>
    <row r="259" spans="7:13" x14ac:dyDescent="0.2">
      <c r="G259" t="s">
        <v>1197</v>
      </c>
      <c r="M259" t="s">
        <v>2925</v>
      </c>
    </row>
    <row r="260" spans="7:13" x14ac:dyDescent="0.2">
      <c r="G260" t="s">
        <v>1198</v>
      </c>
      <c r="M260" t="s">
        <v>2926</v>
      </c>
    </row>
    <row r="261" spans="7:13" x14ac:dyDescent="0.2">
      <c r="G261" t="s">
        <v>1199</v>
      </c>
      <c r="M261" t="s">
        <v>2927</v>
      </c>
    </row>
    <row r="262" spans="7:13" x14ac:dyDescent="0.2">
      <c r="G262" t="s">
        <v>1200</v>
      </c>
      <c r="M262" t="s">
        <v>2928</v>
      </c>
    </row>
    <row r="263" spans="7:13" x14ac:dyDescent="0.2">
      <c r="G263" t="s">
        <v>1201</v>
      </c>
      <c r="M263" t="s">
        <v>2929</v>
      </c>
    </row>
    <row r="264" spans="7:13" x14ac:dyDescent="0.2">
      <c r="G264" t="s">
        <v>1202</v>
      </c>
      <c r="M264" t="s">
        <v>2930</v>
      </c>
    </row>
    <row r="265" spans="7:13" x14ac:dyDescent="0.2">
      <c r="G265" t="s">
        <v>1203</v>
      </c>
      <c r="M265" t="s">
        <v>2931</v>
      </c>
    </row>
    <row r="266" spans="7:13" x14ac:dyDescent="0.2">
      <c r="G266" t="s">
        <v>1204</v>
      </c>
      <c r="M266" t="s">
        <v>2932</v>
      </c>
    </row>
    <row r="267" spans="7:13" x14ac:dyDescent="0.2">
      <c r="G267" t="s">
        <v>1205</v>
      </c>
      <c r="M267" t="s">
        <v>2933</v>
      </c>
    </row>
    <row r="268" spans="7:13" x14ac:dyDescent="0.2">
      <c r="G268" t="s">
        <v>1206</v>
      </c>
      <c r="M268" t="s">
        <v>2934</v>
      </c>
    </row>
    <row r="269" spans="7:13" x14ac:dyDescent="0.2">
      <c r="G269" t="s">
        <v>1207</v>
      </c>
      <c r="M269" t="s">
        <v>2935</v>
      </c>
    </row>
    <row r="270" spans="7:13" x14ac:dyDescent="0.2">
      <c r="G270" t="s">
        <v>1208</v>
      </c>
      <c r="M270" t="s">
        <v>2936</v>
      </c>
    </row>
    <row r="271" spans="7:13" x14ac:dyDescent="0.2">
      <c r="G271" t="s">
        <v>1209</v>
      </c>
      <c r="M271" t="s">
        <v>2937</v>
      </c>
    </row>
    <row r="272" spans="7:13" x14ac:dyDescent="0.2">
      <c r="G272" t="s">
        <v>1210</v>
      </c>
      <c r="M272" t="s">
        <v>2938</v>
      </c>
    </row>
    <row r="273" spans="7:13" x14ac:dyDescent="0.2">
      <c r="G273" t="s">
        <v>1211</v>
      </c>
      <c r="M273" t="s">
        <v>2939</v>
      </c>
    </row>
    <row r="274" spans="7:13" x14ac:dyDescent="0.2">
      <c r="G274" t="s">
        <v>1212</v>
      </c>
      <c r="M274" t="s">
        <v>2940</v>
      </c>
    </row>
    <row r="275" spans="7:13" x14ac:dyDescent="0.2">
      <c r="G275" t="s">
        <v>1213</v>
      </c>
      <c r="M275" t="s">
        <v>2941</v>
      </c>
    </row>
    <row r="276" spans="7:13" x14ac:dyDescent="0.2">
      <c r="G276" t="s">
        <v>1214</v>
      </c>
      <c r="M276" t="s">
        <v>2942</v>
      </c>
    </row>
    <row r="277" spans="7:13" x14ac:dyDescent="0.2">
      <c r="G277" t="s">
        <v>1215</v>
      </c>
      <c r="M277" t="s">
        <v>2943</v>
      </c>
    </row>
    <row r="278" spans="7:13" x14ac:dyDescent="0.2">
      <c r="G278" t="s">
        <v>1216</v>
      </c>
      <c r="M278" t="s">
        <v>2944</v>
      </c>
    </row>
    <row r="279" spans="7:13" x14ac:dyDescent="0.2">
      <c r="G279" t="s">
        <v>1217</v>
      </c>
      <c r="M279" t="s">
        <v>2945</v>
      </c>
    </row>
    <row r="280" spans="7:13" x14ac:dyDescent="0.2">
      <c r="G280" t="s">
        <v>1218</v>
      </c>
      <c r="M280" t="s">
        <v>2946</v>
      </c>
    </row>
    <row r="281" spans="7:13" x14ac:dyDescent="0.2">
      <c r="G281" t="s">
        <v>1219</v>
      </c>
      <c r="M281" t="s">
        <v>2947</v>
      </c>
    </row>
    <row r="282" spans="7:13" x14ac:dyDescent="0.2">
      <c r="G282" t="s">
        <v>1220</v>
      </c>
      <c r="M282" t="s">
        <v>2948</v>
      </c>
    </row>
    <row r="283" spans="7:13" x14ac:dyDescent="0.2">
      <c r="G283" t="s">
        <v>1221</v>
      </c>
      <c r="M283" t="s">
        <v>2949</v>
      </c>
    </row>
    <row r="284" spans="7:13" x14ac:dyDescent="0.2">
      <c r="G284" t="s">
        <v>1222</v>
      </c>
      <c r="M284" t="s">
        <v>2950</v>
      </c>
    </row>
    <row r="285" spans="7:13" x14ac:dyDescent="0.2">
      <c r="G285" t="s">
        <v>1223</v>
      </c>
      <c r="M285" t="s">
        <v>2951</v>
      </c>
    </row>
    <row r="286" spans="7:13" x14ac:dyDescent="0.2">
      <c r="G286" t="s">
        <v>1224</v>
      </c>
      <c r="M286" t="s">
        <v>2952</v>
      </c>
    </row>
    <row r="287" spans="7:13" x14ac:dyDescent="0.2">
      <c r="G287" t="s">
        <v>1225</v>
      </c>
      <c r="M287" t="s">
        <v>2953</v>
      </c>
    </row>
    <row r="288" spans="7:13" x14ac:dyDescent="0.2">
      <c r="G288" t="s">
        <v>1226</v>
      </c>
      <c r="M288" t="s">
        <v>2954</v>
      </c>
    </row>
    <row r="289" spans="7:13" x14ac:dyDescent="0.2">
      <c r="G289" t="s">
        <v>1227</v>
      </c>
      <c r="M289" t="s">
        <v>2955</v>
      </c>
    </row>
    <row r="290" spans="7:13" x14ac:dyDescent="0.2">
      <c r="G290" t="s">
        <v>1228</v>
      </c>
      <c r="M290" t="s">
        <v>2956</v>
      </c>
    </row>
    <row r="291" spans="7:13" x14ac:dyDescent="0.2">
      <c r="G291" t="s">
        <v>1229</v>
      </c>
      <c r="M291" t="s">
        <v>2957</v>
      </c>
    </row>
    <row r="292" spans="7:13" x14ac:dyDescent="0.2">
      <c r="G292" t="s">
        <v>1230</v>
      </c>
      <c r="M292" t="s">
        <v>2958</v>
      </c>
    </row>
    <row r="293" spans="7:13" x14ac:dyDescent="0.2">
      <c r="G293" t="s">
        <v>1231</v>
      </c>
      <c r="M293" t="s">
        <v>2959</v>
      </c>
    </row>
    <row r="294" spans="7:13" x14ac:dyDescent="0.2">
      <c r="G294" t="s">
        <v>1232</v>
      </c>
      <c r="M294" t="s">
        <v>2960</v>
      </c>
    </row>
    <row r="295" spans="7:13" x14ac:dyDescent="0.2">
      <c r="G295" t="s">
        <v>1233</v>
      </c>
      <c r="M295" t="s">
        <v>2961</v>
      </c>
    </row>
    <row r="296" spans="7:13" x14ac:dyDescent="0.2">
      <c r="G296" t="s">
        <v>1234</v>
      </c>
      <c r="M296" t="s">
        <v>2962</v>
      </c>
    </row>
    <row r="297" spans="7:13" x14ac:dyDescent="0.2">
      <c r="G297" t="s">
        <v>1235</v>
      </c>
      <c r="M297" t="s">
        <v>2963</v>
      </c>
    </row>
    <row r="298" spans="7:13" x14ac:dyDescent="0.2">
      <c r="G298" t="s">
        <v>1236</v>
      </c>
      <c r="M298" t="s">
        <v>2964</v>
      </c>
    </row>
    <row r="299" spans="7:13" x14ac:dyDescent="0.2">
      <c r="G299" t="s">
        <v>1237</v>
      </c>
      <c r="M299" t="s">
        <v>2965</v>
      </c>
    </row>
    <row r="300" spans="7:13" x14ac:dyDescent="0.2">
      <c r="G300" t="s">
        <v>1238</v>
      </c>
      <c r="M300" t="s">
        <v>2966</v>
      </c>
    </row>
    <row r="301" spans="7:13" x14ac:dyDescent="0.2">
      <c r="G301" t="s">
        <v>1239</v>
      </c>
      <c r="M301" t="s">
        <v>2967</v>
      </c>
    </row>
    <row r="302" spans="7:13" x14ac:dyDescent="0.2">
      <c r="G302" t="s">
        <v>1240</v>
      </c>
      <c r="M302" t="s">
        <v>2968</v>
      </c>
    </row>
    <row r="303" spans="7:13" x14ac:dyDescent="0.2">
      <c r="G303" t="s">
        <v>1241</v>
      </c>
      <c r="M303" t="s">
        <v>2969</v>
      </c>
    </row>
    <row r="304" spans="7:13" x14ac:dyDescent="0.2">
      <c r="G304" t="s">
        <v>1242</v>
      </c>
      <c r="M304" t="s">
        <v>2970</v>
      </c>
    </row>
    <row r="305" spans="7:13" x14ac:dyDescent="0.2">
      <c r="G305" t="s">
        <v>1243</v>
      </c>
      <c r="M305" t="s">
        <v>2971</v>
      </c>
    </row>
    <row r="306" spans="7:13" x14ac:dyDescent="0.2">
      <c r="G306" t="s">
        <v>1244</v>
      </c>
      <c r="M306" t="s">
        <v>2972</v>
      </c>
    </row>
    <row r="307" spans="7:13" x14ac:dyDescent="0.2">
      <c r="G307" t="s">
        <v>1245</v>
      </c>
      <c r="M307" t="s">
        <v>2973</v>
      </c>
    </row>
    <row r="308" spans="7:13" x14ac:dyDescent="0.2">
      <c r="G308" t="s">
        <v>1246</v>
      </c>
      <c r="M308" t="s">
        <v>2974</v>
      </c>
    </row>
    <row r="309" spans="7:13" x14ac:dyDescent="0.2">
      <c r="G309" t="s">
        <v>1247</v>
      </c>
      <c r="M309" t="s">
        <v>2975</v>
      </c>
    </row>
    <row r="310" spans="7:13" x14ac:dyDescent="0.2">
      <c r="G310" t="s">
        <v>1248</v>
      </c>
      <c r="M310" t="s">
        <v>2976</v>
      </c>
    </row>
    <row r="311" spans="7:13" x14ac:dyDescent="0.2">
      <c r="G311" t="s">
        <v>1249</v>
      </c>
      <c r="M311" t="s">
        <v>2977</v>
      </c>
    </row>
    <row r="312" spans="7:13" x14ac:dyDescent="0.2">
      <c r="G312" t="s">
        <v>1250</v>
      </c>
      <c r="M312" t="s">
        <v>2978</v>
      </c>
    </row>
    <row r="313" spans="7:13" x14ac:dyDescent="0.2">
      <c r="G313" t="s">
        <v>1251</v>
      </c>
      <c r="M313" t="s">
        <v>2979</v>
      </c>
    </row>
    <row r="314" spans="7:13" x14ac:dyDescent="0.2">
      <c r="G314" t="s">
        <v>1252</v>
      </c>
      <c r="M314" t="s">
        <v>2980</v>
      </c>
    </row>
    <row r="315" spans="7:13" x14ac:dyDescent="0.2">
      <c r="G315" t="s">
        <v>1253</v>
      </c>
      <c r="M315" t="s">
        <v>2981</v>
      </c>
    </row>
    <row r="316" spans="7:13" x14ac:dyDescent="0.2">
      <c r="G316" t="s">
        <v>1254</v>
      </c>
      <c r="M316" t="s">
        <v>2982</v>
      </c>
    </row>
    <row r="317" spans="7:13" x14ac:dyDescent="0.2">
      <c r="G317" t="s">
        <v>1255</v>
      </c>
      <c r="M317" t="s">
        <v>2983</v>
      </c>
    </row>
    <row r="318" spans="7:13" x14ac:dyDescent="0.2">
      <c r="G318" t="s">
        <v>1256</v>
      </c>
      <c r="M318" t="s">
        <v>2984</v>
      </c>
    </row>
    <row r="319" spans="7:13" x14ac:dyDescent="0.2">
      <c r="G319" t="s">
        <v>1257</v>
      </c>
      <c r="M319" t="s">
        <v>2985</v>
      </c>
    </row>
    <row r="320" spans="7:13" x14ac:dyDescent="0.2">
      <c r="G320" t="s">
        <v>1258</v>
      </c>
      <c r="M320" t="s">
        <v>2986</v>
      </c>
    </row>
    <row r="321" spans="7:13" x14ac:dyDescent="0.2">
      <c r="G321" t="s">
        <v>1259</v>
      </c>
      <c r="M321" t="s">
        <v>2987</v>
      </c>
    </row>
    <row r="322" spans="7:13" x14ac:dyDescent="0.2">
      <c r="G322" t="s">
        <v>1260</v>
      </c>
      <c r="M322" t="s">
        <v>2988</v>
      </c>
    </row>
    <row r="323" spans="7:13" x14ac:dyDescent="0.2">
      <c r="G323" t="s">
        <v>1261</v>
      </c>
      <c r="M323" t="s">
        <v>2989</v>
      </c>
    </row>
    <row r="324" spans="7:13" x14ac:dyDescent="0.2">
      <c r="G324" t="s">
        <v>1262</v>
      </c>
      <c r="M324" t="s">
        <v>2990</v>
      </c>
    </row>
    <row r="325" spans="7:13" x14ac:dyDescent="0.2">
      <c r="G325" t="s">
        <v>1263</v>
      </c>
      <c r="M325" t="s">
        <v>2991</v>
      </c>
    </row>
    <row r="326" spans="7:13" x14ac:dyDescent="0.2">
      <c r="G326" t="s">
        <v>1264</v>
      </c>
      <c r="M326" t="s">
        <v>2992</v>
      </c>
    </row>
    <row r="327" spans="7:13" x14ac:dyDescent="0.2">
      <c r="G327" t="s">
        <v>1265</v>
      </c>
      <c r="M327" t="s">
        <v>2993</v>
      </c>
    </row>
    <row r="328" spans="7:13" x14ac:dyDescent="0.2">
      <c r="G328" t="s">
        <v>1266</v>
      </c>
      <c r="M328" t="s">
        <v>2994</v>
      </c>
    </row>
    <row r="329" spans="7:13" x14ac:dyDescent="0.2">
      <c r="G329" t="s">
        <v>1267</v>
      </c>
      <c r="M329" t="s">
        <v>2995</v>
      </c>
    </row>
    <row r="330" spans="7:13" x14ac:dyDescent="0.2">
      <c r="G330" t="s">
        <v>1268</v>
      </c>
      <c r="M330" t="s">
        <v>2996</v>
      </c>
    </row>
    <row r="331" spans="7:13" x14ac:dyDescent="0.2">
      <c r="G331" t="s">
        <v>1269</v>
      </c>
      <c r="M331" t="s">
        <v>2997</v>
      </c>
    </row>
    <row r="332" spans="7:13" x14ac:dyDescent="0.2">
      <c r="G332" t="s">
        <v>1270</v>
      </c>
      <c r="M332" t="s">
        <v>2998</v>
      </c>
    </row>
    <row r="333" spans="7:13" x14ac:dyDescent="0.2">
      <c r="G333" t="s">
        <v>1271</v>
      </c>
      <c r="M333" t="s">
        <v>2999</v>
      </c>
    </row>
    <row r="334" spans="7:13" x14ac:dyDescent="0.2">
      <c r="G334" t="s">
        <v>1272</v>
      </c>
      <c r="M334" t="s">
        <v>3000</v>
      </c>
    </row>
    <row r="335" spans="7:13" x14ac:dyDescent="0.2">
      <c r="G335" t="s">
        <v>1273</v>
      </c>
      <c r="M335" t="s">
        <v>3001</v>
      </c>
    </row>
    <row r="336" spans="7:13" x14ac:dyDescent="0.2">
      <c r="G336" t="s">
        <v>1274</v>
      </c>
      <c r="M336" t="s">
        <v>3002</v>
      </c>
    </row>
    <row r="337" spans="7:13" x14ac:dyDescent="0.2">
      <c r="G337" t="s">
        <v>1275</v>
      </c>
      <c r="M337" t="s">
        <v>3003</v>
      </c>
    </row>
    <row r="338" spans="7:13" x14ac:dyDescent="0.2">
      <c r="G338" t="s">
        <v>1276</v>
      </c>
      <c r="M338" t="s">
        <v>3004</v>
      </c>
    </row>
    <row r="339" spans="7:13" x14ac:dyDescent="0.2">
      <c r="G339" t="s">
        <v>1277</v>
      </c>
      <c r="M339" t="s">
        <v>3005</v>
      </c>
    </row>
    <row r="340" spans="7:13" x14ac:dyDescent="0.2">
      <c r="G340" t="s">
        <v>1278</v>
      </c>
      <c r="M340" t="s">
        <v>3006</v>
      </c>
    </row>
    <row r="341" spans="7:13" x14ac:dyDescent="0.2">
      <c r="G341" t="s">
        <v>1279</v>
      </c>
      <c r="M341" t="s">
        <v>3007</v>
      </c>
    </row>
    <row r="342" spans="7:13" x14ac:dyDescent="0.2">
      <c r="G342" t="s">
        <v>1280</v>
      </c>
      <c r="M342" t="s">
        <v>3008</v>
      </c>
    </row>
    <row r="343" spans="7:13" x14ac:dyDescent="0.2">
      <c r="G343" t="s">
        <v>1281</v>
      </c>
      <c r="M343" t="s">
        <v>3009</v>
      </c>
    </row>
    <row r="344" spans="7:13" x14ac:dyDescent="0.2">
      <c r="G344" t="s">
        <v>1282</v>
      </c>
      <c r="M344" t="s">
        <v>3010</v>
      </c>
    </row>
    <row r="345" spans="7:13" x14ac:dyDescent="0.2">
      <c r="G345" t="s">
        <v>1283</v>
      </c>
      <c r="M345" t="s">
        <v>3011</v>
      </c>
    </row>
    <row r="346" spans="7:13" x14ac:dyDescent="0.2">
      <c r="G346" t="s">
        <v>1284</v>
      </c>
      <c r="M346" t="s">
        <v>3012</v>
      </c>
    </row>
    <row r="347" spans="7:13" x14ac:dyDescent="0.2">
      <c r="G347" t="s">
        <v>1285</v>
      </c>
      <c r="M347" t="s">
        <v>3013</v>
      </c>
    </row>
    <row r="348" spans="7:13" x14ac:dyDescent="0.2">
      <c r="G348" t="s">
        <v>1286</v>
      </c>
      <c r="M348" t="s">
        <v>3014</v>
      </c>
    </row>
    <row r="349" spans="7:13" x14ac:dyDescent="0.2">
      <c r="G349" t="s">
        <v>1287</v>
      </c>
      <c r="M349" t="s">
        <v>3015</v>
      </c>
    </row>
    <row r="350" spans="7:13" x14ac:dyDescent="0.2">
      <c r="G350" t="s">
        <v>1288</v>
      </c>
      <c r="M350" t="s">
        <v>3016</v>
      </c>
    </row>
    <row r="351" spans="7:13" x14ac:dyDescent="0.2">
      <c r="G351" t="s">
        <v>1289</v>
      </c>
      <c r="M351" t="s">
        <v>3017</v>
      </c>
    </row>
    <row r="352" spans="7:13" x14ac:dyDescent="0.2">
      <c r="G352" t="s">
        <v>1290</v>
      </c>
      <c r="M352" t="s">
        <v>3018</v>
      </c>
    </row>
    <row r="353" spans="7:13" x14ac:dyDescent="0.2">
      <c r="G353" t="s">
        <v>1291</v>
      </c>
      <c r="M353" t="s">
        <v>3019</v>
      </c>
    </row>
    <row r="354" spans="7:13" x14ac:dyDescent="0.2">
      <c r="G354" t="s">
        <v>1292</v>
      </c>
      <c r="M354" t="s">
        <v>3020</v>
      </c>
    </row>
    <row r="355" spans="7:13" x14ac:dyDescent="0.2">
      <c r="G355" t="s">
        <v>1293</v>
      </c>
      <c r="M355" t="s">
        <v>3021</v>
      </c>
    </row>
    <row r="356" spans="7:13" x14ac:dyDescent="0.2">
      <c r="G356" t="s">
        <v>1294</v>
      </c>
      <c r="M356" t="s">
        <v>3022</v>
      </c>
    </row>
    <row r="357" spans="7:13" x14ac:dyDescent="0.2">
      <c r="G357" t="s">
        <v>1295</v>
      </c>
      <c r="M357" t="s">
        <v>3023</v>
      </c>
    </row>
    <row r="358" spans="7:13" x14ac:dyDescent="0.2">
      <c r="G358" t="s">
        <v>1296</v>
      </c>
      <c r="M358" t="s">
        <v>3024</v>
      </c>
    </row>
    <row r="359" spans="7:13" x14ac:dyDescent="0.2">
      <c r="G359" t="s">
        <v>1297</v>
      </c>
      <c r="M359" t="s">
        <v>3025</v>
      </c>
    </row>
    <row r="360" spans="7:13" x14ac:dyDescent="0.2">
      <c r="G360" t="s">
        <v>1298</v>
      </c>
      <c r="M360" t="s">
        <v>3026</v>
      </c>
    </row>
    <row r="361" spans="7:13" x14ac:dyDescent="0.2">
      <c r="G361" t="s">
        <v>1299</v>
      </c>
      <c r="M361" t="s">
        <v>3027</v>
      </c>
    </row>
    <row r="362" spans="7:13" x14ac:dyDescent="0.2">
      <c r="G362" t="s">
        <v>1300</v>
      </c>
      <c r="M362" t="s">
        <v>3028</v>
      </c>
    </row>
    <row r="363" spans="7:13" x14ac:dyDescent="0.2">
      <c r="G363" t="s">
        <v>1301</v>
      </c>
      <c r="M363" t="s">
        <v>3029</v>
      </c>
    </row>
    <row r="364" spans="7:13" x14ac:dyDescent="0.2">
      <c r="G364" t="s">
        <v>1302</v>
      </c>
      <c r="M364" t="s">
        <v>3030</v>
      </c>
    </row>
    <row r="365" spans="7:13" x14ac:dyDescent="0.2">
      <c r="G365" t="s">
        <v>1303</v>
      </c>
      <c r="M365" t="s">
        <v>3031</v>
      </c>
    </row>
    <row r="366" spans="7:13" x14ac:dyDescent="0.2">
      <c r="G366" t="s">
        <v>1304</v>
      </c>
      <c r="M366" t="s">
        <v>3032</v>
      </c>
    </row>
    <row r="367" spans="7:13" x14ac:dyDescent="0.2">
      <c r="G367" t="s">
        <v>1305</v>
      </c>
      <c r="M367" t="s">
        <v>3033</v>
      </c>
    </row>
    <row r="368" spans="7:13" x14ac:dyDescent="0.2">
      <c r="G368" t="s">
        <v>1306</v>
      </c>
      <c r="M368" t="s">
        <v>3034</v>
      </c>
    </row>
    <row r="369" spans="7:13" x14ac:dyDescent="0.2">
      <c r="G369" t="s">
        <v>1307</v>
      </c>
      <c r="M369" t="s">
        <v>3035</v>
      </c>
    </row>
    <row r="370" spans="7:13" x14ac:dyDescent="0.2">
      <c r="G370" t="s">
        <v>1308</v>
      </c>
      <c r="M370" t="s">
        <v>3036</v>
      </c>
    </row>
    <row r="371" spans="7:13" x14ac:dyDescent="0.2">
      <c r="G371" t="s">
        <v>1309</v>
      </c>
      <c r="M371" t="s">
        <v>3037</v>
      </c>
    </row>
    <row r="372" spans="7:13" x14ac:dyDescent="0.2">
      <c r="G372" t="s">
        <v>1310</v>
      </c>
      <c r="M372" t="s">
        <v>3038</v>
      </c>
    </row>
    <row r="373" spans="7:13" x14ac:dyDescent="0.2">
      <c r="G373" t="s">
        <v>1311</v>
      </c>
      <c r="M373" t="s">
        <v>3039</v>
      </c>
    </row>
    <row r="374" spans="7:13" x14ac:dyDescent="0.2">
      <c r="G374" t="s">
        <v>1312</v>
      </c>
      <c r="M374" t="s">
        <v>3040</v>
      </c>
    </row>
    <row r="375" spans="7:13" x14ac:dyDescent="0.2">
      <c r="G375" t="s">
        <v>1313</v>
      </c>
      <c r="M375" t="s">
        <v>3041</v>
      </c>
    </row>
    <row r="376" spans="7:13" x14ac:dyDescent="0.2">
      <c r="G376" t="s">
        <v>1314</v>
      </c>
      <c r="M376" t="s">
        <v>3042</v>
      </c>
    </row>
    <row r="377" spans="7:13" x14ac:dyDescent="0.2">
      <c r="G377" t="s">
        <v>1315</v>
      </c>
      <c r="M377" t="s">
        <v>3043</v>
      </c>
    </row>
    <row r="378" spans="7:13" x14ac:dyDescent="0.2">
      <c r="G378" t="s">
        <v>1316</v>
      </c>
      <c r="M378" t="s">
        <v>3044</v>
      </c>
    </row>
    <row r="379" spans="7:13" x14ac:dyDescent="0.2">
      <c r="G379" t="s">
        <v>1317</v>
      </c>
      <c r="M379" t="s">
        <v>3045</v>
      </c>
    </row>
    <row r="380" spans="7:13" x14ac:dyDescent="0.2">
      <c r="G380" t="s">
        <v>1318</v>
      </c>
      <c r="M380" t="s">
        <v>3046</v>
      </c>
    </row>
    <row r="381" spans="7:13" x14ac:dyDescent="0.2">
      <c r="G381" t="s">
        <v>1319</v>
      </c>
      <c r="M381" t="s">
        <v>3047</v>
      </c>
    </row>
    <row r="382" spans="7:13" x14ac:dyDescent="0.2">
      <c r="G382" t="s">
        <v>1320</v>
      </c>
      <c r="M382" t="s">
        <v>3048</v>
      </c>
    </row>
    <row r="383" spans="7:13" x14ac:dyDescent="0.2">
      <c r="G383" t="s">
        <v>1321</v>
      </c>
      <c r="M383" t="s">
        <v>3049</v>
      </c>
    </row>
    <row r="384" spans="7:13" x14ac:dyDescent="0.2">
      <c r="G384" t="s">
        <v>1322</v>
      </c>
      <c r="M384" t="s">
        <v>3050</v>
      </c>
    </row>
    <row r="385" spans="7:13" x14ac:dyDescent="0.2">
      <c r="G385" t="s">
        <v>1323</v>
      </c>
      <c r="M385" t="s">
        <v>3051</v>
      </c>
    </row>
    <row r="386" spans="7:13" x14ac:dyDescent="0.2">
      <c r="G386" t="s">
        <v>1324</v>
      </c>
      <c r="M386" t="s">
        <v>3052</v>
      </c>
    </row>
    <row r="387" spans="7:13" x14ac:dyDescent="0.2">
      <c r="G387" t="s">
        <v>1325</v>
      </c>
      <c r="M387" t="s">
        <v>3053</v>
      </c>
    </row>
    <row r="388" spans="7:13" x14ac:dyDescent="0.2">
      <c r="G388" t="s">
        <v>1326</v>
      </c>
      <c r="M388" t="s">
        <v>3054</v>
      </c>
    </row>
    <row r="389" spans="7:13" x14ac:dyDescent="0.2">
      <c r="G389" t="s">
        <v>1327</v>
      </c>
      <c r="M389" t="s">
        <v>3055</v>
      </c>
    </row>
    <row r="390" spans="7:13" x14ac:dyDescent="0.2">
      <c r="G390" t="s">
        <v>1328</v>
      </c>
      <c r="M390" t="s">
        <v>3056</v>
      </c>
    </row>
    <row r="391" spans="7:13" x14ac:dyDescent="0.2">
      <c r="G391" t="s">
        <v>1329</v>
      </c>
      <c r="M391" t="s">
        <v>3057</v>
      </c>
    </row>
    <row r="392" spans="7:13" x14ac:dyDescent="0.2">
      <c r="G392" t="s">
        <v>1330</v>
      </c>
      <c r="M392" t="s">
        <v>3058</v>
      </c>
    </row>
    <row r="393" spans="7:13" x14ac:dyDescent="0.2">
      <c r="G393" t="s">
        <v>1331</v>
      </c>
      <c r="M393" t="s">
        <v>3059</v>
      </c>
    </row>
    <row r="394" spans="7:13" x14ac:dyDescent="0.2">
      <c r="G394" t="s">
        <v>1332</v>
      </c>
      <c r="M394" t="s">
        <v>3060</v>
      </c>
    </row>
    <row r="395" spans="7:13" x14ac:dyDescent="0.2">
      <c r="G395" t="s">
        <v>1333</v>
      </c>
      <c r="M395" t="s">
        <v>3061</v>
      </c>
    </row>
    <row r="396" spans="7:13" x14ac:dyDescent="0.2">
      <c r="G396" t="s">
        <v>1334</v>
      </c>
      <c r="M396" t="s">
        <v>3062</v>
      </c>
    </row>
    <row r="397" spans="7:13" x14ac:dyDescent="0.2">
      <c r="G397" t="s">
        <v>1335</v>
      </c>
      <c r="M397" t="s">
        <v>3063</v>
      </c>
    </row>
    <row r="398" spans="7:13" x14ac:dyDescent="0.2">
      <c r="G398" t="s">
        <v>1336</v>
      </c>
      <c r="M398" t="s">
        <v>3064</v>
      </c>
    </row>
    <row r="399" spans="7:13" x14ac:dyDescent="0.2">
      <c r="G399" t="s">
        <v>1337</v>
      </c>
      <c r="M399" t="s">
        <v>3065</v>
      </c>
    </row>
    <row r="400" spans="7:13" x14ac:dyDescent="0.2">
      <c r="G400" t="s">
        <v>1338</v>
      </c>
      <c r="M400" t="s">
        <v>3066</v>
      </c>
    </row>
    <row r="401" spans="7:13" x14ac:dyDescent="0.2">
      <c r="G401" t="s">
        <v>1339</v>
      </c>
      <c r="M401" t="s">
        <v>3067</v>
      </c>
    </row>
    <row r="402" spans="7:13" x14ac:dyDescent="0.2">
      <c r="G402" t="s">
        <v>1340</v>
      </c>
      <c r="M402" t="s">
        <v>3068</v>
      </c>
    </row>
    <row r="403" spans="7:13" x14ac:dyDescent="0.2">
      <c r="G403" t="s">
        <v>1341</v>
      </c>
      <c r="M403" t="s">
        <v>3069</v>
      </c>
    </row>
    <row r="404" spans="7:13" x14ac:dyDescent="0.2">
      <c r="G404" t="s">
        <v>1342</v>
      </c>
      <c r="M404" t="s">
        <v>3070</v>
      </c>
    </row>
    <row r="405" spans="7:13" x14ac:dyDescent="0.2">
      <c r="G405" t="s">
        <v>1343</v>
      </c>
      <c r="M405" t="s">
        <v>3071</v>
      </c>
    </row>
    <row r="406" spans="7:13" x14ac:dyDescent="0.2">
      <c r="G406" t="s">
        <v>1344</v>
      </c>
      <c r="M406" t="s">
        <v>3072</v>
      </c>
    </row>
    <row r="407" spans="7:13" x14ac:dyDescent="0.2">
      <c r="G407" t="s">
        <v>1345</v>
      </c>
      <c r="M407" t="s">
        <v>3073</v>
      </c>
    </row>
    <row r="408" spans="7:13" x14ac:dyDescent="0.2">
      <c r="G408" t="s">
        <v>1346</v>
      </c>
      <c r="M408" t="s">
        <v>3074</v>
      </c>
    </row>
    <row r="409" spans="7:13" x14ac:dyDescent="0.2">
      <c r="G409" t="s">
        <v>1347</v>
      </c>
      <c r="M409" t="s">
        <v>3075</v>
      </c>
    </row>
    <row r="410" spans="7:13" x14ac:dyDescent="0.2">
      <c r="G410" t="s">
        <v>1348</v>
      </c>
      <c r="M410" t="s">
        <v>3076</v>
      </c>
    </row>
    <row r="411" spans="7:13" x14ac:dyDescent="0.2">
      <c r="G411" t="s">
        <v>1349</v>
      </c>
      <c r="M411" t="s">
        <v>3077</v>
      </c>
    </row>
    <row r="412" spans="7:13" x14ac:dyDescent="0.2">
      <c r="G412" t="s">
        <v>1350</v>
      </c>
      <c r="M412" t="s">
        <v>3078</v>
      </c>
    </row>
    <row r="413" spans="7:13" x14ac:dyDescent="0.2">
      <c r="G413" t="s">
        <v>1351</v>
      </c>
      <c r="M413" t="s">
        <v>3079</v>
      </c>
    </row>
    <row r="414" spans="7:13" x14ac:dyDescent="0.2">
      <c r="G414" t="s">
        <v>1352</v>
      </c>
      <c r="M414" t="s">
        <v>3080</v>
      </c>
    </row>
    <row r="415" spans="7:13" x14ac:dyDescent="0.2">
      <c r="G415" t="s">
        <v>1353</v>
      </c>
      <c r="M415" t="s">
        <v>3081</v>
      </c>
    </row>
    <row r="416" spans="7:13" x14ac:dyDescent="0.2">
      <c r="G416" t="s">
        <v>1354</v>
      </c>
      <c r="M416" t="s">
        <v>3082</v>
      </c>
    </row>
    <row r="417" spans="7:13" x14ac:dyDescent="0.2">
      <c r="G417" t="s">
        <v>1355</v>
      </c>
      <c r="M417" t="s">
        <v>3083</v>
      </c>
    </row>
    <row r="418" spans="7:13" x14ac:dyDescent="0.2">
      <c r="G418" t="s">
        <v>1356</v>
      </c>
      <c r="M418" t="s">
        <v>3084</v>
      </c>
    </row>
    <row r="419" spans="7:13" x14ac:dyDescent="0.2">
      <c r="G419" t="s">
        <v>1357</v>
      </c>
      <c r="M419" t="s">
        <v>3085</v>
      </c>
    </row>
    <row r="420" spans="7:13" x14ac:dyDescent="0.2">
      <c r="G420" t="s">
        <v>1358</v>
      </c>
      <c r="M420" t="s">
        <v>3086</v>
      </c>
    </row>
    <row r="421" spans="7:13" x14ac:dyDescent="0.2">
      <c r="G421" t="s">
        <v>1359</v>
      </c>
      <c r="M421" t="s">
        <v>3087</v>
      </c>
    </row>
    <row r="422" spans="7:13" x14ac:dyDescent="0.2">
      <c r="G422" t="s">
        <v>1360</v>
      </c>
      <c r="M422" t="s">
        <v>3088</v>
      </c>
    </row>
    <row r="423" spans="7:13" x14ac:dyDescent="0.2">
      <c r="G423" t="s">
        <v>1361</v>
      </c>
      <c r="M423" t="s">
        <v>3089</v>
      </c>
    </row>
    <row r="424" spans="7:13" x14ac:dyDescent="0.2">
      <c r="G424" t="s">
        <v>1362</v>
      </c>
      <c r="M424" t="s">
        <v>3090</v>
      </c>
    </row>
    <row r="425" spans="7:13" x14ac:dyDescent="0.2">
      <c r="G425" t="s">
        <v>1363</v>
      </c>
      <c r="M425" t="s">
        <v>3091</v>
      </c>
    </row>
    <row r="426" spans="7:13" x14ac:dyDescent="0.2">
      <c r="G426" t="s">
        <v>1364</v>
      </c>
      <c r="M426" t="s">
        <v>3092</v>
      </c>
    </row>
    <row r="427" spans="7:13" x14ac:dyDescent="0.2">
      <c r="G427" t="s">
        <v>1365</v>
      </c>
      <c r="M427" t="s">
        <v>3093</v>
      </c>
    </row>
    <row r="428" spans="7:13" x14ac:dyDescent="0.2">
      <c r="G428" t="s">
        <v>1366</v>
      </c>
      <c r="M428" t="s">
        <v>3094</v>
      </c>
    </row>
    <row r="429" spans="7:13" x14ac:dyDescent="0.2">
      <c r="G429" t="s">
        <v>1367</v>
      </c>
      <c r="M429" t="s">
        <v>3095</v>
      </c>
    </row>
    <row r="430" spans="7:13" x14ac:dyDescent="0.2">
      <c r="G430" t="s">
        <v>1368</v>
      </c>
      <c r="M430" t="s">
        <v>3096</v>
      </c>
    </row>
    <row r="431" spans="7:13" x14ac:dyDescent="0.2">
      <c r="G431" t="s">
        <v>1369</v>
      </c>
      <c r="M431" t="s">
        <v>3097</v>
      </c>
    </row>
    <row r="432" spans="7:13" x14ac:dyDescent="0.2">
      <c r="G432" t="s">
        <v>1370</v>
      </c>
      <c r="M432" t="s">
        <v>3098</v>
      </c>
    </row>
    <row r="433" spans="7:13" x14ac:dyDescent="0.2">
      <c r="G433" t="s">
        <v>1371</v>
      </c>
      <c r="M433" t="s">
        <v>3099</v>
      </c>
    </row>
    <row r="434" spans="7:13" x14ac:dyDescent="0.2">
      <c r="G434" t="s">
        <v>1372</v>
      </c>
      <c r="M434" t="s">
        <v>3100</v>
      </c>
    </row>
    <row r="435" spans="7:13" x14ac:dyDescent="0.2">
      <c r="G435" t="s">
        <v>1373</v>
      </c>
      <c r="M435" t="s">
        <v>3101</v>
      </c>
    </row>
    <row r="436" spans="7:13" x14ac:dyDescent="0.2">
      <c r="G436" t="s">
        <v>1374</v>
      </c>
      <c r="M436" t="s">
        <v>3102</v>
      </c>
    </row>
    <row r="437" spans="7:13" x14ac:dyDescent="0.2">
      <c r="G437" t="s">
        <v>1375</v>
      </c>
      <c r="M437" t="s">
        <v>3103</v>
      </c>
    </row>
    <row r="438" spans="7:13" x14ac:dyDescent="0.2">
      <c r="G438" t="s">
        <v>1376</v>
      </c>
      <c r="M438" t="s">
        <v>3104</v>
      </c>
    </row>
    <row r="439" spans="7:13" x14ac:dyDescent="0.2">
      <c r="G439" t="s">
        <v>1377</v>
      </c>
      <c r="M439" t="s">
        <v>3105</v>
      </c>
    </row>
    <row r="440" spans="7:13" x14ac:dyDescent="0.2">
      <c r="G440" t="s">
        <v>1378</v>
      </c>
      <c r="M440" t="s">
        <v>3106</v>
      </c>
    </row>
    <row r="441" spans="7:13" x14ac:dyDescent="0.2">
      <c r="G441" t="s">
        <v>1379</v>
      </c>
      <c r="M441" t="s">
        <v>3107</v>
      </c>
    </row>
    <row r="442" spans="7:13" x14ac:dyDescent="0.2">
      <c r="G442" t="s">
        <v>1380</v>
      </c>
      <c r="M442" t="s">
        <v>3108</v>
      </c>
    </row>
    <row r="443" spans="7:13" x14ac:dyDescent="0.2">
      <c r="G443" t="s">
        <v>1381</v>
      </c>
      <c r="M443" t="s">
        <v>3109</v>
      </c>
    </row>
    <row r="444" spans="7:13" x14ac:dyDescent="0.2">
      <c r="G444" t="s">
        <v>1382</v>
      </c>
      <c r="M444" t="s">
        <v>3110</v>
      </c>
    </row>
    <row r="445" spans="7:13" x14ac:dyDescent="0.2">
      <c r="G445" t="s">
        <v>1383</v>
      </c>
      <c r="M445" t="s">
        <v>3111</v>
      </c>
    </row>
    <row r="446" spans="7:13" x14ac:dyDescent="0.2">
      <c r="G446" t="s">
        <v>1384</v>
      </c>
      <c r="M446" t="s">
        <v>3112</v>
      </c>
    </row>
    <row r="447" spans="7:13" x14ac:dyDescent="0.2">
      <c r="G447" t="s">
        <v>1385</v>
      </c>
      <c r="M447" t="s">
        <v>3113</v>
      </c>
    </row>
    <row r="448" spans="7:13" x14ac:dyDescent="0.2">
      <c r="G448" t="s">
        <v>1386</v>
      </c>
      <c r="M448" t="s">
        <v>3114</v>
      </c>
    </row>
    <row r="449" spans="7:13" x14ac:dyDescent="0.2">
      <c r="G449" t="s">
        <v>1387</v>
      </c>
      <c r="M449" t="s">
        <v>3115</v>
      </c>
    </row>
    <row r="450" spans="7:13" x14ac:dyDescent="0.2">
      <c r="G450" t="s">
        <v>1388</v>
      </c>
      <c r="M450" t="s">
        <v>3116</v>
      </c>
    </row>
    <row r="451" spans="7:13" x14ac:dyDescent="0.2">
      <c r="G451" t="s">
        <v>1389</v>
      </c>
      <c r="M451" t="s">
        <v>3117</v>
      </c>
    </row>
    <row r="452" spans="7:13" x14ac:dyDescent="0.2">
      <c r="G452" t="s">
        <v>1390</v>
      </c>
      <c r="M452" t="s">
        <v>3118</v>
      </c>
    </row>
    <row r="453" spans="7:13" x14ac:dyDescent="0.2">
      <c r="G453" t="s">
        <v>1391</v>
      </c>
      <c r="M453" t="s">
        <v>3119</v>
      </c>
    </row>
    <row r="454" spans="7:13" x14ac:dyDescent="0.2">
      <c r="G454" t="s">
        <v>1392</v>
      </c>
      <c r="M454" t="s">
        <v>3120</v>
      </c>
    </row>
    <row r="455" spans="7:13" x14ac:dyDescent="0.2">
      <c r="G455" t="s">
        <v>1393</v>
      </c>
      <c r="M455" t="s">
        <v>3121</v>
      </c>
    </row>
    <row r="456" spans="7:13" x14ac:dyDescent="0.2">
      <c r="G456" t="s">
        <v>1394</v>
      </c>
      <c r="M456" t="s">
        <v>3122</v>
      </c>
    </row>
    <row r="457" spans="7:13" x14ac:dyDescent="0.2">
      <c r="G457" t="s">
        <v>1395</v>
      </c>
      <c r="M457" t="s">
        <v>3123</v>
      </c>
    </row>
    <row r="458" spans="7:13" x14ac:dyDescent="0.2">
      <c r="G458" t="s">
        <v>1396</v>
      </c>
      <c r="M458" t="s">
        <v>3124</v>
      </c>
    </row>
    <row r="459" spans="7:13" x14ac:dyDescent="0.2">
      <c r="G459" t="s">
        <v>1397</v>
      </c>
      <c r="M459" t="s">
        <v>3125</v>
      </c>
    </row>
    <row r="460" spans="7:13" x14ac:dyDescent="0.2">
      <c r="G460" t="s">
        <v>1398</v>
      </c>
      <c r="M460" t="s">
        <v>3126</v>
      </c>
    </row>
    <row r="461" spans="7:13" x14ac:dyDescent="0.2">
      <c r="G461" t="s">
        <v>1399</v>
      </c>
      <c r="M461" t="s">
        <v>3127</v>
      </c>
    </row>
    <row r="462" spans="7:13" x14ac:dyDescent="0.2">
      <c r="G462" t="s">
        <v>1400</v>
      </c>
      <c r="M462" t="s">
        <v>3128</v>
      </c>
    </row>
    <row r="463" spans="7:13" x14ac:dyDescent="0.2">
      <c r="G463" t="s">
        <v>1401</v>
      </c>
      <c r="M463" t="s">
        <v>3129</v>
      </c>
    </row>
    <row r="464" spans="7:13" x14ac:dyDescent="0.2">
      <c r="G464" t="s">
        <v>1402</v>
      </c>
      <c r="M464" t="s">
        <v>3130</v>
      </c>
    </row>
    <row r="465" spans="7:13" x14ac:dyDescent="0.2">
      <c r="G465" t="s">
        <v>1403</v>
      </c>
      <c r="M465" t="s">
        <v>3131</v>
      </c>
    </row>
    <row r="466" spans="7:13" x14ac:dyDescent="0.2">
      <c r="G466" t="s">
        <v>1404</v>
      </c>
      <c r="M466" t="s">
        <v>3132</v>
      </c>
    </row>
    <row r="467" spans="7:13" x14ac:dyDescent="0.2">
      <c r="G467" t="s">
        <v>1405</v>
      </c>
      <c r="M467" t="s">
        <v>3133</v>
      </c>
    </row>
    <row r="468" spans="7:13" x14ac:dyDescent="0.2">
      <c r="G468" t="s">
        <v>1406</v>
      </c>
      <c r="M468" t="s">
        <v>3134</v>
      </c>
    </row>
    <row r="469" spans="7:13" x14ac:dyDescent="0.2">
      <c r="G469" t="s">
        <v>1407</v>
      </c>
      <c r="M469" t="s">
        <v>3135</v>
      </c>
    </row>
    <row r="470" spans="7:13" x14ac:dyDescent="0.2">
      <c r="G470" t="s">
        <v>1408</v>
      </c>
      <c r="M470" t="s">
        <v>3136</v>
      </c>
    </row>
    <row r="471" spans="7:13" x14ac:dyDescent="0.2">
      <c r="G471" t="s">
        <v>1409</v>
      </c>
      <c r="M471" t="s">
        <v>3137</v>
      </c>
    </row>
    <row r="472" spans="7:13" x14ac:dyDescent="0.2">
      <c r="G472" t="s">
        <v>1410</v>
      </c>
      <c r="M472" t="s">
        <v>3138</v>
      </c>
    </row>
    <row r="473" spans="7:13" x14ac:dyDescent="0.2">
      <c r="G473" t="s">
        <v>1411</v>
      </c>
      <c r="M473" t="s">
        <v>3139</v>
      </c>
    </row>
    <row r="474" spans="7:13" x14ac:dyDescent="0.2">
      <c r="G474" t="s">
        <v>1412</v>
      </c>
      <c r="M474" t="s">
        <v>3140</v>
      </c>
    </row>
    <row r="475" spans="7:13" x14ac:dyDescent="0.2">
      <c r="G475" t="s">
        <v>1413</v>
      </c>
      <c r="M475" t="s">
        <v>3141</v>
      </c>
    </row>
    <row r="476" spans="7:13" x14ac:dyDescent="0.2">
      <c r="G476" t="s">
        <v>1414</v>
      </c>
      <c r="M476" t="s">
        <v>3142</v>
      </c>
    </row>
    <row r="477" spans="7:13" x14ac:dyDescent="0.2">
      <c r="G477" t="s">
        <v>1415</v>
      </c>
      <c r="M477" t="s">
        <v>3143</v>
      </c>
    </row>
    <row r="478" spans="7:13" x14ac:dyDescent="0.2">
      <c r="G478" t="s">
        <v>1416</v>
      </c>
      <c r="M478" t="s">
        <v>3144</v>
      </c>
    </row>
    <row r="479" spans="7:13" x14ac:dyDescent="0.2">
      <c r="G479" t="s">
        <v>1417</v>
      </c>
      <c r="M479" t="s">
        <v>3145</v>
      </c>
    </row>
    <row r="480" spans="7:13" x14ac:dyDescent="0.2">
      <c r="G480" t="s">
        <v>1418</v>
      </c>
      <c r="M480" t="s">
        <v>3146</v>
      </c>
    </row>
    <row r="481" spans="7:13" x14ac:dyDescent="0.2">
      <c r="G481" t="s">
        <v>1419</v>
      </c>
      <c r="M481" t="s">
        <v>3147</v>
      </c>
    </row>
    <row r="482" spans="7:13" x14ac:dyDescent="0.2">
      <c r="G482" t="s">
        <v>1420</v>
      </c>
      <c r="M482" t="s">
        <v>3148</v>
      </c>
    </row>
    <row r="483" spans="7:13" x14ac:dyDescent="0.2">
      <c r="G483" t="s">
        <v>1421</v>
      </c>
      <c r="M483" t="s">
        <v>3149</v>
      </c>
    </row>
    <row r="484" spans="7:13" x14ac:dyDescent="0.2">
      <c r="G484" t="s">
        <v>1422</v>
      </c>
      <c r="M484" t="s">
        <v>3150</v>
      </c>
    </row>
    <row r="485" spans="7:13" x14ac:dyDescent="0.2">
      <c r="G485" t="s">
        <v>1423</v>
      </c>
      <c r="M485" t="s">
        <v>3151</v>
      </c>
    </row>
    <row r="486" spans="7:13" x14ac:dyDescent="0.2">
      <c r="G486" t="s">
        <v>1424</v>
      </c>
      <c r="M486" t="s">
        <v>3152</v>
      </c>
    </row>
    <row r="487" spans="7:13" x14ac:dyDescent="0.2">
      <c r="G487" t="s">
        <v>1425</v>
      </c>
      <c r="M487" t="s">
        <v>3153</v>
      </c>
    </row>
    <row r="488" spans="7:13" x14ac:dyDescent="0.2">
      <c r="G488" t="s">
        <v>1426</v>
      </c>
      <c r="M488" t="s">
        <v>3154</v>
      </c>
    </row>
    <row r="489" spans="7:13" x14ac:dyDescent="0.2">
      <c r="G489" t="s">
        <v>1427</v>
      </c>
      <c r="M489" t="s">
        <v>3155</v>
      </c>
    </row>
    <row r="490" spans="7:13" x14ac:dyDescent="0.2">
      <c r="G490" t="s">
        <v>1428</v>
      </c>
      <c r="M490" t="s">
        <v>3156</v>
      </c>
    </row>
    <row r="491" spans="7:13" x14ac:dyDescent="0.2">
      <c r="G491" t="s">
        <v>1429</v>
      </c>
      <c r="M491" t="s">
        <v>3157</v>
      </c>
    </row>
    <row r="492" spans="7:13" x14ac:dyDescent="0.2">
      <c r="G492" t="s">
        <v>1430</v>
      </c>
      <c r="M492" t="s">
        <v>3158</v>
      </c>
    </row>
    <row r="493" spans="7:13" x14ac:dyDescent="0.2">
      <c r="G493" t="s">
        <v>1431</v>
      </c>
      <c r="M493" t="s">
        <v>3159</v>
      </c>
    </row>
    <row r="494" spans="7:13" x14ac:dyDescent="0.2">
      <c r="G494" t="s">
        <v>1432</v>
      </c>
      <c r="M494" t="s">
        <v>3160</v>
      </c>
    </row>
    <row r="495" spans="7:13" x14ac:dyDescent="0.2">
      <c r="G495" t="s">
        <v>1433</v>
      </c>
      <c r="M495" t="s">
        <v>3161</v>
      </c>
    </row>
    <row r="496" spans="7:13" x14ac:dyDescent="0.2">
      <c r="G496" t="s">
        <v>1434</v>
      </c>
      <c r="M496" t="s">
        <v>3162</v>
      </c>
    </row>
    <row r="497" spans="7:13" x14ac:dyDescent="0.2">
      <c r="G497" t="s">
        <v>1435</v>
      </c>
      <c r="M497" t="s">
        <v>3163</v>
      </c>
    </row>
    <row r="498" spans="7:13" x14ac:dyDescent="0.2">
      <c r="G498" t="s">
        <v>1436</v>
      </c>
      <c r="M498" t="s">
        <v>3164</v>
      </c>
    </row>
    <row r="499" spans="7:13" x14ac:dyDescent="0.2">
      <c r="G499" t="s">
        <v>1437</v>
      </c>
      <c r="M499" t="s">
        <v>3165</v>
      </c>
    </row>
    <row r="500" spans="7:13" x14ac:dyDescent="0.2">
      <c r="G500" t="s">
        <v>1438</v>
      </c>
      <c r="M500" t="s">
        <v>3166</v>
      </c>
    </row>
    <row r="501" spans="7:13" x14ac:dyDescent="0.2">
      <c r="G501" t="s">
        <v>1439</v>
      </c>
      <c r="M501" t="s">
        <v>3167</v>
      </c>
    </row>
    <row r="502" spans="7:13" x14ac:dyDescent="0.2">
      <c r="G502" t="s">
        <v>1440</v>
      </c>
      <c r="M502" t="s">
        <v>3168</v>
      </c>
    </row>
    <row r="503" spans="7:13" x14ac:dyDescent="0.2">
      <c r="G503" t="s">
        <v>1441</v>
      </c>
      <c r="M503" t="s">
        <v>3169</v>
      </c>
    </row>
    <row r="504" spans="7:13" x14ac:dyDescent="0.2">
      <c r="G504" t="s">
        <v>1442</v>
      </c>
      <c r="M504" t="s">
        <v>3170</v>
      </c>
    </row>
    <row r="505" spans="7:13" x14ac:dyDescent="0.2">
      <c r="G505" t="s">
        <v>1443</v>
      </c>
      <c r="M505" t="s">
        <v>3171</v>
      </c>
    </row>
    <row r="506" spans="7:13" x14ac:dyDescent="0.2">
      <c r="G506" t="s">
        <v>1444</v>
      </c>
      <c r="M506" t="s">
        <v>3172</v>
      </c>
    </row>
    <row r="507" spans="7:13" x14ac:dyDescent="0.2">
      <c r="G507" t="s">
        <v>1445</v>
      </c>
      <c r="M507" t="s">
        <v>3173</v>
      </c>
    </row>
    <row r="508" spans="7:13" x14ac:dyDescent="0.2">
      <c r="G508" t="s">
        <v>1446</v>
      </c>
      <c r="M508" t="s">
        <v>3174</v>
      </c>
    </row>
    <row r="509" spans="7:13" x14ac:dyDescent="0.2">
      <c r="G509" t="s">
        <v>1447</v>
      </c>
      <c r="M509" t="s">
        <v>3175</v>
      </c>
    </row>
    <row r="510" spans="7:13" x14ac:dyDescent="0.2">
      <c r="G510" t="s">
        <v>1448</v>
      </c>
      <c r="M510" t="s">
        <v>3176</v>
      </c>
    </row>
    <row r="511" spans="7:13" x14ac:dyDescent="0.2">
      <c r="G511" t="s">
        <v>1449</v>
      </c>
      <c r="M511" t="s">
        <v>3177</v>
      </c>
    </row>
    <row r="512" spans="7:13" x14ac:dyDescent="0.2">
      <c r="G512" t="s">
        <v>1450</v>
      </c>
      <c r="M512" t="s">
        <v>3178</v>
      </c>
    </row>
    <row r="513" spans="7:13" x14ac:dyDescent="0.2">
      <c r="G513" t="s">
        <v>1451</v>
      </c>
      <c r="M513" t="s">
        <v>3179</v>
      </c>
    </row>
    <row r="514" spans="7:13" x14ac:dyDescent="0.2">
      <c r="G514" t="s">
        <v>1452</v>
      </c>
      <c r="M514" t="s">
        <v>3180</v>
      </c>
    </row>
    <row r="515" spans="7:13" x14ac:dyDescent="0.2">
      <c r="G515" t="s">
        <v>1453</v>
      </c>
      <c r="M515" t="s">
        <v>3181</v>
      </c>
    </row>
    <row r="516" spans="7:13" x14ac:dyDescent="0.2">
      <c r="G516" t="s">
        <v>1454</v>
      </c>
      <c r="M516" t="s">
        <v>3182</v>
      </c>
    </row>
    <row r="517" spans="7:13" x14ac:dyDescent="0.2">
      <c r="G517" t="s">
        <v>1455</v>
      </c>
      <c r="M517" t="s">
        <v>3183</v>
      </c>
    </row>
    <row r="518" spans="7:13" x14ac:dyDescent="0.2">
      <c r="G518" t="s">
        <v>1456</v>
      </c>
      <c r="M518" t="s">
        <v>3184</v>
      </c>
    </row>
    <row r="519" spans="7:13" x14ac:dyDescent="0.2">
      <c r="G519" t="s">
        <v>1457</v>
      </c>
      <c r="M519" t="s">
        <v>3185</v>
      </c>
    </row>
    <row r="520" spans="7:13" x14ac:dyDescent="0.2">
      <c r="G520" t="s">
        <v>1458</v>
      </c>
      <c r="M520" t="s">
        <v>3186</v>
      </c>
    </row>
    <row r="521" spans="7:13" x14ac:dyDescent="0.2">
      <c r="G521" t="s">
        <v>1459</v>
      </c>
      <c r="M521" t="s">
        <v>3187</v>
      </c>
    </row>
    <row r="522" spans="7:13" x14ac:dyDescent="0.2">
      <c r="G522" t="s">
        <v>1460</v>
      </c>
      <c r="M522" t="s">
        <v>3188</v>
      </c>
    </row>
    <row r="523" spans="7:13" x14ac:dyDescent="0.2">
      <c r="G523" t="s">
        <v>1461</v>
      </c>
      <c r="M523" t="s">
        <v>3189</v>
      </c>
    </row>
    <row r="524" spans="7:13" x14ac:dyDescent="0.2">
      <c r="G524" t="s">
        <v>1462</v>
      </c>
      <c r="M524" t="s">
        <v>3190</v>
      </c>
    </row>
    <row r="525" spans="7:13" x14ac:dyDescent="0.2">
      <c r="G525" t="s">
        <v>1463</v>
      </c>
      <c r="M525" t="s">
        <v>3191</v>
      </c>
    </row>
    <row r="526" spans="7:13" x14ac:dyDescent="0.2">
      <c r="G526" t="s">
        <v>1464</v>
      </c>
      <c r="M526" t="s">
        <v>3192</v>
      </c>
    </row>
    <row r="527" spans="7:13" x14ac:dyDescent="0.2">
      <c r="G527" t="s">
        <v>1465</v>
      </c>
      <c r="M527" t="s">
        <v>3193</v>
      </c>
    </row>
    <row r="528" spans="7:13" x14ac:dyDescent="0.2">
      <c r="G528" t="s">
        <v>1466</v>
      </c>
      <c r="M528" t="s">
        <v>3194</v>
      </c>
    </row>
    <row r="529" spans="7:13" x14ac:dyDescent="0.2">
      <c r="G529" t="s">
        <v>1467</v>
      </c>
      <c r="M529" t="s">
        <v>3195</v>
      </c>
    </row>
    <row r="530" spans="7:13" x14ac:dyDescent="0.2">
      <c r="G530" t="s">
        <v>1468</v>
      </c>
      <c r="M530" t="s">
        <v>3196</v>
      </c>
    </row>
    <row r="531" spans="7:13" x14ac:dyDescent="0.2">
      <c r="G531" t="s">
        <v>1469</v>
      </c>
      <c r="M531" t="s">
        <v>3197</v>
      </c>
    </row>
    <row r="532" spans="7:13" x14ac:dyDescent="0.2">
      <c r="G532" t="s">
        <v>1470</v>
      </c>
      <c r="M532" t="s">
        <v>3198</v>
      </c>
    </row>
    <row r="533" spans="7:13" x14ac:dyDescent="0.2">
      <c r="G533" t="s">
        <v>1471</v>
      </c>
      <c r="M533" t="s">
        <v>3199</v>
      </c>
    </row>
    <row r="534" spans="7:13" x14ac:dyDescent="0.2">
      <c r="G534" t="s">
        <v>1472</v>
      </c>
      <c r="M534" t="s">
        <v>3200</v>
      </c>
    </row>
    <row r="535" spans="7:13" x14ac:dyDescent="0.2">
      <c r="G535" t="s">
        <v>1473</v>
      </c>
      <c r="M535" t="s">
        <v>3201</v>
      </c>
    </row>
    <row r="536" spans="7:13" x14ac:dyDescent="0.2">
      <c r="G536" t="s">
        <v>1474</v>
      </c>
      <c r="M536" t="s">
        <v>3202</v>
      </c>
    </row>
    <row r="537" spans="7:13" x14ac:dyDescent="0.2">
      <c r="G537" t="s">
        <v>1475</v>
      </c>
      <c r="M537" t="s">
        <v>3203</v>
      </c>
    </row>
    <row r="538" spans="7:13" x14ac:dyDescent="0.2">
      <c r="G538" t="s">
        <v>1476</v>
      </c>
      <c r="M538" t="s">
        <v>3204</v>
      </c>
    </row>
    <row r="539" spans="7:13" x14ac:dyDescent="0.2">
      <c r="G539" t="s">
        <v>1477</v>
      </c>
      <c r="M539" t="s">
        <v>3205</v>
      </c>
    </row>
    <row r="540" spans="7:13" x14ac:dyDescent="0.2">
      <c r="G540" t="s">
        <v>1478</v>
      </c>
      <c r="M540" t="s">
        <v>3206</v>
      </c>
    </row>
    <row r="541" spans="7:13" x14ac:dyDescent="0.2">
      <c r="G541" t="s">
        <v>1479</v>
      </c>
      <c r="M541" t="s">
        <v>3207</v>
      </c>
    </row>
    <row r="542" spans="7:13" x14ac:dyDescent="0.2">
      <c r="G542" t="s">
        <v>1480</v>
      </c>
      <c r="M542" t="s">
        <v>3208</v>
      </c>
    </row>
    <row r="543" spans="7:13" x14ac:dyDescent="0.2">
      <c r="G543" t="s">
        <v>1481</v>
      </c>
      <c r="M543" t="s">
        <v>3209</v>
      </c>
    </row>
    <row r="544" spans="7:13" x14ac:dyDescent="0.2">
      <c r="G544" t="s">
        <v>1482</v>
      </c>
      <c r="M544" t="s">
        <v>3210</v>
      </c>
    </row>
    <row r="545" spans="7:13" x14ac:dyDescent="0.2">
      <c r="G545" t="s">
        <v>1483</v>
      </c>
      <c r="M545" t="s">
        <v>3211</v>
      </c>
    </row>
    <row r="546" spans="7:13" x14ac:dyDescent="0.2">
      <c r="G546" t="s">
        <v>1484</v>
      </c>
      <c r="M546" t="s">
        <v>3212</v>
      </c>
    </row>
    <row r="547" spans="7:13" x14ac:dyDescent="0.2">
      <c r="G547" t="s">
        <v>1485</v>
      </c>
      <c r="M547" t="s">
        <v>3213</v>
      </c>
    </row>
    <row r="548" spans="7:13" x14ac:dyDescent="0.2">
      <c r="G548" t="s">
        <v>1486</v>
      </c>
      <c r="M548" t="s">
        <v>3214</v>
      </c>
    </row>
    <row r="549" spans="7:13" x14ac:dyDescent="0.2">
      <c r="G549" t="s">
        <v>1487</v>
      </c>
      <c r="M549" t="s">
        <v>3215</v>
      </c>
    </row>
    <row r="550" spans="7:13" x14ac:dyDescent="0.2">
      <c r="G550" t="s">
        <v>1488</v>
      </c>
      <c r="M550" t="s">
        <v>3216</v>
      </c>
    </row>
    <row r="551" spans="7:13" x14ac:dyDescent="0.2">
      <c r="G551" t="s">
        <v>1489</v>
      </c>
      <c r="M551" t="s">
        <v>3217</v>
      </c>
    </row>
    <row r="552" spans="7:13" x14ac:dyDescent="0.2">
      <c r="G552" t="s">
        <v>1490</v>
      </c>
      <c r="M552" t="s">
        <v>3218</v>
      </c>
    </row>
    <row r="553" spans="7:13" x14ac:dyDescent="0.2">
      <c r="G553" t="s">
        <v>1491</v>
      </c>
      <c r="M553" t="s">
        <v>3219</v>
      </c>
    </row>
    <row r="554" spans="7:13" x14ac:dyDescent="0.2">
      <c r="G554" t="s">
        <v>1492</v>
      </c>
      <c r="M554" t="s">
        <v>3220</v>
      </c>
    </row>
    <row r="555" spans="7:13" x14ac:dyDescent="0.2">
      <c r="G555" t="s">
        <v>1493</v>
      </c>
      <c r="M555" t="s">
        <v>3221</v>
      </c>
    </row>
    <row r="556" spans="7:13" x14ac:dyDescent="0.2">
      <c r="G556" t="s">
        <v>1494</v>
      </c>
      <c r="M556" t="s">
        <v>3222</v>
      </c>
    </row>
    <row r="557" spans="7:13" x14ac:dyDescent="0.2">
      <c r="G557" t="s">
        <v>1495</v>
      </c>
      <c r="M557" t="s">
        <v>3223</v>
      </c>
    </row>
    <row r="558" spans="7:13" x14ac:dyDescent="0.2">
      <c r="G558" t="s">
        <v>1496</v>
      </c>
      <c r="M558" t="s">
        <v>3224</v>
      </c>
    </row>
    <row r="559" spans="7:13" x14ac:dyDescent="0.2">
      <c r="G559" t="s">
        <v>1497</v>
      </c>
      <c r="M559" t="s">
        <v>3225</v>
      </c>
    </row>
    <row r="560" spans="7:13" x14ac:dyDescent="0.2">
      <c r="G560" t="s">
        <v>1498</v>
      </c>
      <c r="M560" t="s">
        <v>3226</v>
      </c>
    </row>
    <row r="561" spans="7:13" x14ac:dyDescent="0.2">
      <c r="G561" t="s">
        <v>1499</v>
      </c>
      <c r="M561" t="s">
        <v>3227</v>
      </c>
    </row>
    <row r="562" spans="7:13" x14ac:dyDescent="0.2">
      <c r="G562" t="s">
        <v>1500</v>
      </c>
      <c r="M562" t="s">
        <v>3228</v>
      </c>
    </row>
    <row r="563" spans="7:13" x14ac:dyDescent="0.2">
      <c r="G563" t="s">
        <v>1501</v>
      </c>
      <c r="M563" t="s">
        <v>3229</v>
      </c>
    </row>
    <row r="564" spans="7:13" x14ac:dyDescent="0.2">
      <c r="G564" t="s">
        <v>1502</v>
      </c>
      <c r="M564" t="s">
        <v>3230</v>
      </c>
    </row>
    <row r="565" spans="7:13" x14ac:dyDescent="0.2">
      <c r="G565" t="s">
        <v>1503</v>
      </c>
      <c r="M565" t="s">
        <v>3231</v>
      </c>
    </row>
    <row r="566" spans="7:13" x14ac:dyDescent="0.2">
      <c r="G566" t="s">
        <v>1504</v>
      </c>
      <c r="M566" t="s">
        <v>3232</v>
      </c>
    </row>
    <row r="567" spans="7:13" x14ac:dyDescent="0.2">
      <c r="G567" t="s">
        <v>1505</v>
      </c>
      <c r="M567" t="s">
        <v>3233</v>
      </c>
    </row>
    <row r="568" spans="7:13" x14ac:dyDescent="0.2">
      <c r="G568" t="s">
        <v>1506</v>
      </c>
      <c r="M568" t="s">
        <v>3234</v>
      </c>
    </row>
    <row r="569" spans="7:13" x14ac:dyDescent="0.2">
      <c r="G569" t="s">
        <v>1507</v>
      </c>
      <c r="M569" t="s">
        <v>3235</v>
      </c>
    </row>
    <row r="570" spans="7:13" x14ac:dyDescent="0.2">
      <c r="G570" t="s">
        <v>1508</v>
      </c>
      <c r="M570" t="s">
        <v>3236</v>
      </c>
    </row>
    <row r="571" spans="7:13" x14ac:dyDescent="0.2">
      <c r="G571" t="s">
        <v>1509</v>
      </c>
      <c r="M571" t="s">
        <v>3237</v>
      </c>
    </row>
    <row r="572" spans="7:13" x14ac:dyDescent="0.2">
      <c r="G572" t="s">
        <v>1510</v>
      </c>
      <c r="M572" t="s">
        <v>3238</v>
      </c>
    </row>
    <row r="573" spans="7:13" x14ac:dyDescent="0.2">
      <c r="G573" t="s">
        <v>1511</v>
      </c>
      <c r="M573" t="s">
        <v>3239</v>
      </c>
    </row>
    <row r="574" spans="7:13" x14ac:dyDescent="0.2">
      <c r="G574" t="s">
        <v>1512</v>
      </c>
      <c r="M574" t="s">
        <v>3240</v>
      </c>
    </row>
    <row r="575" spans="7:13" x14ac:dyDescent="0.2">
      <c r="G575" t="s">
        <v>1513</v>
      </c>
      <c r="M575" t="s">
        <v>3241</v>
      </c>
    </row>
    <row r="576" spans="7:13" x14ac:dyDescent="0.2">
      <c r="G576" t="s">
        <v>1514</v>
      </c>
      <c r="M576" t="s">
        <v>3242</v>
      </c>
    </row>
    <row r="577" spans="7:13" x14ac:dyDescent="0.2">
      <c r="G577" t="s">
        <v>1515</v>
      </c>
      <c r="M577" t="s">
        <v>3243</v>
      </c>
    </row>
    <row r="578" spans="7:13" x14ac:dyDescent="0.2">
      <c r="G578" t="s">
        <v>1516</v>
      </c>
      <c r="M578" t="s">
        <v>3244</v>
      </c>
    </row>
    <row r="579" spans="7:13" x14ac:dyDescent="0.2">
      <c r="G579" t="s">
        <v>1517</v>
      </c>
      <c r="M579" t="s">
        <v>3245</v>
      </c>
    </row>
    <row r="580" spans="7:13" x14ac:dyDescent="0.2">
      <c r="G580" t="s">
        <v>1518</v>
      </c>
      <c r="M580" t="s">
        <v>3246</v>
      </c>
    </row>
    <row r="581" spans="7:13" x14ac:dyDescent="0.2">
      <c r="G581" t="s">
        <v>1519</v>
      </c>
      <c r="M581" t="s">
        <v>3247</v>
      </c>
    </row>
    <row r="582" spans="7:13" x14ac:dyDescent="0.2">
      <c r="G582" t="s">
        <v>1520</v>
      </c>
      <c r="M582" t="s">
        <v>3248</v>
      </c>
    </row>
    <row r="583" spans="7:13" x14ac:dyDescent="0.2">
      <c r="G583" t="s">
        <v>1521</v>
      </c>
      <c r="M583" t="s">
        <v>3249</v>
      </c>
    </row>
    <row r="584" spans="7:13" x14ac:dyDescent="0.2">
      <c r="G584" t="s">
        <v>1522</v>
      </c>
      <c r="M584" t="s">
        <v>3250</v>
      </c>
    </row>
    <row r="585" spans="7:13" x14ac:dyDescent="0.2">
      <c r="G585" t="s">
        <v>1523</v>
      </c>
      <c r="M585" t="s">
        <v>3251</v>
      </c>
    </row>
    <row r="586" spans="7:13" x14ac:dyDescent="0.2">
      <c r="G586" t="s">
        <v>1524</v>
      </c>
      <c r="M586" t="s">
        <v>3252</v>
      </c>
    </row>
    <row r="587" spans="7:13" x14ac:dyDescent="0.2">
      <c r="G587" t="s">
        <v>1525</v>
      </c>
      <c r="M587" t="s">
        <v>3253</v>
      </c>
    </row>
    <row r="588" spans="7:13" x14ac:dyDescent="0.2">
      <c r="G588" t="s">
        <v>1526</v>
      </c>
      <c r="M588" t="s">
        <v>3254</v>
      </c>
    </row>
    <row r="589" spans="7:13" x14ac:dyDescent="0.2">
      <c r="G589" t="s">
        <v>1527</v>
      </c>
      <c r="M589" t="s">
        <v>3255</v>
      </c>
    </row>
    <row r="590" spans="7:13" x14ac:dyDescent="0.2">
      <c r="G590" t="s">
        <v>1528</v>
      </c>
      <c r="M590" t="s">
        <v>3256</v>
      </c>
    </row>
    <row r="591" spans="7:13" x14ac:dyDescent="0.2">
      <c r="G591" t="s">
        <v>1529</v>
      </c>
      <c r="M591" t="s">
        <v>3257</v>
      </c>
    </row>
    <row r="592" spans="7:13" x14ac:dyDescent="0.2">
      <c r="G592" t="s">
        <v>1530</v>
      </c>
      <c r="M592" t="s">
        <v>3258</v>
      </c>
    </row>
    <row r="593" spans="7:13" x14ac:dyDescent="0.2">
      <c r="G593" t="s">
        <v>1531</v>
      </c>
      <c r="M593" t="s">
        <v>3259</v>
      </c>
    </row>
    <row r="594" spans="7:13" x14ac:dyDescent="0.2">
      <c r="G594" t="s">
        <v>1532</v>
      </c>
      <c r="M594" t="s">
        <v>3260</v>
      </c>
    </row>
    <row r="595" spans="7:13" x14ac:dyDescent="0.2">
      <c r="G595" t="s">
        <v>1533</v>
      </c>
      <c r="M595" t="s">
        <v>3261</v>
      </c>
    </row>
    <row r="596" spans="7:13" x14ac:dyDescent="0.2">
      <c r="G596" t="s">
        <v>1534</v>
      </c>
      <c r="M596" t="s">
        <v>3262</v>
      </c>
    </row>
    <row r="597" spans="7:13" x14ac:dyDescent="0.2">
      <c r="G597" t="s">
        <v>1535</v>
      </c>
      <c r="M597" t="s">
        <v>3263</v>
      </c>
    </row>
    <row r="598" spans="7:13" x14ac:dyDescent="0.2">
      <c r="G598" t="s">
        <v>1536</v>
      </c>
      <c r="M598" t="s">
        <v>3264</v>
      </c>
    </row>
    <row r="599" spans="7:13" x14ac:dyDescent="0.2">
      <c r="G599" t="s">
        <v>1537</v>
      </c>
      <c r="M599" t="s">
        <v>3265</v>
      </c>
    </row>
    <row r="600" spans="7:13" x14ac:dyDescent="0.2">
      <c r="G600" t="s">
        <v>1538</v>
      </c>
      <c r="M600" t="s">
        <v>3266</v>
      </c>
    </row>
    <row r="601" spans="7:13" x14ac:dyDescent="0.2">
      <c r="G601" t="s">
        <v>1539</v>
      </c>
      <c r="M601" t="s">
        <v>3267</v>
      </c>
    </row>
    <row r="602" spans="7:13" x14ac:dyDescent="0.2">
      <c r="G602" t="s">
        <v>1540</v>
      </c>
      <c r="M602" t="s">
        <v>3268</v>
      </c>
    </row>
    <row r="603" spans="7:13" x14ac:dyDescent="0.2">
      <c r="G603" t="s">
        <v>1541</v>
      </c>
      <c r="M603" t="s">
        <v>3269</v>
      </c>
    </row>
    <row r="604" spans="7:13" x14ac:dyDescent="0.2">
      <c r="G604" t="s">
        <v>1542</v>
      </c>
      <c r="M604" t="s">
        <v>3270</v>
      </c>
    </row>
    <row r="605" spans="7:13" x14ac:dyDescent="0.2">
      <c r="G605" t="s">
        <v>1543</v>
      </c>
      <c r="M605" t="s">
        <v>3271</v>
      </c>
    </row>
    <row r="606" spans="7:13" x14ac:dyDescent="0.2">
      <c r="G606" t="s">
        <v>1544</v>
      </c>
      <c r="M606" t="s">
        <v>3272</v>
      </c>
    </row>
    <row r="607" spans="7:13" x14ac:dyDescent="0.2">
      <c r="G607" t="s">
        <v>1545</v>
      </c>
      <c r="M607" t="s">
        <v>3273</v>
      </c>
    </row>
    <row r="608" spans="7:13" x14ac:dyDescent="0.2">
      <c r="G608" t="s">
        <v>1546</v>
      </c>
      <c r="M608" t="s">
        <v>3274</v>
      </c>
    </row>
    <row r="609" spans="7:13" x14ac:dyDescent="0.2">
      <c r="G609" t="s">
        <v>1547</v>
      </c>
      <c r="M609" t="s">
        <v>3275</v>
      </c>
    </row>
    <row r="610" spans="7:13" x14ac:dyDescent="0.2">
      <c r="G610" t="s">
        <v>1548</v>
      </c>
      <c r="M610" t="s">
        <v>3276</v>
      </c>
    </row>
    <row r="611" spans="7:13" x14ac:dyDescent="0.2">
      <c r="G611" t="s">
        <v>1549</v>
      </c>
      <c r="M611" t="s">
        <v>3277</v>
      </c>
    </row>
    <row r="612" spans="7:13" x14ac:dyDescent="0.2">
      <c r="G612" t="s">
        <v>1550</v>
      </c>
      <c r="M612" t="s">
        <v>3278</v>
      </c>
    </row>
    <row r="613" spans="7:13" x14ac:dyDescent="0.2">
      <c r="G613" t="s">
        <v>1551</v>
      </c>
      <c r="M613" t="s">
        <v>3279</v>
      </c>
    </row>
    <row r="614" spans="7:13" x14ac:dyDescent="0.2">
      <c r="G614" t="s">
        <v>1552</v>
      </c>
      <c r="M614" t="s">
        <v>3280</v>
      </c>
    </row>
    <row r="615" spans="7:13" x14ac:dyDescent="0.2">
      <c r="G615" t="s">
        <v>1553</v>
      </c>
      <c r="M615" t="s">
        <v>3281</v>
      </c>
    </row>
    <row r="616" spans="7:13" x14ac:dyDescent="0.2">
      <c r="G616" t="s">
        <v>1554</v>
      </c>
      <c r="M616" t="s">
        <v>3282</v>
      </c>
    </row>
    <row r="617" spans="7:13" x14ac:dyDescent="0.2">
      <c r="G617" t="s">
        <v>1555</v>
      </c>
      <c r="M617" t="s">
        <v>3283</v>
      </c>
    </row>
    <row r="618" spans="7:13" x14ac:dyDescent="0.2">
      <c r="G618" t="s">
        <v>1556</v>
      </c>
      <c r="M618" t="s">
        <v>3284</v>
      </c>
    </row>
    <row r="619" spans="7:13" x14ac:dyDescent="0.2">
      <c r="G619" t="s">
        <v>1557</v>
      </c>
      <c r="M619" t="s">
        <v>3285</v>
      </c>
    </row>
    <row r="620" spans="7:13" x14ac:dyDescent="0.2">
      <c r="G620" t="s">
        <v>1558</v>
      </c>
      <c r="M620" t="s">
        <v>3286</v>
      </c>
    </row>
    <row r="621" spans="7:13" x14ac:dyDescent="0.2">
      <c r="G621" t="s">
        <v>1559</v>
      </c>
      <c r="M621" t="s">
        <v>3287</v>
      </c>
    </row>
    <row r="622" spans="7:13" x14ac:dyDescent="0.2">
      <c r="G622" t="s">
        <v>1560</v>
      </c>
      <c r="M622" t="s">
        <v>3288</v>
      </c>
    </row>
    <row r="623" spans="7:13" x14ac:dyDescent="0.2">
      <c r="G623" t="s">
        <v>1561</v>
      </c>
      <c r="M623" t="s">
        <v>3289</v>
      </c>
    </row>
    <row r="624" spans="7:13" x14ac:dyDescent="0.2">
      <c r="G624" t="s">
        <v>1562</v>
      </c>
      <c r="M624" t="s">
        <v>3290</v>
      </c>
    </row>
    <row r="625" spans="7:13" x14ac:dyDescent="0.2">
      <c r="G625" t="s">
        <v>1563</v>
      </c>
      <c r="M625" t="s">
        <v>3291</v>
      </c>
    </row>
    <row r="626" spans="7:13" x14ac:dyDescent="0.2">
      <c r="G626" t="s">
        <v>1564</v>
      </c>
      <c r="M626" t="s">
        <v>3292</v>
      </c>
    </row>
    <row r="627" spans="7:13" x14ac:dyDescent="0.2">
      <c r="G627" t="s">
        <v>1565</v>
      </c>
      <c r="M627" t="s">
        <v>3293</v>
      </c>
    </row>
    <row r="628" spans="7:13" x14ac:dyDescent="0.2">
      <c r="G628" t="s">
        <v>1566</v>
      </c>
      <c r="M628" t="s">
        <v>3294</v>
      </c>
    </row>
    <row r="629" spans="7:13" x14ac:dyDescent="0.2">
      <c r="G629" t="s">
        <v>1567</v>
      </c>
      <c r="M629" t="s">
        <v>3295</v>
      </c>
    </row>
    <row r="630" spans="7:13" x14ac:dyDescent="0.2">
      <c r="G630" t="s">
        <v>1568</v>
      </c>
      <c r="M630" t="s">
        <v>3296</v>
      </c>
    </row>
    <row r="631" spans="7:13" x14ac:dyDescent="0.2">
      <c r="G631" t="s">
        <v>1569</v>
      </c>
      <c r="M631" t="s">
        <v>3297</v>
      </c>
    </row>
    <row r="632" spans="7:13" x14ac:dyDescent="0.2">
      <c r="G632" t="s">
        <v>1570</v>
      </c>
      <c r="M632" t="s">
        <v>3298</v>
      </c>
    </row>
    <row r="633" spans="7:13" x14ac:dyDescent="0.2">
      <c r="G633" t="s">
        <v>1571</v>
      </c>
      <c r="M633" t="s">
        <v>3299</v>
      </c>
    </row>
    <row r="634" spans="7:13" x14ac:dyDescent="0.2">
      <c r="G634" t="s">
        <v>1572</v>
      </c>
      <c r="M634" t="s">
        <v>3300</v>
      </c>
    </row>
    <row r="635" spans="7:13" x14ac:dyDescent="0.2">
      <c r="G635" t="s">
        <v>1573</v>
      </c>
      <c r="M635" t="s">
        <v>3301</v>
      </c>
    </row>
    <row r="636" spans="7:13" x14ac:dyDescent="0.2">
      <c r="G636" t="s">
        <v>1574</v>
      </c>
      <c r="M636" t="s">
        <v>3302</v>
      </c>
    </row>
    <row r="637" spans="7:13" x14ac:dyDescent="0.2">
      <c r="G637" t="s">
        <v>1575</v>
      </c>
      <c r="M637" t="s">
        <v>3303</v>
      </c>
    </row>
    <row r="638" spans="7:13" x14ac:dyDescent="0.2">
      <c r="G638" t="s">
        <v>1576</v>
      </c>
      <c r="M638" t="s">
        <v>3304</v>
      </c>
    </row>
    <row r="639" spans="7:13" x14ac:dyDescent="0.2">
      <c r="G639" t="s">
        <v>1577</v>
      </c>
      <c r="M639" t="s">
        <v>3305</v>
      </c>
    </row>
    <row r="640" spans="7:13" x14ac:dyDescent="0.2">
      <c r="G640" t="s">
        <v>1578</v>
      </c>
      <c r="M640" t="s">
        <v>3306</v>
      </c>
    </row>
    <row r="641" spans="7:13" x14ac:dyDescent="0.2">
      <c r="G641" t="s">
        <v>1579</v>
      </c>
      <c r="M641" t="s">
        <v>3307</v>
      </c>
    </row>
    <row r="642" spans="7:13" x14ac:dyDescent="0.2">
      <c r="G642" t="s">
        <v>1580</v>
      </c>
      <c r="M642" t="s">
        <v>3308</v>
      </c>
    </row>
    <row r="643" spans="7:13" x14ac:dyDescent="0.2">
      <c r="G643" t="s">
        <v>1581</v>
      </c>
      <c r="M643" t="s">
        <v>3309</v>
      </c>
    </row>
    <row r="644" spans="7:13" x14ac:dyDescent="0.2">
      <c r="G644" t="s">
        <v>1582</v>
      </c>
      <c r="M644" t="s">
        <v>3310</v>
      </c>
    </row>
    <row r="645" spans="7:13" x14ac:dyDescent="0.2">
      <c r="G645" t="s">
        <v>1583</v>
      </c>
      <c r="M645" t="s">
        <v>3311</v>
      </c>
    </row>
    <row r="646" spans="7:13" x14ac:dyDescent="0.2">
      <c r="G646" t="s">
        <v>1584</v>
      </c>
      <c r="M646" t="s">
        <v>3312</v>
      </c>
    </row>
    <row r="647" spans="7:13" x14ac:dyDescent="0.2">
      <c r="G647" t="s">
        <v>1585</v>
      </c>
      <c r="M647" t="s">
        <v>3313</v>
      </c>
    </row>
    <row r="648" spans="7:13" x14ac:dyDescent="0.2">
      <c r="G648" t="s">
        <v>1586</v>
      </c>
      <c r="M648" t="s">
        <v>3314</v>
      </c>
    </row>
    <row r="649" spans="7:13" x14ac:dyDescent="0.2">
      <c r="G649" t="s">
        <v>1587</v>
      </c>
      <c r="M649" t="s">
        <v>3315</v>
      </c>
    </row>
    <row r="650" spans="7:13" x14ac:dyDescent="0.2">
      <c r="G650" t="s">
        <v>1588</v>
      </c>
      <c r="M650" t="s">
        <v>3316</v>
      </c>
    </row>
    <row r="651" spans="7:13" x14ac:dyDescent="0.2">
      <c r="G651" t="s">
        <v>1589</v>
      </c>
      <c r="M651" t="s">
        <v>3317</v>
      </c>
    </row>
    <row r="652" spans="7:13" x14ac:dyDescent="0.2">
      <c r="G652" t="s">
        <v>1590</v>
      </c>
      <c r="M652" t="s">
        <v>3318</v>
      </c>
    </row>
    <row r="653" spans="7:13" x14ac:dyDescent="0.2">
      <c r="G653" t="s">
        <v>1591</v>
      </c>
      <c r="M653" t="s">
        <v>3319</v>
      </c>
    </row>
    <row r="654" spans="7:13" x14ac:dyDescent="0.2">
      <c r="G654" t="s">
        <v>1592</v>
      </c>
      <c r="M654" t="s">
        <v>3320</v>
      </c>
    </row>
    <row r="655" spans="7:13" x14ac:dyDescent="0.2">
      <c r="G655" t="s">
        <v>1593</v>
      </c>
      <c r="M655" t="s">
        <v>3321</v>
      </c>
    </row>
    <row r="656" spans="7:13" x14ac:dyDescent="0.2">
      <c r="G656" t="s">
        <v>1594</v>
      </c>
      <c r="M656" t="s">
        <v>3322</v>
      </c>
    </row>
    <row r="657" spans="7:13" x14ac:dyDescent="0.2">
      <c r="G657" t="s">
        <v>1595</v>
      </c>
      <c r="M657" t="s">
        <v>3323</v>
      </c>
    </row>
    <row r="658" spans="7:13" x14ac:dyDescent="0.2">
      <c r="G658" t="s">
        <v>1596</v>
      </c>
      <c r="M658" t="s">
        <v>3324</v>
      </c>
    </row>
    <row r="659" spans="7:13" x14ac:dyDescent="0.2">
      <c r="G659" t="s">
        <v>1597</v>
      </c>
      <c r="M659" t="s">
        <v>3325</v>
      </c>
    </row>
    <row r="660" spans="7:13" x14ac:dyDescent="0.2">
      <c r="G660" t="s">
        <v>1598</v>
      </c>
      <c r="M660" t="s">
        <v>3326</v>
      </c>
    </row>
    <row r="661" spans="7:13" x14ac:dyDescent="0.2">
      <c r="G661" t="s">
        <v>1599</v>
      </c>
      <c r="M661" t="s">
        <v>3327</v>
      </c>
    </row>
    <row r="662" spans="7:13" x14ac:dyDescent="0.2">
      <c r="G662" t="s">
        <v>1600</v>
      </c>
      <c r="M662" t="s">
        <v>3328</v>
      </c>
    </row>
    <row r="663" spans="7:13" x14ac:dyDescent="0.2">
      <c r="G663" t="s">
        <v>1601</v>
      </c>
      <c r="M663" t="s">
        <v>3329</v>
      </c>
    </row>
    <row r="664" spans="7:13" x14ac:dyDescent="0.2">
      <c r="G664" t="s">
        <v>1602</v>
      </c>
      <c r="M664" t="s">
        <v>3330</v>
      </c>
    </row>
    <row r="665" spans="7:13" x14ac:dyDescent="0.2">
      <c r="G665" t="s">
        <v>1603</v>
      </c>
      <c r="M665" t="s">
        <v>3331</v>
      </c>
    </row>
    <row r="666" spans="7:13" x14ac:dyDescent="0.2">
      <c r="G666" t="s">
        <v>1604</v>
      </c>
      <c r="M666" t="s">
        <v>3332</v>
      </c>
    </row>
    <row r="667" spans="7:13" x14ac:dyDescent="0.2">
      <c r="G667" t="s">
        <v>1605</v>
      </c>
      <c r="M667" t="s">
        <v>3333</v>
      </c>
    </row>
    <row r="668" spans="7:13" x14ac:dyDescent="0.2">
      <c r="G668" t="s">
        <v>1606</v>
      </c>
      <c r="M668" t="s">
        <v>3334</v>
      </c>
    </row>
    <row r="669" spans="7:13" x14ac:dyDescent="0.2">
      <c r="G669" t="s">
        <v>1607</v>
      </c>
      <c r="M669" t="s">
        <v>3335</v>
      </c>
    </row>
    <row r="670" spans="7:13" x14ac:dyDescent="0.2">
      <c r="G670" t="s">
        <v>1608</v>
      </c>
      <c r="M670" t="s">
        <v>3336</v>
      </c>
    </row>
    <row r="671" spans="7:13" x14ac:dyDescent="0.2">
      <c r="G671" t="s">
        <v>1609</v>
      </c>
      <c r="M671" t="s">
        <v>3337</v>
      </c>
    </row>
    <row r="672" spans="7:13" x14ac:dyDescent="0.2">
      <c r="G672" t="s">
        <v>1610</v>
      </c>
      <c r="M672" t="s">
        <v>3338</v>
      </c>
    </row>
    <row r="673" spans="7:13" x14ac:dyDescent="0.2">
      <c r="G673" t="s">
        <v>1611</v>
      </c>
      <c r="M673" t="s">
        <v>3339</v>
      </c>
    </row>
    <row r="674" spans="7:13" x14ac:dyDescent="0.2">
      <c r="G674" t="s">
        <v>1612</v>
      </c>
      <c r="M674" t="s">
        <v>3340</v>
      </c>
    </row>
    <row r="675" spans="7:13" x14ac:dyDescent="0.2">
      <c r="G675" t="s">
        <v>1613</v>
      </c>
      <c r="M675" t="s">
        <v>3341</v>
      </c>
    </row>
    <row r="676" spans="7:13" x14ac:dyDescent="0.2">
      <c r="G676" t="s">
        <v>1614</v>
      </c>
      <c r="M676" t="s">
        <v>3342</v>
      </c>
    </row>
    <row r="677" spans="7:13" x14ac:dyDescent="0.2">
      <c r="G677" t="s">
        <v>1615</v>
      </c>
      <c r="M677" t="s">
        <v>3343</v>
      </c>
    </row>
    <row r="678" spans="7:13" x14ac:dyDescent="0.2">
      <c r="G678" t="s">
        <v>1616</v>
      </c>
      <c r="M678" t="s">
        <v>3344</v>
      </c>
    </row>
    <row r="679" spans="7:13" x14ac:dyDescent="0.2">
      <c r="G679" t="s">
        <v>1617</v>
      </c>
      <c r="M679" t="s">
        <v>3345</v>
      </c>
    </row>
    <row r="680" spans="7:13" x14ac:dyDescent="0.2">
      <c r="G680" t="s">
        <v>1618</v>
      </c>
      <c r="M680" t="s">
        <v>3346</v>
      </c>
    </row>
    <row r="681" spans="7:13" x14ac:dyDescent="0.2">
      <c r="G681" t="s">
        <v>1619</v>
      </c>
      <c r="M681" t="s">
        <v>3347</v>
      </c>
    </row>
    <row r="682" spans="7:13" x14ac:dyDescent="0.2">
      <c r="G682" t="s">
        <v>1620</v>
      </c>
      <c r="M682" t="s">
        <v>3348</v>
      </c>
    </row>
    <row r="683" spans="7:13" x14ac:dyDescent="0.2">
      <c r="G683" t="s">
        <v>1621</v>
      </c>
      <c r="M683" t="s">
        <v>3349</v>
      </c>
    </row>
    <row r="684" spans="7:13" x14ac:dyDescent="0.2">
      <c r="G684" t="s">
        <v>1622</v>
      </c>
      <c r="M684" t="s">
        <v>3350</v>
      </c>
    </row>
    <row r="685" spans="7:13" x14ac:dyDescent="0.2">
      <c r="G685" t="s">
        <v>1623</v>
      </c>
      <c r="M685" t="s">
        <v>3351</v>
      </c>
    </row>
    <row r="686" spans="7:13" x14ac:dyDescent="0.2">
      <c r="G686" t="s">
        <v>1624</v>
      </c>
      <c r="M686" t="s">
        <v>3352</v>
      </c>
    </row>
    <row r="687" spans="7:13" x14ac:dyDescent="0.2">
      <c r="G687" t="s">
        <v>1625</v>
      </c>
      <c r="M687" t="s">
        <v>3353</v>
      </c>
    </row>
    <row r="688" spans="7:13" x14ac:dyDescent="0.2">
      <c r="G688" t="s">
        <v>1626</v>
      </c>
      <c r="M688" t="s">
        <v>3354</v>
      </c>
    </row>
    <row r="689" spans="7:13" x14ac:dyDescent="0.2">
      <c r="G689" t="s">
        <v>1627</v>
      </c>
      <c r="M689" t="s">
        <v>3355</v>
      </c>
    </row>
    <row r="690" spans="7:13" x14ac:dyDescent="0.2">
      <c r="G690" t="s">
        <v>1628</v>
      </c>
      <c r="M690" t="s">
        <v>3356</v>
      </c>
    </row>
    <row r="691" spans="7:13" x14ac:dyDescent="0.2">
      <c r="G691" t="s">
        <v>1629</v>
      </c>
      <c r="M691" t="s">
        <v>3357</v>
      </c>
    </row>
    <row r="692" spans="7:13" x14ac:dyDescent="0.2">
      <c r="G692" t="s">
        <v>1630</v>
      </c>
      <c r="M692" t="s">
        <v>3358</v>
      </c>
    </row>
    <row r="693" spans="7:13" x14ac:dyDescent="0.2">
      <c r="G693" t="s">
        <v>1631</v>
      </c>
      <c r="M693" t="s">
        <v>3359</v>
      </c>
    </row>
    <row r="694" spans="7:13" x14ac:dyDescent="0.2">
      <c r="G694" t="s">
        <v>1632</v>
      </c>
      <c r="M694" t="s">
        <v>3360</v>
      </c>
    </row>
    <row r="695" spans="7:13" x14ac:dyDescent="0.2">
      <c r="G695" t="s">
        <v>1633</v>
      </c>
      <c r="M695" t="s">
        <v>3361</v>
      </c>
    </row>
    <row r="696" spans="7:13" x14ac:dyDescent="0.2">
      <c r="G696" t="s">
        <v>1634</v>
      </c>
      <c r="M696" t="s">
        <v>3362</v>
      </c>
    </row>
    <row r="697" spans="7:13" x14ac:dyDescent="0.2">
      <c r="G697" t="s">
        <v>1635</v>
      </c>
      <c r="M697" t="s">
        <v>3363</v>
      </c>
    </row>
    <row r="698" spans="7:13" x14ac:dyDescent="0.2">
      <c r="G698" t="s">
        <v>1636</v>
      </c>
      <c r="M698" t="s">
        <v>3364</v>
      </c>
    </row>
    <row r="699" spans="7:13" x14ac:dyDescent="0.2">
      <c r="G699" t="s">
        <v>1637</v>
      </c>
      <c r="M699" t="s">
        <v>3365</v>
      </c>
    </row>
    <row r="700" spans="7:13" x14ac:dyDescent="0.2">
      <c r="G700" t="s">
        <v>1638</v>
      </c>
      <c r="M700" t="s">
        <v>3366</v>
      </c>
    </row>
    <row r="701" spans="7:13" x14ac:dyDescent="0.2">
      <c r="G701" t="s">
        <v>1639</v>
      </c>
      <c r="M701" t="s">
        <v>3367</v>
      </c>
    </row>
    <row r="702" spans="7:13" x14ac:dyDescent="0.2">
      <c r="G702" t="s">
        <v>1640</v>
      </c>
      <c r="M702" t="s">
        <v>3368</v>
      </c>
    </row>
    <row r="703" spans="7:13" x14ac:dyDescent="0.2">
      <c r="G703" t="s">
        <v>1641</v>
      </c>
      <c r="M703" t="s">
        <v>3369</v>
      </c>
    </row>
    <row r="704" spans="7:13" x14ac:dyDescent="0.2">
      <c r="G704" t="s">
        <v>1642</v>
      </c>
      <c r="M704" t="s">
        <v>3370</v>
      </c>
    </row>
    <row r="705" spans="7:13" x14ac:dyDescent="0.2">
      <c r="G705" t="s">
        <v>1643</v>
      </c>
      <c r="M705" t="s">
        <v>3371</v>
      </c>
    </row>
    <row r="706" spans="7:13" x14ac:dyDescent="0.2">
      <c r="G706" t="s">
        <v>1644</v>
      </c>
      <c r="M706" t="s">
        <v>3372</v>
      </c>
    </row>
    <row r="707" spans="7:13" x14ac:dyDescent="0.2">
      <c r="G707" t="s">
        <v>1645</v>
      </c>
      <c r="M707" t="s">
        <v>3373</v>
      </c>
    </row>
    <row r="708" spans="7:13" x14ac:dyDescent="0.2">
      <c r="G708" t="s">
        <v>1646</v>
      </c>
      <c r="M708" t="s">
        <v>3374</v>
      </c>
    </row>
    <row r="709" spans="7:13" x14ac:dyDescent="0.2">
      <c r="G709" t="s">
        <v>1647</v>
      </c>
      <c r="M709" t="s">
        <v>3375</v>
      </c>
    </row>
    <row r="710" spans="7:13" x14ac:dyDescent="0.2">
      <c r="G710" t="s">
        <v>1648</v>
      </c>
      <c r="M710" t="s">
        <v>3376</v>
      </c>
    </row>
    <row r="711" spans="7:13" x14ac:dyDescent="0.2">
      <c r="G711" t="s">
        <v>1649</v>
      </c>
      <c r="M711" t="s">
        <v>3377</v>
      </c>
    </row>
    <row r="712" spans="7:13" x14ac:dyDescent="0.2">
      <c r="G712" t="s">
        <v>1650</v>
      </c>
      <c r="M712" t="s">
        <v>3378</v>
      </c>
    </row>
    <row r="713" spans="7:13" x14ac:dyDescent="0.2">
      <c r="G713" t="s">
        <v>1651</v>
      </c>
      <c r="M713" t="s">
        <v>3379</v>
      </c>
    </row>
    <row r="714" spans="7:13" x14ac:dyDescent="0.2">
      <c r="G714" t="s">
        <v>1652</v>
      </c>
      <c r="M714" t="s">
        <v>3380</v>
      </c>
    </row>
    <row r="715" spans="7:13" x14ac:dyDescent="0.2">
      <c r="G715" t="s">
        <v>1653</v>
      </c>
      <c r="M715" t="s">
        <v>3381</v>
      </c>
    </row>
    <row r="716" spans="7:13" x14ac:dyDescent="0.2">
      <c r="G716" t="s">
        <v>1654</v>
      </c>
      <c r="M716" t="s">
        <v>3382</v>
      </c>
    </row>
    <row r="717" spans="7:13" x14ac:dyDescent="0.2">
      <c r="G717" t="s">
        <v>1655</v>
      </c>
      <c r="M717" t="s">
        <v>3383</v>
      </c>
    </row>
    <row r="718" spans="7:13" x14ac:dyDescent="0.2">
      <c r="G718" t="s">
        <v>1656</v>
      </c>
      <c r="M718" t="s">
        <v>3384</v>
      </c>
    </row>
    <row r="719" spans="7:13" x14ac:dyDescent="0.2">
      <c r="G719" t="s">
        <v>1657</v>
      </c>
      <c r="M719" t="s">
        <v>3385</v>
      </c>
    </row>
    <row r="720" spans="7:13" x14ac:dyDescent="0.2">
      <c r="G720" t="s">
        <v>1658</v>
      </c>
      <c r="M720" t="s">
        <v>3386</v>
      </c>
    </row>
    <row r="721" spans="7:13" x14ac:dyDescent="0.2">
      <c r="G721" t="s">
        <v>1659</v>
      </c>
      <c r="M721" t="s">
        <v>3387</v>
      </c>
    </row>
    <row r="722" spans="7:13" x14ac:dyDescent="0.2">
      <c r="G722" t="s">
        <v>1660</v>
      </c>
      <c r="M722" t="s">
        <v>3388</v>
      </c>
    </row>
    <row r="723" spans="7:13" x14ac:dyDescent="0.2">
      <c r="G723" t="s">
        <v>1661</v>
      </c>
      <c r="M723" t="s">
        <v>3389</v>
      </c>
    </row>
    <row r="724" spans="7:13" x14ac:dyDescent="0.2">
      <c r="G724" t="s">
        <v>1662</v>
      </c>
      <c r="M724" t="s">
        <v>3390</v>
      </c>
    </row>
    <row r="725" spans="7:13" x14ac:dyDescent="0.2">
      <c r="G725" t="s">
        <v>1663</v>
      </c>
      <c r="M725" t="s">
        <v>3391</v>
      </c>
    </row>
    <row r="726" spans="7:13" x14ac:dyDescent="0.2">
      <c r="G726" t="s">
        <v>1664</v>
      </c>
      <c r="M726" t="s">
        <v>3392</v>
      </c>
    </row>
    <row r="727" spans="7:13" x14ac:dyDescent="0.2">
      <c r="G727" t="s">
        <v>1665</v>
      </c>
      <c r="M727" t="s">
        <v>3393</v>
      </c>
    </row>
    <row r="728" spans="7:13" x14ac:dyDescent="0.2">
      <c r="G728" t="s">
        <v>1666</v>
      </c>
      <c r="M728" t="s">
        <v>3394</v>
      </c>
    </row>
    <row r="729" spans="7:13" x14ac:dyDescent="0.2">
      <c r="G729" t="s">
        <v>1667</v>
      </c>
      <c r="M729" t="s">
        <v>3395</v>
      </c>
    </row>
    <row r="730" spans="7:13" x14ac:dyDescent="0.2">
      <c r="G730" t="s">
        <v>1668</v>
      </c>
      <c r="M730" t="s">
        <v>3396</v>
      </c>
    </row>
    <row r="731" spans="7:13" x14ac:dyDescent="0.2">
      <c r="G731" t="s">
        <v>1669</v>
      </c>
      <c r="M731" t="s">
        <v>3397</v>
      </c>
    </row>
    <row r="732" spans="7:13" x14ac:dyDescent="0.2">
      <c r="G732" t="s">
        <v>1670</v>
      </c>
      <c r="M732" t="s">
        <v>3398</v>
      </c>
    </row>
    <row r="733" spans="7:13" x14ac:dyDescent="0.2">
      <c r="G733" t="s">
        <v>1671</v>
      </c>
      <c r="M733" t="s">
        <v>3399</v>
      </c>
    </row>
    <row r="734" spans="7:13" x14ac:dyDescent="0.2">
      <c r="G734" t="s">
        <v>1672</v>
      </c>
      <c r="M734" t="s">
        <v>3400</v>
      </c>
    </row>
    <row r="735" spans="7:13" x14ac:dyDescent="0.2">
      <c r="G735" t="s">
        <v>1673</v>
      </c>
      <c r="M735" t="s">
        <v>3401</v>
      </c>
    </row>
    <row r="736" spans="7:13" x14ac:dyDescent="0.2">
      <c r="G736" t="s">
        <v>1674</v>
      </c>
      <c r="M736" t="s">
        <v>3402</v>
      </c>
    </row>
    <row r="737" spans="7:13" x14ac:dyDescent="0.2">
      <c r="G737" t="s">
        <v>1675</v>
      </c>
      <c r="M737" t="s">
        <v>3403</v>
      </c>
    </row>
    <row r="738" spans="7:13" x14ac:dyDescent="0.2">
      <c r="G738" t="s">
        <v>1676</v>
      </c>
      <c r="M738" t="s">
        <v>3404</v>
      </c>
    </row>
    <row r="739" spans="7:13" x14ac:dyDescent="0.2">
      <c r="G739" t="s">
        <v>1677</v>
      </c>
      <c r="M739" t="s">
        <v>3405</v>
      </c>
    </row>
    <row r="740" spans="7:13" x14ac:dyDescent="0.2">
      <c r="G740" t="s">
        <v>1678</v>
      </c>
      <c r="M740" t="s">
        <v>3406</v>
      </c>
    </row>
    <row r="741" spans="7:13" x14ac:dyDescent="0.2">
      <c r="G741" t="s">
        <v>1679</v>
      </c>
      <c r="M741" t="s">
        <v>3407</v>
      </c>
    </row>
    <row r="742" spans="7:13" x14ac:dyDescent="0.2">
      <c r="G742" t="s">
        <v>1680</v>
      </c>
      <c r="M742" t="s">
        <v>3408</v>
      </c>
    </row>
    <row r="743" spans="7:13" x14ac:dyDescent="0.2">
      <c r="G743" t="s">
        <v>1681</v>
      </c>
      <c r="M743" t="s">
        <v>3409</v>
      </c>
    </row>
    <row r="744" spans="7:13" x14ac:dyDescent="0.2">
      <c r="G744" t="s">
        <v>1682</v>
      </c>
      <c r="M744" t="s">
        <v>3410</v>
      </c>
    </row>
    <row r="745" spans="7:13" x14ac:dyDescent="0.2">
      <c r="G745" t="s">
        <v>1683</v>
      </c>
      <c r="M745" t="s">
        <v>3411</v>
      </c>
    </row>
    <row r="746" spans="7:13" x14ac:dyDescent="0.2">
      <c r="G746" t="s">
        <v>1684</v>
      </c>
      <c r="M746" t="s">
        <v>3412</v>
      </c>
    </row>
    <row r="747" spans="7:13" x14ac:dyDescent="0.2">
      <c r="G747" t="s">
        <v>1685</v>
      </c>
      <c r="M747" t="s">
        <v>3413</v>
      </c>
    </row>
    <row r="748" spans="7:13" x14ac:dyDescent="0.2">
      <c r="G748" t="s">
        <v>1686</v>
      </c>
      <c r="M748" t="s">
        <v>3414</v>
      </c>
    </row>
    <row r="749" spans="7:13" x14ac:dyDescent="0.2">
      <c r="G749" t="s">
        <v>1687</v>
      </c>
      <c r="M749" t="s">
        <v>3415</v>
      </c>
    </row>
    <row r="750" spans="7:13" x14ac:dyDescent="0.2">
      <c r="G750" t="s">
        <v>1688</v>
      </c>
      <c r="M750" t="s">
        <v>3416</v>
      </c>
    </row>
    <row r="751" spans="7:13" x14ac:dyDescent="0.2">
      <c r="G751" t="s">
        <v>1689</v>
      </c>
      <c r="M751" t="s">
        <v>3417</v>
      </c>
    </row>
    <row r="752" spans="7:13" x14ac:dyDescent="0.2">
      <c r="G752" t="s">
        <v>1690</v>
      </c>
      <c r="M752" t="s">
        <v>3418</v>
      </c>
    </row>
    <row r="753" spans="7:13" x14ac:dyDescent="0.2">
      <c r="G753" t="s">
        <v>1691</v>
      </c>
      <c r="M753" t="s">
        <v>3419</v>
      </c>
    </row>
    <row r="754" spans="7:13" x14ac:dyDescent="0.2">
      <c r="G754" t="s">
        <v>1692</v>
      </c>
      <c r="M754" t="s">
        <v>3420</v>
      </c>
    </row>
    <row r="755" spans="7:13" x14ac:dyDescent="0.2">
      <c r="G755" t="s">
        <v>1693</v>
      </c>
      <c r="M755" t="s">
        <v>3421</v>
      </c>
    </row>
    <row r="756" spans="7:13" x14ac:dyDescent="0.2">
      <c r="G756" t="s">
        <v>1694</v>
      </c>
      <c r="M756" t="s">
        <v>3422</v>
      </c>
    </row>
    <row r="757" spans="7:13" x14ac:dyDescent="0.2">
      <c r="G757" t="s">
        <v>1695</v>
      </c>
      <c r="M757" t="s">
        <v>3423</v>
      </c>
    </row>
    <row r="758" spans="7:13" x14ac:dyDescent="0.2">
      <c r="G758" t="s">
        <v>1696</v>
      </c>
      <c r="M758" t="s">
        <v>3424</v>
      </c>
    </row>
    <row r="759" spans="7:13" x14ac:dyDescent="0.2">
      <c r="G759" t="s">
        <v>1697</v>
      </c>
      <c r="M759" t="s">
        <v>3425</v>
      </c>
    </row>
    <row r="760" spans="7:13" x14ac:dyDescent="0.2">
      <c r="G760" t="s">
        <v>1698</v>
      </c>
      <c r="M760" t="s">
        <v>3426</v>
      </c>
    </row>
    <row r="761" spans="7:13" x14ac:dyDescent="0.2">
      <c r="G761" t="s">
        <v>1699</v>
      </c>
      <c r="M761" t="s">
        <v>3427</v>
      </c>
    </row>
    <row r="762" spans="7:13" x14ac:dyDescent="0.2">
      <c r="G762" t="s">
        <v>1700</v>
      </c>
      <c r="M762" t="s">
        <v>3428</v>
      </c>
    </row>
    <row r="763" spans="7:13" x14ac:dyDescent="0.2">
      <c r="G763" t="s">
        <v>1701</v>
      </c>
      <c r="M763" t="s">
        <v>3429</v>
      </c>
    </row>
    <row r="764" spans="7:13" x14ac:dyDescent="0.2">
      <c r="G764" t="s">
        <v>1702</v>
      </c>
      <c r="M764" t="s">
        <v>3430</v>
      </c>
    </row>
    <row r="765" spans="7:13" x14ac:dyDescent="0.2">
      <c r="G765" t="s">
        <v>1703</v>
      </c>
      <c r="M765" t="s">
        <v>3431</v>
      </c>
    </row>
    <row r="766" spans="7:13" x14ac:dyDescent="0.2">
      <c r="G766" t="s">
        <v>1704</v>
      </c>
      <c r="M766" t="s">
        <v>3432</v>
      </c>
    </row>
    <row r="767" spans="7:13" x14ac:dyDescent="0.2">
      <c r="G767" t="s">
        <v>1705</v>
      </c>
      <c r="M767" t="s">
        <v>3433</v>
      </c>
    </row>
    <row r="768" spans="7:13" x14ac:dyDescent="0.2">
      <c r="G768" t="s">
        <v>1706</v>
      </c>
      <c r="M768" t="s">
        <v>3434</v>
      </c>
    </row>
    <row r="769" spans="7:13" x14ac:dyDescent="0.2">
      <c r="G769" t="s">
        <v>1707</v>
      </c>
      <c r="M769" t="s">
        <v>3435</v>
      </c>
    </row>
    <row r="770" spans="7:13" x14ac:dyDescent="0.2">
      <c r="G770" t="s">
        <v>1708</v>
      </c>
      <c r="M770" t="s">
        <v>3436</v>
      </c>
    </row>
    <row r="771" spans="7:13" x14ac:dyDescent="0.2">
      <c r="G771" t="s">
        <v>1709</v>
      </c>
      <c r="M771" t="s">
        <v>3437</v>
      </c>
    </row>
    <row r="772" spans="7:13" x14ac:dyDescent="0.2">
      <c r="G772" t="s">
        <v>1710</v>
      </c>
      <c r="M772" t="s">
        <v>3438</v>
      </c>
    </row>
    <row r="773" spans="7:13" x14ac:dyDescent="0.2">
      <c r="G773" t="s">
        <v>1711</v>
      </c>
      <c r="M773" t="s">
        <v>3439</v>
      </c>
    </row>
    <row r="774" spans="7:13" x14ac:dyDescent="0.2">
      <c r="G774" t="s">
        <v>1712</v>
      </c>
      <c r="M774" t="s">
        <v>3440</v>
      </c>
    </row>
    <row r="775" spans="7:13" x14ac:dyDescent="0.2">
      <c r="G775" t="s">
        <v>1713</v>
      </c>
      <c r="M775" t="s">
        <v>3441</v>
      </c>
    </row>
    <row r="776" spans="7:13" x14ac:dyDescent="0.2">
      <c r="G776" t="s">
        <v>1714</v>
      </c>
      <c r="M776" t="s">
        <v>3442</v>
      </c>
    </row>
    <row r="777" spans="7:13" x14ac:dyDescent="0.2">
      <c r="G777" t="s">
        <v>1715</v>
      </c>
      <c r="M777" t="s">
        <v>3443</v>
      </c>
    </row>
    <row r="778" spans="7:13" x14ac:dyDescent="0.2">
      <c r="G778" t="s">
        <v>1716</v>
      </c>
      <c r="M778" t="s">
        <v>3444</v>
      </c>
    </row>
    <row r="779" spans="7:13" x14ac:dyDescent="0.2">
      <c r="G779" t="s">
        <v>1717</v>
      </c>
      <c r="M779" t="s">
        <v>3445</v>
      </c>
    </row>
    <row r="780" spans="7:13" x14ac:dyDescent="0.2">
      <c r="G780" t="s">
        <v>1718</v>
      </c>
      <c r="M780" t="s">
        <v>3446</v>
      </c>
    </row>
    <row r="781" spans="7:13" x14ac:dyDescent="0.2">
      <c r="G781" t="s">
        <v>1719</v>
      </c>
      <c r="M781" t="s">
        <v>3447</v>
      </c>
    </row>
    <row r="782" spans="7:13" x14ac:dyDescent="0.2">
      <c r="G782" t="s">
        <v>1720</v>
      </c>
      <c r="M782" t="s">
        <v>3448</v>
      </c>
    </row>
    <row r="783" spans="7:13" x14ac:dyDescent="0.2">
      <c r="G783" t="s">
        <v>1721</v>
      </c>
      <c r="M783" t="s">
        <v>3449</v>
      </c>
    </row>
    <row r="784" spans="7:13" x14ac:dyDescent="0.2">
      <c r="G784" t="s">
        <v>1722</v>
      </c>
      <c r="M784" t="s">
        <v>3450</v>
      </c>
    </row>
    <row r="785" spans="7:13" x14ac:dyDescent="0.2">
      <c r="G785" t="s">
        <v>1723</v>
      </c>
      <c r="M785" t="s">
        <v>3451</v>
      </c>
    </row>
    <row r="786" spans="7:13" x14ac:dyDescent="0.2">
      <c r="G786" t="s">
        <v>1724</v>
      </c>
      <c r="M786" t="s">
        <v>3452</v>
      </c>
    </row>
    <row r="787" spans="7:13" x14ac:dyDescent="0.2">
      <c r="G787" t="s">
        <v>1725</v>
      </c>
      <c r="M787" t="s">
        <v>3453</v>
      </c>
    </row>
    <row r="788" spans="7:13" x14ac:dyDescent="0.2">
      <c r="G788" t="s">
        <v>1726</v>
      </c>
      <c r="M788" t="s">
        <v>3454</v>
      </c>
    </row>
    <row r="789" spans="7:13" x14ac:dyDescent="0.2">
      <c r="G789" t="s">
        <v>1727</v>
      </c>
      <c r="M789" t="s">
        <v>3455</v>
      </c>
    </row>
    <row r="790" spans="7:13" x14ac:dyDescent="0.2">
      <c r="G790" t="s">
        <v>1728</v>
      </c>
      <c r="M790" t="s">
        <v>3456</v>
      </c>
    </row>
    <row r="791" spans="7:13" x14ac:dyDescent="0.2">
      <c r="G791" t="s">
        <v>1729</v>
      </c>
      <c r="M791" t="s">
        <v>3457</v>
      </c>
    </row>
    <row r="792" spans="7:13" x14ac:dyDescent="0.2">
      <c r="G792" t="s">
        <v>1730</v>
      </c>
      <c r="M792" t="s">
        <v>3458</v>
      </c>
    </row>
    <row r="793" spans="7:13" x14ac:dyDescent="0.2">
      <c r="G793" t="s">
        <v>1731</v>
      </c>
      <c r="M793" t="s">
        <v>3459</v>
      </c>
    </row>
    <row r="794" spans="7:13" x14ac:dyDescent="0.2">
      <c r="G794" t="s">
        <v>1732</v>
      </c>
      <c r="M794" t="s">
        <v>3460</v>
      </c>
    </row>
    <row r="795" spans="7:13" x14ac:dyDescent="0.2">
      <c r="G795" t="s">
        <v>1733</v>
      </c>
      <c r="M795" t="s">
        <v>3461</v>
      </c>
    </row>
    <row r="796" spans="7:13" x14ac:dyDescent="0.2">
      <c r="G796" t="s">
        <v>1734</v>
      </c>
      <c r="M796" t="s">
        <v>3462</v>
      </c>
    </row>
    <row r="797" spans="7:13" x14ac:dyDescent="0.2">
      <c r="G797" t="s">
        <v>1735</v>
      </c>
      <c r="M797" t="s">
        <v>3463</v>
      </c>
    </row>
    <row r="798" spans="7:13" x14ac:dyDescent="0.2">
      <c r="G798" t="s">
        <v>1736</v>
      </c>
      <c r="M798" t="s">
        <v>3464</v>
      </c>
    </row>
    <row r="799" spans="7:13" x14ac:dyDescent="0.2">
      <c r="G799" t="s">
        <v>1737</v>
      </c>
      <c r="M799" t="s">
        <v>3465</v>
      </c>
    </row>
    <row r="800" spans="7:13" x14ac:dyDescent="0.2">
      <c r="G800" t="s">
        <v>1738</v>
      </c>
      <c r="M800" t="s">
        <v>3466</v>
      </c>
    </row>
    <row r="801" spans="7:13" x14ac:dyDescent="0.2">
      <c r="G801" t="s">
        <v>1739</v>
      </c>
      <c r="M801" t="s">
        <v>3467</v>
      </c>
    </row>
    <row r="802" spans="7:13" x14ac:dyDescent="0.2">
      <c r="G802" t="s">
        <v>1740</v>
      </c>
      <c r="M802" t="s">
        <v>3468</v>
      </c>
    </row>
    <row r="803" spans="7:13" x14ac:dyDescent="0.2">
      <c r="G803" t="s">
        <v>1741</v>
      </c>
      <c r="M803" t="s">
        <v>3469</v>
      </c>
    </row>
    <row r="804" spans="7:13" x14ac:dyDescent="0.2">
      <c r="G804" t="s">
        <v>1742</v>
      </c>
      <c r="M804" t="s">
        <v>3470</v>
      </c>
    </row>
    <row r="805" spans="7:13" x14ac:dyDescent="0.2">
      <c r="G805" t="s">
        <v>1743</v>
      </c>
      <c r="M805" t="s">
        <v>3471</v>
      </c>
    </row>
    <row r="806" spans="7:13" x14ac:dyDescent="0.2">
      <c r="G806" t="s">
        <v>1744</v>
      </c>
      <c r="M806" t="s">
        <v>3472</v>
      </c>
    </row>
    <row r="807" spans="7:13" x14ac:dyDescent="0.2">
      <c r="G807" t="s">
        <v>1745</v>
      </c>
      <c r="M807" t="s">
        <v>3473</v>
      </c>
    </row>
    <row r="808" spans="7:13" x14ac:dyDescent="0.2">
      <c r="G808" t="s">
        <v>1746</v>
      </c>
      <c r="M808" t="s">
        <v>3474</v>
      </c>
    </row>
    <row r="809" spans="7:13" x14ac:dyDescent="0.2">
      <c r="G809" t="s">
        <v>1747</v>
      </c>
      <c r="M809" t="s">
        <v>3475</v>
      </c>
    </row>
    <row r="810" spans="7:13" x14ac:dyDescent="0.2">
      <c r="G810" t="s">
        <v>1748</v>
      </c>
      <c r="M810" t="s">
        <v>3476</v>
      </c>
    </row>
    <row r="811" spans="7:13" x14ac:dyDescent="0.2">
      <c r="G811" t="s">
        <v>1749</v>
      </c>
      <c r="M811" t="s">
        <v>3477</v>
      </c>
    </row>
    <row r="812" spans="7:13" x14ac:dyDescent="0.2">
      <c r="G812" t="s">
        <v>1750</v>
      </c>
      <c r="M812" t="s">
        <v>3478</v>
      </c>
    </row>
    <row r="813" spans="7:13" x14ac:dyDescent="0.2">
      <c r="G813" t="s">
        <v>1751</v>
      </c>
      <c r="M813" t="s">
        <v>3479</v>
      </c>
    </row>
    <row r="814" spans="7:13" x14ac:dyDescent="0.2">
      <c r="G814" t="s">
        <v>1752</v>
      </c>
      <c r="M814" t="s">
        <v>3480</v>
      </c>
    </row>
    <row r="815" spans="7:13" x14ac:dyDescent="0.2">
      <c r="G815" t="s">
        <v>1753</v>
      </c>
      <c r="M815" t="s">
        <v>3481</v>
      </c>
    </row>
    <row r="816" spans="7:13" x14ac:dyDescent="0.2">
      <c r="G816" t="s">
        <v>1754</v>
      </c>
      <c r="M816" t="s">
        <v>3482</v>
      </c>
    </row>
    <row r="817" spans="7:13" x14ac:dyDescent="0.2">
      <c r="G817" t="s">
        <v>1755</v>
      </c>
      <c r="M817" t="s">
        <v>3483</v>
      </c>
    </row>
    <row r="818" spans="7:13" x14ac:dyDescent="0.2">
      <c r="G818" t="s">
        <v>1756</v>
      </c>
      <c r="M818" t="s">
        <v>3484</v>
      </c>
    </row>
    <row r="819" spans="7:13" x14ac:dyDescent="0.2">
      <c r="G819" t="s">
        <v>1757</v>
      </c>
      <c r="M819" t="s">
        <v>3485</v>
      </c>
    </row>
    <row r="820" spans="7:13" x14ac:dyDescent="0.2">
      <c r="G820" t="s">
        <v>1758</v>
      </c>
      <c r="M820" t="s">
        <v>3486</v>
      </c>
    </row>
    <row r="821" spans="7:13" x14ac:dyDescent="0.2">
      <c r="G821" t="s">
        <v>1759</v>
      </c>
      <c r="M821" t="s">
        <v>3487</v>
      </c>
    </row>
    <row r="822" spans="7:13" x14ac:dyDescent="0.2">
      <c r="G822" t="s">
        <v>1760</v>
      </c>
      <c r="M822" t="s">
        <v>3488</v>
      </c>
    </row>
    <row r="823" spans="7:13" x14ac:dyDescent="0.2">
      <c r="G823" t="s">
        <v>1761</v>
      </c>
      <c r="M823" t="s">
        <v>3489</v>
      </c>
    </row>
    <row r="824" spans="7:13" x14ac:dyDescent="0.2">
      <c r="G824" t="s">
        <v>1762</v>
      </c>
      <c r="M824" t="s">
        <v>3490</v>
      </c>
    </row>
    <row r="825" spans="7:13" x14ac:dyDescent="0.2">
      <c r="G825" t="s">
        <v>1763</v>
      </c>
      <c r="M825" t="s">
        <v>3491</v>
      </c>
    </row>
    <row r="826" spans="7:13" x14ac:dyDescent="0.2">
      <c r="G826" t="s">
        <v>1764</v>
      </c>
      <c r="M826" t="s">
        <v>3492</v>
      </c>
    </row>
    <row r="827" spans="7:13" x14ac:dyDescent="0.2">
      <c r="G827" t="s">
        <v>1765</v>
      </c>
      <c r="M827" t="s">
        <v>3493</v>
      </c>
    </row>
    <row r="828" spans="7:13" x14ac:dyDescent="0.2">
      <c r="G828" t="s">
        <v>1766</v>
      </c>
      <c r="M828" t="s">
        <v>3494</v>
      </c>
    </row>
    <row r="829" spans="7:13" x14ac:dyDescent="0.2">
      <c r="G829" t="s">
        <v>1767</v>
      </c>
      <c r="M829" t="s">
        <v>3495</v>
      </c>
    </row>
    <row r="830" spans="7:13" x14ac:dyDescent="0.2">
      <c r="G830" t="s">
        <v>1768</v>
      </c>
      <c r="M830" t="s">
        <v>3496</v>
      </c>
    </row>
    <row r="831" spans="7:13" x14ac:dyDescent="0.2">
      <c r="G831" t="s">
        <v>1769</v>
      </c>
      <c r="M831" t="s">
        <v>3497</v>
      </c>
    </row>
    <row r="832" spans="7:13" x14ac:dyDescent="0.2">
      <c r="G832" t="s">
        <v>1770</v>
      </c>
      <c r="M832" t="s">
        <v>3498</v>
      </c>
    </row>
    <row r="833" spans="7:13" x14ac:dyDescent="0.2">
      <c r="G833" t="s">
        <v>1771</v>
      </c>
      <c r="M833" t="s">
        <v>3499</v>
      </c>
    </row>
    <row r="834" spans="7:13" x14ac:dyDescent="0.2">
      <c r="G834" t="s">
        <v>1772</v>
      </c>
      <c r="M834" t="s">
        <v>3500</v>
      </c>
    </row>
    <row r="835" spans="7:13" x14ac:dyDescent="0.2">
      <c r="G835" t="s">
        <v>1773</v>
      </c>
      <c r="M835" t="s">
        <v>3501</v>
      </c>
    </row>
    <row r="836" spans="7:13" x14ac:dyDescent="0.2">
      <c r="G836" t="s">
        <v>1774</v>
      </c>
      <c r="M836" t="s">
        <v>3502</v>
      </c>
    </row>
    <row r="837" spans="7:13" x14ac:dyDescent="0.2">
      <c r="G837" t="s">
        <v>1775</v>
      </c>
      <c r="M837" t="s">
        <v>3503</v>
      </c>
    </row>
    <row r="838" spans="7:13" x14ac:dyDescent="0.2">
      <c r="G838" t="s">
        <v>1776</v>
      </c>
      <c r="M838" t="s">
        <v>3504</v>
      </c>
    </row>
    <row r="839" spans="7:13" x14ac:dyDescent="0.2">
      <c r="G839" t="s">
        <v>1777</v>
      </c>
      <c r="M839" t="s">
        <v>3505</v>
      </c>
    </row>
    <row r="840" spans="7:13" x14ac:dyDescent="0.2">
      <c r="G840" t="s">
        <v>1778</v>
      </c>
      <c r="M840" t="s">
        <v>3506</v>
      </c>
    </row>
    <row r="841" spans="7:13" x14ac:dyDescent="0.2">
      <c r="G841" t="s">
        <v>1779</v>
      </c>
      <c r="M841" t="s">
        <v>3507</v>
      </c>
    </row>
    <row r="842" spans="7:13" x14ac:dyDescent="0.2">
      <c r="G842" t="s">
        <v>1780</v>
      </c>
      <c r="M842" t="s">
        <v>3508</v>
      </c>
    </row>
    <row r="843" spans="7:13" x14ac:dyDescent="0.2">
      <c r="G843" t="s">
        <v>1781</v>
      </c>
      <c r="M843" t="s">
        <v>3509</v>
      </c>
    </row>
    <row r="844" spans="7:13" x14ac:dyDescent="0.2">
      <c r="G844" t="s">
        <v>1782</v>
      </c>
      <c r="M844" t="s">
        <v>3510</v>
      </c>
    </row>
    <row r="845" spans="7:13" x14ac:dyDescent="0.2">
      <c r="G845" t="s">
        <v>1783</v>
      </c>
      <c r="M845" t="s">
        <v>3511</v>
      </c>
    </row>
    <row r="846" spans="7:13" x14ac:dyDescent="0.2">
      <c r="G846" t="s">
        <v>1784</v>
      </c>
      <c r="M846" t="s">
        <v>3512</v>
      </c>
    </row>
    <row r="847" spans="7:13" x14ac:dyDescent="0.2">
      <c r="G847" t="s">
        <v>1785</v>
      </c>
      <c r="M847" t="s">
        <v>3513</v>
      </c>
    </row>
    <row r="848" spans="7:13" x14ac:dyDescent="0.2">
      <c r="G848" t="s">
        <v>1786</v>
      </c>
      <c r="M848" t="s">
        <v>3514</v>
      </c>
    </row>
    <row r="849" spans="7:13" x14ac:dyDescent="0.2">
      <c r="G849" t="s">
        <v>1787</v>
      </c>
      <c r="M849" t="s">
        <v>3515</v>
      </c>
    </row>
    <row r="850" spans="7:13" x14ac:dyDescent="0.2">
      <c r="G850" t="s">
        <v>1788</v>
      </c>
      <c r="M850" t="s">
        <v>3516</v>
      </c>
    </row>
    <row r="851" spans="7:13" x14ac:dyDescent="0.2">
      <c r="G851" t="s">
        <v>1789</v>
      </c>
      <c r="M851" t="s">
        <v>3517</v>
      </c>
    </row>
    <row r="852" spans="7:13" x14ac:dyDescent="0.2">
      <c r="G852" t="s">
        <v>1790</v>
      </c>
      <c r="M852" t="s">
        <v>3518</v>
      </c>
    </row>
    <row r="853" spans="7:13" x14ac:dyDescent="0.2">
      <c r="G853" t="s">
        <v>1791</v>
      </c>
      <c r="M853" t="s">
        <v>3519</v>
      </c>
    </row>
    <row r="854" spans="7:13" x14ac:dyDescent="0.2">
      <c r="G854" t="s">
        <v>1792</v>
      </c>
      <c r="M854" t="s">
        <v>3520</v>
      </c>
    </row>
    <row r="855" spans="7:13" x14ac:dyDescent="0.2">
      <c r="G855" t="s">
        <v>1793</v>
      </c>
      <c r="M855" t="s">
        <v>3521</v>
      </c>
    </row>
    <row r="856" spans="7:13" x14ac:dyDescent="0.2">
      <c r="G856" t="s">
        <v>1794</v>
      </c>
      <c r="M856" t="s">
        <v>3522</v>
      </c>
    </row>
    <row r="857" spans="7:13" x14ac:dyDescent="0.2">
      <c r="G857" t="s">
        <v>1795</v>
      </c>
      <c r="M857" t="s">
        <v>3523</v>
      </c>
    </row>
    <row r="858" spans="7:13" x14ac:dyDescent="0.2">
      <c r="G858" t="s">
        <v>1796</v>
      </c>
      <c r="M858" t="s">
        <v>3524</v>
      </c>
    </row>
    <row r="859" spans="7:13" x14ac:dyDescent="0.2">
      <c r="G859" t="s">
        <v>1797</v>
      </c>
      <c r="M859" t="s">
        <v>3525</v>
      </c>
    </row>
    <row r="860" spans="7:13" x14ac:dyDescent="0.2">
      <c r="G860" t="s">
        <v>1798</v>
      </c>
      <c r="M860" t="s">
        <v>3526</v>
      </c>
    </row>
    <row r="861" spans="7:13" x14ac:dyDescent="0.2">
      <c r="G861" t="s">
        <v>1799</v>
      </c>
      <c r="M861" t="s">
        <v>3527</v>
      </c>
    </row>
    <row r="862" spans="7:13" x14ac:dyDescent="0.2">
      <c r="G862" t="s">
        <v>1800</v>
      </c>
      <c r="M862" t="s">
        <v>3528</v>
      </c>
    </row>
    <row r="863" spans="7:13" x14ac:dyDescent="0.2">
      <c r="G863" t="s">
        <v>1801</v>
      </c>
      <c r="M863" t="s">
        <v>3529</v>
      </c>
    </row>
    <row r="864" spans="7:13" x14ac:dyDescent="0.2">
      <c r="G864" t="s">
        <v>1802</v>
      </c>
      <c r="M864" t="s">
        <v>3530</v>
      </c>
    </row>
    <row r="865" spans="7:13" x14ac:dyDescent="0.2">
      <c r="G865" t="s">
        <v>1803</v>
      </c>
      <c r="M865" t="s">
        <v>3531</v>
      </c>
    </row>
    <row r="866" spans="7:13" x14ac:dyDescent="0.2">
      <c r="G866" t="s">
        <v>1804</v>
      </c>
      <c r="M866" t="s">
        <v>3532</v>
      </c>
    </row>
    <row r="867" spans="7:13" x14ac:dyDescent="0.2">
      <c r="G867" t="s">
        <v>1805</v>
      </c>
      <c r="M867" t="s">
        <v>3533</v>
      </c>
    </row>
    <row r="868" spans="7:13" x14ac:dyDescent="0.2">
      <c r="G868" t="s">
        <v>1806</v>
      </c>
      <c r="M868" t="s">
        <v>3534</v>
      </c>
    </row>
    <row r="869" spans="7:13" x14ac:dyDescent="0.2">
      <c r="G869" t="s">
        <v>1807</v>
      </c>
      <c r="M869" t="s">
        <v>3535</v>
      </c>
    </row>
    <row r="870" spans="7:13" x14ac:dyDescent="0.2">
      <c r="G870" t="s">
        <v>1808</v>
      </c>
      <c r="M870" t="s">
        <v>3536</v>
      </c>
    </row>
    <row r="871" spans="7:13" x14ac:dyDescent="0.2">
      <c r="G871" t="s">
        <v>1809</v>
      </c>
      <c r="M871" t="s">
        <v>3537</v>
      </c>
    </row>
    <row r="872" spans="7:13" x14ac:dyDescent="0.2">
      <c r="G872" t="s">
        <v>1810</v>
      </c>
      <c r="M872" t="s">
        <v>3538</v>
      </c>
    </row>
    <row r="873" spans="7:13" x14ac:dyDescent="0.2">
      <c r="G873" t="s">
        <v>1811</v>
      </c>
      <c r="M873" t="s">
        <v>3539</v>
      </c>
    </row>
    <row r="874" spans="7:13" x14ac:dyDescent="0.2">
      <c r="G874" t="s">
        <v>1812</v>
      </c>
      <c r="M874" t="s">
        <v>3540</v>
      </c>
    </row>
    <row r="875" spans="7:13" x14ac:dyDescent="0.2">
      <c r="G875" t="s">
        <v>1813</v>
      </c>
      <c r="M875" t="s">
        <v>3541</v>
      </c>
    </row>
    <row r="876" spans="7:13" x14ac:dyDescent="0.2">
      <c r="G876" t="s">
        <v>1814</v>
      </c>
      <c r="M876" t="s">
        <v>3542</v>
      </c>
    </row>
    <row r="877" spans="7:13" x14ac:dyDescent="0.2">
      <c r="G877" t="s">
        <v>1815</v>
      </c>
      <c r="M877" t="s">
        <v>3543</v>
      </c>
    </row>
    <row r="878" spans="7:13" x14ac:dyDescent="0.2">
      <c r="G878" t="s">
        <v>1816</v>
      </c>
      <c r="M878" t="s">
        <v>3544</v>
      </c>
    </row>
    <row r="879" spans="7:13" x14ac:dyDescent="0.2">
      <c r="G879" t="s">
        <v>1817</v>
      </c>
      <c r="M879" t="s">
        <v>3545</v>
      </c>
    </row>
    <row r="880" spans="7:13" x14ac:dyDescent="0.2">
      <c r="G880" t="s">
        <v>1818</v>
      </c>
      <c r="M880" t="s">
        <v>3546</v>
      </c>
    </row>
    <row r="881" spans="7:13" x14ac:dyDescent="0.2">
      <c r="G881" t="s">
        <v>1819</v>
      </c>
      <c r="M881" t="s">
        <v>3547</v>
      </c>
    </row>
    <row r="882" spans="7:13" x14ac:dyDescent="0.2">
      <c r="G882" t="s">
        <v>1820</v>
      </c>
      <c r="M882" t="s">
        <v>3548</v>
      </c>
    </row>
    <row r="883" spans="7:13" x14ac:dyDescent="0.2">
      <c r="G883" t="s">
        <v>1821</v>
      </c>
      <c r="M883" t="s">
        <v>3549</v>
      </c>
    </row>
    <row r="884" spans="7:13" x14ac:dyDescent="0.2">
      <c r="G884" t="s">
        <v>1822</v>
      </c>
      <c r="M884" t="s">
        <v>3550</v>
      </c>
    </row>
    <row r="885" spans="7:13" x14ac:dyDescent="0.2">
      <c r="G885" t="s">
        <v>1823</v>
      </c>
      <c r="M885" t="s">
        <v>3551</v>
      </c>
    </row>
    <row r="886" spans="7:13" x14ac:dyDescent="0.2">
      <c r="G886" t="s">
        <v>1824</v>
      </c>
      <c r="M886" t="s">
        <v>3552</v>
      </c>
    </row>
    <row r="887" spans="7:13" x14ac:dyDescent="0.2">
      <c r="G887" t="s">
        <v>1825</v>
      </c>
      <c r="M887" t="s">
        <v>3553</v>
      </c>
    </row>
    <row r="888" spans="7:13" x14ac:dyDescent="0.2">
      <c r="G888" t="s">
        <v>1826</v>
      </c>
      <c r="M888" t="s">
        <v>3554</v>
      </c>
    </row>
    <row r="889" spans="7:13" x14ac:dyDescent="0.2">
      <c r="G889" t="s">
        <v>1827</v>
      </c>
      <c r="M889" t="s">
        <v>3555</v>
      </c>
    </row>
    <row r="890" spans="7:13" x14ac:dyDescent="0.2">
      <c r="G890" t="s">
        <v>1828</v>
      </c>
      <c r="M890" t="s">
        <v>3556</v>
      </c>
    </row>
    <row r="891" spans="7:13" x14ac:dyDescent="0.2">
      <c r="G891" t="s">
        <v>1829</v>
      </c>
      <c r="M891" t="s">
        <v>3557</v>
      </c>
    </row>
    <row r="892" spans="7:13" x14ac:dyDescent="0.2">
      <c r="G892" t="s">
        <v>1830</v>
      </c>
      <c r="M892" t="s">
        <v>3558</v>
      </c>
    </row>
    <row r="893" spans="7:13" x14ac:dyDescent="0.2">
      <c r="G893" t="s">
        <v>1831</v>
      </c>
      <c r="M893" t="s">
        <v>3559</v>
      </c>
    </row>
    <row r="894" spans="7:13" x14ac:dyDescent="0.2">
      <c r="G894" t="s">
        <v>1832</v>
      </c>
      <c r="M894" t="s">
        <v>3560</v>
      </c>
    </row>
    <row r="895" spans="7:13" x14ac:dyDescent="0.2">
      <c r="G895" t="s">
        <v>1833</v>
      </c>
      <c r="M895" t="s">
        <v>3561</v>
      </c>
    </row>
    <row r="896" spans="7:13" x14ac:dyDescent="0.2">
      <c r="G896" t="s">
        <v>1834</v>
      </c>
      <c r="M896" t="s">
        <v>3562</v>
      </c>
    </row>
    <row r="897" spans="7:13" x14ac:dyDescent="0.2">
      <c r="G897" t="s">
        <v>1835</v>
      </c>
      <c r="M897" t="s">
        <v>3563</v>
      </c>
    </row>
    <row r="898" spans="7:13" x14ac:dyDescent="0.2">
      <c r="G898" t="s">
        <v>1836</v>
      </c>
      <c r="M898" t="s">
        <v>3564</v>
      </c>
    </row>
    <row r="899" spans="7:13" x14ac:dyDescent="0.2">
      <c r="G899" t="s">
        <v>1837</v>
      </c>
      <c r="M899" t="s">
        <v>3565</v>
      </c>
    </row>
    <row r="900" spans="7:13" x14ac:dyDescent="0.2">
      <c r="G900" t="s">
        <v>1838</v>
      </c>
      <c r="M900" t="s">
        <v>3566</v>
      </c>
    </row>
    <row r="901" spans="7:13" x14ac:dyDescent="0.2">
      <c r="G901" t="s">
        <v>1839</v>
      </c>
      <c r="M901" t="s">
        <v>3567</v>
      </c>
    </row>
    <row r="902" spans="7:13" x14ac:dyDescent="0.2">
      <c r="G902" t="s">
        <v>1840</v>
      </c>
      <c r="M902" t="s">
        <v>3568</v>
      </c>
    </row>
    <row r="903" spans="7:13" x14ac:dyDescent="0.2">
      <c r="G903" t="s">
        <v>1841</v>
      </c>
      <c r="M903" t="s">
        <v>3569</v>
      </c>
    </row>
    <row r="904" spans="7:13" x14ac:dyDescent="0.2">
      <c r="G904" t="s">
        <v>1842</v>
      </c>
      <c r="M904" t="s">
        <v>3570</v>
      </c>
    </row>
    <row r="905" spans="7:13" x14ac:dyDescent="0.2">
      <c r="G905" t="s">
        <v>1843</v>
      </c>
      <c r="M905" t="s">
        <v>3571</v>
      </c>
    </row>
    <row r="906" spans="7:13" x14ac:dyDescent="0.2">
      <c r="G906" t="s">
        <v>1844</v>
      </c>
      <c r="M906" t="s">
        <v>3572</v>
      </c>
    </row>
    <row r="907" spans="7:13" x14ac:dyDescent="0.2">
      <c r="G907" t="s">
        <v>1845</v>
      </c>
      <c r="M907" t="s">
        <v>3573</v>
      </c>
    </row>
    <row r="908" spans="7:13" x14ac:dyDescent="0.2">
      <c r="G908" t="s">
        <v>1846</v>
      </c>
      <c r="M908" t="s">
        <v>3574</v>
      </c>
    </row>
    <row r="909" spans="7:13" x14ac:dyDescent="0.2">
      <c r="G909" t="s">
        <v>1847</v>
      </c>
      <c r="M909" t="s">
        <v>3575</v>
      </c>
    </row>
    <row r="910" spans="7:13" x14ac:dyDescent="0.2">
      <c r="G910" t="s">
        <v>1848</v>
      </c>
      <c r="M910" t="s">
        <v>3576</v>
      </c>
    </row>
    <row r="911" spans="7:13" x14ac:dyDescent="0.2">
      <c r="G911" t="s">
        <v>1849</v>
      </c>
      <c r="M911" t="s">
        <v>3577</v>
      </c>
    </row>
    <row r="912" spans="7:13" x14ac:dyDescent="0.2">
      <c r="G912" t="s">
        <v>1850</v>
      </c>
      <c r="M912" t="s">
        <v>3578</v>
      </c>
    </row>
    <row r="913" spans="7:13" x14ac:dyDescent="0.2">
      <c r="G913" t="s">
        <v>1851</v>
      </c>
      <c r="M913" t="s">
        <v>3579</v>
      </c>
    </row>
    <row r="914" spans="7:13" x14ac:dyDescent="0.2">
      <c r="G914" t="s">
        <v>1852</v>
      </c>
      <c r="M914" t="s">
        <v>3580</v>
      </c>
    </row>
    <row r="915" spans="7:13" x14ac:dyDescent="0.2">
      <c r="G915" t="s">
        <v>1853</v>
      </c>
      <c r="M915" t="s">
        <v>3581</v>
      </c>
    </row>
    <row r="916" spans="7:13" x14ac:dyDescent="0.2">
      <c r="G916" t="s">
        <v>1854</v>
      </c>
      <c r="M916" t="s">
        <v>3582</v>
      </c>
    </row>
    <row r="917" spans="7:13" x14ac:dyDescent="0.2">
      <c r="G917" t="s">
        <v>1855</v>
      </c>
      <c r="M917" t="s">
        <v>3583</v>
      </c>
    </row>
    <row r="918" spans="7:13" x14ac:dyDescent="0.2">
      <c r="G918" t="s">
        <v>1856</v>
      </c>
      <c r="M918" t="s">
        <v>3584</v>
      </c>
    </row>
    <row r="919" spans="7:13" x14ac:dyDescent="0.2">
      <c r="G919" t="s">
        <v>1857</v>
      </c>
      <c r="M919" t="s">
        <v>3585</v>
      </c>
    </row>
    <row r="920" spans="7:13" x14ac:dyDescent="0.2">
      <c r="G920" t="s">
        <v>1858</v>
      </c>
      <c r="M920" t="s">
        <v>3586</v>
      </c>
    </row>
    <row r="921" spans="7:13" x14ac:dyDescent="0.2">
      <c r="G921" t="s">
        <v>1859</v>
      </c>
      <c r="M921" t="s">
        <v>3587</v>
      </c>
    </row>
    <row r="922" spans="7:13" x14ac:dyDescent="0.2">
      <c r="G922" t="s">
        <v>1860</v>
      </c>
      <c r="M922" t="s">
        <v>3588</v>
      </c>
    </row>
    <row r="923" spans="7:13" x14ac:dyDescent="0.2">
      <c r="G923" t="s">
        <v>1861</v>
      </c>
      <c r="M923" t="s">
        <v>3589</v>
      </c>
    </row>
    <row r="924" spans="7:13" x14ac:dyDescent="0.2">
      <c r="G924" t="s">
        <v>1862</v>
      </c>
      <c r="M924" t="s">
        <v>3590</v>
      </c>
    </row>
    <row r="925" spans="7:13" x14ac:dyDescent="0.2">
      <c r="G925" t="s">
        <v>1863</v>
      </c>
      <c r="M925" t="s">
        <v>3591</v>
      </c>
    </row>
    <row r="926" spans="7:13" x14ac:dyDescent="0.2">
      <c r="G926" t="s">
        <v>1864</v>
      </c>
      <c r="M926" t="s">
        <v>3592</v>
      </c>
    </row>
    <row r="927" spans="7:13" x14ac:dyDescent="0.2">
      <c r="G927" t="s">
        <v>1865</v>
      </c>
      <c r="M927" t="s">
        <v>3593</v>
      </c>
    </row>
    <row r="928" spans="7:13" x14ac:dyDescent="0.2">
      <c r="G928" t="s">
        <v>1866</v>
      </c>
      <c r="M928" t="s">
        <v>3594</v>
      </c>
    </row>
    <row r="929" spans="7:13" x14ac:dyDescent="0.2">
      <c r="G929" t="s">
        <v>1867</v>
      </c>
      <c r="M929" t="s">
        <v>3595</v>
      </c>
    </row>
    <row r="930" spans="7:13" x14ac:dyDescent="0.2">
      <c r="G930" t="s">
        <v>1868</v>
      </c>
      <c r="M930" t="s">
        <v>3596</v>
      </c>
    </row>
    <row r="931" spans="7:13" x14ac:dyDescent="0.2">
      <c r="G931" t="s">
        <v>1869</v>
      </c>
      <c r="M931" t="s">
        <v>3597</v>
      </c>
    </row>
    <row r="932" spans="7:13" x14ac:dyDescent="0.2">
      <c r="G932" t="s">
        <v>1870</v>
      </c>
      <c r="M932" t="s">
        <v>3598</v>
      </c>
    </row>
    <row r="933" spans="7:13" x14ac:dyDescent="0.2">
      <c r="G933" t="s">
        <v>1871</v>
      </c>
      <c r="M933" t="s">
        <v>3599</v>
      </c>
    </row>
    <row r="934" spans="7:13" x14ac:dyDescent="0.2">
      <c r="G934" t="s">
        <v>1872</v>
      </c>
      <c r="M934" t="s">
        <v>3600</v>
      </c>
    </row>
    <row r="935" spans="7:13" x14ac:dyDescent="0.2">
      <c r="G935" t="s">
        <v>1873</v>
      </c>
      <c r="M935" t="s">
        <v>3601</v>
      </c>
    </row>
    <row r="936" spans="7:13" x14ac:dyDescent="0.2">
      <c r="G936" t="s">
        <v>1874</v>
      </c>
      <c r="M936" t="s">
        <v>3602</v>
      </c>
    </row>
    <row r="937" spans="7:13" x14ac:dyDescent="0.2">
      <c r="G937" t="s">
        <v>1875</v>
      </c>
      <c r="M937" t="s">
        <v>3603</v>
      </c>
    </row>
    <row r="938" spans="7:13" x14ac:dyDescent="0.2">
      <c r="G938" t="s">
        <v>1876</v>
      </c>
      <c r="M938" t="s">
        <v>3604</v>
      </c>
    </row>
    <row r="939" spans="7:13" x14ac:dyDescent="0.2">
      <c r="G939" t="s">
        <v>1877</v>
      </c>
      <c r="M939" t="s">
        <v>3605</v>
      </c>
    </row>
    <row r="940" spans="7:13" x14ac:dyDescent="0.2">
      <c r="G940" t="s">
        <v>1878</v>
      </c>
      <c r="M940" t="s">
        <v>3606</v>
      </c>
    </row>
    <row r="941" spans="7:13" x14ac:dyDescent="0.2">
      <c r="G941" t="s">
        <v>1879</v>
      </c>
      <c r="M941" t="s">
        <v>3607</v>
      </c>
    </row>
    <row r="942" spans="7:13" x14ac:dyDescent="0.2">
      <c r="G942" t="s">
        <v>1880</v>
      </c>
      <c r="M942" t="s">
        <v>3608</v>
      </c>
    </row>
    <row r="943" spans="7:13" x14ac:dyDescent="0.2">
      <c r="G943" t="s">
        <v>1881</v>
      </c>
      <c r="M943" t="s">
        <v>3609</v>
      </c>
    </row>
    <row r="944" spans="7:13" x14ac:dyDescent="0.2">
      <c r="G944" t="s">
        <v>1882</v>
      </c>
      <c r="M944" t="s">
        <v>3610</v>
      </c>
    </row>
    <row r="945" spans="7:13" x14ac:dyDescent="0.2">
      <c r="G945" t="s">
        <v>1883</v>
      </c>
      <c r="M945" t="s">
        <v>3611</v>
      </c>
    </row>
    <row r="946" spans="7:13" x14ac:dyDescent="0.2">
      <c r="G946" t="s">
        <v>1884</v>
      </c>
      <c r="M946" t="s">
        <v>3612</v>
      </c>
    </row>
    <row r="947" spans="7:13" x14ac:dyDescent="0.2">
      <c r="G947" t="s">
        <v>1885</v>
      </c>
      <c r="M947" t="s">
        <v>3613</v>
      </c>
    </row>
    <row r="948" spans="7:13" x14ac:dyDescent="0.2">
      <c r="G948" t="s">
        <v>1886</v>
      </c>
      <c r="M948" t="s">
        <v>3614</v>
      </c>
    </row>
    <row r="949" spans="7:13" x14ac:dyDescent="0.2">
      <c r="G949" t="s">
        <v>1887</v>
      </c>
      <c r="M949" t="s">
        <v>3615</v>
      </c>
    </row>
    <row r="950" spans="7:13" x14ac:dyDescent="0.2">
      <c r="G950" t="s">
        <v>1888</v>
      </c>
      <c r="M950" t="s">
        <v>3616</v>
      </c>
    </row>
    <row r="951" spans="7:13" x14ac:dyDescent="0.2">
      <c r="G951" t="s">
        <v>1889</v>
      </c>
      <c r="M951" t="s">
        <v>3617</v>
      </c>
    </row>
    <row r="952" spans="7:13" x14ac:dyDescent="0.2">
      <c r="G952" t="s">
        <v>1890</v>
      </c>
      <c r="M952" t="s">
        <v>3618</v>
      </c>
    </row>
    <row r="953" spans="7:13" x14ac:dyDescent="0.2">
      <c r="G953" t="s">
        <v>1891</v>
      </c>
      <c r="M953" t="s">
        <v>3619</v>
      </c>
    </row>
    <row r="954" spans="7:13" x14ac:dyDescent="0.2">
      <c r="G954" t="s">
        <v>1892</v>
      </c>
      <c r="M954" t="s">
        <v>3620</v>
      </c>
    </row>
    <row r="955" spans="7:13" x14ac:dyDescent="0.2">
      <c r="G955" t="s">
        <v>1893</v>
      </c>
      <c r="M955" t="s">
        <v>3621</v>
      </c>
    </row>
    <row r="956" spans="7:13" x14ac:dyDescent="0.2">
      <c r="G956" t="s">
        <v>1894</v>
      </c>
      <c r="M956" t="s">
        <v>3622</v>
      </c>
    </row>
    <row r="957" spans="7:13" x14ac:dyDescent="0.2">
      <c r="G957" t="s">
        <v>1895</v>
      </c>
      <c r="M957" t="s">
        <v>3623</v>
      </c>
    </row>
    <row r="958" spans="7:13" x14ac:dyDescent="0.2">
      <c r="G958" t="s">
        <v>1896</v>
      </c>
      <c r="M958" t="s">
        <v>3624</v>
      </c>
    </row>
    <row r="959" spans="7:13" x14ac:dyDescent="0.2">
      <c r="G959" t="s">
        <v>1897</v>
      </c>
      <c r="M959" t="s">
        <v>3625</v>
      </c>
    </row>
    <row r="960" spans="7:13" x14ac:dyDescent="0.2">
      <c r="G960" t="s">
        <v>1898</v>
      </c>
      <c r="M960" t="s">
        <v>3626</v>
      </c>
    </row>
    <row r="961" spans="7:13" x14ac:dyDescent="0.2">
      <c r="G961" t="s">
        <v>1899</v>
      </c>
      <c r="M961" t="s">
        <v>3627</v>
      </c>
    </row>
    <row r="962" spans="7:13" x14ac:dyDescent="0.2">
      <c r="G962" t="s">
        <v>1900</v>
      </c>
      <c r="M962" t="s">
        <v>3628</v>
      </c>
    </row>
    <row r="963" spans="7:13" x14ac:dyDescent="0.2">
      <c r="G963" t="s">
        <v>1901</v>
      </c>
      <c r="M963" t="s">
        <v>3629</v>
      </c>
    </row>
    <row r="964" spans="7:13" x14ac:dyDescent="0.2">
      <c r="G964" t="s">
        <v>1902</v>
      </c>
      <c r="M964" t="s">
        <v>3630</v>
      </c>
    </row>
    <row r="965" spans="7:13" x14ac:dyDescent="0.2">
      <c r="G965" t="s">
        <v>1903</v>
      </c>
      <c r="M965" t="s">
        <v>3631</v>
      </c>
    </row>
    <row r="966" spans="7:13" x14ac:dyDescent="0.2">
      <c r="G966" t="s">
        <v>1904</v>
      </c>
      <c r="M966" t="s">
        <v>3632</v>
      </c>
    </row>
    <row r="967" spans="7:13" x14ac:dyDescent="0.2">
      <c r="G967" t="s">
        <v>1905</v>
      </c>
      <c r="M967" t="s">
        <v>3633</v>
      </c>
    </row>
    <row r="968" spans="7:13" x14ac:dyDescent="0.2">
      <c r="G968" t="s">
        <v>1906</v>
      </c>
      <c r="M968" t="s">
        <v>3634</v>
      </c>
    </row>
    <row r="969" spans="7:13" x14ac:dyDescent="0.2">
      <c r="G969" t="s">
        <v>1907</v>
      </c>
      <c r="M969" t="s">
        <v>3635</v>
      </c>
    </row>
    <row r="970" spans="7:13" x14ac:dyDescent="0.2">
      <c r="G970" t="s">
        <v>1908</v>
      </c>
      <c r="M970" t="s">
        <v>3636</v>
      </c>
    </row>
    <row r="971" spans="7:13" x14ac:dyDescent="0.2">
      <c r="G971" t="s">
        <v>1909</v>
      </c>
      <c r="M971" t="s">
        <v>3637</v>
      </c>
    </row>
    <row r="972" spans="7:13" x14ac:dyDescent="0.2">
      <c r="G972" t="s">
        <v>1910</v>
      </c>
      <c r="M972" t="s">
        <v>3638</v>
      </c>
    </row>
    <row r="973" spans="7:13" x14ac:dyDescent="0.2">
      <c r="G973" t="s">
        <v>1911</v>
      </c>
      <c r="M973" t="s">
        <v>3639</v>
      </c>
    </row>
    <row r="974" spans="7:13" x14ac:dyDescent="0.2">
      <c r="G974" t="s">
        <v>1912</v>
      </c>
      <c r="M974" t="s">
        <v>3640</v>
      </c>
    </row>
    <row r="975" spans="7:13" x14ac:dyDescent="0.2">
      <c r="G975" t="s">
        <v>1913</v>
      </c>
      <c r="M975" t="s">
        <v>3641</v>
      </c>
    </row>
    <row r="976" spans="7:13" x14ac:dyDescent="0.2">
      <c r="G976" t="s">
        <v>1914</v>
      </c>
      <c r="M976" t="s">
        <v>3642</v>
      </c>
    </row>
    <row r="977" spans="7:13" x14ac:dyDescent="0.2">
      <c r="G977" t="s">
        <v>1915</v>
      </c>
      <c r="M977" t="s">
        <v>3643</v>
      </c>
    </row>
    <row r="978" spans="7:13" x14ac:dyDescent="0.2">
      <c r="G978" t="s">
        <v>1916</v>
      </c>
      <c r="M978" t="s">
        <v>3644</v>
      </c>
    </row>
    <row r="979" spans="7:13" x14ac:dyDescent="0.2">
      <c r="G979" t="s">
        <v>1917</v>
      </c>
      <c r="M979" t="s">
        <v>3645</v>
      </c>
    </row>
    <row r="980" spans="7:13" x14ac:dyDescent="0.2">
      <c r="G980" t="s">
        <v>1918</v>
      </c>
      <c r="M980" t="s">
        <v>3646</v>
      </c>
    </row>
    <row r="981" spans="7:13" x14ac:dyDescent="0.2">
      <c r="G981" t="s">
        <v>1919</v>
      </c>
      <c r="M981" t="s">
        <v>3647</v>
      </c>
    </row>
    <row r="982" spans="7:13" x14ac:dyDescent="0.2">
      <c r="G982" t="s">
        <v>1920</v>
      </c>
      <c r="M982" t="s">
        <v>3648</v>
      </c>
    </row>
    <row r="983" spans="7:13" x14ac:dyDescent="0.2">
      <c r="G983" t="s">
        <v>1921</v>
      </c>
      <c r="M983" t="s">
        <v>3649</v>
      </c>
    </row>
    <row r="984" spans="7:13" x14ac:dyDescent="0.2">
      <c r="G984" t="s">
        <v>1922</v>
      </c>
      <c r="M984" t="s">
        <v>3650</v>
      </c>
    </row>
    <row r="985" spans="7:13" x14ac:dyDescent="0.2">
      <c r="G985" t="s">
        <v>1923</v>
      </c>
      <c r="M985" t="s">
        <v>3651</v>
      </c>
    </row>
    <row r="986" spans="7:13" x14ac:dyDescent="0.2">
      <c r="G986" t="s">
        <v>1924</v>
      </c>
      <c r="M986" t="s">
        <v>3652</v>
      </c>
    </row>
    <row r="987" spans="7:13" x14ac:dyDescent="0.2">
      <c r="G987" t="s">
        <v>1925</v>
      </c>
      <c r="M987" t="s">
        <v>3653</v>
      </c>
    </row>
    <row r="988" spans="7:13" x14ac:dyDescent="0.2">
      <c r="G988" t="s">
        <v>1926</v>
      </c>
      <c r="M988" t="s">
        <v>3654</v>
      </c>
    </row>
    <row r="989" spans="7:13" x14ac:dyDescent="0.2">
      <c r="G989" t="s">
        <v>1927</v>
      </c>
      <c r="M989" t="s">
        <v>3655</v>
      </c>
    </row>
    <row r="990" spans="7:13" x14ac:dyDescent="0.2">
      <c r="G990" t="s">
        <v>1928</v>
      </c>
      <c r="M990" t="s">
        <v>3656</v>
      </c>
    </row>
    <row r="991" spans="7:13" x14ac:dyDescent="0.2">
      <c r="G991" t="s">
        <v>1929</v>
      </c>
      <c r="M991" t="s">
        <v>3657</v>
      </c>
    </row>
    <row r="992" spans="7:13" x14ac:dyDescent="0.2">
      <c r="G992" t="s">
        <v>1930</v>
      </c>
      <c r="M992" t="s">
        <v>3658</v>
      </c>
    </row>
    <row r="993" spans="7:13" x14ac:dyDescent="0.2">
      <c r="G993" t="s">
        <v>1931</v>
      </c>
      <c r="M993" t="s">
        <v>3659</v>
      </c>
    </row>
    <row r="994" spans="7:13" x14ac:dyDescent="0.2">
      <c r="G994" t="s">
        <v>1932</v>
      </c>
      <c r="M994" t="s">
        <v>3660</v>
      </c>
    </row>
    <row r="995" spans="7:13" x14ac:dyDescent="0.2">
      <c r="G995" t="s">
        <v>1933</v>
      </c>
      <c r="M995" t="s">
        <v>3661</v>
      </c>
    </row>
    <row r="996" spans="7:13" x14ac:dyDescent="0.2">
      <c r="G996" t="s">
        <v>1934</v>
      </c>
      <c r="M996" t="s">
        <v>3662</v>
      </c>
    </row>
    <row r="997" spans="7:13" x14ac:dyDescent="0.2">
      <c r="G997" t="s">
        <v>1935</v>
      </c>
      <c r="M997" t="s">
        <v>3663</v>
      </c>
    </row>
    <row r="998" spans="7:13" x14ac:dyDescent="0.2">
      <c r="G998" t="s">
        <v>1936</v>
      </c>
      <c r="M998" t="s">
        <v>3664</v>
      </c>
    </row>
    <row r="999" spans="7:13" x14ac:dyDescent="0.2">
      <c r="G999" t="s">
        <v>1937</v>
      </c>
      <c r="M999" t="s">
        <v>3665</v>
      </c>
    </row>
    <row r="1000" spans="7:13" x14ac:dyDescent="0.2">
      <c r="G1000" t="s">
        <v>1938</v>
      </c>
      <c r="M1000" t="s">
        <v>3666</v>
      </c>
    </row>
    <row r="1001" spans="7:13" x14ac:dyDescent="0.2">
      <c r="G1001" t="s">
        <v>1939</v>
      </c>
      <c r="M1001" t="s">
        <v>3667</v>
      </c>
    </row>
    <row r="1002" spans="7:13" x14ac:dyDescent="0.2">
      <c r="G1002" t="s">
        <v>1940</v>
      </c>
      <c r="M1002" t="s">
        <v>3668</v>
      </c>
    </row>
    <row r="1003" spans="7:13" x14ac:dyDescent="0.2">
      <c r="G1003" t="s">
        <v>1941</v>
      </c>
      <c r="M1003" t="s">
        <v>3669</v>
      </c>
    </row>
    <row r="1004" spans="7:13" x14ac:dyDescent="0.2">
      <c r="G1004" t="s">
        <v>1942</v>
      </c>
      <c r="M1004" t="s">
        <v>3670</v>
      </c>
    </row>
    <row r="1005" spans="7:13" x14ac:dyDescent="0.2">
      <c r="G1005" t="s">
        <v>1943</v>
      </c>
      <c r="M1005" t="s">
        <v>3671</v>
      </c>
    </row>
    <row r="1006" spans="7:13" x14ac:dyDescent="0.2">
      <c r="G1006" t="s">
        <v>1944</v>
      </c>
      <c r="M1006" t="s">
        <v>3672</v>
      </c>
    </row>
    <row r="1007" spans="7:13" x14ac:dyDescent="0.2">
      <c r="G1007" t="s">
        <v>1945</v>
      </c>
      <c r="M1007" t="s">
        <v>3673</v>
      </c>
    </row>
    <row r="1008" spans="7:13" x14ac:dyDescent="0.2">
      <c r="G1008" t="s">
        <v>1946</v>
      </c>
      <c r="M1008" t="s">
        <v>3674</v>
      </c>
    </row>
    <row r="1009" spans="7:13" x14ac:dyDescent="0.2">
      <c r="G1009" t="s">
        <v>1947</v>
      </c>
      <c r="M1009" t="s">
        <v>3675</v>
      </c>
    </row>
    <row r="1010" spans="7:13" x14ac:dyDescent="0.2">
      <c r="G1010" t="s">
        <v>1948</v>
      </c>
      <c r="M1010" t="s">
        <v>3676</v>
      </c>
    </row>
    <row r="1011" spans="7:13" x14ac:dyDescent="0.2">
      <c r="G1011" t="s">
        <v>1949</v>
      </c>
      <c r="M1011" t="s">
        <v>3677</v>
      </c>
    </row>
    <row r="1012" spans="7:13" x14ac:dyDescent="0.2">
      <c r="G1012" t="s">
        <v>1950</v>
      </c>
      <c r="M1012" t="s">
        <v>3678</v>
      </c>
    </row>
    <row r="1013" spans="7:13" x14ac:dyDescent="0.2">
      <c r="G1013" t="s">
        <v>1951</v>
      </c>
      <c r="M1013" t="s">
        <v>3679</v>
      </c>
    </row>
    <row r="1014" spans="7:13" x14ac:dyDescent="0.2">
      <c r="G1014" t="s">
        <v>1952</v>
      </c>
      <c r="M1014" t="s">
        <v>3680</v>
      </c>
    </row>
    <row r="1015" spans="7:13" x14ac:dyDescent="0.2">
      <c r="G1015" t="s">
        <v>1953</v>
      </c>
      <c r="M1015" t="s">
        <v>3681</v>
      </c>
    </row>
    <row r="1016" spans="7:13" x14ac:dyDescent="0.2">
      <c r="G1016" t="s">
        <v>1954</v>
      </c>
      <c r="M1016" t="s">
        <v>3682</v>
      </c>
    </row>
    <row r="1017" spans="7:13" x14ac:dyDescent="0.2">
      <c r="G1017" t="s">
        <v>1955</v>
      </c>
      <c r="M1017" t="s">
        <v>3683</v>
      </c>
    </row>
    <row r="1018" spans="7:13" x14ac:dyDescent="0.2">
      <c r="G1018" t="s">
        <v>1956</v>
      </c>
      <c r="M1018" t="s">
        <v>3684</v>
      </c>
    </row>
    <row r="1019" spans="7:13" x14ac:dyDescent="0.2">
      <c r="G1019" t="s">
        <v>1957</v>
      </c>
      <c r="M1019" t="s">
        <v>3685</v>
      </c>
    </row>
    <row r="1020" spans="7:13" x14ac:dyDescent="0.2">
      <c r="G1020" t="s">
        <v>1958</v>
      </c>
      <c r="M1020" t="s">
        <v>3686</v>
      </c>
    </row>
    <row r="1021" spans="7:13" x14ac:dyDescent="0.2">
      <c r="G1021" t="s">
        <v>1959</v>
      </c>
      <c r="M1021" t="s">
        <v>3687</v>
      </c>
    </row>
    <row r="1022" spans="7:13" x14ac:dyDescent="0.2">
      <c r="G1022" t="s">
        <v>1960</v>
      </c>
      <c r="M1022" t="s">
        <v>3688</v>
      </c>
    </row>
    <row r="1023" spans="7:13" x14ac:dyDescent="0.2">
      <c r="G1023" t="s">
        <v>1961</v>
      </c>
      <c r="M1023" t="s">
        <v>3689</v>
      </c>
    </row>
    <row r="1024" spans="7:13" x14ac:dyDescent="0.2">
      <c r="G1024" t="s">
        <v>1962</v>
      </c>
      <c r="M1024" t="s">
        <v>3690</v>
      </c>
    </row>
    <row r="1025" spans="7:13" x14ac:dyDescent="0.2">
      <c r="G1025" t="s">
        <v>1963</v>
      </c>
      <c r="M1025" t="s">
        <v>3691</v>
      </c>
    </row>
    <row r="1026" spans="7:13" x14ac:dyDescent="0.2">
      <c r="G1026" t="s">
        <v>1964</v>
      </c>
      <c r="M1026" t="s">
        <v>3692</v>
      </c>
    </row>
    <row r="1027" spans="7:13" x14ac:dyDescent="0.2">
      <c r="G1027" t="s">
        <v>1965</v>
      </c>
      <c r="M1027" t="s">
        <v>3693</v>
      </c>
    </row>
    <row r="1028" spans="7:13" x14ac:dyDescent="0.2">
      <c r="G1028" t="s">
        <v>1966</v>
      </c>
      <c r="M1028" t="s">
        <v>3694</v>
      </c>
    </row>
    <row r="1029" spans="7:13" x14ac:dyDescent="0.2">
      <c r="G1029" t="s">
        <v>1967</v>
      </c>
      <c r="M1029" t="s">
        <v>3695</v>
      </c>
    </row>
    <row r="1030" spans="7:13" x14ac:dyDescent="0.2">
      <c r="G1030" t="s">
        <v>1968</v>
      </c>
      <c r="M1030" t="s">
        <v>3696</v>
      </c>
    </row>
    <row r="1031" spans="7:13" x14ac:dyDescent="0.2">
      <c r="G1031" t="s">
        <v>1969</v>
      </c>
      <c r="M1031" t="s">
        <v>3697</v>
      </c>
    </row>
    <row r="1032" spans="7:13" x14ac:dyDescent="0.2">
      <c r="G1032" t="s">
        <v>1970</v>
      </c>
      <c r="M1032" t="s">
        <v>3698</v>
      </c>
    </row>
    <row r="1033" spans="7:13" x14ac:dyDescent="0.2">
      <c r="G1033" t="s">
        <v>1971</v>
      </c>
      <c r="M1033" t="s">
        <v>3699</v>
      </c>
    </row>
    <row r="1034" spans="7:13" x14ac:dyDescent="0.2">
      <c r="G1034" t="s">
        <v>1972</v>
      </c>
      <c r="M1034" t="s">
        <v>3700</v>
      </c>
    </row>
    <row r="1035" spans="7:13" x14ac:dyDescent="0.2">
      <c r="G1035" t="s">
        <v>1973</v>
      </c>
      <c r="M1035" t="s">
        <v>3701</v>
      </c>
    </row>
    <row r="1036" spans="7:13" x14ac:dyDescent="0.2">
      <c r="G1036" t="s">
        <v>1974</v>
      </c>
      <c r="M1036" t="s">
        <v>3702</v>
      </c>
    </row>
    <row r="1037" spans="7:13" x14ac:dyDescent="0.2">
      <c r="G1037" t="s">
        <v>1975</v>
      </c>
      <c r="M1037" t="s">
        <v>3703</v>
      </c>
    </row>
    <row r="1038" spans="7:13" x14ac:dyDescent="0.2">
      <c r="G1038" t="s">
        <v>1976</v>
      </c>
      <c r="M1038" t="s">
        <v>3704</v>
      </c>
    </row>
    <row r="1039" spans="7:13" x14ac:dyDescent="0.2">
      <c r="G1039" t="s">
        <v>1977</v>
      </c>
      <c r="M1039" t="s">
        <v>3705</v>
      </c>
    </row>
    <row r="1040" spans="7:13" x14ac:dyDescent="0.2">
      <c r="G1040" t="s">
        <v>1978</v>
      </c>
      <c r="M1040" t="s">
        <v>3706</v>
      </c>
    </row>
    <row r="1041" spans="7:13" x14ac:dyDescent="0.2">
      <c r="G1041" t="s">
        <v>1979</v>
      </c>
      <c r="M1041" t="s">
        <v>3707</v>
      </c>
    </row>
    <row r="1042" spans="7:13" x14ac:dyDescent="0.2">
      <c r="G1042" t="s">
        <v>1980</v>
      </c>
      <c r="M1042" t="s">
        <v>3708</v>
      </c>
    </row>
    <row r="1043" spans="7:13" x14ac:dyDescent="0.2">
      <c r="G1043" t="s">
        <v>1981</v>
      </c>
      <c r="M1043" t="s">
        <v>3709</v>
      </c>
    </row>
    <row r="1044" spans="7:13" x14ac:dyDescent="0.2">
      <c r="G1044" t="s">
        <v>1982</v>
      </c>
      <c r="M1044" t="s">
        <v>3710</v>
      </c>
    </row>
    <row r="1045" spans="7:13" x14ac:dyDescent="0.2">
      <c r="G1045" t="s">
        <v>1983</v>
      </c>
      <c r="M1045" t="s">
        <v>3711</v>
      </c>
    </row>
    <row r="1046" spans="7:13" x14ac:dyDescent="0.2">
      <c r="G1046" t="s">
        <v>1984</v>
      </c>
      <c r="M1046" t="s">
        <v>3712</v>
      </c>
    </row>
    <row r="1047" spans="7:13" x14ac:dyDescent="0.2">
      <c r="G1047" t="s">
        <v>1985</v>
      </c>
      <c r="M1047" t="s">
        <v>3713</v>
      </c>
    </row>
    <row r="1048" spans="7:13" x14ac:dyDescent="0.2">
      <c r="G1048" t="s">
        <v>1986</v>
      </c>
      <c r="M1048" t="s">
        <v>3714</v>
      </c>
    </row>
    <row r="1049" spans="7:13" x14ac:dyDescent="0.2">
      <c r="G1049" t="s">
        <v>1987</v>
      </c>
      <c r="M1049" t="s">
        <v>3715</v>
      </c>
    </row>
    <row r="1050" spans="7:13" x14ac:dyDescent="0.2">
      <c r="G1050" t="s">
        <v>1988</v>
      </c>
      <c r="M1050" t="s">
        <v>3716</v>
      </c>
    </row>
    <row r="1051" spans="7:13" x14ac:dyDescent="0.2">
      <c r="G1051" t="s">
        <v>1989</v>
      </c>
      <c r="M1051" t="s">
        <v>3717</v>
      </c>
    </row>
    <row r="1052" spans="7:13" x14ac:dyDescent="0.2">
      <c r="G1052" t="s">
        <v>1990</v>
      </c>
      <c r="M1052" t="s">
        <v>3718</v>
      </c>
    </row>
    <row r="1053" spans="7:13" x14ac:dyDescent="0.2">
      <c r="G1053" t="s">
        <v>1991</v>
      </c>
      <c r="M1053" t="s">
        <v>3719</v>
      </c>
    </row>
    <row r="1054" spans="7:13" x14ac:dyDescent="0.2">
      <c r="G1054" t="s">
        <v>1992</v>
      </c>
      <c r="M1054" t="s">
        <v>3720</v>
      </c>
    </row>
    <row r="1055" spans="7:13" x14ac:dyDescent="0.2">
      <c r="G1055" t="s">
        <v>1993</v>
      </c>
      <c r="M1055" t="s">
        <v>3721</v>
      </c>
    </row>
    <row r="1056" spans="7:13" x14ac:dyDescent="0.2">
      <c r="G1056" t="s">
        <v>1994</v>
      </c>
      <c r="M1056" t="s">
        <v>3722</v>
      </c>
    </row>
    <row r="1057" spans="7:13" x14ac:dyDescent="0.2">
      <c r="G1057" t="s">
        <v>1995</v>
      </c>
      <c r="M1057" t="s">
        <v>3723</v>
      </c>
    </row>
    <row r="1058" spans="7:13" x14ac:dyDescent="0.2">
      <c r="G1058" t="s">
        <v>1996</v>
      </c>
      <c r="M1058" t="s">
        <v>3724</v>
      </c>
    </row>
    <row r="1059" spans="7:13" x14ac:dyDescent="0.2">
      <c r="G1059" t="s">
        <v>1997</v>
      </c>
      <c r="M1059" t="s">
        <v>3725</v>
      </c>
    </row>
    <row r="1060" spans="7:13" x14ac:dyDescent="0.2">
      <c r="G1060" t="s">
        <v>1998</v>
      </c>
      <c r="M1060" t="s">
        <v>3726</v>
      </c>
    </row>
    <row r="1061" spans="7:13" x14ac:dyDescent="0.2">
      <c r="G1061" t="s">
        <v>1999</v>
      </c>
      <c r="M1061" t="s">
        <v>3727</v>
      </c>
    </row>
    <row r="1062" spans="7:13" x14ac:dyDescent="0.2">
      <c r="G1062" t="s">
        <v>2000</v>
      </c>
      <c r="M1062" t="s">
        <v>3728</v>
      </c>
    </row>
    <row r="1063" spans="7:13" x14ac:dyDescent="0.2">
      <c r="G1063" t="s">
        <v>2001</v>
      </c>
      <c r="M1063" t="s">
        <v>3729</v>
      </c>
    </row>
    <row r="1064" spans="7:13" x14ac:dyDescent="0.2">
      <c r="G1064" t="s">
        <v>2002</v>
      </c>
      <c r="M1064" t="s">
        <v>3730</v>
      </c>
    </row>
    <row r="1065" spans="7:13" x14ac:dyDescent="0.2">
      <c r="G1065" t="s">
        <v>2003</v>
      </c>
      <c r="M1065" t="s">
        <v>3731</v>
      </c>
    </row>
    <row r="1066" spans="7:13" x14ac:dyDescent="0.2">
      <c r="G1066" t="s">
        <v>2004</v>
      </c>
      <c r="M1066" t="s">
        <v>3732</v>
      </c>
    </row>
    <row r="1067" spans="7:13" x14ac:dyDescent="0.2">
      <c r="G1067" t="s">
        <v>2005</v>
      </c>
      <c r="M1067" t="s">
        <v>3733</v>
      </c>
    </row>
    <row r="1068" spans="7:13" x14ac:dyDescent="0.2">
      <c r="G1068" t="s">
        <v>2006</v>
      </c>
      <c r="M1068" t="s">
        <v>3734</v>
      </c>
    </row>
    <row r="1069" spans="7:13" x14ac:dyDescent="0.2">
      <c r="G1069" t="s">
        <v>2007</v>
      </c>
      <c r="M1069" t="s">
        <v>3735</v>
      </c>
    </row>
    <row r="1070" spans="7:13" x14ac:dyDescent="0.2">
      <c r="G1070" t="s">
        <v>2008</v>
      </c>
      <c r="M1070" t="s">
        <v>3736</v>
      </c>
    </row>
    <row r="1071" spans="7:13" x14ac:dyDescent="0.2">
      <c r="G1071" t="s">
        <v>2009</v>
      </c>
      <c r="M1071" t="s">
        <v>3737</v>
      </c>
    </row>
    <row r="1072" spans="7:13" x14ac:dyDescent="0.2">
      <c r="G1072" t="s">
        <v>2010</v>
      </c>
      <c r="M1072" t="s">
        <v>3738</v>
      </c>
    </row>
    <row r="1073" spans="7:13" x14ac:dyDescent="0.2">
      <c r="G1073" t="s">
        <v>2011</v>
      </c>
      <c r="M1073" t="s">
        <v>3739</v>
      </c>
    </row>
    <row r="1074" spans="7:13" x14ac:dyDescent="0.2">
      <c r="G1074" t="s">
        <v>2012</v>
      </c>
      <c r="M1074" t="s">
        <v>3740</v>
      </c>
    </row>
    <row r="1075" spans="7:13" x14ac:dyDescent="0.2">
      <c r="G1075" t="s">
        <v>2013</v>
      </c>
      <c r="M1075" t="s">
        <v>3741</v>
      </c>
    </row>
    <row r="1076" spans="7:13" x14ac:dyDescent="0.2">
      <c r="G1076" t="s">
        <v>2014</v>
      </c>
      <c r="M1076" t="s">
        <v>3742</v>
      </c>
    </row>
    <row r="1077" spans="7:13" x14ac:dyDescent="0.2">
      <c r="G1077" t="s">
        <v>2015</v>
      </c>
      <c r="M1077" t="s">
        <v>3743</v>
      </c>
    </row>
    <row r="1078" spans="7:13" x14ac:dyDescent="0.2">
      <c r="G1078" t="s">
        <v>2016</v>
      </c>
      <c r="M1078" t="s">
        <v>3744</v>
      </c>
    </row>
    <row r="1079" spans="7:13" x14ac:dyDescent="0.2">
      <c r="G1079" t="s">
        <v>2017</v>
      </c>
      <c r="M1079" t="s">
        <v>3745</v>
      </c>
    </row>
    <row r="1080" spans="7:13" x14ac:dyDescent="0.2">
      <c r="G1080" t="s">
        <v>2018</v>
      </c>
      <c r="M1080" t="s">
        <v>3746</v>
      </c>
    </row>
    <row r="1081" spans="7:13" x14ac:dyDescent="0.2">
      <c r="G1081" t="s">
        <v>2019</v>
      </c>
      <c r="M1081" t="s">
        <v>3747</v>
      </c>
    </row>
    <row r="1082" spans="7:13" x14ac:dyDescent="0.2">
      <c r="G1082" t="s">
        <v>2020</v>
      </c>
      <c r="M1082" t="s">
        <v>3748</v>
      </c>
    </row>
    <row r="1083" spans="7:13" x14ac:dyDescent="0.2">
      <c r="G1083" t="s">
        <v>2021</v>
      </c>
      <c r="M1083" t="s">
        <v>3749</v>
      </c>
    </row>
    <row r="1084" spans="7:13" x14ac:dyDescent="0.2">
      <c r="G1084" t="s">
        <v>2022</v>
      </c>
      <c r="M1084" t="s">
        <v>3750</v>
      </c>
    </row>
    <row r="1085" spans="7:13" x14ac:dyDescent="0.2">
      <c r="G1085" t="s">
        <v>2023</v>
      </c>
      <c r="M1085" t="s">
        <v>3751</v>
      </c>
    </row>
    <row r="1086" spans="7:13" x14ac:dyDescent="0.2">
      <c r="G1086" t="s">
        <v>2024</v>
      </c>
      <c r="M1086" t="s">
        <v>3752</v>
      </c>
    </row>
    <row r="1087" spans="7:13" x14ac:dyDescent="0.2">
      <c r="G1087" t="s">
        <v>2025</v>
      </c>
      <c r="M1087" t="s">
        <v>3753</v>
      </c>
    </row>
    <row r="1088" spans="7:13" x14ac:dyDescent="0.2">
      <c r="G1088" t="s">
        <v>2026</v>
      </c>
      <c r="M1088" t="s">
        <v>3754</v>
      </c>
    </row>
    <row r="1089" spans="7:13" x14ac:dyDescent="0.2">
      <c r="G1089" t="s">
        <v>2027</v>
      </c>
      <c r="M1089" t="s">
        <v>3755</v>
      </c>
    </row>
    <row r="1090" spans="7:13" x14ac:dyDescent="0.2">
      <c r="G1090" t="s">
        <v>2028</v>
      </c>
      <c r="M1090" t="s">
        <v>3756</v>
      </c>
    </row>
    <row r="1091" spans="7:13" x14ac:dyDescent="0.2">
      <c r="G1091" t="s">
        <v>2029</v>
      </c>
      <c r="M1091" t="s">
        <v>3757</v>
      </c>
    </row>
    <row r="1092" spans="7:13" x14ac:dyDescent="0.2">
      <c r="G1092" t="s">
        <v>2030</v>
      </c>
      <c r="M1092" t="s">
        <v>3758</v>
      </c>
    </row>
    <row r="1093" spans="7:13" x14ac:dyDescent="0.2">
      <c r="G1093" t="s">
        <v>2031</v>
      </c>
      <c r="M1093" t="s">
        <v>3759</v>
      </c>
    </row>
    <row r="1094" spans="7:13" x14ac:dyDescent="0.2">
      <c r="G1094" t="s">
        <v>2032</v>
      </c>
      <c r="M1094" t="s">
        <v>3760</v>
      </c>
    </row>
    <row r="1095" spans="7:13" x14ac:dyDescent="0.2">
      <c r="G1095" t="s">
        <v>2033</v>
      </c>
      <c r="M1095" t="s">
        <v>3761</v>
      </c>
    </row>
    <row r="1096" spans="7:13" x14ac:dyDescent="0.2">
      <c r="G1096" t="s">
        <v>2034</v>
      </c>
      <c r="M1096" t="s">
        <v>3762</v>
      </c>
    </row>
    <row r="1097" spans="7:13" x14ac:dyDescent="0.2">
      <c r="G1097" t="s">
        <v>2035</v>
      </c>
      <c r="M1097" t="s">
        <v>3763</v>
      </c>
    </row>
    <row r="1098" spans="7:13" x14ac:dyDescent="0.2">
      <c r="G1098" t="s">
        <v>2036</v>
      </c>
      <c r="M1098" t="s">
        <v>3764</v>
      </c>
    </row>
    <row r="1099" spans="7:13" x14ac:dyDescent="0.2">
      <c r="G1099" t="s">
        <v>2037</v>
      </c>
      <c r="M1099" t="s">
        <v>3765</v>
      </c>
    </row>
    <row r="1100" spans="7:13" x14ac:dyDescent="0.2">
      <c r="G1100" t="s">
        <v>2038</v>
      </c>
      <c r="M1100" t="s">
        <v>3766</v>
      </c>
    </row>
    <row r="1101" spans="7:13" x14ac:dyDescent="0.2">
      <c r="G1101" t="s">
        <v>2039</v>
      </c>
      <c r="M1101" t="s">
        <v>3767</v>
      </c>
    </row>
    <row r="1102" spans="7:13" x14ac:dyDescent="0.2">
      <c r="G1102" t="s">
        <v>2040</v>
      </c>
      <c r="M1102" t="s">
        <v>3768</v>
      </c>
    </row>
    <row r="1103" spans="7:13" x14ac:dyDescent="0.2">
      <c r="G1103" t="s">
        <v>2041</v>
      </c>
      <c r="M1103" t="s">
        <v>3769</v>
      </c>
    </row>
    <row r="1104" spans="7:13" x14ac:dyDescent="0.2">
      <c r="G1104" t="s">
        <v>2042</v>
      </c>
      <c r="M1104" t="s">
        <v>3770</v>
      </c>
    </row>
    <row r="1105" spans="7:13" x14ac:dyDescent="0.2">
      <c r="G1105" t="s">
        <v>2043</v>
      </c>
      <c r="M1105" t="s">
        <v>3771</v>
      </c>
    </row>
    <row r="1106" spans="7:13" x14ac:dyDescent="0.2">
      <c r="G1106" t="s">
        <v>2044</v>
      </c>
      <c r="M1106" t="s">
        <v>3772</v>
      </c>
    </row>
    <row r="1107" spans="7:13" x14ac:dyDescent="0.2">
      <c r="G1107" t="s">
        <v>2045</v>
      </c>
      <c r="M1107" t="s">
        <v>3773</v>
      </c>
    </row>
    <row r="1108" spans="7:13" x14ac:dyDescent="0.2">
      <c r="G1108" t="s">
        <v>2046</v>
      </c>
      <c r="M1108" t="s">
        <v>3774</v>
      </c>
    </row>
    <row r="1109" spans="7:13" x14ac:dyDescent="0.2">
      <c r="G1109" t="s">
        <v>2047</v>
      </c>
      <c r="M1109" t="s">
        <v>3775</v>
      </c>
    </row>
    <row r="1110" spans="7:13" x14ac:dyDescent="0.2">
      <c r="G1110" t="s">
        <v>2048</v>
      </c>
      <c r="M1110" t="s">
        <v>3776</v>
      </c>
    </row>
    <row r="1111" spans="7:13" x14ac:dyDescent="0.2">
      <c r="G1111" t="s">
        <v>2049</v>
      </c>
      <c r="M1111" t="s">
        <v>3777</v>
      </c>
    </row>
    <row r="1112" spans="7:13" x14ac:dyDescent="0.2">
      <c r="G1112" t="s">
        <v>2050</v>
      </c>
      <c r="M1112" t="s">
        <v>3778</v>
      </c>
    </row>
    <row r="1113" spans="7:13" x14ac:dyDescent="0.2">
      <c r="G1113" t="s">
        <v>2051</v>
      </c>
      <c r="M1113" t="s">
        <v>3779</v>
      </c>
    </row>
    <row r="1114" spans="7:13" x14ac:dyDescent="0.2">
      <c r="G1114" t="s">
        <v>2052</v>
      </c>
      <c r="M1114" t="s">
        <v>3780</v>
      </c>
    </row>
    <row r="1115" spans="7:13" x14ac:dyDescent="0.2">
      <c r="G1115" t="s">
        <v>2053</v>
      </c>
      <c r="M1115" t="s">
        <v>3781</v>
      </c>
    </row>
    <row r="1116" spans="7:13" x14ac:dyDescent="0.2">
      <c r="G1116" t="s">
        <v>2054</v>
      </c>
      <c r="M1116" t="s">
        <v>3782</v>
      </c>
    </row>
    <row r="1117" spans="7:13" x14ac:dyDescent="0.2">
      <c r="G1117" t="s">
        <v>2055</v>
      </c>
      <c r="M1117" t="s">
        <v>3783</v>
      </c>
    </row>
    <row r="1118" spans="7:13" x14ac:dyDescent="0.2">
      <c r="G1118" t="s">
        <v>2056</v>
      </c>
      <c r="M1118" t="s">
        <v>3784</v>
      </c>
    </row>
    <row r="1119" spans="7:13" x14ac:dyDescent="0.2">
      <c r="G1119" t="s">
        <v>2057</v>
      </c>
      <c r="M1119" t="s">
        <v>3785</v>
      </c>
    </row>
    <row r="1120" spans="7:13" x14ac:dyDescent="0.2">
      <c r="G1120" t="s">
        <v>2058</v>
      </c>
      <c r="M1120" t="s">
        <v>3786</v>
      </c>
    </row>
    <row r="1121" spans="7:13" x14ac:dyDescent="0.2">
      <c r="G1121" t="s">
        <v>2059</v>
      </c>
      <c r="M1121" t="s">
        <v>3787</v>
      </c>
    </row>
    <row r="1122" spans="7:13" x14ac:dyDescent="0.2">
      <c r="G1122" t="s">
        <v>2060</v>
      </c>
      <c r="M1122" t="s">
        <v>3788</v>
      </c>
    </row>
    <row r="1123" spans="7:13" x14ac:dyDescent="0.2">
      <c r="G1123" t="s">
        <v>2061</v>
      </c>
      <c r="M1123" t="s">
        <v>3789</v>
      </c>
    </row>
    <row r="1124" spans="7:13" x14ac:dyDescent="0.2">
      <c r="G1124" t="s">
        <v>2062</v>
      </c>
      <c r="M1124" t="s">
        <v>3790</v>
      </c>
    </row>
    <row r="1125" spans="7:13" x14ac:dyDescent="0.2">
      <c r="G1125" t="s">
        <v>2063</v>
      </c>
      <c r="M1125" t="s">
        <v>3791</v>
      </c>
    </row>
    <row r="1126" spans="7:13" x14ac:dyDescent="0.2">
      <c r="G1126" t="s">
        <v>2064</v>
      </c>
      <c r="M1126" t="s">
        <v>3792</v>
      </c>
    </row>
    <row r="1127" spans="7:13" x14ac:dyDescent="0.2">
      <c r="G1127" t="s">
        <v>2065</v>
      </c>
      <c r="M1127" t="s">
        <v>3793</v>
      </c>
    </row>
    <row r="1128" spans="7:13" x14ac:dyDescent="0.2">
      <c r="G1128" t="s">
        <v>2066</v>
      </c>
      <c r="M1128" t="s">
        <v>3794</v>
      </c>
    </row>
    <row r="1129" spans="7:13" x14ac:dyDescent="0.2">
      <c r="G1129" t="s">
        <v>2067</v>
      </c>
      <c r="M1129" t="s">
        <v>3795</v>
      </c>
    </row>
    <row r="1130" spans="7:13" x14ac:dyDescent="0.2">
      <c r="G1130" t="s">
        <v>2068</v>
      </c>
      <c r="M1130" t="s">
        <v>3796</v>
      </c>
    </row>
    <row r="1131" spans="7:13" x14ac:dyDescent="0.2">
      <c r="G1131" t="s">
        <v>2069</v>
      </c>
      <c r="M1131" t="s">
        <v>3797</v>
      </c>
    </row>
    <row r="1132" spans="7:13" x14ac:dyDescent="0.2">
      <c r="G1132" t="s">
        <v>2070</v>
      </c>
      <c r="M1132" t="s">
        <v>3798</v>
      </c>
    </row>
    <row r="1133" spans="7:13" x14ac:dyDescent="0.2">
      <c r="G1133" t="s">
        <v>2071</v>
      </c>
      <c r="M1133" t="s">
        <v>3799</v>
      </c>
    </row>
    <row r="1134" spans="7:13" x14ac:dyDescent="0.2">
      <c r="G1134" t="s">
        <v>2072</v>
      </c>
      <c r="M1134" t="s">
        <v>3800</v>
      </c>
    </row>
    <row r="1135" spans="7:13" x14ac:dyDescent="0.2">
      <c r="G1135" t="s">
        <v>2073</v>
      </c>
      <c r="M1135" t="s">
        <v>3801</v>
      </c>
    </row>
    <row r="1136" spans="7:13" x14ac:dyDescent="0.2">
      <c r="G1136" t="s">
        <v>2074</v>
      </c>
      <c r="M1136" t="s">
        <v>3802</v>
      </c>
    </row>
    <row r="1137" spans="7:13" x14ac:dyDescent="0.2">
      <c r="G1137" t="s">
        <v>2075</v>
      </c>
      <c r="M1137" t="s">
        <v>3803</v>
      </c>
    </row>
    <row r="1138" spans="7:13" x14ac:dyDescent="0.2">
      <c r="G1138" t="s">
        <v>2076</v>
      </c>
      <c r="M1138" t="s">
        <v>3804</v>
      </c>
    </row>
    <row r="1139" spans="7:13" x14ac:dyDescent="0.2">
      <c r="G1139" t="s">
        <v>2077</v>
      </c>
      <c r="M1139" t="s">
        <v>3805</v>
      </c>
    </row>
    <row r="1140" spans="7:13" x14ac:dyDescent="0.2">
      <c r="G1140" t="s">
        <v>2078</v>
      </c>
      <c r="M1140" t="s">
        <v>3806</v>
      </c>
    </row>
    <row r="1141" spans="7:13" x14ac:dyDescent="0.2">
      <c r="G1141" t="s">
        <v>2079</v>
      </c>
      <c r="M1141" t="s">
        <v>3807</v>
      </c>
    </row>
    <row r="1142" spans="7:13" x14ac:dyDescent="0.2">
      <c r="G1142" t="s">
        <v>2080</v>
      </c>
      <c r="M1142" t="s">
        <v>3808</v>
      </c>
    </row>
    <row r="1143" spans="7:13" x14ac:dyDescent="0.2">
      <c r="G1143" t="s">
        <v>2081</v>
      </c>
      <c r="M1143" t="s">
        <v>3809</v>
      </c>
    </row>
    <row r="1144" spans="7:13" x14ac:dyDescent="0.2">
      <c r="G1144" t="s">
        <v>2082</v>
      </c>
      <c r="M1144" t="s">
        <v>3810</v>
      </c>
    </row>
    <row r="1145" spans="7:13" x14ac:dyDescent="0.2">
      <c r="G1145" t="s">
        <v>2083</v>
      </c>
      <c r="M1145" t="s">
        <v>3811</v>
      </c>
    </row>
    <row r="1146" spans="7:13" x14ac:dyDescent="0.2">
      <c r="G1146" t="s">
        <v>2084</v>
      </c>
      <c r="M1146" t="s">
        <v>3812</v>
      </c>
    </row>
    <row r="1147" spans="7:13" x14ac:dyDescent="0.2">
      <c r="G1147" t="s">
        <v>2085</v>
      </c>
      <c r="M1147" t="s">
        <v>3813</v>
      </c>
    </row>
    <row r="1148" spans="7:13" x14ac:dyDescent="0.2">
      <c r="G1148" t="s">
        <v>2086</v>
      </c>
      <c r="M1148" t="s">
        <v>3814</v>
      </c>
    </row>
    <row r="1149" spans="7:13" x14ac:dyDescent="0.2">
      <c r="G1149" t="s">
        <v>2087</v>
      </c>
      <c r="M1149" t="s">
        <v>3815</v>
      </c>
    </row>
    <row r="1150" spans="7:13" x14ac:dyDescent="0.2">
      <c r="G1150" t="s">
        <v>2088</v>
      </c>
      <c r="M1150" t="s">
        <v>3816</v>
      </c>
    </row>
    <row r="1151" spans="7:13" x14ac:dyDescent="0.2">
      <c r="G1151" t="s">
        <v>2089</v>
      </c>
      <c r="M1151" t="s">
        <v>3817</v>
      </c>
    </row>
    <row r="1152" spans="7:13" x14ac:dyDescent="0.2">
      <c r="G1152" t="s">
        <v>2090</v>
      </c>
      <c r="M1152" t="s">
        <v>3818</v>
      </c>
    </row>
    <row r="1153" spans="7:13" x14ac:dyDescent="0.2">
      <c r="G1153" t="s">
        <v>2091</v>
      </c>
      <c r="M1153" t="s">
        <v>3819</v>
      </c>
    </row>
    <row r="1154" spans="7:13" x14ac:dyDescent="0.2">
      <c r="G1154" t="s">
        <v>2092</v>
      </c>
      <c r="M1154" t="s">
        <v>3820</v>
      </c>
    </row>
    <row r="1155" spans="7:13" x14ac:dyDescent="0.2">
      <c r="G1155" t="s">
        <v>2093</v>
      </c>
      <c r="M1155" t="s">
        <v>3821</v>
      </c>
    </row>
    <row r="1156" spans="7:13" x14ac:dyDescent="0.2">
      <c r="G1156" t="s">
        <v>2094</v>
      </c>
      <c r="M1156" t="s">
        <v>3822</v>
      </c>
    </row>
    <row r="1157" spans="7:13" x14ac:dyDescent="0.2">
      <c r="G1157" t="s">
        <v>2095</v>
      </c>
      <c r="M1157" t="s">
        <v>3823</v>
      </c>
    </row>
    <row r="1158" spans="7:13" x14ac:dyDescent="0.2">
      <c r="G1158" t="s">
        <v>2096</v>
      </c>
      <c r="M1158" t="s">
        <v>3824</v>
      </c>
    </row>
    <row r="1159" spans="7:13" x14ac:dyDescent="0.2">
      <c r="G1159" t="s">
        <v>2097</v>
      </c>
      <c r="M1159" t="s">
        <v>3825</v>
      </c>
    </row>
    <row r="1160" spans="7:13" x14ac:dyDescent="0.2">
      <c r="G1160" t="s">
        <v>2098</v>
      </c>
      <c r="M1160" t="s">
        <v>3826</v>
      </c>
    </row>
    <row r="1161" spans="7:13" x14ac:dyDescent="0.2">
      <c r="G1161" t="s">
        <v>2099</v>
      </c>
      <c r="M1161" t="s">
        <v>3827</v>
      </c>
    </row>
    <row r="1162" spans="7:13" x14ac:dyDescent="0.2">
      <c r="G1162" t="s">
        <v>2100</v>
      </c>
      <c r="M1162" t="s">
        <v>3828</v>
      </c>
    </row>
    <row r="1163" spans="7:13" x14ac:dyDescent="0.2">
      <c r="G1163" t="s">
        <v>2101</v>
      </c>
      <c r="M1163" t="s">
        <v>3829</v>
      </c>
    </row>
    <row r="1164" spans="7:13" x14ac:dyDescent="0.2">
      <c r="G1164" t="s">
        <v>2102</v>
      </c>
      <c r="M1164" t="s">
        <v>3830</v>
      </c>
    </row>
    <row r="1165" spans="7:13" x14ac:dyDescent="0.2">
      <c r="G1165" t="s">
        <v>2103</v>
      </c>
      <c r="M1165" t="s">
        <v>3831</v>
      </c>
    </row>
    <row r="1166" spans="7:13" x14ac:dyDescent="0.2">
      <c r="G1166" t="s">
        <v>2104</v>
      </c>
      <c r="M1166" t="s">
        <v>3832</v>
      </c>
    </row>
    <row r="1167" spans="7:13" x14ac:dyDescent="0.2">
      <c r="G1167" t="s">
        <v>2105</v>
      </c>
      <c r="M1167" t="s">
        <v>3833</v>
      </c>
    </row>
    <row r="1168" spans="7:13" x14ac:dyDescent="0.2">
      <c r="G1168" t="s">
        <v>2106</v>
      </c>
      <c r="M1168" t="s">
        <v>3834</v>
      </c>
    </row>
    <row r="1169" spans="7:13" x14ac:dyDescent="0.2">
      <c r="G1169" t="s">
        <v>2107</v>
      </c>
      <c r="M1169" t="s">
        <v>3835</v>
      </c>
    </row>
    <row r="1170" spans="7:13" x14ac:dyDescent="0.2">
      <c r="G1170" t="s">
        <v>2108</v>
      </c>
      <c r="M1170" t="s">
        <v>3836</v>
      </c>
    </row>
    <row r="1171" spans="7:13" x14ac:dyDescent="0.2">
      <c r="G1171" t="s">
        <v>2109</v>
      </c>
      <c r="M1171" t="s">
        <v>3837</v>
      </c>
    </row>
    <row r="1172" spans="7:13" x14ac:dyDescent="0.2">
      <c r="G1172" t="s">
        <v>2110</v>
      </c>
      <c r="M1172" t="s">
        <v>3838</v>
      </c>
    </row>
    <row r="1173" spans="7:13" x14ac:dyDescent="0.2">
      <c r="G1173" t="s">
        <v>2111</v>
      </c>
      <c r="M1173" t="s">
        <v>3839</v>
      </c>
    </row>
    <row r="1174" spans="7:13" x14ac:dyDescent="0.2">
      <c r="G1174" t="s">
        <v>2112</v>
      </c>
      <c r="M1174" t="s">
        <v>3840</v>
      </c>
    </row>
    <row r="1175" spans="7:13" x14ac:dyDescent="0.2">
      <c r="G1175" t="s">
        <v>2113</v>
      </c>
      <c r="M1175" t="s">
        <v>3841</v>
      </c>
    </row>
    <row r="1176" spans="7:13" x14ac:dyDescent="0.2">
      <c r="G1176" t="s">
        <v>2114</v>
      </c>
      <c r="M1176" t="s">
        <v>3842</v>
      </c>
    </row>
    <row r="1177" spans="7:13" x14ac:dyDescent="0.2">
      <c r="G1177" t="s">
        <v>2115</v>
      </c>
      <c r="M1177" t="s">
        <v>3843</v>
      </c>
    </row>
    <row r="1178" spans="7:13" x14ac:dyDescent="0.2">
      <c r="G1178" t="s">
        <v>2116</v>
      </c>
      <c r="M1178" t="s">
        <v>3844</v>
      </c>
    </row>
    <row r="1179" spans="7:13" x14ac:dyDescent="0.2">
      <c r="G1179" t="s">
        <v>2117</v>
      </c>
      <c r="M1179" t="s">
        <v>3845</v>
      </c>
    </row>
    <row r="1180" spans="7:13" x14ac:dyDescent="0.2">
      <c r="G1180" t="s">
        <v>2118</v>
      </c>
      <c r="M1180" t="s">
        <v>3846</v>
      </c>
    </row>
    <row r="1181" spans="7:13" x14ac:dyDescent="0.2">
      <c r="G1181" t="s">
        <v>2119</v>
      </c>
      <c r="M1181" t="s">
        <v>3847</v>
      </c>
    </row>
    <row r="1182" spans="7:13" x14ac:dyDescent="0.2">
      <c r="G1182" t="s">
        <v>2120</v>
      </c>
      <c r="M1182" t="s">
        <v>3848</v>
      </c>
    </row>
    <row r="1183" spans="7:13" x14ac:dyDescent="0.2">
      <c r="G1183" t="s">
        <v>2121</v>
      </c>
      <c r="M1183" t="s">
        <v>3849</v>
      </c>
    </row>
    <row r="1184" spans="7:13" x14ac:dyDescent="0.2">
      <c r="G1184" t="s">
        <v>2122</v>
      </c>
      <c r="M1184" t="s">
        <v>3850</v>
      </c>
    </row>
    <row r="1185" spans="7:13" x14ac:dyDescent="0.2">
      <c r="G1185" t="s">
        <v>2123</v>
      </c>
      <c r="M1185" t="s">
        <v>3851</v>
      </c>
    </row>
    <row r="1186" spans="7:13" x14ac:dyDescent="0.2">
      <c r="G1186" t="s">
        <v>2124</v>
      </c>
      <c r="M1186" t="s">
        <v>3852</v>
      </c>
    </row>
    <row r="1187" spans="7:13" x14ac:dyDescent="0.2">
      <c r="G1187" t="s">
        <v>2125</v>
      </c>
      <c r="M1187" t="s">
        <v>3853</v>
      </c>
    </row>
    <row r="1188" spans="7:13" x14ac:dyDescent="0.2">
      <c r="G1188" t="s">
        <v>2126</v>
      </c>
      <c r="M1188" t="s">
        <v>3854</v>
      </c>
    </row>
    <row r="1189" spans="7:13" x14ac:dyDescent="0.2">
      <c r="G1189" t="s">
        <v>2127</v>
      </c>
      <c r="M1189" t="s">
        <v>3855</v>
      </c>
    </row>
    <row r="1190" spans="7:13" x14ac:dyDescent="0.2">
      <c r="G1190" t="s">
        <v>2128</v>
      </c>
      <c r="M1190" t="s">
        <v>3856</v>
      </c>
    </row>
    <row r="1191" spans="7:13" x14ac:dyDescent="0.2">
      <c r="G1191" t="s">
        <v>2129</v>
      </c>
      <c r="M1191" t="s">
        <v>3857</v>
      </c>
    </row>
    <row r="1192" spans="7:13" x14ac:dyDescent="0.2">
      <c r="G1192" t="s">
        <v>2130</v>
      </c>
      <c r="M1192" t="s">
        <v>3858</v>
      </c>
    </row>
    <row r="1193" spans="7:13" x14ac:dyDescent="0.2">
      <c r="G1193" t="s">
        <v>2131</v>
      </c>
      <c r="M1193" t="s">
        <v>3859</v>
      </c>
    </row>
    <row r="1194" spans="7:13" x14ac:dyDescent="0.2">
      <c r="G1194" t="s">
        <v>2132</v>
      </c>
      <c r="M1194" t="s">
        <v>3860</v>
      </c>
    </row>
    <row r="1195" spans="7:13" x14ac:dyDescent="0.2">
      <c r="G1195" t="s">
        <v>2133</v>
      </c>
      <c r="M1195" t="s">
        <v>3861</v>
      </c>
    </row>
    <row r="1196" spans="7:13" x14ac:dyDescent="0.2">
      <c r="G1196" t="s">
        <v>2134</v>
      </c>
      <c r="M1196" t="s">
        <v>3862</v>
      </c>
    </row>
    <row r="1197" spans="7:13" x14ac:dyDescent="0.2">
      <c r="G1197" t="s">
        <v>2135</v>
      </c>
      <c r="M1197" t="s">
        <v>3863</v>
      </c>
    </row>
    <row r="1198" spans="7:13" x14ac:dyDescent="0.2">
      <c r="G1198" t="s">
        <v>2136</v>
      </c>
      <c r="M1198" t="s">
        <v>3864</v>
      </c>
    </row>
    <row r="1199" spans="7:13" x14ac:dyDescent="0.2">
      <c r="G1199" t="s">
        <v>2137</v>
      </c>
      <c r="M1199" t="s">
        <v>3865</v>
      </c>
    </row>
    <row r="1200" spans="7:13" x14ac:dyDescent="0.2">
      <c r="G1200" t="s">
        <v>2138</v>
      </c>
      <c r="M1200" t="s">
        <v>3866</v>
      </c>
    </row>
    <row r="1201" spans="7:13" x14ac:dyDescent="0.2">
      <c r="G1201" t="s">
        <v>2139</v>
      </c>
      <c r="M1201" t="s">
        <v>3867</v>
      </c>
    </row>
    <row r="1202" spans="7:13" x14ac:dyDescent="0.2">
      <c r="G1202" t="s">
        <v>2140</v>
      </c>
      <c r="M1202" t="s">
        <v>3868</v>
      </c>
    </row>
    <row r="1203" spans="7:13" x14ac:dyDescent="0.2">
      <c r="G1203" t="s">
        <v>2141</v>
      </c>
      <c r="M1203" t="s">
        <v>3869</v>
      </c>
    </row>
    <row r="1204" spans="7:13" x14ac:dyDescent="0.2">
      <c r="G1204" t="s">
        <v>2142</v>
      </c>
      <c r="M1204" t="s">
        <v>3870</v>
      </c>
    </row>
    <row r="1205" spans="7:13" x14ac:dyDescent="0.2">
      <c r="G1205" t="s">
        <v>2143</v>
      </c>
      <c r="M1205" t="s">
        <v>3871</v>
      </c>
    </row>
    <row r="1206" spans="7:13" x14ac:dyDescent="0.2">
      <c r="G1206" t="s">
        <v>2144</v>
      </c>
      <c r="M1206" t="s">
        <v>3872</v>
      </c>
    </row>
    <row r="1207" spans="7:13" x14ac:dyDescent="0.2">
      <c r="G1207" t="s">
        <v>2145</v>
      </c>
      <c r="M1207" t="s">
        <v>3873</v>
      </c>
    </row>
    <row r="1208" spans="7:13" x14ac:dyDescent="0.2">
      <c r="G1208" t="s">
        <v>2146</v>
      </c>
      <c r="M1208" t="s">
        <v>3874</v>
      </c>
    </row>
    <row r="1209" spans="7:13" x14ac:dyDescent="0.2">
      <c r="G1209" t="s">
        <v>2147</v>
      </c>
      <c r="M1209" t="s">
        <v>3875</v>
      </c>
    </row>
    <row r="1210" spans="7:13" x14ac:dyDescent="0.2">
      <c r="G1210" t="s">
        <v>2148</v>
      </c>
      <c r="M1210" t="s">
        <v>3876</v>
      </c>
    </row>
    <row r="1211" spans="7:13" x14ac:dyDescent="0.2">
      <c r="G1211" t="s">
        <v>2149</v>
      </c>
      <c r="M1211" t="s">
        <v>3877</v>
      </c>
    </row>
    <row r="1212" spans="7:13" x14ac:dyDescent="0.2">
      <c r="G1212" t="s">
        <v>2150</v>
      </c>
      <c r="M1212" t="s">
        <v>3878</v>
      </c>
    </row>
    <row r="1213" spans="7:13" x14ac:dyDescent="0.2">
      <c r="G1213" t="s">
        <v>2151</v>
      </c>
      <c r="M1213" t="s">
        <v>3879</v>
      </c>
    </row>
    <row r="1214" spans="7:13" x14ac:dyDescent="0.2">
      <c r="G1214" t="s">
        <v>2152</v>
      </c>
      <c r="M1214" t="s">
        <v>3880</v>
      </c>
    </row>
    <row r="1215" spans="7:13" x14ac:dyDescent="0.2">
      <c r="G1215" t="s">
        <v>2153</v>
      </c>
      <c r="M1215" t="s">
        <v>3881</v>
      </c>
    </row>
    <row r="1216" spans="7:13" x14ac:dyDescent="0.2">
      <c r="G1216" t="s">
        <v>2154</v>
      </c>
      <c r="M1216" t="s">
        <v>3882</v>
      </c>
    </row>
    <row r="1217" spans="7:13" x14ac:dyDescent="0.2">
      <c r="G1217" t="s">
        <v>2155</v>
      </c>
      <c r="M1217" t="s">
        <v>3883</v>
      </c>
    </row>
    <row r="1218" spans="7:13" x14ac:dyDescent="0.2">
      <c r="G1218" t="s">
        <v>2156</v>
      </c>
      <c r="M1218" t="s">
        <v>3884</v>
      </c>
    </row>
    <row r="1219" spans="7:13" x14ac:dyDescent="0.2">
      <c r="G1219" t="s">
        <v>2157</v>
      </c>
      <c r="M1219" t="s">
        <v>3885</v>
      </c>
    </row>
    <row r="1220" spans="7:13" x14ac:dyDescent="0.2">
      <c r="G1220" t="s">
        <v>2158</v>
      </c>
      <c r="M1220" t="s">
        <v>3886</v>
      </c>
    </row>
    <row r="1221" spans="7:13" x14ac:dyDescent="0.2">
      <c r="G1221" t="s">
        <v>2159</v>
      </c>
      <c r="M1221" t="s">
        <v>3887</v>
      </c>
    </row>
    <row r="1222" spans="7:13" x14ac:dyDescent="0.2">
      <c r="G1222" t="s">
        <v>2160</v>
      </c>
      <c r="M1222" t="s">
        <v>3888</v>
      </c>
    </row>
    <row r="1223" spans="7:13" x14ac:dyDescent="0.2">
      <c r="G1223" t="s">
        <v>2161</v>
      </c>
      <c r="M1223" t="s">
        <v>3889</v>
      </c>
    </row>
    <row r="1224" spans="7:13" x14ac:dyDescent="0.2">
      <c r="G1224" t="s">
        <v>2162</v>
      </c>
      <c r="M1224" t="s">
        <v>3890</v>
      </c>
    </row>
    <row r="1225" spans="7:13" x14ac:dyDescent="0.2">
      <c r="G1225" t="s">
        <v>2163</v>
      </c>
      <c r="M1225" t="s">
        <v>3891</v>
      </c>
    </row>
    <row r="1226" spans="7:13" x14ac:dyDescent="0.2">
      <c r="G1226" t="s">
        <v>2164</v>
      </c>
      <c r="M1226" t="s">
        <v>3892</v>
      </c>
    </row>
    <row r="1227" spans="7:13" x14ac:dyDescent="0.2">
      <c r="G1227" t="s">
        <v>2165</v>
      </c>
      <c r="M1227" t="s">
        <v>3893</v>
      </c>
    </row>
    <row r="1228" spans="7:13" x14ac:dyDescent="0.2">
      <c r="G1228" t="s">
        <v>2166</v>
      </c>
      <c r="M1228" t="s">
        <v>3894</v>
      </c>
    </row>
    <row r="1229" spans="7:13" x14ac:dyDescent="0.2">
      <c r="G1229" t="s">
        <v>2167</v>
      </c>
      <c r="M1229" t="s">
        <v>3895</v>
      </c>
    </row>
    <row r="1230" spans="7:13" x14ac:dyDescent="0.2">
      <c r="G1230" t="s">
        <v>2168</v>
      </c>
      <c r="M1230" t="s">
        <v>3896</v>
      </c>
    </row>
    <row r="1231" spans="7:13" x14ac:dyDescent="0.2">
      <c r="G1231" t="s">
        <v>2169</v>
      </c>
      <c r="M1231" t="s">
        <v>3897</v>
      </c>
    </row>
    <row r="1232" spans="7:13" x14ac:dyDescent="0.2">
      <c r="G1232" t="s">
        <v>2170</v>
      </c>
      <c r="M1232" t="s">
        <v>3898</v>
      </c>
    </row>
    <row r="1233" spans="7:13" x14ac:dyDescent="0.2">
      <c r="G1233" t="s">
        <v>2171</v>
      </c>
      <c r="M1233" t="s">
        <v>3899</v>
      </c>
    </row>
    <row r="1234" spans="7:13" x14ac:dyDescent="0.2">
      <c r="G1234" t="s">
        <v>2172</v>
      </c>
      <c r="M1234" t="s">
        <v>3900</v>
      </c>
    </row>
    <row r="1235" spans="7:13" x14ac:dyDescent="0.2">
      <c r="G1235" t="s">
        <v>2173</v>
      </c>
      <c r="M1235" t="s">
        <v>3901</v>
      </c>
    </row>
    <row r="1236" spans="7:13" x14ac:dyDescent="0.2">
      <c r="G1236" t="s">
        <v>2174</v>
      </c>
      <c r="M1236" t="s">
        <v>3902</v>
      </c>
    </row>
    <row r="1237" spans="7:13" x14ac:dyDescent="0.2">
      <c r="G1237" t="s">
        <v>2175</v>
      </c>
      <c r="M1237" t="s">
        <v>3903</v>
      </c>
    </row>
    <row r="1238" spans="7:13" x14ac:dyDescent="0.2">
      <c r="G1238" t="s">
        <v>2176</v>
      </c>
      <c r="M1238" t="s">
        <v>3904</v>
      </c>
    </row>
    <row r="1239" spans="7:13" x14ac:dyDescent="0.2">
      <c r="G1239" t="s">
        <v>2177</v>
      </c>
      <c r="M1239" t="s">
        <v>3905</v>
      </c>
    </row>
    <row r="1240" spans="7:13" x14ac:dyDescent="0.2">
      <c r="G1240" t="s">
        <v>2178</v>
      </c>
      <c r="M1240" t="s">
        <v>3906</v>
      </c>
    </row>
    <row r="1241" spans="7:13" x14ac:dyDescent="0.2">
      <c r="G1241" t="s">
        <v>2179</v>
      </c>
      <c r="M1241" t="s">
        <v>3907</v>
      </c>
    </row>
    <row r="1242" spans="7:13" x14ac:dyDescent="0.2">
      <c r="G1242" t="s">
        <v>2180</v>
      </c>
      <c r="M1242" t="s">
        <v>3908</v>
      </c>
    </row>
    <row r="1243" spans="7:13" x14ac:dyDescent="0.2">
      <c r="G1243" t="s">
        <v>2181</v>
      </c>
      <c r="M1243" t="s">
        <v>3909</v>
      </c>
    </row>
    <row r="1244" spans="7:13" x14ac:dyDescent="0.2">
      <c r="G1244" t="s">
        <v>2182</v>
      </c>
      <c r="M1244" t="s">
        <v>3910</v>
      </c>
    </row>
    <row r="1245" spans="7:13" x14ac:dyDescent="0.2">
      <c r="G1245" t="s">
        <v>2183</v>
      </c>
      <c r="M1245" t="s">
        <v>3911</v>
      </c>
    </row>
    <row r="1246" spans="7:13" x14ac:dyDescent="0.2">
      <c r="G1246" t="s">
        <v>2184</v>
      </c>
      <c r="M1246" t="s">
        <v>3912</v>
      </c>
    </row>
    <row r="1247" spans="7:13" x14ac:dyDescent="0.2">
      <c r="G1247" t="s">
        <v>2185</v>
      </c>
      <c r="M1247" t="s">
        <v>3913</v>
      </c>
    </row>
    <row r="1248" spans="7:13" x14ac:dyDescent="0.2">
      <c r="G1248" t="s">
        <v>2186</v>
      </c>
      <c r="M1248" t="s">
        <v>3914</v>
      </c>
    </row>
    <row r="1249" spans="7:13" x14ac:dyDescent="0.2">
      <c r="G1249" t="s">
        <v>2187</v>
      </c>
      <c r="M1249" t="s">
        <v>3915</v>
      </c>
    </row>
    <row r="1250" spans="7:13" x14ac:dyDescent="0.2">
      <c r="G1250" t="s">
        <v>2188</v>
      </c>
      <c r="M1250" t="s">
        <v>3916</v>
      </c>
    </row>
    <row r="1251" spans="7:13" x14ac:dyDescent="0.2">
      <c r="G1251" t="s">
        <v>2189</v>
      </c>
      <c r="M1251" t="s">
        <v>3917</v>
      </c>
    </row>
    <row r="1252" spans="7:13" x14ac:dyDescent="0.2">
      <c r="G1252" t="s">
        <v>2190</v>
      </c>
      <c r="M1252" t="s">
        <v>3918</v>
      </c>
    </row>
    <row r="1253" spans="7:13" x14ac:dyDescent="0.2">
      <c r="G1253" t="s">
        <v>2191</v>
      </c>
      <c r="M1253" t="s">
        <v>3919</v>
      </c>
    </row>
    <row r="1254" spans="7:13" x14ac:dyDescent="0.2">
      <c r="G1254" t="s">
        <v>2192</v>
      </c>
      <c r="M1254" t="s">
        <v>3920</v>
      </c>
    </row>
    <row r="1255" spans="7:13" x14ac:dyDescent="0.2">
      <c r="G1255" t="s">
        <v>2193</v>
      </c>
      <c r="M1255" t="s">
        <v>3921</v>
      </c>
    </row>
    <row r="1256" spans="7:13" x14ac:dyDescent="0.2">
      <c r="G1256" t="s">
        <v>2194</v>
      </c>
      <c r="M1256" t="s">
        <v>3922</v>
      </c>
    </row>
    <row r="1257" spans="7:13" x14ac:dyDescent="0.2">
      <c r="G1257" t="s">
        <v>2195</v>
      </c>
      <c r="M1257" t="s">
        <v>3923</v>
      </c>
    </row>
    <row r="1258" spans="7:13" x14ac:dyDescent="0.2">
      <c r="G1258" t="s">
        <v>2196</v>
      </c>
      <c r="M1258" t="s">
        <v>3924</v>
      </c>
    </row>
    <row r="1259" spans="7:13" x14ac:dyDescent="0.2">
      <c r="G1259" t="s">
        <v>2197</v>
      </c>
      <c r="M1259" t="s">
        <v>3925</v>
      </c>
    </row>
    <row r="1260" spans="7:13" x14ac:dyDescent="0.2">
      <c r="G1260" t="s">
        <v>2198</v>
      </c>
      <c r="M1260" t="s">
        <v>3926</v>
      </c>
    </row>
    <row r="1261" spans="7:13" x14ac:dyDescent="0.2">
      <c r="G1261" t="s">
        <v>2199</v>
      </c>
      <c r="M1261" t="s">
        <v>3927</v>
      </c>
    </row>
    <row r="1262" spans="7:13" x14ac:dyDescent="0.2">
      <c r="G1262" t="s">
        <v>2200</v>
      </c>
      <c r="M1262" t="s">
        <v>3928</v>
      </c>
    </row>
    <row r="1263" spans="7:13" x14ac:dyDescent="0.2">
      <c r="G1263" t="s">
        <v>2201</v>
      </c>
      <c r="M1263" t="s">
        <v>3929</v>
      </c>
    </row>
    <row r="1264" spans="7:13" x14ac:dyDescent="0.2">
      <c r="G1264" t="s">
        <v>2202</v>
      </c>
      <c r="M1264" t="s">
        <v>3930</v>
      </c>
    </row>
    <row r="1265" spans="7:13" x14ac:dyDescent="0.2">
      <c r="G1265" t="s">
        <v>2203</v>
      </c>
      <c r="M1265" t="s">
        <v>3931</v>
      </c>
    </row>
    <row r="1266" spans="7:13" x14ac:dyDescent="0.2">
      <c r="G1266" t="s">
        <v>2204</v>
      </c>
      <c r="M1266" t="s">
        <v>3932</v>
      </c>
    </row>
    <row r="1267" spans="7:13" x14ac:dyDescent="0.2">
      <c r="G1267" t="s">
        <v>2205</v>
      </c>
      <c r="M1267" t="s">
        <v>3933</v>
      </c>
    </row>
    <row r="1268" spans="7:13" x14ac:dyDescent="0.2">
      <c r="G1268" t="s">
        <v>2206</v>
      </c>
      <c r="M1268" t="s">
        <v>3934</v>
      </c>
    </row>
    <row r="1269" spans="7:13" x14ac:dyDescent="0.2">
      <c r="G1269" t="s">
        <v>2207</v>
      </c>
      <c r="M1269" t="s">
        <v>3935</v>
      </c>
    </row>
    <row r="1270" spans="7:13" x14ac:dyDescent="0.2">
      <c r="G1270" t="s">
        <v>2208</v>
      </c>
      <c r="M1270" t="s">
        <v>3936</v>
      </c>
    </row>
    <row r="1271" spans="7:13" x14ac:dyDescent="0.2">
      <c r="G1271" t="s">
        <v>2209</v>
      </c>
      <c r="M1271" t="s">
        <v>3937</v>
      </c>
    </row>
    <row r="1272" spans="7:13" x14ac:dyDescent="0.2">
      <c r="G1272" t="s">
        <v>2210</v>
      </c>
      <c r="M1272" t="s">
        <v>3938</v>
      </c>
    </row>
    <row r="1273" spans="7:13" x14ac:dyDescent="0.2">
      <c r="G1273" t="s">
        <v>2211</v>
      </c>
      <c r="M1273" t="s">
        <v>3939</v>
      </c>
    </row>
    <row r="1274" spans="7:13" x14ac:dyDescent="0.2">
      <c r="G1274" t="s">
        <v>2212</v>
      </c>
      <c r="M1274" t="s">
        <v>3940</v>
      </c>
    </row>
    <row r="1275" spans="7:13" x14ac:dyDescent="0.2">
      <c r="G1275" t="s">
        <v>2213</v>
      </c>
      <c r="M1275" t="s">
        <v>3941</v>
      </c>
    </row>
    <row r="1276" spans="7:13" x14ac:dyDescent="0.2">
      <c r="G1276" t="s">
        <v>2214</v>
      </c>
      <c r="M1276" t="s">
        <v>3942</v>
      </c>
    </row>
    <row r="1277" spans="7:13" x14ac:dyDescent="0.2">
      <c r="G1277" t="s">
        <v>2215</v>
      </c>
      <c r="M1277" t="s">
        <v>3943</v>
      </c>
    </row>
    <row r="1278" spans="7:13" x14ac:dyDescent="0.2">
      <c r="G1278" t="s">
        <v>2216</v>
      </c>
      <c r="M1278" t="s">
        <v>3944</v>
      </c>
    </row>
    <row r="1279" spans="7:13" x14ac:dyDescent="0.2">
      <c r="G1279" t="s">
        <v>2217</v>
      </c>
      <c r="M1279" t="s">
        <v>3945</v>
      </c>
    </row>
    <row r="1280" spans="7:13" x14ac:dyDescent="0.2">
      <c r="G1280" t="s">
        <v>2218</v>
      </c>
      <c r="M1280" t="s">
        <v>3946</v>
      </c>
    </row>
    <row r="1281" spans="7:13" x14ac:dyDescent="0.2">
      <c r="G1281" t="s">
        <v>2219</v>
      </c>
      <c r="M1281" t="s">
        <v>3947</v>
      </c>
    </row>
    <row r="1282" spans="7:13" x14ac:dyDescent="0.2">
      <c r="G1282" t="s">
        <v>2220</v>
      </c>
      <c r="M1282" t="s">
        <v>3948</v>
      </c>
    </row>
    <row r="1283" spans="7:13" x14ac:dyDescent="0.2">
      <c r="G1283" t="s">
        <v>2221</v>
      </c>
      <c r="M1283" t="s">
        <v>3949</v>
      </c>
    </row>
    <row r="1284" spans="7:13" x14ac:dyDescent="0.2">
      <c r="G1284" t="s">
        <v>2222</v>
      </c>
      <c r="M1284" t="s">
        <v>3950</v>
      </c>
    </row>
    <row r="1285" spans="7:13" x14ac:dyDescent="0.2">
      <c r="G1285" t="s">
        <v>2223</v>
      </c>
      <c r="M1285" t="s">
        <v>3951</v>
      </c>
    </row>
    <row r="1286" spans="7:13" x14ac:dyDescent="0.2">
      <c r="G1286" t="s">
        <v>2224</v>
      </c>
      <c r="M1286" t="s">
        <v>3952</v>
      </c>
    </row>
    <row r="1287" spans="7:13" x14ac:dyDescent="0.2">
      <c r="G1287" t="s">
        <v>2225</v>
      </c>
      <c r="M1287" t="s">
        <v>3953</v>
      </c>
    </row>
    <row r="1288" spans="7:13" x14ac:dyDescent="0.2">
      <c r="G1288" t="s">
        <v>2226</v>
      </c>
      <c r="M1288" t="s">
        <v>3954</v>
      </c>
    </row>
    <row r="1289" spans="7:13" x14ac:dyDescent="0.2">
      <c r="G1289" t="s">
        <v>2227</v>
      </c>
      <c r="M1289" t="s">
        <v>3955</v>
      </c>
    </row>
    <row r="1290" spans="7:13" x14ac:dyDescent="0.2">
      <c r="G1290" t="s">
        <v>2228</v>
      </c>
      <c r="M1290" t="s">
        <v>3956</v>
      </c>
    </row>
    <row r="1291" spans="7:13" x14ac:dyDescent="0.2">
      <c r="G1291" t="s">
        <v>2229</v>
      </c>
      <c r="M1291" t="s">
        <v>3957</v>
      </c>
    </row>
    <row r="1292" spans="7:13" x14ac:dyDescent="0.2">
      <c r="G1292" t="s">
        <v>2230</v>
      </c>
      <c r="M1292" t="s">
        <v>3958</v>
      </c>
    </row>
    <row r="1293" spans="7:13" x14ac:dyDescent="0.2">
      <c r="G1293" t="s">
        <v>2231</v>
      </c>
      <c r="M1293" t="s">
        <v>3959</v>
      </c>
    </row>
    <row r="1294" spans="7:13" x14ac:dyDescent="0.2">
      <c r="G1294" t="s">
        <v>2232</v>
      </c>
      <c r="M1294" t="s">
        <v>3960</v>
      </c>
    </row>
    <row r="1295" spans="7:13" x14ac:dyDescent="0.2">
      <c r="G1295" t="s">
        <v>2233</v>
      </c>
      <c r="M1295" t="s">
        <v>3961</v>
      </c>
    </row>
    <row r="1296" spans="7:13" x14ac:dyDescent="0.2">
      <c r="G1296" t="s">
        <v>2234</v>
      </c>
      <c r="M1296" t="s">
        <v>3962</v>
      </c>
    </row>
    <row r="1297" spans="7:13" x14ac:dyDescent="0.2">
      <c r="G1297" t="s">
        <v>2235</v>
      </c>
      <c r="M1297" t="s">
        <v>3963</v>
      </c>
    </row>
    <row r="1298" spans="7:13" x14ac:dyDescent="0.2">
      <c r="G1298" t="s">
        <v>2236</v>
      </c>
      <c r="M1298" t="s">
        <v>3964</v>
      </c>
    </row>
    <row r="1299" spans="7:13" x14ac:dyDescent="0.2">
      <c r="G1299" t="s">
        <v>2237</v>
      </c>
      <c r="M1299" t="s">
        <v>3965</v>
      </c>
    </row>
    <row r="1300" spans="7:13" x14ac:dyDescent="0.2">
      <c r="G1300" t="s">
        <v>2238</v>
      </c>
      <c r="M1300" t="s">
        <v>3966</v>
      </c>
    </row>
    <row r="1301" spans="7:13" x14ac:dyDescent="0.2">
      <c r="G1301" t="s">
        <v>2239</v>
      </c>
      <c r="M1301" t="s">
        <v>3967</v>
      </c>
    </row>
    <row r="1302" spans="7:13" x14ac:dyDescent="0.2">
      <c r="G1302" t="s">
        <v>2240</v>
      </c>
      <c r="M1302" t="s">
        <v>3968</v>
      </c>
    </row>
    <row r="1303" spans="7:13" x14ac:dyDescent="0.2">
      <c r="G1303" t="s">
        <v>2241</v>
      </c>
      <c r="M1303" t="s">
        <v>3969</v>
      </c>
    </row>
    <row r="1304" spans="7:13" x14ac:dyDescent="0.2">
      <c r="G1304" t="s">
        <v>2242</v>
      </c>
      <c r="M1304" t="s">
        <v>3970</v>
      </c>
    </row>
    <row r="1305" spans="7:13" x14ac:dyDescent="0.2">
      <c r="G1305" t="s">
        <v>2243</v>
      </c>
      <c r="M1305" t="s">
        <v>3971</v>
      </c>
    </row>
    <row r="1306" spans="7:13" x14ac:dyDescent="0.2">
      <c r="G1306" t="s">
        <v>2244</v>
      </c>
      <c r="M1306" t="s">
        <v>3972</v>
      </c>
    </row>
    <row r="1307" spans="7:13" x14ac:dyDescent="0.2">
      <c r="G1307" t="s">
        <v>2245</v>
      </c>
      <c r="M1307" t="s">
        <v>3973</v>
      </c>
    </row>
    <row r="1308" spans="7:13" x14ac:dyDescent="0.2">
      <c r="G1308" t="s">
        <v>2246</v>
      </c>
      <c r="M1308" t="s">
        <v>3974</v>
      </c>
    </row>
    <row r="1309" spans="7:13" x14ac:dyDescent="0.2">
      <c r="G1309" t="s">
        <v>2247</v>
      </c>
      <c r="M1309" t="s">
        <v>3975</v>
      </c>
    </row>
    <row r="1310" spans="7:13" x14ac:dyDescent="0.2">
      <c r="G1310" t="s">
        <v>2248</v>
      </c>
      <c r="M1310" t="s">
        <v>3976</v>
      </c>
    </row>
    <row r="1311" spans="7:13" x14ac:dyDescent="0.2">
      <c r="G1311" t="s">
        <v>2249</v>
      </c>
      <c r="M1311" t="s">
        <v>3977</v>
      </c>
    </row>
    <row r="1312" spans="7:13" x14ac:dyDescent="0.2">
      <c r="G1312" t="s">
        <v>2250</v>
      </c>
      <c r="M1312" t="s">
        <v>3978</v>
      </c>
    </row>
    <row r="1313" spans="7:13" x14ac:dyDescent="0.2">
      <c r="G1313" t="s">
        <v>2251</v>
      </c>
      <c r="M1313" t="s">
        <v>3979</v>
      </c>
    </row>
    <row r="1314" spans="7:13" x14ac:dyDescent="0.2">
      <c r="G1314" t="s">
        <v>2252</v>
      </c>
      <c r="M1314" t="s">
        <v>3980</v>
      </c>
    </row>
    <row r="1315" spans="7:13" x14ac:dyDescent="0.2">
      <c r="G1315" t="s">
        <v>2253</v>
      </c>
      <c r="M1315" t="s">
        <v>3981</v>
      </c>
    </row>
    <row r="1316" spans="7:13" x14ac:dyDescent="0.2">
      <c r="G1316" t="s">
        <v>2254</v>
      </c>
      <c r="M1316" t="s">
        <v>3982</v>
      </c>
    </row>
    <row r="1317" spans="7:13" x14ac:dyDescent="0.2">
      <c r="G1317" t="s">
        <v>2255</v>
      </c>
      <c r="M1317" t="s">
        <v>3983</v>
      </c>
    </row>
    <row r="1318" spans="7:13" x14ac:dyDescent="0.2">
      <c r="G1318" t="s">
        <v>2256</v>
      </c>
      <c r="M1318" t="s">
        <v>3984</v>
      </c>
    </row>
    <row r="1319" spans="7:13" x14ac:dyDescent="0.2">
      <c r="G1319" t="s">
        <v>2257</v>
      </c>
      <c r="M1319" t="s">
        <v>3985</v>
      </c>
    </row>
    <row r="1320" spans="7:13" x14ac:dyDescent="0.2">
      <c r="G1320" t="s">
        <v>2258</v>
      </c>
      <c r="M1320" t="s">
        <v>3986</v>
      </c>
    </row>
    <row r="1321" spans="7:13" x14ac:dyDescent="0.2">
      <c r="G1321" t="s">
        <v>2259</v>
      </c>
      <c r="M1321" t="s">
        <v>3987</v>
      </c>
    </row>
    <row r="1322" spans="7:13" x14ac:dyDescent="0.2">
      <c r="G1322" t="s">
        <v>2260</v>
      </c>
      <c r="M1322" t="s">
        <v>3988</v>
      </c>
    </row>
    <row r="1323" spans="7:13" x14ac:dyDescent="0.2">
      <c r="G1323" t="s">
        <v>2261</v>
      </c>
      <c r="M1323" t="s">
        <v>3989</v>
      </c>
    </row>
    <row r="1324" spans="7:13" x14ac:dyDescent="0.2">
      <c r="G1324" t="s">
        <v>2262</v>
      </c>
      <c r="M1324" t="s">
        <v>3990</v>
      </c>
    </row>
    <row r="1325" spans="7:13" x14ac:dyDescent="0.2">
      <c r="G1325" t="s">
        <v>2263</v>
      </c>
      <c r="M1325" t="s">
        <v>3991</v>
      </c>
    </row>
    <row r="1326" spans="7:13" x14ac:dyDescent="0.2">
      <c r="G1326" t="s">
        <v>2264</v>
      </c>
      <c r="M1326" t="s">
        <v>3992</v>
      </c>
    </row>
    <row r="1327" spans="7:13" x14ac:dyDescent="0.2">
      <c r="G1327" t="s">
        <v>2265</v>
      </c>
      <c r="M1327" t="s">
        <v>3993</v>
      </c>
    </row>
    <row r="1328" spans="7:13" x14ac:dyDescent="0.2">
      <c r="G1328" t="s">
        <v>2266</v>
      </c>
      <c r="M1328" t="s">
        <v>3994</v>
      </c>
    </row>
    <row r="1329" spans="7:13" x14ac:dyDescent="0.2">
      <c r="G1329" t="s">
        <v>2267</v>
      </c>
      <c r="M1329" t="s">
        <v>3995</v>
      </c>
    </row>
    <row r="1330" spans="7:13" x14ac:dyDescent="0.2">
      <c r="G1330" t="s">
        <v>2268</v>
      </c>
      <c r="M1330" t="s">
        <v>3996</v>
      </c>
    </row>
    <row r="1331" spans="7:13" x14ac:dyDescent="0.2">
      <c r="G1331" t="s">
        <v>2269</v>
      </c>
      <c r="M1331" t="s">
        <v>3997</v>
      </c>
    </row>
    <row r="1332" spans="7:13" x14ac:dyDescent="0.2">
      <c r="G1332" t="s">
        <v>2270</v>
      </c>
      <c r="M1332" t="s">
        <v>3998</v>
      </c>
    </row>
    <row r="1333" spans="7:13" x14ac:dyDescent="0.2">
      <c r="G1333" t="s">
        <v>2271</v>
      </c>
      <c r="M1333" t="s">
        <v>3999</v>
      </c>
    </row>
    <row r="1334" spans="7:13" x14ac:dyDescent="0.2">
      <c r="G1334" t="s">
        <v>2272</v>
      </c>
      <c r="M1334" t="s">
        <v>4000</v>
      </c>
    </row>
    <row r="1335" spans="7:13" x14ac:dyDescent="0.2">
      <c r="G1335" t="s">
        <v>2273</v>
      </c>
      <c r="M1335" t="s">
        <v>4001</v>
      </c>
    </row>
    <row r="1336" spans="7:13" x14ac:dyDescent="0.2">
      <c r="G1336" t="s">
        <v>2274</v>
      </c>
      <c r="M1336" t="s">
        <v>4002</v>
      </c>
    </row>
    <row r="1337" spans="7:13" x14ac:dyDescent="0.2">
      <c r="G1337" t="s">
        <v>2275</v>
      </c>
      <c r="M1337" t="s">
        <v>4003</v>
      </c>
    </row>
    <row r="1338" spans="7:13" x14ac:dyDescent="0.2">
      <c r="G1338" t="s">
        <v>2276</v>
      </c>
      <c r="M1338" t="s">
        <v>4004</v>
      </c>
    </row>
    <row r="1339" spans="7:13" x14ac:dyDescent="0.2">
      <c r="G1339" t="s">
        <v>2277</v>
      </c>
      <c r="M1339" t="s">
        <v>4005</v>
      </c>
    </row>
    <row r="1340" spans="7:13" x14ac:dyDescent="0.2">
      <c r="G1340" t="s">
        <v>2278</v>
      </c>
      <c r="M1340" t="s">
        <v>4006</v>
      </c>
    </row>
    <row r="1341" spans="7:13" x14ac:dyDescent="0.2">
      <c r="G1341" t="s">
        <v>2279</v>
      </c>
      <c r="M1341" t="s">
        <v>4007</v>
      </c>
    </row>
    <row r="1342" spans="7:13" x14ac:dyDescent="0.2">
      <c r="G1342" t="s">
        <v>2280</v>
      </c>
      <c r="M1342" t="s">
        <v>4008</v>
      </c>
    </row>
    <row r="1343" spans="7:13" x14ac:dyDescent="0.2">
      <c r="G1343" t="s">
        <v>2281</v>
      </c>
      <c r="M1343" t="s">
        <v>4009</v>
      </c>
    </row>
    <row r="1344" spans="7:13" x14ac:dyDescent="0.2">
      <c r="G1344" t="s">
        <v>2282</v>
      </c>
      <c r="M1344" t="s">
        <v>4010</v>
      </c>
    </row>
    <row r="1345" spans="7:13" x14ac:dyDescent="0.2">
      <c r="G1345" t="s">
        <v>2283</v>
      </c>
      <c r="M1345" t="s">
        <v>4011</v>
      </c>
    </row>
    <row r="1346" spans="7:13" x14ac:dyDescent="0.2">
      <c r="G1346" t="s">
        <v>2284</v>
      </c>
      <c r="M1346" t="s">
        <v>4012</v>
      </c>
    </row>
    <row r="1347" spans="7:13" x14ac:dyDescent="0.2">
      <c r="G1347" t="s">
        <v>2285</v>
      </c>
      <c r="M1347" t="s">
        <v>4013</v>
      </c>
    </row>
    <row r="1348" spans="7:13" x14ac:dyDescent="0.2">
      <c r="G1348" t="s">
        <v>2286</v>
      </c>
      <c r="M1348" t="s">
        <v>4014</v>
      </c>
    </row>
    <row r="1349" spans="7:13" x14ac:dyDescent="0.2">
      <c r="G1349" t="s">
        <v>2287</v>
      </c>
      <c r="M1349" t="s">
        <v>4015</v>
      </c>
    </row>
    <row r="1350" spans="7:13" x14ac:dyDescent="0.2">
      <c r="G1350" t="s">
        <v>2288</v>
      </c>
      <c r="M1350" t="s">
        <v>4016</v>
      </c>
    </row>
    <row r="1351" spans="7:13" x14ac:dyDescent="0.2">
      <c r="G1351" t="s">
        <v>2289</v>
      </c>
      <c r="M1351" t="s">
        <v>4017</v>
      </c>
    </row>
    <row r="1352" spans="7:13" x14ac:dyDescent="0.2">
      <c r="G1352" t="s">
        <v>2290</v>
      </c>
      <c r="M1352" t="s">
        <v>4018</v>
      </c>
    </row>
    <row r="1353" spans="7:13" x14ac:dyDescent="0.2">
      <c r="G1353" t="s">
        <v>2291</v>
      </c>
      <c r="M1353" t="s">
        <v>4019</v>
      </c>
    </row>
    <row r="1354" spans="7:13" x14ac:dyDescent="0.2">
      <c r="G1354" t="s">
        <v>2292</v>
      </c>
      <c r="M1354" t="s">
        <v>4020</v>
      </c>
    </row>
    <row r="1355" spans="7:13" x14ac:dyDescent="0.2">
      <c r="G1355" t="s">
        <v>2293</v>
      </c>
      <c r="M1355" t="s">
        <v>4021</v>
      </c>
    </row>
    <row r="1356" spans="7:13" x14ac:dyDescent="0.2">
      <c r="G1356" t="s">
        <v>2294</v>
      </c>
      <c r="M1356" t="s">
        <v>4022</v>
      </c>
    </row>
    <row r="1357" spans="7:13" x14ac:dyDescent="0.2">
      <c r="G1357" t="s">
        <v>2295</v>
      </c>
      <c r="M1357" t="s">
        <v>4023</v>
      </c>
    </row>
    <row r="1358" spans="7:13" x14ac:dyDescent="0.2">
      <c r="G1358" t="s">
        <v>2296</v>
      </c>
      <c r="M1358" t="s">
        <v>4024</v>
      </c>
    </row>
    <row r="1359" spans="7:13" x14ac:dyDescent="0.2">
      <c r="G1359" t="s">
        <v>2297</v>
      </c>
      <c r="M1359" t="s">
        <v>4025</v>
      </c>
    </row>
    <row r="1360" spans="7:13" x14ac:dyDescent="0.2">
      <c r="G1360" t="s">
        <v>2298</v>
      </c>
      <c r="M1360" t="s">
        <v>4026</v>
      </c>
    </row>
    <row r="1361" spans="7:13" x14ac:dyDescent="0.2">
      <c r="G1361" t="s">
        <v>2299</v>
      </c>
      <c r="M1361" t="s">
        <v>4027</v>
      </c>
    </row>
    <row r="1362" spans="7:13" x14ac:dyDescent="0.2">
      <c r="G1362" t="s">
        <v>2300</v>
      </c>
      <c r="M1362" t="s">
        <v>4028</v>
      </c>
    </row>
    <row r="1363" spans="7:13" x14ac:dyDescent="0.2">
      <c r="G1363" t="s">
        <v>2301</v>
      </c>
      <c r="M1363" t="s">
        <v>4029</v>
      </c>
    </row>
    <row r="1364" spans="7:13" x14ac:dyDescent="0.2">
      <c r="G1364" t="s">
        <v>2302</v>
      </c>
      <c r="M1364" t="s">
        <v>4030</v>
      </c>
    </row>
    <row r="1365" spans="7:13" x14ac:dyDescent="0.2">
      <c r="G1365" t="s">
        <v>2303</v>
      </c>
      <c r="M1365" t="s">
        <v>4031</v>
      </c>
    </row>
    <row r="1366" spans="7:13" x14ac:dyDescent="0.2">
      <c r="G1366" t="s">
        <v>2304</v>
      </c>
      <c r="M1366" t="s">
        <v>4032</v>
      </c>
    </row>
    <row r="1367" spans="7:13" x14ac:dyDescent="0.2">
      <c r="G1367" t="s">
        <v>2305</v>
      </c>
      <c r="M1367" t="s">
        <v>4033</v>
      </c>
    </row>
    <row r="1368" spans="7:13" x14ac:dyDescent="0.2">
      <c r="G1368" t="s">
        <v>2306</v>
      </c>
      <c r="M1368" t="s">
        <v>4034</v>
      </c>
    </row>
    <row r="1369" spans="7:13" x14ac:dyDescent="0.2">
      <c r="G1369" t="s">
        <v>2307</v>
      </c>
      <c r="M1369" t="s">
        <v>4035</v>
      </c>
    </row>
    <row r="1370" spans="7:13" x14ac:dyDescent="0.2">
      <c r="G1370" t="s">
        <v>2308</v>
      </c>
      <c r="M1370" t="s">
        <v>4036</v>
      </c>
    </row>
    <row r="1371" spans="7:13" x14ac:dyDescent="0.2">
      <c r="G1371" t="s">
        <v>2309</v>
      </c>
      <c r="M1371" t="s">
        <v>4037</v>
      </c>
    </row>
    <row r="1372" spans="7:13" x14ac:dyDescent="0.2">
      <c r="G1372" t="s">
        <v>2310</v>
      </c>
      <c r="M1372" t="s">
        <v>4038</v>
      </c>
    </row>
    <row r="1373" spans="7:13" x14ac:dyDescent="0.2">
      <c r="G1373" t="s">
        <v>2311</v>
      </c>
      <c r="M1373" t="s">
        <v>4039</v>
      </c>
    </row>
    <row r="1374" spans="7:13" x14ac:dyDescent="0.2">
      <c r="G1374" t="s">
        <v>2312</v>
      </c>
      <c r="M1374" t="s">
        <v>4040</v>
      </c>
    </row>
    <row r="1375" spans="7:13" x14ac:dyDescent="0.2">
      <c r="G1375" t="s">
        <v>2313</v>
      </c>
      <c r="M1375" t="s">
        <v>4041</v>
      </c>
    </row>
    <row r="1376" spans="7:13" x14ac:dyDescent="0.2">
      <c r="G1376" t="s">
        <v>2314</v>
      </c>
      <c r="M1376" t="s">
        <v>4042</v>
      </c>
    </row>
    <row r="1377" spans="7:13" x14ac:dyDescent="0.2">
      <c r="G1377" t="s">
        <v>2315</v>
      </c>
      <c r="M1377" t="s">
        <v>4043</v>
      </c>
    </row>
    <row r="1378" spans="7:13" x14ac:dyDescent="0.2">
      <c r="G1378" t="s">
        <v>2316</v>
      </c>
      <c r="M1378" t="s">
        <v>4044</v>
      </c>
    </row>
    <row r="1379" spans="7:13" x14ac:dyDescent="0.2">
      <c r="G1379" t="s">
        <v>2317</v>
      </c>
      <c r="M1379" t="s">
        <v>4045</v>
      </c>
    </row>
    <row r="1380" spans="7:13" x14ac:dyDescent="0.2">
      <c r="G1380" t="s">
        <v>2318</v>
      </c>
      <c r="M1380" t="s">
        <v>4046</v>
      </c>
    </row>
    <row r="1381" spans="7:13" x14ac:dyDescent="0.2">
      <c r="G1381" t="s">
        <v>2319</v>
      </c>
      <c r="M1381" t="s">
        <v>4047</v>
      </c>
    </row>
    <row r="1382" spans="7:13" x14ac:dyDescent="0.2">
      <c r="G1382" t="s">
        <v>2320</v>
      </c>
      <c r="M1382" t="s">
        <v>4048</v>
      </c>
    </row>
    <row r="1383" spans="7:13" x14ac:dyDescent="0.2">
      <c r="G1383" t="s">
        <v>2321</v>
      </c>
      <c r="M1383" t="s">
        <v>4049</v>
      </c>
    </row>
    <row r="1384" spans="7:13" x14ac:dyDescent="0.2">
      <c r="G1384" t="s">
        <v>2322</v>
      </c>
      <c r="M1384" t="s">
        <v>4050</v>
      </c>
    </row>
    <row r="1385" spans="7:13" x14ac:dyDescent="0.2">
      <c r="G1385" t="s">
        <v>2323</v>
      </c>
      <c r="M1385" t="s">
        <v>4051</v>
      </c>
    </row>
    <row r="1386" spans="7:13" x14ac:dyDescent="0.2">
      <c r="G1386" t="s">
        <v>2324</v>
      </c>
      <c r="M1386" t="s">
        <v>4052</v>
      </c>
    </row>
    <row r="1387" spans="7:13" x14ac:dyDescent="0.2">
      <c r="G1387" t="s">
        <v>2325</v>
      </c>
      <c r="M1387" t="s">
        <v>4053</v>
      </c>
    </row>
    <row r="1388" spans="7:13" x14ac:dyDescent="0.2">
      <c r="G1388" t="s">
        <v>2326</v>
      </c>
      <c r="M1388" t="s">
        <v>4054</v>
      </c>
    </row>
    <row r="1389" spans="7:13" x14ac:dyDescent="0.2">
      <c r="G1389" t="s">
        <v>2327</v>
      </c>
      <c r="M1389" t="s">
        <v>4055</v>
      </c>
    </row>
    <row r="1390" spans="7:13" x14ac:dyDescent="0.2">
      <c r="G1390" t="s">
        <v>2328</v>
      </c>
      <c r="M1390" t="s">
        <v>4056</v>
      </c>
    </row>
    <row r="1391" spans="7:13" x14ac:dyDescent="0.2">
      <c r="G1391" t="s">
        <v>2329</v>
      </c>
      <c r="M1391" t="s">
        <v>4057</v>
      </c>
    </row>
    <row r="1392" spans="7:13" x14ac:dyDescent="0.2">
      <c r="G1392" t="s">
        <v>2330</v>
      </c>
      <c r="M1392" t="s">
        <v>4058</v>
      </c>
    </row>
    <row r="1393" spans="7:13" x14ac:dyDescent="0.2">
      <c r="G1393" t="s">
        <v>2331</v>
      </c>
      <c r="M1393" t="s">
        <v>4059</v>
      </c>
    </row>
    <row r="1394" spans="7:13" x14ac:dyDescent="0.2">
      <c r="G1394" t="s">
        <v>2332</v>
      </c>
      <c r="M1394" t="s">
        <v>4060</v>
      </c>
    </row>
    <row r="1395" spans="7:13" x14ac:dyDescent="0.2">
      <c r="G1395" t="s">
        <v>2333</v>
      </c>
      <c r="M1395" t="s">
        <v>4061</v>
      </c>
    </row>
    <row r="1396" spans="7:13" x14ac:dyDescent="0.2">
      <c r="G1396" t="s">
        <v>2334</v>
      </c>
      <c r="M1396" t="s">
        <v>4062</v>
      </c>
    </row>
    <row r="1397" spans="7:13" x14ac:dyDescent="0.2">
      <c r="G1397" t="s">
        <v>2335</v>
      </c>
      <c r="M1397" t="s">
        <v>4063</v>
      </c>
    </row>
    <row r="1398" spans="7:13" x14ac:dyDescent="0.2">
      <c r="G1398" t="s">
        <v>2336</v>
      </c>
      <c r="M1398" t="s">
        <v>4064</v>
      </c>
    </row>
    <row r="1399" spans="7:13" x14ac:dyDescent="0.2">
      <c r="G1399" t="s">
        <v>2337</v>
      </c>
      <c r="M1399" t="s">
        <v>4065</v>
      </c>
    </row>
    <row r="1400" spans="7:13" x14ac:dyDescent="0.2">
      <c r="G1400" t="s">
        <v>2338</v>
      </c>
      <c r="M1400" t="s">
        <v>4066</v>
      </c>
    </row>
    <row r="1401" spans="7:13" x14ac:dyDescent="0.2">
      <c r="G1401" t="s">
        <v>2339</v>
      </c>
      <c r="M1401" t="s">
        <v>4067</v>
      </c>
    </row>
    <row r="1402" spans="7:13" x14ac:dyDescent="0.2">
      <c r="G1402" t="s">
        <v>2340</v>
      </c>
      <c r="M1402" t="s">
        <v>4068</v>
      </c>
    </row>
    <row r="1403" spans="7:13" x14ac:dyDescent="0.2">
      <c r="G1403" t="s">
        <v>2341</v>
      </c>
      <c r="M1403" t="s">
        <v>4069</v>
      </c>
    </row>
    <row r="1404" spans="7:13" x14ac:dyDescent="0.2">
      <c r="G1404" t="s">
        <v>2342</v>
      </c>
      <c r="M1404" t="s">
        <v>4070</v>
      </c>
    </row>
    <row r="1405" spans="7:13" x14ac:dyDescent="0.2">
      <c r="G1405" t="s">
        <v>2343</v>
      </c>
      <c r="M1405" t="s">
        <v>4071</v>
      </c>
    </row>
    <row r="1406" spans="7:13" x14ac:dyDescent="0.2">
      <c r="G1406" t="s">
        <v>2344</v>
      </c>
      <c r="M1406" t="s">
        <v>4072</v>
      </c>
    </row>
    <row r="1407" spans="7:13" x14ac:dyDescent="0.2">
      <c r="G1407" t="s">
        <v>2345</v>
      </c>
      <c r="M1407" t="s">
        <v>4073</v>
      </c>
    </row>
    <row r="1408" spans="7:13" x14ac:dyDescent="0.2">
      <c r="G1408" t="s">
        <v>2346</v>
      </c>
      <c r="M1408" t="s">
        <v>4074</v>
      </c>
    </row>
    <row r="1409" spans="7:13" x14ac:dyDescent="0.2">
      <c r="G1409" t="s">
        <v>2347</v>
      </c>
      <c r="M1409" t="s">
        <v>4075</v>
      </c>
    </row>
    <row r="1410" spans="7:13" x14ac:dyDescent="0.2">
      <c r="G1410" t="s">
        <v>2348</v>
      </c>
      <c r="M1410" t="s">
        <v>4076</v>
      </c>
    </row>
    <row r="1411" spans="7:13" x14ac:dyDescent="0.2">
      <c r="G1411" t="s">
        <v>2349</v>
      </c>
      <c r="M1411" t="s">
        <v>4077</v>
      </c>
    </row>
    <row r="1412" spans="7:13" x14ac:dyDescent="0.2">
      <c r="G1412" t="s">
        <v>2350</v>
      </c>
      <c r="M1412" t="s">
        <v>4078</v>
      </c>
    </row>
    <row r="1413" spans="7:13" x14ac:dyDescent="0.2">
      <c r="G1413" t="s">
        <v>2351</v>
      </c>
      <c r="M1413" t="s">
        <v>4079</v>
      </c>
    </row>
    <row r="1414" spans="7:13" x14ac:dyDescent="0.2">
      <c r="G1414" t="s">
        <v>2352</v>
      </c>
      <c r="M1414" t="s">
        <v>4080</v>
      </c>
    </row>
    <row r="1415" spans="7:13" x14ac:dyDescent="0.2">
      <c r="G1415" t="s">
        <v>2353</v>
      </c>
      <c r="M1415" t="s">
        <v>4081</v>
      </c>
    </row>
    <row r="1416" spans="7:13" x14ac:dyDescent="0.2">
      <c r="G1416" t="s">
        <v>2354</v>
      </c>
      <c r="M1416" t="s">
        <v>4082</v>
      </c>
    </row>
    <row r="1417" spans="7:13" x14ac:dyDescent="0.2">
      <c r="G1417" t="s">
        <v>2355</v>
      </c>
      <c r="M1417" t="s">
        <v>4083</v>
      </c>
    </row>
    <row r="1418" spans="7:13" x14ac:dyDescent="0.2">
      <c r="G1418" t="s">
        <v>2356</v>
      </c>
      <c r="M1418" t="s">
        <v>4084</v>
      </c>
    </row>
    <row r="1419" spans="7:13" x14ac:dyDescent="0.2">
      <c r="G1419" t="s">
        <v>2357</v>
      </c>
      <c r="M1419" t="s">
        <v>4085</v>
      </c>
    </row>
    <row r="1420" spans="7:13" x14ac:dyDescent="0.2">
      <c r="G1420" t="s">
        <v>2358</v>
      </c>
      <c r="M1420" t="s">
        <v>4086</v>
      </c>
    </row>
    <row r="1421" spans="7:13" x14ac:dyDescent="0.2">
      <c r="G1421" t="s">
        <v>2359</v>
      </c>
      <c r="M1421" t="s">
        <v>4087</v>
      </c>
    </row>
    <row r="1422" spans="7:13" x14ac:dyDescent="0.2">
      <c r="G1422" t="s">
        <v>2360</v>
      </c>
      <c r="M1422" t="s">
        <v>4088</v>
      </c>
    </row>
    <row r="1423" spans="7:13" x14ac:dyDescent="0.2">
      <c r="G1423" t="s">
        <v>2361</v>
      </c>
      <c r="M1423" t="s">
        <v>4089</v>
      </c>
    </row>
    <row r="1424" spans="7:13" x14ac:dyDescent="0.2">
      <c r="G1424" t="s">
        <v>2362</v>
      </c>
      <c r="M1424" t="s">
        <v>4090</v>
      </c>
    </row>
    <row r="1425" spans="7:13" x14ac:dyDescent="0.2">
      <c r="G1425" t="s">
        <v>2363</v>
      </c>
      <c r="M1425" t="s">
        <v>4091</v>
      </c>
    </row>
    <row r="1426" spans="7:13" x14ac:dyDescent="0.2">
      <c r="G1426" t="s">
        <v>2364</v>
      </c>
      <c r="M1426" t="s">
        <v>4092</v>
      </c>
    </row>
    <row r="1427" spans="7:13" x14ac:dyDescent="0.2">
      <c r="G1427" t="s">
        <v>2365</v>
      </c>
      <c r="M1427" t="s">
        <v>4093</v>
      </c>
    </row>
    <row r="1428" spans="7:13" x14ac:dyDescent="0.2">
      <c r="G1428" t="s">
        <v>2366</v>
      </c>
      <c r="M1428" t="s">
        <v>4094</v>
      </c>
    </row>
    <row r="1429" spans="7:13" x14ac:dyDescent="0.2">
      <c r="G1429" t="s">
        <v>2367</v>
      </c>
      <c r="M1429" t="s">
        <v>4095</v>
      </c>
    </row>
    <row r="1430" spans="7:13" x14ac:dyDescent="0.2">
      <c r="G1430" t="s">
        <v>2368</v>
      </c>
      <c r="M1430" t="s">
        <v>4096</v>
      </c>
    </row>
    <row r="1431" spans="7:13" x14ac:dyDescent="0.2">
      <c r="G1431" t="s">
        <v>2369</v>
      </c>
      <c r="M1431" t="s">
        <v>4097</v>
      </c>
    </row>
    <row r="1432" spans="7:13" x14ac:dyDescent="0.2">
      <c r="G1432" t="s">
        <v>2370</v>
      </c>
      <c r="M1432" t="s">
        <v>4098</v>
      </c>
    </row>
    <row r="1433" spans="7:13" x14ac:dyDescent="0.2">
      <c r="G1433" t="s">
        <v>2371</v>
      </c>
      <c r="M1433" t="s">
        <v>4099</v>
      </c>
    </row>
    <row r="1434" spans="7:13" x14ac:dyDescent="0.2">
      <c r="G1434" t="s">
        <v>2372</v>
      </c>
      <c r="M1434" t="s">
        <v>4100</v>
      </c>
    </row>
    <row r="1435" spans="7:13" x14ac:dyDescent="0.2">
      <c r="G1435" t="s">
        <v>2373</v>
      </c>
      <c r="M1435" t="s">
        <v>4101</v>
      </c>
    </row>
    <row r="1436" spans="7:13" x14ac:dyDescent="0.2">
      <c r="G1436" t="s">
        <v>2374</v>
      </c>
      <c r="M1436" t="s">
        <v>4102</v>
      </c>
    </row>
    <row r="1437" spans="7:13" x14ac:dyDescent="0.2">
      <c r="G1437" t="s">
        <v>2375</v>
      </c>
      <c r="M1437" t="s">
        <v>4103</v>
      </c>
    </row>
    <row r="1438" spans="7:13" x14ac:dyDescent="0.2">
      <c r="G1438" t="s">
        <v>2376</v>
      </c>
      <c r="M1438" t="s">
        <v>4104</v>
      </c>
    </row>
    <row r="1439" spans="7:13" x14ac:dyDescent="0.2">
      <c r="G1439" t="s">
        <v>2377</v>
      </c>
      <c r="M1439" t="s">
        <v>4105</v>
      </c>
    </row>
    <row r="1440" spans="7:13" x14ac:dyDescent="0.2">
      <c r="G1440" t="s">
        <v>2378</v>
      </c>
      <c r="M1440" t="s">
        <v>4106</v>
      </c>
    </row>
    <row r="1441" spans="7:13" x14ac:dyDescent="0.2">
      <c r="G1441" t="s">
        <v>2379</v>
      </c>
      <c r="M1441" t="s">
        <v>4107</v>
      </c>
    </row>
    <row r="1442" spans="7:13" x14ac:dyDescent="0.2">
      <c r="G1442" t="s">
        <v>2380</v>
      </c>
      <c r="M1442" t="s">
        <v>4108</v>
      </c>
    </row>
    <row r="1443" spans="7:13" x14ac:dyDescent="0.2">
      <c r="G1443" t="s">
        <v>2381</v>
      </c>
      <c r="M1443" t="s">
        <v>4109</v>
      </c>
    </row>
    <row r="1444" spans="7:13" x14ac:dyDescent="0.2">
      <c r="G1444" t="s">
        <v>2382</v>
      </c>
      <c r="M1444" t="s">
        <v>4110</v>
      </c>
    </row>
    <row r="1445" spans="7:13" x14ac:dyDescent="0.2">
      <c r="G1445" t="s">
        <v>2383</v>
      </c>
      <c r="M1445" t="s">
        <v>4111</v>
      </c>
    </row>
    <row r="1446" spans="7:13" x14ac:dyDescent="0.2">
      <c r="G1446" t="s">
        <v>2384</v>
      </c>
      <c r="M1446" t="s">
        <v>4112</v>
      </c>
    </row>
    <row r="1447" spans="7:13" x14ac:dyDescent="0.2">
      <c r="G1447" t="s">
        <v>2385</v>
      </c>
      <c r="M1447" t="s">
        <v>4113</v>
      </c>
    </row>
    <row r="1448" spans="7:13" x14ac:dyDescent="0.2">
      <c r="G1448" t="s">
        <v>2386</v>
      </c>
      <c r="M1448" t="s">
        <v>4114</v>
      </c>
    </row>
    <row r="1449" spans="7:13" x14ac:dyDescent="0.2">
      <c r="G1449" t="s">
        <v>2387</v>
      </c>
      <c r="M1449" t="s">
        <v>4115</v>
      </c>
    </row>
    <row r="1450" spans="7:13" x14ac:dyDescent="0.2">
      <c r="G1450" t="s">
        <v>2388</v>
      </c>
      <c r="M1450" t="s">
        <v>4116</v>
      </c>
    </row>
    <row r="1451" spans="7:13" x14ac:dyDescent="0.2">
      <c r="G1451" t="s">
        <v>2389</v>
      </c>
      <c r="M1451" t="s">
        <v>4117</v>
      </c>
    </row>
    <row r="1452" spans="7:13" x14ac:dyDescent="0.2">
      <c r="G1452" t="s">
        <v>2390</v>
      </c>
      <c r="M1452" t="s">
        <v>4118</v>
      </c>
    </row>
    <row r="1453" spans="7:13" x14ac:dyDescent="0.2">
      <c r="G1453" t="s">
        <v>2391</v>
      </c>
      <c r="M1453" t="s">
        <v>4119</v>
      </c>
    </row>
    <row r="1454" spans="7:13" x14ac:dyDescent="0.2">
      <c r="G1454" t="s">
        <v>2392</v>
      </c>
      <c r="M1454" t="s">
        <v>4120</v>
      </c>
    </row>
    <row r="1455" spans="7:13" x14ac:dyDescent="0.2">
      <c r="G1455" t="s">
        <v>2393</v>
      </c>
      <c r="M1455" t="s">
        <v>4121</v>
      </c>
    </row>
    <row r="1456" spans="7:13" x14ac:dyDescent="0.2">
      <c r="G1456" t="s">
        <v>2394</v>
      </c>
      <c r="M1456" t="s">
        <v>4122</v>
      </c>
    </row>
    <row r="1457" spans="7:13" x14ac:dyDescent="0.2">
      <c r="G1457" t="s">
        <v>2395</v>
      </c>
      <c r="M1457" t="s">
        <v>4123</v>
      </c>
    </row>
    <row r="1458" spans="7:13" x14ac:dyDescent="0.2">
      <c r="G1458" t="s">
        <v>2396</v>
      </c>
      <c r="M1458" t="s">
        <v>4124</v>
      </c>
    </row>
    <row r="1459" spans="7:13" x14ac:dyDescent="0.2">
      <c r="G1459" t="s">
        <v>2397</v>
      </c>
      <c r="M1459" t="s">
        <v>4125</v>
      </c>
    </row>
    <row r="1460" spans="7:13" x14ac:dyDescent="0.2">
      <c r="G1460" t="s">
        <v>2398</v>
      </c>
      <c r="M1460" t="s">
        <v>4126</v>
      </c>
    </row>
    <row r="1461" spans="7:13" x14ac:dyDescent="0.2">
      <c r="G1461" t="s">
        <v>2399</v>
      </c>
      <c r="M1461" t="s">
        <v>4127</v>
      </c>
    </row>
    <row r="1462" spans="7:13" x14ac:dyDescent="0.2">
      <c r="G1462" t="s">
        <v>2400</v>
      </c>
      <c r="M1462" t="s">
        <v>4128</v>
      </c>
    </row>
    <row r="1463" spans="7:13" x14ac:dyDescent="0.2">
      <c r="G1463" t="s">
        <v>2401</v>
      </c>
      <c r="M1463" t="s">
        <v>4129</v>
      </c>
    </row>
    <row r="1464" spans="7:13" x14ac:dyDescent="0.2">
      <c r="G1464" t="s">
        <v>2402</v>
      </c>
      <c r="M1464" t="s">
        <v>4130</v>
      </c>
    </row>
    <row r="1465" spans="7:13" x14ac:dyDescent="0.2">
      <c r="G1465" t="s">
        <v>2403</v>
      </c>
      <c r="M1465" t="s">
        <v>4131</v>
      </c>
    </row>
    <row r="1466" spans="7:13" x14ac:dyDescent="0.2">
      <c r="G1466" t="s">
        <v>2404</v>
      </c>
      <c r="M1466" t="s">
        <v>4132</v>
      </c>
    </row>
    <row r="1467" spans="7:13" x14ac:dyDescent="0.2">
      <c r="G1467" t="s">
        <v>2405</v>
      </c>
      <c r="M1467" t="s">
        <v>4133</v>
      </c>
    </row>
    <row r="1468" spans="7:13" x14ac:dyDescent="0.2">
      <c r="G1468" t="s">
        <v>2406</v>
      </c>
      <c r="M1468" t="s">
        <v>4134</v>
      </c>
    </row>
    <row r="1469" spans="7:13" x14ac:dyDescent="0.2">
      <c r="G1469" t="s">
        <v>2407</v>
      </c>
      <c r="M1469" t="s">
        <v>4135</v>
      </c>
    </row>
    <row r="1470" spans="7:13" x14ac:dyDescent="0.2">
      <c r="G1470" t="s">
        <v>2408</v>
      </c>
      <c r="M1470" t="s">
        <v>4136</v>
      </c>
    </row>
    <row r="1471" spans="7:13" x14ac:dyDescent="0.2">
      <c r="G1471" t="s">
        <v>2409</v>
      </c>
      <c r="M1471" t="s">
        <v>4137</v>
      </c>
    </row>
    <row r="1472" spans="7:13" x14ac:dyDescent="0.2">
      <c r="G1472" t="s">
        <v>2410</v>
      </c>
      <c r="M1472" t="s">
        <v>4138</v>
      </c>
    </row>
    <row r="1473" spans="7:13" x14ac:dyDescent="0.2">
      <c r="G1473" t="s">
        <v>2411</v>
      </c>
      <c r="M1473" t="s">
        <v>4139</v>
      </c>
    </row>
    <row r="1474" spans="7:13" x14ac:dyDescent="0.2">
      <c r="G1474" t="s">
        <v>2412</v>
      </c>
      <c r="M1474" t="s">
        <v>4140</v>
      </c>
    </row>
    <row r="1475" spans="7:13" x14ac:dyDescent="0.2">
      <c r="G1475" t="s">
        <v>2413</v>
      </c>
      <c r="M1475" t="s">
        <v>4141</v>
      </c>
    </row>
    <row r="1476" spans="7:13" x14ac:dyDescent="0.2">
      <c r="G1476" t="s">
        <v>2414</v>
      </c>
      <c r="M1476" t="s">
        <v>4142</v>
      </c>
    </row>
    <row r="1477" spans="7:13" x14ac:dyDescent="0.2">
      <c r="G1477" t="s">
        <v>2415</v>
      </c>
      <c r="M1477" t="s">
        <v>4143</v>
      </c>
    </row>
    <row r="1478" spans="7:13" x14ac:dyDescent="0.2">
      <c r="G1478" t="s">
        <v>2416</v>
      </c>
      <c r="M1478" t="s">
        <v>4144</v>
      </c>
    </row>
    <row r="1479" spans="7:13" x14ac:dyDescent="0.2">
      <c r="G1479" t="s">
        <v>2417</v>
      </c>
      <c r="M1479" t="s">
        <v>4145</v>
      </c>
    </row>
    <row r="1480" spans="7:13" x14ac:dyDescent="0.2">
      <c r="G1480" t="s">
        <v>2418</v>
      </c>
      <c r="M1480" t="s">
        <v>4146</v>
      </c>
    </row>
    <row r="1481" spans="7:13" x14ac:dyDescent="0.2">
      <c r="G1481" t="s">
        <v>2419</v>
      </c>
      <c r="M1481" t="s">
        <v>4147</v>
      </c>
    </row>
    <row r="1482" spans="7:13" x14ac:dyDescent="0.2">
      <c r="G1482" t="s">
        <v>2420</v>
      </c>
      <c r="M1482" t="s">
        <v>4148</v>
      </c>
    </row>
    <row r="1483" spans="7:13" x14ac:dyDescent="0.2">
      <c r="G1483" t="s">
        <v>2421</v>
      </c>
      <c r="M1483" t="s">
        <v>4149</v>
      </c>
    </row>
    <row r="1484" spans="7:13" x14ac:dyDescent="0.2">
      <c r="G1484" t="s">
        <v>2422</v>
      </c>
      <c r="M1484" t="s">
        <v>4150</v>
      </c>
    </row>
    <row r="1485" spans="7:13" x14ac:dyDescent="0.2">
      <c r="G1485" t="s">
        <v>2423</v>
      </c>
      <c r="M1485" t="s">
        <v>4151</v>
      </c>
    </row>
    <row r="1486" spans="7:13" x14ac:dyDescent="0.2">
      <c r="G1486" t="s">
        <v>2424</v>
      </c>
      <c r="M1486" t="s">
        <v>4152</v>
      </c>
    </row>
    <row r="1487" spans="7:13" x14ac:dyDescent="0.2">
      <c r="G1487" t="s">
        <v>2425</v>
      </c>
      <c r="M1487" t="s">
        <v>4153</v>
      </c>
    </row>
    <row r="1488" spans="7:13" x14ac:dyDescent="0.2">
      <c r="G1488" t="s">
        <v>2426</v>
      </c>
      <c r="M1488" t="s">
        <v>4154</v>
      </c>
    </row>
    <row r="1489" spans="7:13" x14ac:dyDescent="0.2">
      <c r="G1489" t="s">
        <v>2427</v>
      </c>
      <c r="M1489" t="s">
        <v>4155</v>
      </c>
    </row>
    <row r="1490" spans="7:13" x14ac:dyDescent="0.2">
      <c r="G1490" t="s">
        <v>2428</v>
      </c>
      <c r="M1490" t="s">
        <v>4156</v>
      </c>
    </row>
    <row r="1491" spans="7:13" x14ac:dyDescent="0.2">
      <c r="G1491" t="s">
        <v>2429</v>
      </c>
      <c r="M1491" t="s">
        <v>4157</v>
      </c>
    </row>
    <row r="1492" spans="7:13" x14ac:dyDescent="0.2">
      <c r="G1492" t="s">
        <v>2430</v>
      </c>
      <c r="M1492" t="s">
        <v>4158</v>
      </c>
    </row>
    <row r="1493" spans="7:13" x14ac:dyDescent="0.2">
      <c r="G1493" t="s">
        <v>2431</v>
      </c>
      <c r="M1493" t="s">
        <v>4159</v>
      </c>
    </row>
    <row r="1494" spans="7:13" x14ac:dyDescent="0.2">
      <c r="G1494" t="s">
        <v>2432</v>
      </c>
      <c r="M1494" t="s">
        <v>4160</v>
      </c>
    </row>
    <row r="1495" spans="7:13" x14ac:dyDescent="0.2">
      <c r="G1495" t="s">
        <v>2433</v>
      </c>
      <c r="M1495" t="s">
        <v>4161</v>
      </c>
    </row>
    <row r="1496" spans="7:13" x14ac:dyDescent="0.2">
      <c r="G1496" t="s">
        <v>2434</v>
      </c>
      <c r="M1496" t="s">
        <v>4162</v>
      </c>
    </row>
    <row r="1497" spans="7:13" x14ac:dyDescent="0.2">
      <c r="G1497" t="s">
        <v>2435</v>
      </c>
      <c r="M1497" t="s">
        <v>4163</v>
      </c>
    </row>
    <row r="1498" spans="7:13" x14ac:dyDescent="0.2">
      <c r="G1498" t="s">
        <v>2436</v>
      </c>
      <c r="M1498" t="s">
        <v>4164</v>
      </c>
    </row>
    <row r="1499" spans="7:13" x14ac:dyDescent="0.2">
      <c r="G1499" t="s">
        <v>2437</v>
      </c>
      <c r="M1499" t="s">
        <v>4165</v>
      </c>
    </row>
    <row r="1500" spans="7:13" x14ac:dyDescent="0.2">
      <c r="G1500" t="s">
        <v>2438</v>
      </c>
      <c r="M1500" t="s">
        <v>4166</v>
      </c>
    </row>
    <row r="1501" spans="7:13" x14ac:dyDescent="0.2">
      <c r="G1501" t="s">
        <v>2439</v>
      </c>
      <c r="M1501" t="s">
        <v>4167</v>
      </c>
    </row>
    <row r="1502" spans="7:13" x14ac:dyDescent="0.2">
      <c r="G1502" t="s">
        <v>2440</v>
      </c>
      <c r="M1502" t="s">
        <v>4168</v>
      </c>
    </row>
    <row r="1503" spans="7:13" x14ac:dyDescent="0.2">
      <c r="G1503" t="s">
        <v>2441</v>
      </c>
      <c r="M1503" t="s">
        <v>4169</v>
      </c>
    </row>
    <row r="1504" spans="7:13" x14ac:dyDescent="0.2">
      <c r="G1504" t="s">
        <v>2442</v>
      </c>
      <c r="M1504" t="s">
        <v>4170</v>
      </c>
    </row>
    <row r="1505" spans="7:13" x14ac:dyDescent="0.2">
      <c r="G1505" t="s">
        <v>2443</v>
      </c>
      <c r="M1505" t="s">
        <v>4171</v>
      </c>
    </row>
    <row r="1506" spans="7:13" x14ac:dyDescent="0.2">
      <c r="G1506" t="s">
        <v>2444</v>
      </c>
      <c r="M1506" t="s">
        <v>4172</v>
      </c>
    </row>
    <row r="1507" spans="7:13" x14ac:dyDescent="0.2">
      <c r="G1507" t="s">
        <v>2445</v>
      </c>
      <c r="M1507" t="s">
        <v>4173</v>
      </c>
    </row>
    <row r="1508" spans="7:13" x14ac:dyDescent="0.2">
      <c r="G1508" t="s">
        <v>2446</v>
      </c>
      <c r="M1508" t="s">
        <v>4174</v>
      </c>
    </row>
    <row r="1509" spans="7:13" x14ac:dyDescent="0.2">
      <c r="G1509" t="s">
        <v>2447</v>
      </c>
      <c r="M1509" t="s">
        <v>4175</v>
      </c>
    </row>
    <row r="1510" spans="7:13" x14ac:dyDescent="0.2">
      <c r="G1510" t="s">
        <v>2448</v>
      </c>
      <c r="M1510" t="s">
        <v>4176</v>
      </c>
    </row>
    <row r="1511" spans="7:13" x14ac:dyDescent="0.2">
      <c r="G1511" t="s">
        <v>2449</v>
      </c>
      <c r="M1511" t="s">
        <v>4177</v>
      </c>
    </row>
    <row r="1512" spans="7:13" x14ac:dyDescent="0.2">
      <c r="G1512" t="s">
        <v>2450</v>
      </c>
      <c r="M1512" t="s">
        <v>4178</v>
      </c>
    </row>
    <row r="1513" spans="7:13" x14ac:dyDescent="0.2">
      <c r="G1513" t="s">
        <v>2451</v>
      </c>
      <c r="M1513" t="s">
        <v>4179</v>
      </c>
    </row>
    <row r="1514" spans="7:13" x14ac:dyDescent="0.2">
      <c r="G1514" t="s">
        <v>2452</v>
      </c>
      <c r="M1514" t="s">
        <v>4180</v>
      </c>
    </row>
    <row r="1515" spans="7:13" x14ac:dyDescent="0.2">
      <c r="G1515" t="s">
        <v>2453</v>
      </c>
      <c r="M1515" t="s">
        <v>4181</v>
      </c>
    </row>
    <row r="1516" spans="7:13" x14ac:dyDescent="0.2">
      <c r="G1516" t="s">
        <v>2454</v>
      </c>
      <c r="M1516" t="s">
        <v>4182</v>
      </c>
    </row>
    <row r="1517" spans="7:13" x14ac:dyDescent="0.2">
      <c r="G1517" t="s">
        <v>2455</v>
      </c>
      <c r="M1517" t="s">
        <v>4183</v>
      </c>
    </row>
    <row r="1518" spans="7:13" x14ac:dyDescent="0.2">
      <c r="G1518" t="s">
        <v>2456</v>
      </c>
      <c r="M1518" t="s">
        <v>4184</v>
      </c>
    </row>
    <row r="1519" spans="7:13" x14ac:dyDescent="0.2">
      <c r="G1519" t="s">
        <v>2457</v>
      </c>
      <c r="M1519" t="s">
        <v>4185</v>
      </c>
    </row>
    <row r="1520" spans="7:13" x14ac:dyDescent="0.2">
      <c r="G1520" t="s">
        <v>2458</v>
      </c>
      <c r="M1520" t="s">
        <v>4186</v>
      </c>
    </row>
    <row r="1521" spans="7:13" x14ac:dyDescent="0.2">
      <c r="G1521" t="s">
        <v>2459</v>
      </c>
      <c r="M1521" t="s">
        <v>4187</v>
      </c>
    </row>
    <row r="1522" spans="7:13" x14ac:dyDescent="0.2">
      <c r="G1522" t="s">
        <v>2460</v>
      </c>
      <c r="M1522" t="s">
        <v>4188</v>
      </c>
    </row>
    <row r="1523" spans="7:13" x14ac:dyDescent="0.2">
      <c r="G1523" t="s">
        <v>2461</v>
      </c>
      <c r="M1523" t="s">
        <v>4189</v>
      </c>
    </row>
    <row r="1524" spans="7:13" x14ac:dyDescent="0.2">
      <c r="G1524" t="s">
        <v>2462</v>
      </c>
      <c r="M1524" t="s">
        <v>4190</v>
      </c>
    </row>
    <row r="1525" spans="7:13" x14ac:dyDescent="0.2">
      <c r="G1525" t="s">
        <v>2463</v>
      </c>
      <c r="M1525" t="s">
        <v>4191</v>
      </c>
    </row>
    <row r="1526" spans="7:13" x14ac:dyDescent="0.2">
      <c r="G1526" t="s">
        <v>2464</v>
      </c>
      <c r="M1526" t="s">
        <v>4192</v>
      </c>
    </row>
    <row r="1527" spans="7:13" x14ac:dyDescent="0.2">
      <c r="G1527" t="s">
        <v>2465</v>
      </c>
      <c r="M1527" t="s">
        <v>4193</v>
      </c>
    </row>
    <row r="1528" spans="7:13" x14ac:dyDescent="0.2">
      <c r="G1528" t="s">
        <v>2466</v>
      </c>
      <c r="M1528" t="s">
        <v>4194</v>
      </c>
    </row>
    <row r="1529" spans="7:13" x14ac:dyDescent="0.2">
      <c r="G1529" t="s">
        <v>2467</v>
      </c>
      <c r="M1529" t="s">
        <v>4195</v>
      </c>
    </row>
    <row r="1530" spans="7:13" x14ac:dyDescent="0.2">
      <c r="G1530" t="s">
        <v>2468</v>
      </c>
      <c r="M1530" t="s">
        <v>4196</v>
      </c>
    </row>
    <row r="1531" spans="7:13" x14ac:dyDescent="0.2">
      <c r="G1531" t="s">
        <v>2469</v>
      </c>
      <c r="M1531" t="s">
        <v>4197</v>
      </c>
    </row>
    <row r="1532" spans="7:13" x14ac:dyDescent="0.2">
      <c r="G1532" t="s">
        <v>2470</v>
      </c>
      <c r="M1532" t="s">
        <v>4198</v>
      </c>
    </row>
    <row r="1533" spans="7:13" x14ac:dyDescent="0.2">
      <c r="G1533" t="s">
        <v>2471</v>
      </c>
      <c r="M1533" t="s">
        <v>4199</v>
      </c>
    </row>
    <row r="1534" spans="7:13" x14ac:dyDescent="0.2">
      <c r="G1534" t="s">
        <v>2472</v>
      </c>
      <c r="M1534" t="s">
        <v>4200</v>
      </c>
    </row>
    <row r="1535" spans="7:13" x14ac:dyDescent="0.2">
      <c r="G1535" t="s">
        <v>2473</v>
      </c>
      <c r="M1535" t="s">
        <v>4201</v>
      </c>
    </row>
    <row r="1536" spans="7:13" x14ac:dyDescent="0.2">
      <c r="G1536" t="s">
        <v>2474</v>
      </c>
      <c r="M1536" t="s">
        <v>4202</v>
      </c>
    </row>
    <row r="1537" spans="7:13" x14ac:dyDescent="0.2">
      <c r="G1537" t="s">
        <v>2475</v>
      </c>
      <c r="M1537" t="s">
        <v>4203</v>
      </c>
    </row>
    <row r="1538" spans="7:13" x14ac:dyDescent="0.2">
      <c r="G1538" t="s">
        <v>2476</v>
      </c>
      <c r="M1538" t="s">
        <v>4204</v>
      </c>
    </row>
    <row r="1539" spans="7:13" x14ac:dyDescent="0.2">
      <c r="G1539" t="s">
        <v>2477</v>
      </c>
      <c r="M1539" t="s">
        <v>4205</v>
      </c>
    </row>
    <row r="1540" spans="7:13" x14ac:dyDescent="0.2">
      <c r="G1540" t="s">
        <v>2478</v>
      </c>
      <c r="M1540" t="s">
        <v>4206</v>
      </c>
    </row>
    <row r="1541" spans="7:13" x14ac:dyDescent="0.2">
      <c r="G1541" t="s">
        <v>2479</v>
      </c>
      <c r="M1541" t="s">
        <v>4207</v>
      </c>
    </row>
    <row r="1542" spans="7:13" x14ac:dyDescent="0.2">
      <c r="G1542" t="s">
        <v>2480</v>
      </c>
      <c r="M1542" t="s">
        <v>4208</v>
      </c>
    </row>
    <row r="1543" spans="7:13" x14ac:dyDescent="0.2">
      <c r="G1543" t="s">
        <v>2481</v>
      </c>
      <c r="M1543" t="s">
        <v>4209</v>
      </c>
    </row>
    <row r="1544" spans="7:13" x14ac:dyDescent="0.2">
      <c r="G1544" t="s">
        <v>2482</v>
      </c>
      <c r="M1544" t="s">
        <v>4210</v>
      </c>
    </row>
    <row r="1545" spans="7:13" x14ac:dyDescent="0.2">
      <c r="G1545" t="s">
        <v>2483</v>
      </c>
      <c r="M1545" t="s">
        <v>4211</v>
      </c>
    </row>
    <row r="1546" spans="7:13" x14ac:dyDescent="0.2">
      <c r="G1546" t="s">
        <v>2484</v>
      </c>
      <c r="M1546" t="s">
        <v>4212</v>
      </c>
    </row>
    <row r="1547" spans="7:13" x14ac:dyDescent="0.2">
      <c r="G1547" t="s">
        <v>2485</v>
      </c>
      <c r="M1547" t="s">
        <v>4213</v>
      </c>
    </row>
    <row r="1548" spans="7:13" x14ac:dyDescent="0.2">
      <c r="G1548" t="s">
        <v>2486</v>
      </c>
      <c r="M1548" t="s">
        <v>4214</v>
      </c>
    </row>
    <row r="1549" spans="7:13" x14ac:dyDescent="0.2">
      <c r="G1549" t="s">
        <v>2487</v>
      </c>
      <c r="M1549" t="s">
        <v>4215</v>
      </c>
    </row>
    <row r="1550" spans="7:13" x14ac:dyDescent="0.2">
      <c r="G1550" t="s">
        <v>2488</v>
      </c>
      <c r="M1550" t="s">
        <v>4216</v>
      </c>
    </row>
    <row r="1551" spans="7:13" x14ac:dyDescent="0.2">
      <c r="G1551" t="s">
        <v>2489</v>
      </c>
      <c r="M1551" t="s">
        <v>4217</v>
      </c>
    </row>
    <row r="1552" spans="7:13" x14ac:dyDescent="0.2">
      <c r="G1552" t="s">
        <v>2490</v>
      </c>
      <c r="M1552" t="s">
        <v>4218</v>
      </c>
    </row>
    <row r="1553" spans="7:13" x14ac:dyDescent="0.2">
      <c r="G1553" t="s">
        <v>2491</v>
      </c>
      <c r="M1553" t="s">
        <v>4219</v>
      </c>
    </row>
    <row r="1554" spans="7:13" x14ac:dyDescent="0.2">
      <c r="G1554" t="s">
        <v>2492</v>
      </c>
      <c r="M1554" t="s">
        <v>4220</v>
      </c>
    </row>
    <row r="1555" spans="7:13" x14ac:dyDescent="0.2">
      <c r="G1555" t="s">
        <v>2493</v>
      </c>
      <c r="M1555" t="s">
        <v>4221</v>
      </c>
    </row>
    <row r="1556" spans="7:13" x14ac:dyDescent="0.2">
      <c r="G1556" t="s">
        <v>2494</v>
      </c>
      <c r="M1556" t="s">
        <v>4222</v>
      </c>
    </row>
    <row r="1557" spans="7:13" x14ac:dyDescent="0.2">
      <c r="G1557" t="s">
        <v>2495</v>
      </c>
      <c r="M1557" t="s">
        <v>4223</v>
      </c>
    </row>
    <row r="1558" spans="7:13" x14ac:dyDescent="0.2">
      <c r="G1558" t="s">
        <v>2496</v>
      </c>
      <c r="M1558" t="s">
        <v>4224</v>
      </c>
    </row>
    <row r="1559" spans="7:13" x14ac:dyDescent="0.2">
      <c r="G1559" t="s">
        <v>2497</v>
      </c>
      <c r="M1559" t="s">
        <v>4225</v>
      </c>
    </row>
    <row r="1560" spans="7:13" x14ac:dyDescent="0.2">
      <c r="G1560" t="s">
        <v>2498</v>
      </c>
      <c r="M1560" t="s">
        <v>4226</v>
      </c>
    </row>
    <row r="1561" spans="7:13" x14ac:dyDescent="0.2">
      <c r="G1561" t="s">
        <v>2499</v>
      </c>
      <c r="M1561" t="s">
        <v>4227</v>
      </c>
    </row>
    <row r="1562" spans="7:13" x14ac:dyDescent="0.2">
      <c r="G1562" t="s">
        <v>2500</v>
      </c>
      <c r="M1562" t="s">
        <v>4228</v>
      </c>
    </row>
    <row r="1563" spans="7:13" x14ac:dyDescent="0.2">
      <c r="G1563" t="s">
        <v>2501</v>
      </c>
      <c r="M1563" t="s">
        <v>4229</v>
      </c>
    </row>
    <row r="1564" spans="7:13" x14ac:dyDescent="0.2">
      <c r="G1564" t="s">
        <v>2502</v>
      </c>
      <c r="M1564" t="s">
        <v>4230</v>
      </c>
    </row>
    <row r="1565" spans="7:13" x14ac:dyDescent="0.2">
      <c r="G1565" t="s">
        <v>2503</v>
      </c>
      <c r="M1565" t="s">
        <v>4231</v>
      </c>
    </row>
    <row r="1566" spans="7:13" x14ac:dyDescent="0.2">
      <c r="G1566" t="s">
        <v>2504</v>
      </c>
      <c r="M1566" t="s">
        <v>4232</v>
      </c>
    </row>
    <row r="1567" spans="7:13" x14ac:dyDescent="0.2">
      <c r="G1567" t="s">
        <v>2505</v>
      </c>
      <c r="M1567" t="s">
        <v>4233</v>
      </c>
    </row>
    <row r="1568" spans="7:13" x14ac:dyDescent="0.2">
      <c r="G1568" t="s">
        <v>2506</v>
      </c>
      <c r="M1568" t="s">
        <v>4234</v>
      </c>
    </row>
    <row r="1569" spans="7:13" x14ac:dyDescent="0.2">
      <c r="G1569" t="s">
        <v>2507</v>
      </c>
      <c r="M1569" t="s">
        <v>4235</v>
      </c>
    </row>
    <row r="1570" spans="7:13" x14ac:dyDescent="0.2">
      <c r="G1570" t="s">
        <v>2508</v>
      </c>
      <c r="M1570" t="s">
        <v>4236</v>
      </c>
    </row>
    <row r="1571" spans="7:13" x14ac:dyDescent="0.2">
      <c r="G1571" t="s">
        <v>2509</v>
      </c>
      <c r="M1571" t="s">
        <v>4237</v>
      </c>
    </row>
    <row r="1572" spans="7:13" x14ac:dyDescent="0.2">
      <c r="G1572" t="s">
        <v>2510</v>
      </c>
      <c r="M1572" t="s">
        <v>4238</v>
      </c>
    </row>
    <row r="1573" spans="7:13" x14ac:dyDescent="0.2">
      <c r="G1573" t="s">
        <v>2511</v>
      </c>
      <c r="M1573" t="s">
        <v>4239</v>
      </c>
    </row>
    <row r="1574" spans="7:13" x14ac:dyDescent="0.2">
      <c r="G1574" t="s">
        <v>2512</v>
      </c>
      <c r="M1574" t="s">
        <v>4240</v>
      </c>
    </row>
    <row r="1575" spans="7:13" x14ac:dyDescent="0.2">
      <c r="G1575" t="s">
        <v>2513</v>
      </c>
      <c r="M1575" t="s">
        <v>4241</v>
      </c>
    </row>
    <row r="1576" spans="7:13" x14ac:dyDescent="0.2">
      <c r="G1576" t="s">
        <v>2514</v>
      </c>
      <c r="M1576" t="s">
        <v>4242</v>
      </c>
    </row>
    <row r="1577" spans="7:13" x14ac:dyDescent="0.2">
      <c r="G1577" t="s">
        <v>2515</v>
      </c>
      <c r="M1577" t="s">
        <v>4243</v>
      </c>
    </row>
    <row r="1578" spans="7:13" x14ac:dyDescent="0.2">
      <c r="G1578" t="s">
        <v>2516</v>
      </c>
      <c r="M1578" t="s">
        <v>4244</v>
      </c>
    </row>
    <row r="1579" spans="7:13" x14ac:dyDescent="0.2">
      <c r="G1579" t="s">
        <v>2517</v>
      </c>
      <c r="M1579" t="s">
        <v>4245</v>
      </c>
    </row>
    <row r="1580" spans="7:13" x14ac:dyDescent="0.2">
      <c r="G1580" t="s">
        <v>2518</v>
      </c>
      <c r="M1580" t="s">
        <v>4246</v>
      </c>
    </row>
    <row r="1581" spans="7:13" x14ac:dyDescent="0.2">
      <c r="G1581" t="s">
        <v>2519</v>
      </c>
      <c r="M1581" t="s">
        <v>4247</v>
      </c>
    </row>
    <row r="1582" spans="7:13" x14ac:dyDescent="0.2">
      <c r="G1582" t="s">
        <v>2520</v>
      </c>
      <c r="M1582" t="s">
        <v>4248</v>
      </c>
    </row>
    <row r="1583" spans="7:13" x14ac:dyDescent="0.2">
      <c r="G1583" t="s">
        <v>2521</v>
      </c>
      <c r="M1583" t="s">
        <v>4249</v>
      </c>
    </row>
    <row r="1584" spans="7:13" x14ac:dyDescent="0.2">
      <c r="G1584" t="s">
        <v>2522</v>
      </c>
      <c r="M1584" t="s">
        <v>4250</v>
      </c>
    </row>
    <row r="1585" spans="7:13" x14ac:dyDescent="0.2">
      <c r="G1585" t="s">
        <v>2523</v>
      </c>
      <c r="M1585" t="s">
        <v>4251</v>
      </c>
    </row>
    <row r="1586" spans="7:13" x14ac:dyDescent="0.2">
      <c r="G1586" t="s">
        <v>2524</v>
      </c>
      <c r="M1586" t="s">
        <v>4252</v>
      </c>
    </row>
    <row r="1587" spans="7:13" x14ac:dyDescent="0.2">
      <c r="G1587" t="s">
        <v>2525</v>
      </c>
      <c r="M1587" t="s">
        <v>4253</v>
      </c>
    </row>
    <row r="1588" spans="7:13" x14ac:dyDescent="0.2">
      <c r="G1588" t="s">
        <v>2526</v>
      </c>
      <c r="M1588" t="s">
        <v>4254</v>
      </c>
    </row>
    <row r="1589" spans="7:13" x14ac:dyDescent="0.2">
      <c r="G1589" t="s">
        <v>2527</v>
      </c>
      <c r="M1589" t="s">
        <v>4255</v>
      </c>
    </row>
    <row r="1590" spans="7:13" x14ac:dyDescent="0.2">
      <c r="G1590" t="s">
        <v>2528</v>
      </c>
      <c r="M1590" t="s">
        <v>4256</v>
      </c>
    </row>
    <row r="1591" spans="7:13" x14ac:dyDescent="0.2">
      <c r="G1591" t="s">
        <v>2529</v>
      </c>
      <c r="M1591" t="s">
        <v>4257</v>
      </c>
    </row>
    <row r="1592" spans="7:13" x14ac:dyDescent="0.2">
      <c r="G1592" t="s">
        <v>2530</v>
      </c>
      <c r="M1592" t="s">
        <v>4258</v>
      </c>
    </row>
    <row r="1593" spans="7:13" x14ac:dyDescent="0.2">
      <c r="G1593" t="s">
        <v>2531</v>
      </c>
      <c r="M1593" t="s">
        <v>4259</v>
      </c>
    </row>
    <row r="1594" spans="7:13" x14ac:dyDescent="0.2">
      <c r="G1594" t="s">
        <v>2532</v>
      </c>
      <c r="M1594" t="s">
        <v>4260</v>
      </c>
    </row>
    <row r="1595" spans="7:13" x14ac:dyDescent="0.2">
      <c r="G1595" t="s">
        <v>2533</v>
      </c>
      <c r="M1595" t="s">
        <v>4261</v>
      </c>
    </row>
    <row r="1596" spans="7:13" x14ac:dyDescent="0.2">
      <c r="G1596" t="s">
        <v>2534</v>
      </c>
      <c r="M1596" t="s">
        <v>4262</v>
      </c>
    </row>
    <row r="1597" spans="7:13" x14ac:dyDescent="0.2">
      <c r="G1597" t="s">
        <v>2535</v>
      </c>
      <c r="M1597" t="s">
        <v>4263</v>
      </c>
    </row>
    <row r="1598" spans="7:13" x14ac:dyDescent="0.2">
      <c r="G1598" t="s">
        <v>2536</v>
      </c>
      <c r="M1598" t="s">
        <v>4264</v>
      </c>
    </row>
    <row r="1599" spans="7:13" x14ac:dyDescent="0.2">
      <c r="G1599" t="s">
        <v>2537</v>
      </c>
      <c r="M1599" t="s">
        <v>4265</v>
      </c>
    </row>
    <row r="1600" spans="7:13" x14ac:dyDescent="0.2">
      <c r="G1600" t="s">
        <v>2538</v>
      </c>
      <c r="M1600" t="s">
        <v>4266</v>
      </c>
    </row>
    <row r="1601" spans="7:13" x14ac:dyDescent="0.2">
      <c r="G1601" t="s">
        <v>2539</v>
      </c>
      <c r="M1601" t="s">
        <v>4267</v>
      </c>
    </row>
    <row r="1602" spans="7:13" x14ac:dyDescent="0.2">
      <c r="G1602" t="s">
        <v>2540</v>
      </c>
      <c r="M1602" t="s">
        <v>4268</v>
      </c>
    </row>
    <row r="1603" spans="7:13" x14ac:dyDescent="0.2">
      <c r="G1603" t="s">
        <v>2541</v>
      </c>
      <c r="M1603" t="s">
        <v>4269</v>
      </c>
    </row>
    <row r="1604" spans="7:13" x14ac:dyDescent="0.2">
      <c r="G1604" t="s">
        <v>2542</v>
      </c>
      <c r="M1604" t="s">
        <v>4270</v>
      </c>
    </row>
    <row r="1605" spans="7:13" x14ac:dyDescent="0.2">
      <c r="G1605" t="s">
        <v>2543</v>
      </c>
      <c r="M1605" t="s">
        <v>4271</v>
      </c>
    </row>
    <row r="1606" spans="7:13" x14ac:dyDescent="0.2">
      <c r="G1606" t="s">
        <v>2544</v>
      </c>
      <c r="M1606" t="s">
        <v>4272</v>
      </c>
    </row>
    <row r="1607" spans="7:13" x14ac:dyDescent="0.2">
      <c r="G1607" t="s">
        <v>2545</v>
      </c>
      <c r="M1607" t="s">
        <v>4273</v>
      </c>
    </row>
    <row r="1608" spans="7:13" x14ac:dyDescent="0.2">
      <c r="G1608" t="s">
        <v>2546</v>
      </c>
      <c r="M1608" t="s">
        <v>4274</v>
      </c>
    </row>
    <row r="1609" spans="7:13" x14ac:dyDescent="0.2">
      <c r="G1609" t="s">
        <v>2547</v>
      </c>
      <c r="M1609" t="s">
        <v>4275</v>
      </c>
    </row>
    <row r="1610" spans="7:13" x14ac:dyDescent="0.2">
      <c r="G1610" t="s">
        <v>2548</v>
      </c>
      <c r="M1610" t="s">
        <v>4276</v>
      </c>
    </row>
    <row r="1611" spans="7:13" x14ac:dyDescent="0.2">
      <c r="G1611" t="s">
        <v>2549</v>
      </c>
      <c r="M1611" t="s">
        <v>4277</v>
      </c>
    </row>
    <row r="1612" spans="7:13" x14ac:dyDescent="0.2">
      <c r="G1612" t="s">
        <v>2550</v>
      </c>
      <c r="M1612" t="s">
        <v>4278</v>
      </c>
    </row>
    <row r="1613" spans="7:13" x14ac:dyDescent="0.2">
      <c r="G1613" t="s">
        <v>2551</v>
      </c>
      <c r="M1613" t="s">
        <v>4279</v>
      </c>
    </row>
    <row r="1614" spans="7:13" x14ac:dyDescent="0.2">
      <c r="G1614" t="s">
        <v>2552</v>
      </c>
      <c r="M1614" t="s">
        <v>4280</v>
      </c>
    </row>
    <row r="1615" spans="7:13" x14ac:dyDescent="0.2">
      <c r="G1615" t="s">
        <v>2553</v>
      </c>
      <c r="M1615" t="s">
        <v>4281</v>
      </c>
    </row>
    <row r="1616" spans="7:13" x14ac:dyDescent="0.2">
      <c r="G1616" t="s">
        <v>2554</v>
      </c>
      <c r="M1616" t="s">
        <v>4282</v>
      </c>
    </row>
    <row r="1617" spans="7:13" x14ac:dyDescent="0.2">
      <c r="G1617" t="s">
        <v>2555</v>
      </c>
      <c r="M1617" t="s">
        <v>4283</v>
      </c>
    </row>
    <row r="1618" spans="7:13" x14ac:dyDescent="0.2">
      <c r="G1618" t="s">
        <v>2556</v>
      </c>
      <c r="M1618" t="s">
        <v>4284</v>
      </c>
    </row>
    <row r="1619" spans="7:13" x14ac:dyDescent="0.2">
      <c r="G1619" t="s">
        <v>2557</v>
      </c>
      <c r="M1619" t="s">
        <v>4285</v>
      </c>
    </row>
    <row r="1620" spans="7:13" x14ac:dyDescent="0.2">
      <c r="G1620" t="s">
        <v>2558</v>
      </c>
      <c r="M1620" t="s">
        <v>4286</v>
      </c>
    </row>
    <row r="1621" spans="7:13" x14ac:dyDescent="0.2">
      <c r="G1621" t="s">
        <v>2559</v>
      </c>
      <c r="M1621" t="s">
        <v>4287</v>
      </c>
    </row>
    <row r="1622" spans="7:13" x14ac:dyDescent="0.2">
      <c r="G1622" t="s">
        <v>2560</v>
      </c>
      <c r="M1622" t="s">
        <v>4288</v>
      </c>
    </row>
    <row r="1623" spans="7:13" x14ac:dyDescent="0.2">
      <c r="G1623" t="s">
        <v>2561</v>
      </c>
      <c r="M1623" t="s">
        <v>4289</v>
      </c>
    </row>
    <row r="1624" spans="7:13" x14ac:dyDescent="0.2">
      <c r="G1624" t="s">
        <v>2562</v>
      </c>
      <c r="M1624" t="s">
        <v>4290</v>
      </c>
    </row>
    <row r="1625" spans="7:13" x14ac:dyDescent="0.2">
      <c r="G1625" t="s">
        <v>2563</v>
      </c>
      <c r="M1625" t="s">
        <v>4291</v>
      </c>
    </row>
    <row r="1626" spans="7:13" x14ac:dyDescent="0.2">
      <c r="G1626" t="s">
        <v>2564</v>
      </c>
      <c r="M1626" t="s">
        <v>4292</v>
      </c>
    </row>
    <row r="1627" spans="7:13" x14ac:dyDescent="0.2">
      <c r="G1627" t="s">
        <v>2565</v>
      </c>
      <c r="M1627" t="s">
        <v>4293</v>
      </c>
    </row>
    <row r="1628" spans="7:13" x14ac:dyDescent="0.2">
      <c r="G1628" t="s">
        <v>2566</v>
      </c>
      <c r="M1628" t="s">
        <v>4294</v>
      </c>
    </row>
    <row r="1629" spans="7:13" x14ac:dyDescent="0.2">
      <c r="G1629" t="s">
        <v>2567</v>
      </c>
      <c r="M1629" t="s">
        <v>4295</v>
      </c>
    </row>
    <row r="1630" spans="7:13" x14ac:dyDescent="0.2">
      <c r="G1630" t="s">
        <v>2568</v>
      </c>
      <c r="M1630" t="s">
        <v>4296</v>
      </c>
    </row>
    <row r="1631" spans="7:13" x14ac:dyDescent="0.2">
      <c r="G1631" t="s">
        <v>2569</v>
      </c>
      <c r="M1631" t="s">
        <v>4297</v>
      </c>
    </row>
    <row r="1632" spans="7:13" x14ac:dyDescent="0.2">
      <c r="G1632" t="s">
        <v>2570</v>
      </c>
      <c r="M1632" t="s">
        <v>4298</v>
      </c>
    </row>
    <row r="1633" spans="7:13" x14ac:dyDescent="0.2">
      <c r="G1633" t="s">
        <v>2571</v>
      </c>
      <c r="M1633" t="s">
        <v>4299</v>
      </c>
    </row>
    <row r="1634" spans="7:13" x14ac:dyDescent="0.2">
      <c r="G1634" t="s">
        <v>2572</v>
      </c>
      <c r="M1634" t="s">
        <v>4300</v>
      </c>
    </row>
    <row r="1635" spans="7:13" x14ac:dyDescent="0.2">
      <c r="G1635" t="s">
        <v>2573</v>
      </c>
      <c r="M1635" t="s">
        <v>4301</v>
      </c>
    </row>
    <row r="1636" spans="7:13" x14ac:dyDescent="0.2">
      <c r="G1636" t="s">
        <v>2574</v>
      </c>
      <c r="M1636" t="s">
        <v>4302</v>
      </c>
    </row>
    <row r="1637" spans="7:13" x14ac:dyDescent="0.2">
      <c r="G1637" t="s">
        <v>2575</v>
      </c>
      <c r="M1637" t="s">
        <v>4303</v>
      </c>
    </row>
    <row r="1638" spans="7:13" x14ac:dyDescent="0.2">
      <c r="G1638" t="s">
        <v>2576</v>
      </c>
      <c r="M1638" t="s">
        <v>4304</v>
      </c>
    </row>
    <row r="1639" spans="7:13" x14ac:dyDescent="0.2">
      <c r="G1639" t="s">
        <v>2577</v>
      </c>
      <c r="M1639" t="s">
        <v>4305</v>
      </c>
    </row>
    <row r="1640" spans="7:13" x14ac:dyDescent="0.2">
      <c r="G1640" t="s">
        <v>2578</v>
      </c>
      <c r="M1640" t="s">
        <v>4306</v>
      </c>
    </row>
    <row r="1641" spans="7:13" x14ac:dyDescent="0.2">
      <c r="G1641" t="s">
        <v>2579</v>
      </c>
      <c r="M1641" t="s">
        <v>4307</v>
      </c>
    </row>
    <row r="1642" spans="7:13" x14ac:dyDescent="0.2">
      <c r="G1642" t="s">
        <v>2580</v>
      </c>
      <c r="M1642" t="s">
        <v>4308</v>
      </c>
    </row>
    <row r="1643" spans="7:13" x14ac:dyDescent="0.2">
      <c r="G1643" t="s">
        <v>2581</v>
      </c>
      <c r="M1643" t="s">
        <v>4309</v>
      </c>
    </row>
    <row r="1644" spans="7:13" x14ac:dyDescent="0.2">
      <c r="G1644" t="s">
        <v>2582</v>
      </c>
      <c r="M1644" t="s">
        <v>4310</v>
      </c>
    </row>
    <row r="1645" spans="7:13" x14ac:dyDescent="0.2">
      <c r="G1645" t="s">
        <v>2583</v>
      </c>
      <c r="M1645" t="s">
        <v>4311</v>
      </c>
    </row>
    <row r="1646" spans="7:13" x14ac:dyDescent="0.2">
      <c r="G1646" t="s">
        <v>2584</v>
      </c>
      <c r="M1646" t="s">
        <v>4312</v>
      </c>
    </row>
    <row r="1647" spans="7:13" x14ac:dyDescent="0.2">
      <c r="G1647" t="s">
        <v>2585</v>
      </c>
      <c r="M1647" t="s">
        <v>4313</v>
      </c>
    </row>
    <row r="1648" spans="7:13" x14ac:dyDescent="0.2">
      <c r="G1648" t="s">
        <v>2586</v>
      </c>
      <c r="M1648" t="s">
        <v>4314</v>
      </c>
    </row>
    <row r="1649" spans="7:13" x14ac:dyDescent="0.2">
      <c r="G1649" t="s">
        <v>2587</v>
      </c>
      <c r="M1649" t="s">
        <v>4315</v>
      </c>
    </row>
    <row r="1650" spans="7:13" x14ac:dyDescent="0.2">
      <c r="G1650" t="s">
        <v>2588</v>
      </c>
      <c r="M1650" t="s">
        <v>4316</v>
      </c>
    </row>
    <row r="1651" spans="7:13" x14ac:dyDescent="0.2">
      <c r="G1651" t="s">
        <v>2589</v>
      </c>
      <c r="M1651" t="s">
        <v>4317</v>
      </c>
    </row>
    <row r="1652" spans="7:13" x14ac:dyDescent="0.2">
      <c r="G1652" t="s">
        <v>2590</v>
      </c>
      <c r="M1652" t="s">
        <v>4318</v>
      </c>
    </row>
    <row r="1653" spans="7:13" x14ac:dyDescent="0.2">
      <c r="G1653" t="s">
        <v>2591</v>
      </c>
      <c r="M1653" t="s">
        <v>4319</v>
      </c>
    </row>
    <row r="1654" spans="7:13" x14ac:dyDescent="0.2">
      <c r="G1654" t="s">
        <v>2592</v>
      </c>
      <c r="M1654" t="s">
        <v>4320</v>
      </c>
    </row>
    <row r="1655" spans="7:13" x14ac:dyDescent="0.2">
      <c r="G1655" t="s">
        <v>2593</v>
      </c>
      <c r="M1655" t="s">
        <v>4321</v>
      </c>
    </row>
    <row r="1656" spans="7:13" x14ac:dyDescent="0.2">
      <c r="G1656" t="s">
        <v>2594</v>
      </c>
      <c r="M1656" t="s">
        <v>4322</v>
      </c>
    </row>
    <row r="1657" spans="7:13" x14ac:dyDescent="0.2">
      <c r="G1657" t="s">
        <v>2595</v>
      </c>
      <c r="M1657" t="s">
        <v>4323</v>
      </c>
    </row>
    <row r="1658" spans="7:13" x14ac:dyDescent="0.2">
      <c r="G1658" t="s">
        <v>2596</v>
      </c>
      <c r="M1658" t="s">
        <v>4324</v>
      </c>
    </row>
    <row r="1659" spans="7:13" x14ac:dyDescent="0.2">
      <c r="G1659" t="s">
        <v>2597</v>
      </c>
      <c r="M1659" t="s">
        <v>4325</v>
      </c>
    </row>
    <row r="1660" spans="7:13" x14ac:dyDescent="0.2">
      <c r="G1660" t="s">
        <v>2598</v>
      </c>
      <c r="M1660" t="s">
        <v>4326</v>
      </c>
    </row>
    <row r="1661" spans="7:13" x14ac:dyDescent="0.2">
      <c r="G1661" t="s">
        <v>2599</v>
      </c>
      <c r="M1661" t="s">
        <v>4327</v>
      </c>
    </row>
    <row r="1662" spans="7:13" x14ac:dyDescent="0.2">
      <c r="G1662" t="s">
        <v>2600</v>
      </c>
      <c r="M1662" t="s">
        <v>4328</v>
      </c>
    </row>
    <row r="1663" spans="7:13" x14ac:dyDescent="0.2">
      <c r="G1663" t="s">
        <v>2601</v>
      </c>
      <c r="M1663" t="s">
        <v>4329</v>
      </c>
    </row>
    <row r="1664" spans="7:13" x14ac:dyDescent="0.2">
      <c r="G1664" t="s">
        <v>2602</v>
      </c>
      <c r="M1664" t="s">
        <v>4330</v>
      </c>
    </row>
    <row r="1665" spans="7:13" x14ac:dyDescent="0.2">
      <c r="G1665" t="s">
        <v>2603</v>
      </c>
      <c r="M1665" t="s">
        <v>4331</v>
      </c>
    </row>
    <row r="1666" spans="7:13" x14ac:dyDescent="0.2">
      <c r="G1666" t="s">
        <v>2604</v>
      </c>
      <c r="M1666" t="s">
        <v>4332</v>
      </c>
    </row>
    <row r="1667" spans="7:13" x14ac:dyDescent="0.2">
      <c r="G1667" t="s">
        <v>2605</v>
      </c>
      <c r="M1667" t="s">
        <v>4333</v>
      </c>
    </row>
    <row r="1668" spans="7:13" x14ac:dyDescent="0.2">
      <c r="G1668" t="s">
        <v>2606</v>
      </c>
      <c r="M1668" t="s">
        <v>4334</v>
      </c>
    </row>
    <row r="1669" spans="7:13" x14ac:dyDescent="0.2">
      <c r="G1669" t="s">
        <v>2607</v>
      </c>
      <c r="M1669" t="s">
        <v>4335</v>
      </c>
    </row>
    <row r="1670" spans="7:13" x14ac:dyDescent="0.2">
      <c r="G1670" t="s">
        <v>2608</v>
      </c>
      <c r="M1670" t="s">
        <v>4336</v>
      </c>
    </row>
    <row r="1671" spans="7:13" x14ac:dyDescent="0.2">
      <c r="G1671" t="s">
        <v>2609</v>
      </c>
      <c r="M1671" t="s">
        <v>4337</v>
      </c>
    </row>
    <row r="1672" spans="7:13" x14ac:dyDescent="0.2">
      <c r="G1672" t="s">
        <v>2610</v>
      </c>
      <c r="M1672" t="s">
        <v>4338</v>
      </c>
    </row>
    <row r="1673" spans="7:13" x14ac:dyDescent="0.2">
      <c r="G1673" t="s">
        <v>2611</v>
      </c>
      <c r="M1673" t="s">
        <v>4339</v>
      </c>
    </row>
    <row r="1674" spans="7:13" x14ac:dyDescent="0.2">
      <c r="G1674" t="s">
        <v>2612</v>
      </c>
      <c r="M1674" t="s">
        <v>4340</v>
      </c>
    </row>
    <row r="1675" spans="7:13" x14ac:dyDescent="0.2">
      <c r="G1675" t="s">
        <v>2613</v>
      </c>
      <c r="M1675" t="s">
        <v>4341</v>
      </c>
    </row>
    <row r="1676" spans="7:13" x14ac:dyDescent="0.2">
      <c r="G1676" t="s">
        <v>2614</v>
      </c>
      <c r="M1676" t="s">
        <v>4342</v>
      </c>
    </row>
    <row r="1677" spans="7:13" x14ac:dyDescent="0.2">
      <c r="G1677" t="s">
        <v>2615</v>
      </c>
      <c r="M1677" t="s">
        <v>4343</v>
      </c>
    </row>
    <row r="1678" spans="7:13" x14ac:dyDescent="0.2">
      <c r="G1678" t="s">
        <v>2616</v>
      </c>
      <c r="M1678" t="s">
        <v>4344</v>
      </c>
    </row>
    <row r="1679" spans="7:13" x14ac:dyDescent="0.2">
      <c r="G1679" t="s">
        <v>2617</v>
      </c>
      <c r="M1679" t="s">
        <v>4345</v>
      </c>
    </row>
    <row r="1680" spans="7:13" x14ac:dyDescent="0.2">
      <c r="G1680" t="s">
        <v>2618</v>
      </c>
      <c r="M1680" t="s">
        <v>4346</v>
      </c>
    </row>
    <row r="1681" spans="7:13" x14ac:dyDescent="0.2">
      <c r="G1681" t="s">
        <v>2619</v>
      </c>
      <c r="M1681" t="s">
        <v>4347</v>
      </c>
    </row>
    <row r="1682" spans="7:13" x14ac:dyDescent="0.2">
      <c r="G1682" t="s">
        <v>2620</v>
      </c>
      <c r="M1682" t="s">
        <v>4348</v>
      </c>
    </row>
    <row r="1683" spans="7:13" x14ac:dyDescent="0.2">
      <c r="G1683" t="s">
        <v>2621</v>
      </c>
      <c r="M1683" t="s">
        <v>4349</v>
      </c>
    </row>
    <row r="1684" spans="7:13" x14ac:dyDescent="0.2">
      <c r="G1684" t="s">
        <v>2622</v>
      </c>
      <c r="M1684" t="s">
        <v>4350</v>
      </c>
    </row>
    <row r="1685" spans="7:13" x14ac:dyDescent="0.2">
      <c r="G1685" t="s">
        <v>2623</v>
      </c>
      <c r="M1685" t="s">
        <v>4351</v>
      </c>
    </row>
    <row r="1686" spans="7:13" x14ac:dyDescent="0.2">
      <c r="G1686" t="s">
        <v>2624</v>
      </c>
      <c r="M1686" t="s">
        <v>4352</v>
      </c>
    </row>
    <row r="1687" spans="7:13" x14ac:dyDescent="0.2">
      <c r="G1687" t="s">
        <v>2625</v>
      </c>
      <c r="M1687" t="s">
        <v>4353</v>
      </c>
    </row>
    <row r="1688" spans="7:13" x14ac:dyDescent="0.2">
      <c r="G1688" t="s">
        <v>2626</v>
      </c>
      <c r="M1688" t="s">
        <v>4354</v>
      </c>
    </row>
    <row r="1689" spans="7:13" x14ac:dyDescent="0.2">
      <c r="G1689" t="s">
        <v>2627</v>
      </c>
      <c r="M1689" t="s">
        <v>4355</v>
      </c>
    </row>
    <row r="1690" spans="7:13" x14ac:dyDescent="0.2">
      <c r="G1690" t="s">
        <v>2628</v>
      </c>
      <c r="M1690" t="s">
        <v>4356</v>
      </c>
    </row>
    <row r="1691" spans="7:13" x14ac:dyDescent="0.2">
      <c r="G1691" t="s">
        <v>2629</v>
      </c>
      <c r="M1691" t="s">
        <v>4357</v>
      </c>
    </row>
    <row r="1692" spans="7:13" x14ac:dyDescent="0.2">
      <c r="G1692" t="s">
        <v>2630</v>
      </c>
      <c r="M1692" t="s">
        <v>4358</v>
      </c>
    </row>
    <row r="1693" spans="7:13" x14ac:dyDescent="0.2">
      <c r="G1693" t="s">
        <v>2631</v>
      </c>
      <c r="M1693" t="s">
        <v>4359</v>
      </c>
    </row>
    <row r="1694" spans="7:13" x14ac:dyDescent="0.2">
      <c r="G1694" t="s">
        <v>2632</v>
      </c>
      <c r="M1694" t="s">
        <v>4360</v>
      </c>
    </row>
    <row r="1695" spans="7:13" x14ac:dyDescent="0.2">
      <c r="G1695" t="s">
        <v>2633</v>
      </c>
      <c r="M1695" t="s">
        <v>4361</v>
      </c>
    </row>
    <row r="1696" spans="7:13" x14ac:dyDescent="0.2">
      <c r="G1696" t="s">
        <v>2634</v>
      </c>
      <c r="M1696" t="s">
        <v>4362</v>
      </c>
    </row>
    <row r="1697" spans="7:13" x14ac:dyDescent="0.2">
      <c r="G1697" t="s">
        <v>2635</v>
      </c>
      <c r="M1697" t="s">
        <v>4363</v>
      </c>
    </row>
    <row r="1698" spans="7:13" x14ac:dyDescent="0.2">
      <c r="G1698" t="s">
        <v>2636</v>
      </c>
      <c r="M1698" t="s">
        <v>4364</v>
      </c>
    </row>
    <row r="1699" spans="7:13" x14ac:dyDescent="0.2">
      <c r="G1699" t="s">
        <v>2637</v>
      </c>
      <c r="M1699" t="s">
        <v>4365</v>
      </c>
    </row>
    <row r="1700" spans="7:13" x14ac:dyDescent="0.2">
      <c r="G1700" t="s">
        <v>2638</v>
      </c>
      <c r="M1700" t="s">
        <v>4366</v>
      </c>
    </row>
    <row r="1701" spans="7:13" x14ac:dyDescent="0.2">
      <c r="G1701" t="s">
        <v>2639</v>
      </c>
      <c r="M1701" t="s">
        <v>4367</v>
      </c>
    </row>
    <row r="1702" spans="7:13" x14ac:dyDescent="0.2">
      <c r="G1702" t="s">
        <v>2640</v>
      </c>
      <c r="M1702" t="s">
        <v>4368</v>
      </c>
    </row>
    <row r="1703" spans="7:13" x14ac:dyDescent="0.2">
      <c r="G1703" t="s">
        <v>2641</v>
      </c>
      <c r="M1703" t="s">
        <v>4369</v>
      </c>
    </row>
    <row r="1704" spans="7:13" x14ac:dyDescent="0.2">
      <c r="G1704" t="s">
        <v>2642</v>
      </c>
      <c r="M1704" t="s">
        <v>4370</v>
      </c>
    </row>
    <row r="1705" spans="7:13" x14ac:dyDescent="0.2">
      <c r="G1705" t="s">
        <v>2643</v>
      </c>
      <c r="M1705" t="s">
        <v>4371</v>
      </c>
    </row>
    <row r="1706" spans="7:13" x14ac:dyDescent="0.2">
      <c r="G1706" t="s">
        <v>2644</v>
      </c>
      <c r="M1706" t="s">
        <v>4372</v>
      </c>
    </row>
    <row r="1707" spans="7:13" x14ac:dyDescent="0.2">
      <c r="G1707" t="s">
        <v>2645</v>
      </c>
      <c r="M1707" t="s">
        <v>4373</v>
      </c>
    </row>
    <row r="1708" spans="7:13" x14ac:dyDescent="0.2">
      <c r="G1708" t="s">
        <v>2646</v>
      </c>
      <c r="M1708" t="s">
        <v>4374</v>
      </c>
    </row>
    <row r="1709" spans="7:13" x14ac:dyDescent="0.2">
      <c r="G1709" t="s">
        <v>2647</v>
      </c>
      <c r="M1709" t="s">
        <v>4375</v>
      </c>
    </row>
    <row r="1710" spans="7:13" x14ac:dyDescent="0.2">
      <c r="G1710" t="s">
        <v>2648</v>
      </c>
      <c r="M1710" t="s">
        <v>4376</v>
      </c>
    </row>
    <row r="1711" spans="7:13" x14ac:dyDescent="0.2">
      <c r="G1711" t="s">
        <v>2649</v>
      </c>
      <c r="M1711" t="s">
        <v>4377</v>
      </c>
    </row>
    <row r="1712" spans="7:13" x14ac:dyDescent="0.2">
      <c r="G1712" t="s">
        <v>2650</v>
      </c>
      <c r="M1712" t="s">
        <v>4378</v>
      </c>
    </row>
    <row r="1713" spans="7:13" x14ac:dyDescent="0.2">
      <c r="G1713" t="s">
        <v>2651</v>
      </c>
      <c r="M1713" t="s">
        <v>4379</v>
      </c>
    </row>
    <row r="1714" spans="7:13" x14ac:dyDescent="0.2">
      <c r="G1714" t="s">
        <v>2652</v>
      </c>
      <c r="M1714" t="s">
        <v>4380</v>
      </c>
    </row>
    <row r="1715" spans="7:13" x14ac:dyDescent="0.2">
      <c r="G1715" t="s">
        <v>2653</v>
      </c>
      <c r="M1715" t="s">
        <v>4381</v>
      </c>
    </row>
    <row r="1716" spans="7:13" x14ac:dyDescent="0.2">
      <c r="G1716" t="s">
        <v>2654</v>
      </c>
      <c r="M1716" t="s">
        <v>4382</v>
      </c>
    </row>
    <row r="1717" spans="7:13" x14ac:dyDescent="0.2">
      <c r="G1717" t="s">
        <v>2655</v>
      </c>
      <c r="M1717" t="s">
        <v>4383</v>
      </c>
    </row>
    <row r="1718" spans="7:13" x14ac:dyDescent="0.2">
      <c r="G1718" t="s">
        <v>2656</v>
      </c>
      <c r="M1718" t="s">
        <v>4384</v>
      </c>
    </row>
    <row r="1719" spans="7:13" x14ac:dyDescent="0.2">
      <c r="G1719" t="s">
        <v>2657</v>
      </c>
      <c r="M1719" t="s">
        <v>4385</v>
      </c>
    </row>
    <row r="1720" spans="7:13" x14ac:dyDescent="0.2">
      <c r="G1720" t="s">
        <v>2658</v>
      </c>
      <c r="M1720" t="s">
        <v>4386</v>
      </c>
    </row>
    <row r="1721" spans="7:13" x14ac:dyDescent="0.2">
      <c r="G1721" t="s">
        <v>2659</v>
      </c>
      <c r="M1721" t="s">
        <v>4387</v>
      </c>
    </row>
    <row r="1722" spans="7:13" x14ac:dyDescent="0.2">
      <c r="G1722" t="s">
        <v>2660</v>
      </c>
      <c r="M1722" t="s">
        <v>4388</v>
      </c>
    </row>
    <row r="1723" spans="7:13" x14ac:dyDescent="0.2">
      <c r="G1723" t="s">
        <v>2661</v>
      </c>
      <c r="M1723" t="s">
        <v>4389</v>
      </c>
    </row>
    <row r="1724" spans="7:13" x14ac:dyDescent="0.2">
      <c r="G1724" t="s">
        <v>2662</v>
      </c>
      <c r="M1724" t="s">
        <v>4390</v>
      </c>
    </row>
    <row r="1725" spans="7:13" x14ac:dyDescent="0.2">
      <c r="G1725" t="s">
        <v>2663</v>
      </c>
      <c r="M1725" t="s">
        <v>4391</v>
      </c>
    </row>
    <row r="1726" spans="7:13" x14ac:dyDescent="0.2">
      <c r="G1726" t="s">
        <v>2664</v>
      </c>
      <c r="M1726" t="s">
        <v>4392</v>
      </c>
    </row>
    <row r="1727" spans="7:13" x14ac:dyDescent="0.2">
      <c r="G1727" t="s">
        <v>2665</v>
      </c>
      <c r="M1727" t="s">
        <v>4393</v>
      </c>
    </row>
    <row r="1728" spans="7:13" x14ac:dyDescent="0.2">
      <c r="G1728" t="s">
        <v>2666</v>
      </c>
      <c r="M1728" t="s">
        <v>4394</v>
      </c>
    </row>
    <row r="1729" spans="7:13" x14ac:dyDescent="0.2">
      <c r="G1729" t="s">
        <v>2667</v>
      </c>
      <c r="M1729" t="s">
        <v>4395</v>
      </c>
    </row>
    <row r="1730" spans="7:13" x14ac:dyDescent="0.2">
      <c r="G1730" t="s">
        <v>2668</v>
      </c>
      <c r="M1730" t="s">
        <v>4396</v>
      </c>
    </row>
    <row r="1731" spans="7:13" x14ac:dyDescent="0.2">
      <c r="M1731" t="s">
        <v>4397</v>
      </c>
    </row>
    <row r="1732" spans="7:13" x14ac:dyDescent="0.2">
      <c r="M1732" t="s">
        <v>4398</v>
      </c>
    </row>
    <row r="1733" spans="7:13" x14ac:dyDescent="0.2">
      <c r="M1733" t="s">
        <v>4399</v>
      </c>
    </row>
    <row r="1734" spans="7:13" x14ac:dyDescent="0.2">
      <c r="M1734" t="s">
        <v>4400</v>
      </c>
    </row>
    <row r="1735" spans="7:13" x14ac:dyDescent="0.2">
      <c r="M1735" t="s">
        <v>4401</v>
      </c>
    </row>
    <row r="1736" spans="7:13" x14ac:dyDescent="0.2">
      <c r="M1736" t="s">
        <v>4402</v>
      </c>
    </row>
    <row r="1737" spans="7:13" x14ac:dyDescent="0.2">
      <c r="M1737" t="s">
        <v>4403</v>
      </c>
    </row>
    <row r="1738" spans="7:13" x14ac:dyDescent="0.2">
      <c r="M1738" t="s">
        <v>4404</v>
      </c>
    </row>
    <row r="1739" spans="7:13" x14ac:dyDescent="0.2">
      <c r="M1739" t="s">
        <v>4405</v>
      </c>
    </row>
    <row r="1740" spans="7:13" x14ac:dyDescent="0.2">
      <c r="M1740" t="s">
        <v>4406</v>
      </c>
    </row>
    <row r="1741" spans="7:13" x14ac:dyDescent="0.2">
      <c r="M1741" t="s">
        <v>4407</v>
      </c>
    </row>
    <row r="1742" spans="7:13" x14ac:dyDescent="0.2">
      <c r="M1742" t="s">
        <v>4408</v>
      </c>
    </row>
    <row r="1743" spans="7:13" x14ac:dyDescent="0.2">
      <c r="M1743" t="s">
        <v>4409</v>
      </c>
    </row>
    <row r="1744" spans="7:13" x14ac:dyDescent="0.2">
      <c r="M1744" t="s">
        <v>4410</v>
      </c>
    </row>
    <row r="1745" spans="13:13" x14ac:dyDescent="0.2">
      <c r="M1745" t="s">
        <v>4411</v>
      </c>
    </row>
    <row r="1746" spans="13:13" x14ac:dyDescent="0.2">
      <c r="M1746" t="s">
        <v>4412</v>
      </c>
    </row>
    <row r="1747" spans="13:13" x14ac:dyDescent="0.2">
      <c r="M1747" t="s">
        <v>4413</v>
      </c>
    </row>
    <row r="1748" spans="13:13" x14ac:dyDescent="0.2">
      <c r="M1748" t="s">
        <v>4414</v>
      </c>
    </row>
    <row r="1749" spans="13:13" x14ac:dyDescent="0.2">
      <c r="M1749" t="s">
        <v>4415</v>
      </c>
    </row>
    <row r="1750" spans="13:13" x14ac:dyDescent="0.2">
      <c r="M1750" t="s">
        <v>4416</v>
      </c>
    </row>
    <row r="1751" spans="13:13" x14ac:dyDescent="0.2">
      <c r="M1751" t="s">
        <v>4417</v>
      </c>
    </row>
    <row r="1752" spans="13:13" x14ac:dyDescent="0.2">
      <c r="M1752" t="s">
        <v>4418</v>
      </c>
    </row>
    <row r="1753" spans="13:13" x14ac:dyDescent="0.2">
      <c r="M1753" t="s">
        <v>4419</v>
      </c>
    </row>
    <row r="1754" spans="13:13" x14ac:dyDescent="0.2">
      <c r="M1754" t="s">
        <v>4420</v>
      </c>
    </row>
    <row r="1755" spans="13:13" x14ac:dyDescent="0.2">
      <c r="M1755" t="s">
        <v>4421</v>
      </c>
    </row>
    <row r="1756" spans="13:13" x14ac:dyDescent="0.2">
      <c r="M1756" t="s">
        <v>4422</v>
      </c>
    </row>
    <row r="1757" spans="13:13" x14ac:dyDescent="0.2">
      <c r="M1757" t="s">
        <v>4423</v>
      </c>
    </row>
    <row r="1758" spans="13:13" x14ac:dyDescent="0.2">
      <c r="M1758" t="s">
        <v>4424</v>
      </c>
    </row>
    <row r="1759" spans="13:13" x14ac:dyDescent="0.2">
      <c r="M1759" t="s">
        <v>4425</v>
      </c>
    </row>
    <row r="1760" spans="13:13" x14ac:dyDescent="0.2">
      <c r="M1760" t="s">
        <v>4426</v>
      </c>
    </row>
    <row r="1761" spans="13:13" x14ac:dyDescent="0.2">
      <c r="M1761" t="s">
        <v>4427</v>
      </c>
    </row>
    <row r="1762" spans="13:13" x14ac:dyDescent="0.2">
      <c r="M1762" t="s">
        <v>4428</v>
      </c>
    </row>
    <row r="1763" spans="13:13" x14ac:dyDescent="0.2">
      <c r="M1763" t="s">
        <v>4429</v>
      </c>
    </row>
    <row r="1764" spans="13:13" x14ac:dyDescent="0.2">
      <c r="M1764" t="s">
        <v>4430</v>
      </c>
    </row>
    <row r="1765" spans="13:13" x14ac:dyDescent="0.2">
      <c r="M1765" t="s">
        <v>4431</v>
      </c>
    </row>
    <row r="1766" spans="13:13" x14ac:dyDescent="0.2">
      <c r="M1766" t="s">
        <v>4432</v>
      </c>
    </row>
    <row r="1767" spans="13:13" x14ac:dyDescent="0.2">
      <c r="M1767" t="s">
        <v>4433</v>
      </c>
    </row>
    <row r="1768" spans="13:13" x14ac:dyDescent="0.2">
      <c r="M1768" t="s">
        <v>4434</v>
      </c>
    </row>
    <row r="1769" spans="13:13" x14ac:dyDescent="0.2">
      <c r="M1769" t="s">
        <v>4435</v>
      </c>
    </row>
    <row r="1770" spans="13:13" x14ac:dyDescent="0.2">
      <c r="M1770" t="s">
        <v>4436</v>
      </c>
    </row>
    <row r="1771" spans="13:13" x14ac:dyDescent="0.2">
      <c r="M1771" t="s">
        <v>4437</v>
      </c>
    </row>
    <row r="1772" spans="13:13" x14ac:dyDescent="0.2">
      <c r="M1772" t="s">
        <v>4438</v>
      </c>
    </row>
    <row r="1773" spans="13:13" x14ac:dyDescent="0.2">
      <c r="M1773" t="s">
        <v>4439</v>
      </c>
    </row>
    <row r="1774" spans="13:13" x14ac:dyDescent="0.2">
      <c r="M1774" t="s">
        <v>4440</v>
      </c>
    </row>
    <row r="1775" spans="13:13" x14ac:dyDescent="0.2">
      <c r="M1775" t="s">
        <v>4441</v>
      </c>
    </row>
    <row r="1776" spans="13:13" x14ac:dyDescent="0.2">
      <c r="M1776" t="s">
        <v>4442</v>
      </c>
    </row>
    <row r="1777" spans="13:13" x14ac:dyDescent="0.2">
      <c r="M1777" t="s">
        <v>4443</v>
      </c>
    </row>
    <row r="1778" spans="13:13" x14ac:dyDescent="0.2">
      <c r="M1778" t="s">
        <v>4444</v>
      </c>
    </row>
    <row r="1779" spans="13:13" x14ac:dyDescent="0.2">
      <c r="M1779" t="s">
        <v>4445</v>
      </c>
    </row>
    <row r="1780" spans="13:13" x14ac:dyDescent="0.2">
      <c r="M1780" t="s">
        <v>4446</v>
      </c>
    </row>
    <row r="1781" spans="13:13" x14ac:dyDescent="0.2">
      <c r="M1781" t="s">
        <v>4447</v>
      </c>
    </row>
    <row r="1782" spans="13:13" x14ac:dyDescent="0.2">
      <c r="M1782" t="s">
        <v>4448</v>
      </c>
    </row>
    <row r="1783" spans="13:13" x14ac:dyDescent="0.2">
      <c r="M1783" t="s">
        <v>4449</v>
      </c>
    </row>
    <row r="1784" spans="13:13" x14ac:dyDescent="0.2">
      <c r="M1784" t="s">
        <v>4450</v>
      </c>
    </row>
    <row r="1785" spans="13:13" x14ac:dyDescent="0.2">
      <c r="M1785" t="s">
        <v>4451</v>
      </c>
    </row>
    <row r="1786" spans="13:13" x14ac:dyDescent="0.2">
      <c r="M1786" t="s">
        <v>4452</v>
      </c>
    </row>
    <row r="1787" spans="13:13" x14ac:dyDescent="0.2">
      <c r="M1787" t="s">
        <v>4453</v>
      </c>
    </row>
    <row r="1788" spans="13:13" x14ac:dyDescent="0.2">
      <c r="M1788" t="s">
        <v>4454</v>
      </c>
    </row>
    <row r="1789" spans="13:13" x14ac:dyDescent="0.2">
      <c r="M1789" t="s">
        <v>4455</v>
      </c>
    </row>
    <row r="1790" spans="13:13" x14ac:dyDescent="0.2">
      <c r="M1790" t="s">
        <v>4456</v>
      </c>
    </row>
    <row r="1791" spans="13:13" x14ac:dyDescent="0.2">
      <c r="M1791" t="s">
        <v>4457</v>
      </c>
    </row>
    <row r="1792" spans="13:13" x14ac:dyDescent="0.2">
      <c r="M1792" t="s">
        <v>4458</v>
      </c>
    </row>
    <row r="1793" spans="13:13" x14ac:dyDescent="0.2">
      <c r="M1793" t="s">
        <v>4459</v>
      </c>
    </row>
    <row r="1794" spans="13:13" x14ac:dyDescent="0.2">
      <c r="M1794" t="s">
        <v>4460</v>
      </c>
    </row>
    <row r="1795" spans="13:13" x14ac:dyDescent="0.2">
      <c r="M1795" t="s">
        <v>4461</v>
      </c>
    </row>
    <row r="1796" spans="13:13" x14ac:dyDescent="0.2">
      <c r="M1796" t="s">
        <v>4462</v>
      </c>
    </row>
    <row r="1797" spans="13:13" x14ac:dyDescent="0.2">
      <c r="M1797" t="s">
        <v>4463</v>
      </c>
    </row>
    <row r="1798" spans="13:13" x14ac:dyDescent="0.2">
      <c r="M1798" t="s">
        <v>4464</v>
      </c>
    </row>
    <row r="1799" spans="13:13" x14ac:dyDescent="0.2">
      <c r="M1799" t="s">
        <v>4465</v>
      </c>
    </row>
    <row r="1800" spans="13:13" x14ac:dyDescent="0.2">
      <c r="M1800" t="s">
        <v>4466</v>
      </c>
    </row>
    <row r="1801" spans="13:13" x14ac:dyDescent="0.2">
      <c r="M1801" t="s">
        <v>4467</v>
      </c>
    </row>
    <row r="1802" spans="13:13" x14ac:dyDescent="0.2">
      <c r="M1802" t="s">
        <v>4468</v>
      </c>
    </row>
    <row r="1803" spans="13:13" x14ac:dyDescent="0.2">
      <c r="M1803" t="s">
        <v>4469</v>
      </c>
    </row>
    <row r="1804" spans="13:13" x14ac:dyDescent="0.2">
      <c r="M1804" t="s">
        <v>4470</v>
      </c>
    </row>
    <row r="1805" spans="13:13" x14ac:dyDescent="0.2">
      <c r="M1805" t="s">
        <v>4471</v>
      </c>
    </row>
    <row r="1806" spans="13:13" x14ac:dyDescent="0.2">
      <c r="M1806" t="s">
        <v>4472</v>
      </c>
    </row>
    <row r="1807" spans="13:13" x14ac:dyDescent="0.2">
      <c r="M1807" t="s">
        <v>4473</v>
      </c>
    </row>
    <row r="1808" spans="13:13" x14ac:dyDescent="0.2">
      <c r="M1808" t="s">
        <v>4474</v>
      </c>
    </row>
    <row r="1809" spans="13:13" x14ac:dyDescent="0.2">
      <c r="M1809" t="s">
        <v>4475</v>
      </c>
    </row>
    <row r="1810" spans="13:13" x14ac:dyDescent="0.2">
      <c r="M1810" t="s">
        <v>4476</v>
      </c>
    </row>
    <row r="1811" spans="13:13" x14ac:dyDescent="0.2">
      <c r="M1811" t="s">
        <v>4477</v>
      </c>
    </row>
    <row r="1812" spans="13:13" x14ac:dyDescent="0.2">
      <c r="M1812" t="s">
        <v>4478</v>
      </c>
    </row>
    <row r="1813" spans="13:13" x14ac:dyDescent="0.2">
      <c r="M1813" t="s">
        <v>4479</v>
      </c>
    </row>
    <row r="1814" spans="13:13" x14ac:dyDescent="0.2">
      <c r="M1814" t="s">
        <v>4480</v>
      </c>
    </row>
    <row r="1815" spans="13:13" x14ac:dyDescent="0.2">
      <c r="M1815" t="s">
        <v>4481</v>
      </c>
    </row>
    <row r="1816" spans="13:13" x14ac:dyDescent="0.2">
      <c r="M1816" t="s">
        <v>4482</v>
      </c>
    </row>
    <row r="1817" spans="13:13" x14ac:dyDescent="0.2">
      <c r="M1817" t="s">
        <v>4483</v>
      </c>
    </row>
    <row r="1818" spans="13:13" x14ac:dyDescent="0.2">
      <c r="M1818" t="s">
        <v>4484</v>
      </c>
    </row>
    <row r="1819" spans="13:13" x14ac:dyDescent="0.2">
      <c r="M1819" t="s">
        <v>4485</v>
      </c>
    </row>
    <row r="1820" spans="13:13" x14ac:dyDescent="0.2">
      <c r="M1820" t="s">
        <v>4486</v>
      </c>
    </row>
    <row r="1821" spans="13:13" x14ac:dyDescent="0.2">
      <c r="M1821" t="s">
        <v>4487</v>
      </c>
    </row>
    <row r="1822" spans="13:13" x14ac:dyDescent="0.2">
      <c r="M1822" t="s">
        <v>4488</v>
      </c>
    </row>
    <row r="1823" spans="13:13" x14ac:dyDescent="0.2">
      <c r="M1823" t="s">
        <v>4489</v>
      </c>
    </row>
    <row r="1824" spans="13:13" x14ac:dyDescent="0.2">
      <c r="M1824" t="s">
        <v>4490</v>
      </c>
    </row>
    <row r="1825" spans="13:13" x14ac:dyDescent="0.2">
      <c r="M1825" t="s">
        <v>4491</v>
      </c>
    </row>
    <row r="1826" spans="13:13" x14ac:dyDescent="0.2">
      <c r="M1826" t="s">
        <v>4492</v>
      </c>
    </row>
    <row r="1827" spans="13:13" x14ac:dyDescent="0.2">
      <c r="M1827" t="s">
        <v>4493</v>
      </c>
    </row>
    <row r="1828" spans="13:13" x14ac:dyDescent="0.2">
      <c r="M1828" t="s">
        <v>4494</v>
      </c>
    </row>
    <row r="1829" spans="13:13" x14ac:dyDescent="0.2">
      <c r="M1829" t="s">
        <v>4495</v>
      </c>
    </row>
    <row r="1830" spans="13:13" x14ac:dyDescent="0.2">
      <c r="M1830" t="s">
        <v>4496</v>
      </c>
    </row>
    <row r="1831" spans="13:13" x14ac:dyDescent="0.2">
      <c r="M1831" t="s">
        <v>4497</v>
      </c>
    </row>
    <row r="1832" spans="13:13" x14ac:dyDescent="0.2">
      <c r="M1832" t="s">
        <v>4498</v>
      </c>
    </row>
    <row r="1833" spans="13:13" x14ac:dyDescent="0.2">
      <c r="M1833" t="s">
        <v>4499</v>
      </c>
    </row>
    <row r="1834" spans="13:13" x14ac:dyDescent="0.2">
      <c r="M1834" t="s">
        <v>4500</v>
      </c>
    </row>
    <row r="1835" spans="13:13" x14ac:dyDescent="0.2">
      <c r="M1835" t="s">
        <v>4501</v>
      </c>
    </row>
    <row r="1836" spans="13:13" x14ac:dyDescent="0.2">
      <c r="M1836" t="s">
        <v>4502</v>
      </c>
    </row>
    <row r="1837" spans="13:13" x14ac:dyDescent="0.2">
      <c r="M1837" t="s">
        <v>4503</v>
      </c>
    </row>
    <row r="1838" spans="13:13" x14ac:dyDescent="0.2">
      <c r="M1838" t="s">
        <v>4504</v>
      </c>
    </row>
    <row r="1839" spans="13:13" x14ac:dyDescent="0.2">
      <c r="M1839" t="s">
        <v>4505</v>
      </c>
    </row>
    <row r="1840" spans="13:13" x14ac:dyDescent="0.2">
      <c r="M1840" t="s">
        <v>4506</v>
      </c>
    </row>
    <row r="1841" spans="13:13" x14ac:dyDescent="0.2">
      <c r="M1841" t="s">
        <v>4507</v>
      </c>
    </row>
    <row r="1842" spans="13:13" x14ac:dyDescent="0.2">
      <c r="M1842" t="s">
        <v>4508</v>
      </c>
    </row>
    <row r="1843" spans="13:13" x14ac:dyDescent="0.2">
      <c r="M1843" t="s">
        <v>4509</v>
      </c>
    </row>
    <row r="1844" spans="13:13" x14ac:dyDescent="0.2">
      <c r="M1844" t="s">
        <v>4510</v>
      </c>
    </row>
    <row r="1845" spans="13:13" x14ac:dyDescent="0.2">
      <c r="M1845" t="s">
        <v>4511</v>
      </c>
    </row>
    <row r="1846" spans="13:13" x14ac:dyDescent="0.2">
      <c r="M1846" t="s">
        <v>4512</v>
      </c>
    </row>
    <row r="1847" spans="13:13" x14ac:dyDescent="0.2">
      <c r="M1847" t="s">
        <v>4513</v>
      </c>
    </row>
    <row r="1848" spans="13:13" x14ac:dyDescent="0.2">
      <c r="M1848" t="s">
        <v>4514</v>
      </c>
    </row>
    <row r="1849" spans="13:13" x14ac:dyDescent="0.2">
      <c r="M1849" t="s">
        <v>4515</v>
      </c>
    </row>
    <row r="1850" spans="13:13" x14ac:dyDescent="0.2">
      <c r="M1850" t="s">
        <v>4516</v>
      </c>
    </row>
    <row r="1851" spans="13:13" x14ac:dyDescent="0.2">
      <c r="M1851" t="s">
        <v>4517</v>
      </c>
    </row>
    <row r="1852" spans="13:13" x14ac:dyDescent="0.2">
      <c r="M1852" t="s">
        <v>4518</v>
      </c>
    </row>
    <row r="1853" spans="13:13" x14ac:dyDescent="0.2">
      <c r="M1853" t="s">
        <v>4519</v>
      </c>
    </row>
    <row r="1854" spans="13:13" x14ac:dyDescent="0.2">
      <c r="M1854" t="s">
        <v>4520</v>
      </c>
    </row>
    <row r="1855" spans="13:13" x14ac:dyDescent="0.2">
      <c r="M1855" t="s">
        <v>4521</v>
      </c>
    </row>
    <row r="1856" spans="13:13" x14ac:dyDescent="0.2">
      <c r="M1856" t="s">
        <v>4522</v>
      </c>
    </row>
    <row r="1857" spans="13:13" x14ac:dyDescent="0.2">
      <c r="M1857" t="s">
        <v>4523</v>
      </c>
    </row>
    <row r="1858" spans="13:13" x14ac:dyDescent="0.2">
      <c r="M1858" t="s">
        <v>4524</v>
      </c>
    </row>
    <row r="1859" spans="13:13" x14ac:dyDescent="0.2">
      <c r="M1859" t="s">
        <v>4525</v>
      </c>
    </row>
    <row r="1860" spans="13:13" x14ac:dyDescent="0.2">
      <c r="M1860" t="s">
        <v>4526</v>
      </c>
    </row>
    <row r="1861" spans="13:13" x14ac:dyDescent="0.2">
      <c r="M1861" t="s">
        <v>4527</v>
      </c>
    </row>
    <row r="1862" spans="13:13" x14ac:dyDescent="0.2">
      <c r="M1862" t="s">
        <v>4528</v>
      </c>
    </row>
    <row r="1863" spans="13:13" x14ac:dyDescent="0.2">
      <c r="M1863" t="s">
        <v>4529</v>
      </c>
    </row>
    <row r="1864" spans="13:13" x14ac:dyDescent="0.2">
      <c r="M1864" t="s">
        <v>4530</v>
      </c>
    </row>
    <row r="1865" spans="13:13" x14ac:dyDescent="0.2">
      <c r="M1865" t="s">
        <v>4531</v>
      </c>
    </row>
    <row r="1866" spans="13:13" x14ac:dyDescent="0.2">
      <c r="M1866" t="s">
        <v>4532</v>
      </c>
    </row>
    <row r="1867" spans="13:13" x14ac:dyDescent="0.2">
      <c r="M1867" t="s">
        <v>4533</v>
      </c>
    </row>
    <row r="1868" spans="13:13" x14ac:dyDescent="0.2">
      <c r="M1868" t="s">
        <v>4534</v>
      </c>
    </row>
    <row r="1869" spans="13:13" x14ac:dyDescent="0.2">
      <c r="M1869" t="s">
        <v>4535</v>
      </c>
    </row>
    <row r="1870" spans="13:13" x14ac:dyDescent="0.2">
      <c r="M1870" t="s">
        <v>4536</v>
      </c>
    </row>
    <row r="1871" spans="13:13" x14ac:dyDescent="0.2">
      <c r="M1871" t="s">
        <v>4537</v>
      </c>
    </row>
    <row r="1872" spans="13:13" x14ac:dyDescent="0.2">
      <c r="M1872" t="s">
        <v>4538</v>
      </c>
    </row>
    <row r="1873" spans="13:13" x14ac:dyDescent="0.2">
      <c r="M1873" t="s">
        <v>4539</v>
      </c>
    </row>
    <row r="1874" spans="13:13" x14ac:dyDescent="0.2">
      <c r="M1874" t="s">
        <v>4540</v>
      </c>
    </row>
    <row r="1875" spans="13:13" x14ac:dyDescent="0.2">
      <c r="M1875" t="s">
        <v>4541</v>
      </c>
    </row>
    <row r="1876" spans="13:13" x14ac:dyDescent="0.2">
      <c r="M1876" t="s">
        <v>4542</v>
      </c>
    </row>
    <row r="1877" spans="13:13" x14ac:dyDescent="0.2">
      <c r="M1877" t="s">
        <v>4543</v>
      </c>
    </row>
    <row r="1878" spans="13:13" x14ac:dyDescent="0.2">
      <c r="M1878" t="s">
        <v>4544</v>
      </c>
    </row>
    <row r="1879" spans="13:13" x14ac:dyDescent="0.2">
      <c r="M1879" t="s">
        <v>4545</v>
      </c>
    </row>
    <row r="1880" spans="13:13" x14ac:dyDescent="0.2">
      <c r="M1880" t="s">
        <v>4546</v>
      </c>
    </row>
    <row r="1881" spans="13:13" x14ac:dyDescent="0.2">
      <c r="M1881" t="s">
        <v>4547</v>
      </c>
    </row>
    <row r="1882" spans="13:13" x14ac:dyDescent="0.2">
      <c r="M1882" t="s">
        <v>4548</v>
      </c>
    </row>
    <row r="1883" spans="13:13" x14ac:dyDescent="0.2">
      <c r="M1883" t="s">
        <v>4549</v>
      </c>
    </row>
    <row r="1884" spans="13:13" x14ac:dyDescent="0.2">
      <c r="M1884" t="s">
        <v>4550</v>
      </c>
    </row>
    <row r="1885" spans="13:13" x14ac:dyDescent="0.2">
      <c r="M1885" t="s">
        <v>4551</v>
      </c>
    </row>
    <row r="1886" spans="13:13" x14ac:dyDescent="0.2">
      <c r="M1886" t="s">
        <v>4552</v>
      </c>
    </row>
    <row r="1887" spans="13:13" x14ac:dyDescent="0.2">
      <c r="M1887" t="s">
        <v>4553</v>
      </c>
    </row>
    <row r="1888" spans="13:13" x14ac:dyDescent="0.2">
      <c r="M1888" t="s">
        <v>4554</v>
      </c>
    </row>
    <row r="1889" spans="13:13" x14ac:dyDescent="0.2">
      <c r="M1889" t="s">
        <v>4555</v>
      </c>
    </row>
    <row r="1890" spans="13:13" x14ac:dyDescent="0.2">
      <c r="M1890" t="s">
        <v>4556</v>
      </c>
    </row>
    <row r="1891" spans="13:13" x14ac:dyDescent="0.2">
      <c r="M1891" t="s">
        <v>4557</v>
      </c>
    </row>
    <row r="1892" spans="13:13" x14ac:dyDescent="0.2">
      <c r="M1892" t="s">
        <v>4558</v>
      </c>
    </row>
    <row r="1893" spans="13:13" x14ac:dyDescent="0.2">
      <c r="M1893" t="s">
        <v>4559</v>
      </c>
    </row>
    <row r="1894" spans="13:13" x14ac:dyDescent="0.2">
      <c r="M1894" t="s">
        <v>4560</v>
      </c>
    </row>
    <row r="1895" spans="13:13" x14ac:dyDescent="0.2">
      <c r="M1895" t="s">
        <v>4561</v>
      </c>
    </row>
    <row r="1896" spans="13:13" x14ac:dyDescent="0.2">
      <c r="M1896" t="s">
        <v>4562</v>
      </c>
    </row>
    <row r="1897" spans="13:13" x14ac:dyDescent="0.2">
      <c r="M1897" t="s">
        <v>4563</v>
      </c>
    </row>
    <row r="1898" spans="13:13" x14ac:dyDescent="0.2">
      <c r="M1898" t="s">
        <v>4564</v>
      </c>
    </row>
    <row r="1899" spans="13:13" x14ac:dyDescent="0.2">
      <c r="M1899" t="s">
        <v>4565</v>
      </c>
    </row>
    <row r="1900" spans="13:13" x14ac:dyDescent="0.2">
      <c r="M1900" t="s">
        <v>4566</v>
      </c>
    </row>
    <row r="1901" spans="13:13" x14ac:dyDescent="0.2">
      <c r="M1901" t="s">
        <v>4567</v>
      </c>
    </row>
    <row r="1902" spans="13:13" x14ac:dyDescent="0.2">
      <c r="M1902" t="s">
        <v>4568</v>
      </c>
    </row>
    <row r="1903" spans="13:13" x14ac:dyDescent="0.2">
      <c r="M1903" t="s">
        <v>4569</v>
      </c>
    </row>
    <row r="1904" spans="13:13" x14ac:dyDescent="0.2">
      <c r="M1904" t="s">
        <v>4570</v>
      </c>
    </row>
    <row r="1905" spans="13:13" x14ac:dyDescent="0.2">
      <c r="M1905" t="s">
        <v>4571</v>
      </c>
    </row>
    <row r="1906" spans="13:13" x14ac:dyDescent="0.2">
      <c r="M1906" t="s">
        <v>4572</v>
      </c>
    </row>
    <row r="1907" spans="13:13" x14ac:dyDescent="0.2">
      <c r="M1907" t="s">
        <v>4573</v>
      </c>
    </row>
    <row r="1908" spans="13:13" x14ac:dyDescent="0.2">
      <c r="M1908" t="s">
        <v>4574</v>
      </c>
    </row>
    <row r="1909" spans="13:13" x14ac:dyDescent="0.2">
      <c r="M1909" t="s">
        <v>4575</v>
      </c>
    </row>
    <row r="1910" spans="13:13" x14ac:dyDescent="0.2">
      <c r="M1910" t="s">
        <v>4576</v>
      </c>
    </row>
    <row r="1911" spans="13:13" x14ac:dyDescent="0.2">
      <c r="M1911" t="s">
        <v>4577</v>
      </c>
    </row>
    <row r="1912" spans="13:13" x14ac:dyDescent="0.2">
      <c r="M1912" t="s">
        <v>4578</v>
      </c>
    </row>
    <row r="1913" spans="13:13" x14ac:dyDescent="0.2">
      <c r="M1913" t="s">
        <v>4579</v>
      </c>
    </row>
    <row r="1914" spans="13:13" x14ac:dyDescent="0.2">
      <c r="M1914" t="s">
        <v>4580</v>
      </c>
    </row>
    <row r="1915" spans="13:13" x14ac:dyDescent="0.2">
      <c r="M1915" t="s">
        <v>4581</v>
      </c>
    </row>
    <row r="1916" spans="13:13" x14ac:dyDescent="0.2">
      <c r="M1916" t="s">
        <v>4582</v>
      </c>
    </row>
    <row r="1917" spans="13:13" x14ac:dyDescent="0.2">
      <c r="M1917" t="s">
        <v>4583</v>
      </c>
    </row>
    <row r="1918" spans="13:13" x14ac:dyDescent="0.2">
      <c r="M1918" t="s">
        <v>4584</v>
      </c>
    </row>
    <row r="1919" spans="13:13" x14ac:dyDescent="0.2">
      <c r="M1919" t="s">
        <v>4585</v>
      </c>
    </row>
    <row r="1920" spans="13:13" x14ac:dyDescent="0.2">
      <c r="M1920" t="s">
        <v>4586</v>
      </c>
    </row>
    <row r="1921" spans="13:13" x14ac:dyDescent="0.2">
      <c r="M1921" t="s">
        <v>4587</v>
      </c>
    </row>
    <row r="1922" spans="13:13" x14ac:dyDescent="0.2">
      <c r="M1922" t="s">
        <v>4588</v>
      </c>
    </row>
    <row r="1923" spans="13:13" x14ac:dyDescent="0.2">
      <c r="M1923" t="s">
        <v>4589</v>
      </c>
    </row>
    <row r="1924" spans="13:13" x14ac:dyDescent="0.2">
      <c r="M1924" t="s">
        <v>4590</v>
      </c>
    </row>
    <row r="1925" spans="13:13" x14ac:dyDescent="0.2">
      <c r="M1925" t="s">
        <v>4591</v>
      </c>
    </row>
    <row r="1926" spans="13:13" x14ac:dyDescent="0.2">
      <c r="M1926" t="s">
        <v>4592</v>
      </c>
    </row>
    <row r="1927" spans="13:13" x14ac:dyDescent="0.2">
      <c r="M1927" t="s">
        <v>4593</v>
      </c>
    </row>
    <row r="1928" spans="13:13" x14ac:dyDescent="0.2">
      <c r="M1928" t="s">
        <v>4594</v>
      </c>
    </row>
    <row r="1929" spans="13:13" x14ac:dyDescent="0.2">
      <c r="M1929" t="s">
        <v>4595</v>
      </c>
    </row>
    <row r="1930" spans="13:13" x14ac:dyDescent="0.2">
      <c r="M1930" t="s">
        <v>4596</v>
      </c>
    </row>
    <row r="1931" spans="13:13" x14ac:dyDescent="0.2">
      <c r="M1931" t="s">
        <v>4597</v>
      </c>
    </row>
    <row r="1932" spans="13:13" x14ac:dyDescent="0.2">
      <c r="M1932" t="s">
        <v>4598</v>
      </c>
    </row>
    <row r="1933" spans="13:13" x14ac:dyDescent="0.2">
      <c r="M1933" t="s">
        <v>4599</v>
      </c>
    </row>
    <row r="1934" spans="13:13" x14ac:dyDescent="0.2">
      <c r="M1934" t="s">
        <v>4600</v>
      </c>
    </row>
    <row r="1935" spans="13:13" x14ac:dyDescent="0.2">
      <c r="M1935" t="s">
        <v>4601</v>
      </c>
    </row>
    <row r="1936" spans="13:13" x14ac:dyDescent="0.2">
      <c r="M1936" t="s">
        <v>4602</v>
      </c>
    </row>
    <row r="1937" spans="13:13" x14ac:dyDescent="0.2">
      <c r="M1937" t="s">
        <v>4603</v>
      </c>
    </row>
    <row r="1938" spans="13:13" x14ac:dyDescent="0.2">
      <c r="M1938" t="s">
        <v>4604</v>
      </c>
    </row>
    <row r="1939" spans="13:13" x14ac:dyDescent="0.2">
      <c r="M1939" t="s">
        <v>4605</v>
      </c>
    </row>
    <row r="1940" spans="13:13" x14ac:dyDescent="0.2">
      <c r="M1940" t="s">
        <v>4606</v>
      </c>
    </row>
    <row r="1941" spans="13:13" x14ac:dyDescent="0.2">
      <c r="M1941" t="s">
        <v>4607</v>
      </c>
    </row>
    <row r="1942" spans="13:13" x14ac:dyDescent="0.2">
      <c r="M1942" t="s">
        <v>4608</v>
      </c>
    </row>
    <row r="1943" spans="13:13" x14ac:dyDescent="0.2">
      <c r="M1943" t="s">
        <v>4609</v>
      </c>
    </row>
    <row r="1944" spans="13:13" x14ac:dyDescent="0.2">
      <c r="M1944" t="s">
        <v>4610</v>
      </c>
    </row>
    <row r="1945" spans="13:13" x14ac:dyDescent="0.2">
      <c r="M1945" t="s">
        <v>4611</v>
      </c>
    </row>
    <row r="1946" spans="13:13" x14ac:dyDescent="0.2">
      <c r="M1946" t="s">
        <v>4612</v>
      </c>
    </row>
    <row r="1947" spans="13:13" x14ac:dyDescent="0.2">
      <c r="M1947" t="s">
        <v>4613</v>
      </c>
    </row>
    <row r="1948" spans="13:13" x14ac:dyDescent="0.2">
      <c r="M1948" t="s">
        <v>4614</v>
      </c>
    </row>
    <row r="1949" spans="13:13" x14ac:dyDescent="0.2">
      <c r="M1949" t="s">
        <v>4615</v>
      </c>
    </row>
    <row r="1950" spans="13:13" x14ac:dyDescent="0.2">
      <c r="M1950" t="s">
        <v>4616</v>
      </c>
    </row>
    <row r="1951" spans="13:13" x14ac:dyDescent="0.2">
      <c r="M1951" t="s">
        <v>4617</v>
      </c>
    </row>
    <row r="1952" spans="13:13" x14ac:dyDescent="0.2">
      <c r="M1952" t="s">
        <v>4618</v>
      </c>
    </row>
    <row r="1953" spans="13:13" x14ac:dyDescent="0.2">
      <c r="M1953" t="s">
        <v>4619</v>
      </c>
    </row>
    <row r="1954" spans="13:13" x14ac:dyDescent="0.2">
      <c r="M1954" t="s">
        <v>4620</v>
      </c>
    </row>
    <row r="1955" spans="13:13" x14ac:dyDescent="0.2">
      <c r="M1955" t="s">
        <v>4621</v>
      </c>
    </row>
    <row r="1956" spans="13:13" x14ac:dyDescent="0.2">
      <c r="M1956" t="s">
        <v>4622</v>
      </c>
    </row>
    <row r="1957" spans="13:13" x14ac:dyDescent="0.2">
      <c r="M1957" t="s">
        <v>4623</v>
      </c>
    </row>
    <row r="1958" spans="13:13" x14ac:dyDescent="0.2">
      <c r="M1958" t="s">
        <v>4624</v>
      </c>
    </row>
    <row r="1959" spans="13:13" x14ac:dyDescent="0.2">
      <c r="M1959" t="s">
        <v>4625</v>
      </c>
    </row>
    <row r="1960" spans="13:13" x14ac:dyDescent="0.2">
      <c r="M1960" t="s">
        <v>4626</v>
      </c>
    </row>
    <row r="1961" spans="13:13" x14ac:dyDescent="0.2">
      <c r="M1961" t="s">
        <v>4627</v>
      </c>
    </row>
    <row r="1962" spans="13:13" x14ac:dyDescent="0.2">
      <c r="M1962" t="s">
        <v>4628</v>
      </c>
    </row>
    <row r="1963" spans="13:13" x14ac:dyDescent="0.2">
      <c r="M1963" t="s">
        <v>4629</v>
      </c>
    </row>
    <row r="1964" spans="13:13" x14ac:dyDescent="0.2">
      <c r="M1964" t="s">
        <v>4630</v>
      </c>
    </row>
    <row r="1965" spans="13:13" x14ac:dyDescent="0.2">
      <c r="M1965" t="s">
        <v>4631</v>
      </c>
    </row>
    <row r="1966" spans="13:13" x14ac:dyDescent="0.2">
      <c r="M1966" t="s">
        <v>4632</v>
      </c>
    </row>
    <row r="1967" spans="13:13" x14ac:dyDescent="0.2">
      <c r="M1967" t="s">
        <v>4633</v>
      </c>
    </row>
    <row r="1968" spans="13:13" x14ac:dyDescent="0.2">
      <c r="M1968" t="s">
        <v>4634</v>
      </c>
    </row>
    <row r="1969" spans="13:13" x14ac:dyDescent="0.2">
      <c r="M1969" t="s">
        <v>4635</v>
      </c>
    </row>
    <row r="1970" spans="13:13" x14ac:dyDescent="0.2">
      <c r="M1970" t="s">
        <v>4636</v>
      </c>
    </row>
    <row r="1971" spans="13:13" x14ac:dyDescent="0.2">
      <c r="M1971" t="s">
        <v>4637</v>
      </c>
    </row>
    <row r="1972" spans="13:13" x14ac:dyDescent="0.2">
      <c r="M1972" t="s">
        <v>4638</v>
      </c>
    </row>
    <row r="1973" spans="13:13" x14ac:dyDescent="0.2">
      <c r="M1973" t="s">
        <v>4639</v>
      </c>
    </row>
    <row r="1974" spans="13:13" x14ac:dyDescent="0.2">
      <c r="M1974" t="s">
        <v>4640</v>
      </c>
    </row>
    <row r="1975" spans="13:13" x14ac:dyDescent="0.2">
      <c r="M1975" t="s">
        <v>4641</v>
      </c>
    </row>
    <row r="1976" spans="13:13" x14ac:dyDescent="0.2">
      <c r="M1976" t="s">
        <v>4642</v>
      </c>
    </row>
    <row r="1977" spans="13:13" x14ac:dyDescent="0.2">
      <c r="M1977" t="s">
        <v>4643</v>
      </c>
    </row>
    <row r="1978" spans="13:13" x14ac:dyDescent="0.2">
      <c r="M1978" t="s">
        <v>4644</v>
      </c>
    </row>
    <row r="1979" spans="13:13" x14ac:dyDescent="0.2">
      <c r="M1979" t="s">
        <v>4645</v>
      </c>
    </row>
    <row r="1980" spans="13:13" x14ac:dyDescent="0.2">
      <c r="M1980" t="s">
        <v>4646</v>
      </c>
    </row>
    <row r="1981" spans="13:13" x14ac:dyDescent="0.2">
      <c r="M1981" t="s">
        <v>4647</v>
      </c>
    </row>
    <row r="1982" spans="13:13" x14ac:dyDescent="0.2">
      <c r="M1982" t="s">
        <v>4648</v>
      </c>
    </row>
    <row r="1983" spans="13:13" x14ac:dyDescent="0.2">
      <c r="M1983" t="s">
        <v>4649</v>
      </c>
    </row>
    <row r="1984" spans="13:13" x14ac:dyDescent="0.2">
      <c r="M1984" t="s">
        <v>4650</v>
      </c>
    </row>
    <row r="1985" spans="13:13" x14ac:dyDescent="0.2">
      <c r="M1985" t="s">
        <v>4651</v>
      </c>
    </row>
    <row r="1986" spans="13:13" x14ac:dyDescent="0.2">
      <c r="M1986" t="s">
        <v>4652</v>
      </c>
    </row>
    <row r="1987" spans="13:13" x14ac:dyDescent="0.2">
      <c r="M1987" t="s">
        <v>4653</v>
      </c>
    </row>
    <row r="1988" spans="13:13" x14ac:dyDescent="0.2">
      <c r="M1988" t="s">
        <v>4654</v>
      </c>
    </row>
    <row r="1989" spans="13:13" x14ac:dyDescent="0.2">
      <c r="M1989" t="s">
        <v>4655</v>
      </c>
    </row>
    <row r="1990" spans="13:13" x14ac:dyDescent="0.2">
      <c r="M1990" t="s">
        <v>4656</v>
      </c>
    </row>
    <row r="1991" spans="13:13" x14ac:dyDescent="0.2">
      <c r="M1991" t="s">
        <v>4657</v>
      </c>
    </row>
    <row r="1992" spans="13:13" x14ac:dyDescent="0.2">
      <c r="M1992" t="s">
        <v>4658</v>
      </c>
    </row>
    <row r="1993" spans="13:13" x14ac:dyDescent="0.2">
      <c r="M1993" t="s">
        <v>4659</v>
      </c>
    </row>
    <row r="1994" spans="13:13" x14ac:dyDescent="0.2">
      <c r="M1994" t="s">
        <v>4660</v>
      </c>
    </row>
    <row r="1995" spans="13:13" x14ac:dyDescent="0.2">
      <c r="M1995" t="s">
        <v>4661</v>
      </c>
    </row>
    <row r="1996" spans="13:13" x14ac:dyDescent="0.2">
      <c r="M1996" t="s">
        <v>4662</v>
      </c>
    </row>
    <row r="1997" spans="13:13" x14ac:dyDescent="0.2">
      <c r="M1997" t="s">
        <v>4663</v>
      </c>
    </row>
    <row r="1998" spans="13:13" x14ac:dyDescent="0.2">
      <c r="M1998" t="s">
        <v>4664</v>
      </c>
    </row>
    <row r="1999" spans="13:13" x14ac:dyDescent="0.2">
      <c r="M1999" t="s">
        <v>4665</v>
      </c>
    </row>
    <row r="2000" spans="13:13" x14ac:dyDescent="0.2">
      <c r="M2000" t="s">
        <v>4666</v>
      </c>
    </row>
    <row r="2001" spans="13:13" x14ac:dyDescent="0.2">
      <c r="M2001" t="s">
        <v>4667</v>
      </c>
    </row>
    <row r="2002" spans="13:13" x14ac:dyDescent="0.2">
      <c r="M2002" t="s">
        <v>4668</v>
      </c>
    </row>
    <row r="2003" spans="13:13" x14ac:dyDescent="0.2">
      <c r="M2003" t="s">
        <v>4669</v>
      </c>
    </row>
    <row r="2004" spans="13:13" x14ac:dyDescent="0.2">
      <c r="M2004" t="s">
        <v>4670</v>
      </c>
    </row>
    <row r="2005" spans="13:13" x14ac:dyDescent="0.2">
      <c r="M2005" t="s">
        <v>4671</v>
      </c>
    </row>
    <row r="2006" spans="13:13" x14ac:dyDescent="0.2">
      <c r="M2006" t="s">
        <v>4672</v>
      </c>
    </row>
    <row r="2007" spans="13:13" x14ac:dyDescent="0.2">
      <c r="M2007" t="s">
        <v>4673</v>
      </c>
    </row>
    <row r="2008" spans="13:13" x14ac:dyDescent="0.2">
      <c r="M2008" t="s">
        <v>4674</v>
      </c>
    </row>
    <row r="2009" spans="13:13" x14ac:dyDescent="0.2">
      <c r="M2009" t="s">
        <v>4675</v>
      </c>
    </row>
    <row r="2010" spans="13:13" x14ac:dyDescent="0.2">
      <c r="M2010" t="s">
        <v>4676</v>
      </c>
    </row>
    <row r="2011" spans="13:13" x14ac:dyDescent="0.2">
      <c r="M2011" t="s">
        <v>4677</v>
      </c>
    </row>
    <row r="2012" spans="13:13" x14ac:dyDescent="0.2">
      <c r="M2012" t="s">
        <v>4678</v>
      </c>
    </row>
    <row r="2013" spans="13:13" x14ac:dyDescent="0.2">
      <c r="M2013" t="s">
        <v>4679</v>
      </c>
    </row>
    <row r="2014" spans="13:13" x14ac:dyDescent="0.2">
      <c r="M2014" t="s">
        <v>4680</v>
      </c>
    </row>
    <row r="2015" spans="13:13" x14ac:dyDescent="0.2">
      <c r="M2015" t="s">
        <v>4681</v>
      </c>
    </row>
    <row r="2016" spans="13:13" x14ac:dyDescent="0.2">
      <c r="M2016" t="s">
        <v>4682</v>
      </c>
    </row>
    <row r="2017" spans="13:13" x14ac:dyDescent="0.2">
      <c r="M2017" t="s">
        <v>4683</v>
      </c>
    </row>
    <row r="2018" spans="13:13" x14ac:dyDescent="0.2">
      <c r="M2018" t="s">
        <v>4684</v>
      </c>
    </row>
    <row r="2019" spans="13:13" x14ac:dyDescent="0.2">
      <c r="M2019" t="s">
        <v>4685</v>
      </c>
    </row>
    <row r="2020" spans="13:13" x14ac:dyDescent="0.2">
      <c r="M2020" t="s">
        <v>4686</v>
      </c>
    </row>
    <row r="2021" spans="13:13" x14ac:dyDescent="0.2">
      <c r="M2021" t="s">
        <v>4687</v>
      </c>
    </row>
    <row r="2022" spans="13:13" x14ac:dyDescent="0.2">
      <c r="M2022" t="s">
        <v>4688</v>
      </c>
    </row>
    <row r="2023" spans="13:13" x14ac:dyDescent="0.2">
      <c r="M2023" t="s">
        <v>4689</v>
      </c>
    </row>
    <row r="2024" spans="13:13" x14ac:dyDescent="0.2">
      <c r="M2024" t="s">
        <v>4690</v>
      </c>
    </row>
    <row r="2025" spans="13:13" x14ac:dyDescent="0.2">
      <c r="M2025" t="s">
        <v>4691</v>
      </c>
    </row>
    <row r="2026" spans="13:13" x14ac:dyDescent="0.2">
      <c r="M2026" t="s">
        <v>4692</v>
      </c>
    </row>
    <row r="2027" spans="13:13" x14ac:dyDescent="0.2">
      <c r="M2027" t="s">
        <v>4693</v>
      </c>
    </row>
    <row r="2028" spans="13:13" x14ac:dyDescent="0.2">
      <c r="M2028" t="s">
        <v>4694</v>
      </c>
    </row>
    <row r="2029" spans="13:13" x14ac:dyDescent="0.2">
      <c r="M2029" t="s">
        <v>4695</v>
      </c>
    </row>
    <row r="2030" spans="13:13" x14ac:dyDescent="0.2">
      <c r="M2030" t="s">
        <v>4696</v>
      </c>
    </row>
    <row r="2031" spans="13:13" x14ac:dyDescent="0.2">
      <c r="M2031" t="s">
        <v>4697</v>
      </c>
    </row>
    <row r="2032" spans="13:13" x14ac:dyDescent="0.2">
      <c r="M2032" t="s">
        <v>4698</v>
      </c>
    </row>
    <row r="2033" spans="13:13" x14ac:dyDescent="0.2">
      <c r="M2033" t="s">
        <v>4699</v>
      </c>
    </row>
    <row r="2034" spans="13:13" x14ac:dyDescent="0.2">
      <c r="M2034" t="s">
        <v>4700</v>
      </c>
    </row>
    <row r="2035" spans="13:13" x14ac:dyDescent="0.2">
      <c r="M2035" t="s">
        <v>4701</v>
      </c>
    </row>
    <row r="2036" spans="13:13" x14ac:dyDescent="0.2">
      <c r="M2036" t="s">
        <v>4702</v>
      </c>
    </row>
    <row r="2037" spans="13:13" x14ac:dyDescent="0.2">
      <c r="M2037" t="s">
        <v>4703</v>
      </c>
    </row>
    <row r="2038" spans="13:13" x14ac:dyDescent="0.2">
      <c r="M2038" t="s">
        <v>4704</v>
      </c>
    </row>
    <row r="2039" spans="13:13" x14ac:dyDescent="0.2">
      <c r="M2039" t="s">
        <v>4705</v>
      </c>
    </row>
    <row r="2040" spans="13:13" x14ac:dyDescent="0.2">
      <c r="M2040" t="s">
        <v>4706</v>
      </c>
    </row>
    <row r="2041" spans="13:13" x14ac:dyDescent="0.2">
      <c r="M2041" t="s">
        <v>4707</v>
      </c>
    </row>
    <row r="2042" spans="13:13" x14ac:dyDescent="0.2">
      <c r="M2042" t="s">
        <v>4708</v>
      </c>
    </row>
    <row r="2043" spans="13:13" x14ac:dyDescent="0.2">
      <c r="M2043" t="s">
        <v>4709</v>
      </c>
    </row>
    <row r="2044" spans="13:13" x14ac:dyDescent="0.2">
      <c r="M2044" t="s">
        <v>4710</v>
      </c>
    </row>
    <row r="2045" spans="13:13" x14ac:dyDescent="0.2">
      <c r="M2045" t="s">
        <v>4711</v>
      </c>
    </row>
    <row r="2046" spans="13:13" x14ac:dyDescent="0.2">
      <c r="M2046" t="s">
        <v>4712</v>
      </c>
    </row>
    <row r="2047" spans="13:13" x14ac:dyDescent="0.2">
      <c r="M2047" t="s">
        <v>4713</v>
      </c>
    </row>
    <row r="2048" spans="13:13" x14ac:dyDescent="0.2">
      <c r="M2048" t="s">
        <v>4714</v>
      </c>
    </row>
    <row r="2049" spans="13:13" x14ac:dyDescent="0.2">
      <c r="M2049" t="s">
        <v>4715</v>
      </c>
    </row>
    <row r="2050" spans="13:13" x14ac:dyDescent="0.2">
      <c r="M2050" t="s">
        <v>4716</v>
      </c>
    </row>
    <row r="2051" spans="13:13" x14ac:dyDescent="0.2">
      <c r="M2051" t="s">
        <v>4717</v>
      </c>
    </row>
    <row r="2052" spans="13:13" x14ac:dyDescent="0.2">
      <c r="M2052" t="s">
        <v>4718</v>
      </c>
    </row>
    <row r="2053" spans="13:13" x14ac:dyDescent="0.2">
      <c r="M2053" t="s">
        <v>4719</v>
      </c>
    </row>
    <row r="2054" spans="13:13" x14ac:dyDescent="0.2">
      <c r="M2054" t="s">
        <v>4720</v>
      </c>
    </row>
    <row r="2055" spans="13:13" x14ac:dyDescent="0.2">
      <c r="M2055" t="s">
        <v>4721</v>
      </c>
    </row>
    <row r="2056" spans="13:13" x14ac:dyDescent="0.2">
      <c r="M2056" t="s">
        <v>4722</v>
      </c>
    </row>
    <row r="2057" spans="13:13" x14ac:dyDescent="0.2">
      <c r="M2057" t="s">
        <v>4723</v>
      </c>
    </row>
    <row r="2058" spans="13:13" x14ac:dyDescent="0.2">
      <c r="M2058" t="s">
        <v>4724</v>
      </c>
    </row>
    <row r="2059" spans="13:13" x14ac:dyDescent="0.2">
      <c r="M2059" t="s">
        <v>4725</v>
      </c>
    </row>
    <row r="2060" spans="13:13" x14ac:dyDescent="0.2">
      <c r="M2060" t="s">
        <v>4726</v>
      </c>
    </row>
    <row r="2061" spans="13:13" x14ac:dyDescent="0.2">
      <c r="M2061" t="s">
        <v>4727</v>
      </c>
    </row>
    <row r="2062" spans="13:13" x14ac:dyDescent="0.2">
      <c r="M2062" t="s">
        <v>4728</v>
      </c>
    </row>
    <row r="2063" spans="13:13" x14ac:dyDescent="0.2">
      <c r="M2063" t="s">
        <v>4729</v>
      </c>
    </row>
    <row r="2064" spans="13:13" x14ac:dyDescent="0.2">
      <c r="M2064" t="s">
        <v>4730</v>
      </c>
    </row>
    <row r="2065" spans="13:13" x14ac:dyDescent="0.2">
      <c r="M2065" t="s">
        <v>4731</v>
      </c>
    </row>
    <row r="2066" spans="13:13" x14ac:dyDescent="0.2">
      <c r="M2066" t="s">
        <v>4732</v>
      </c>
    </row>
    <row r="2067" spans="13:13" x14ac:dyDescent="0.2">
      <c r="M2067" t="s">
        <v>4733</v>
      </c>
    </row>
    <row r="2068" spans="13:13" x14ac:dyDescent="0.2">
      <c r="M2068" t="s">
        <v>4734</v>
      </c>
    </row>
    <row r="2069" spans="13:13" x14ac:dyDescent="0.2">
      <c r="M2069" t="s">
        <v>4735</v>
      </c>
    </row>
    <row r="2070" spans="13:13" x14ac:dyDescent="0.2">
      <c r="M2070" t="s">
        <v>4736</v>
      </c>
    </row>
    <row r="2071" spans="13:13" x14ac:dyDescent="0.2">
      <c r="M2071" t="s">
        <v>4737</v>
      </c>
    </row>
    <row r="2072" spans="13:13" x14ac:dyDescent="0.2">
      <c r="M2072" t="s">
        <v>4738</v>
      </c>
    </row>
    <row r="2073" spans="13:13" x14ac:dyDescent="0.2">
      <c r="M2073" t="s">
        <v>4739</v>
      </c>
    </row>
    <row r="2074" spans="13:13" x14ac:dyDescent="0.2">
      <c r="M2074" t="s">
        <v>4740</v>
      </c>
    </row>
    <row r="2075" spans="13:13" x14ac:dyDescent="0.2">
      <c r="M2075" t="s">
        <v>4741</v>
      </c>
    </row>
    <row r="2076" spans="13:13" x14ac:dyDescent="0.2">
      <c r="M2076" t="s">
        <v>4742</v>
      </c>
    </row>
    <row r="2077" spans="13:13" x14ac:dyDescent="0.2">
      <c r="M2077" t="s">
        <v>4743</v>
      </c>
    </row>
    <row r="2078" spans="13:13" x14ac:dyDescent="0.2">
      <c r="M2078" t="s">
        <v>4744</v>
      </c>
    </row>
    <row r="2079" spans="13:13" x14ac:dyDescent="0.2">
      <c r="M2079" t="s">
        <v>4745</v>
      </c>
    </row>
    <row r="2080" spans="13:13" x14ac:dyDescent="0.2">
      <c r="M2080" t="s">
        <v>4746</v>
      </c>
    </row>
    <row r="2081" spans="13:13" x14ac:dyDescent="0.2">
      <c r="M2081" t="s">
        <v>4747</v>
      </c>
    </row>
    <row r="2082" spans="13:13" x14ac:dyDescent="0.2">
      <c r="M2082" t="s">
        <v>4748</v>
      </c>
    </row>
    <row r="2083" spans="13:13" x14ac:dyDescent="0.2">
      <c r="M2083" t="s">
        <v>4749</v>
      </c>
    </row>
    <row r="2084" spans="13:13" x14ac:dyDescent="0.2">
      <c r="M2084" t="s">
        <v>4750</v>
      </c>
    </row>
    <row r="2085" spans="13:13" x14ac:dyDescent="0.2">
      <c r="M2085" t="s">
        <v>4751</v>
      </c>
    </row>
    <row r="2086" spans="13:13" x14ac:dyDescent="0.2">
      <c r="M2086" t="s">
        <v>4752</v>
      </c>
    </row>
    <row r="2087" spans="13:13" x14ac:dyDescent="0.2">
      <c r="M2087" t="s">
        <v>4753</v>
      </c>
    </row>
    <row r="2088" spans="13:13" x14ac:dyDescent="0.2">
      <c r="M2088" t="s">
        <v>4754</v>
      </c>
    </row>
    <row r="2089" spans="13:13" x14ac:dyDescent="0.2">
      <c r="M2089" t="s">
        <v>4755</v>
      </c>
    </row>
    <row r="2090" spans="13:13" x14ac:dyDescent="0.2">
      <c r="M2090" t="s">
        <v>4756</v>
      </c>
    </row>
    <row r="2091" spans="13:13" x14ac:dyDescent="0.2">
      <c r="M2091" t="s">
        <v>4757</v>
      </c>
    </row>
    <row r="2092" spans="13:13" x14ac:dyDescent="0.2">
      <c r="M2092" t="s">
        <v>4758</v>
      </c>
    </row>
    <row r="2093" spans="13:13" x14ac:dyDescent="0.2">
      <c r="M2093" t="s">
        <v>4759</v>
      </c>
    </row>
    <row r="2094" spans="13:13" x14ac:dyDescent="0.2">
      <c r="M2094" t="s">
        <v>4760</v>
      </c>
    </row>
    <row r="2095" spans="13:13" x14ac:dyDescent="0.2">
      <c r="M2095" t="s">
        <v>4761</v>
      </c>
    </row>
    <row r="2096" spans="13:13" x14ac:dyDescent="0.2">
      <c r="M2096" t="s">
        <v>4762</v>
      </c>
    </row>
    <row r="2097" spans="13:13" x14ac:dyDescent="0.2">
      <c r="M2097" t="s">
        <v>4763</v>
      </c>
    </row>
    <row r="2098" spans="13:13" x14ac:dyDescent="0.2">
      <c r="M2098" t="s">
        <v>4764</v>
      </c>
    </row>
    <row r="2099" spans="13:13" x14ac:dyDescent="0.2">
      <c r="M2099" t="s">
        <v>4765</v>
      </c>
    </row>
    <row r="2100" spans="13:13" x14ac:dyDescent="0.2">
      <c r="M2100" t="s">
        <v>4766</v>
      </c>
    </row>
    <row r="2101" spans="13:13" x14ac:dyDescent="0.2">
      <c r="M2101" t="s">
        <v>4767</v>
      </c>
    </row>
    <row r="2102" spans="13:13" x14ac:dyDescent="0.2">
      <c r="M2102" t="s">
        <v>4768</v>
      </c>
    </row>
    <row r="2103" spans="13:13" x14ac:dyDescent="0.2">
      <c r="M2103" t="s">
        <v>4769</v>
      </c>
    </row>
    <row r="2104" spans="13:13" x14ac:dyDescent="0.2">
      <c r="M2104" t="s">
        <v>4770</v>
      </c>
    </row>
    <row r="2105" spans="13:13" x14ac:dyDescent="0.2">
      <c r="M2105" t="s">
        <v>4771</v>
      </c>
    </row>
    <row r="2106" spans="13:13" x14ac:dyDescent="0.2">
      <c r="M2106" t="s">
        <v>4772</v>
      </c>
    </row>
    <row r="2107" spans="13:13" x14ac:dyDescent="0.2">
      <c r="M2107" t="s">
        <v>4773</v>
      </c>
    </row>
    <row r="2108" spans="13:13" x14ac:dyDescent="0.2">
      <c r="M2108" t="s">
        <v>4774</v>
      </c>
    </row>
    <row r="2109" spans="13:13" x14ac:dyDescent="0.2">
      <c r="M2109" t="s">
        <v>4775</v>
      </c>
    </row>
    <row r="2110" spans="13:13" x14ac:dyDescent="0.2">
      <c r="M2110" t="s">
        <v>4776</v>
      </c>
    </row>
    <row r="2111" spans="13:13" x14ac:dyDescent="0.2">
      <c r="M2111" t="s">
        <v>4777</v>
      </c>
    </row>
    <row r="2112" spans="13:13" x14ac:dyDescent="0.2">
      <c r="M2112" t="s">
        <v>4778</v>
      </c>
    </row>
    <row r="2113" spans="13:13" x14ac:dyDescent="0.2">
      <c r="M2113" t="s">
        <v>4779</v>
      </c>
    </row>
    <row r="2114" spans="13:13" x14ac:dyDescent="0.2">
      <c r="M2114" t="s">
        <v>4780</v>
      </c>
    </row>
    <row r="2115" spans="13:13" x14ac:dyDescent="0.2">
      <c r="M2115" t="s">
        <v>4781</v>
      </c>
    </row>
    <row r="2116" spans="13:13" x14ac:dyDescent="0.2">
      <c r="M2116" t="s">
        <v>4782</v>
      </c>
    </row>
    <row r="2117" spans="13:13" x14ac:dyDescent="0.2">
      <c r="M2117" t="s">
        <v>4783</v>
      </c>
    </row>
    <row r="2118" spans="13:13" x14ac:dyDescent="0.2">
      <c r="M2118" t="s">
        <v>4784</v>
      </c>
    </row>
    <row r="2119" spans="13:13" x14ac:dyDescent="0.2">
      <c r="M2119" t="s">
        <v>4785</v>
      </c>
    </row>
    <row r="2120" spans="13:13" x14ac:dyDescent="0.2">
      <c r="M2120" t="s">
        <v>4786</v>
      </c>
    </row>
    <row r="2121" spans="13:13" x14ac:dyDescent="0.2">
      <c r="M2121" t="s">
        <v>4787</v>
      </c>
    </row>
    <row r="2122" spans="13:13" x14ac:dyDescent="0.2">
      <c r="M2122" t="s">
        <v>4788</v>
      </c>
    </row>
    <row r="2123" spans="13:13" x14ac:dyDescent="0.2">
      <c r="M2123" t="s">
        <v>4789</v>
      </c>
    </row>
    <row r="2124" spans="13:13" x14ac:dyDescent="0.2">
      <c r="M2124" t="s">
        <v>4790</v>
      </c>
    </row>
    <row r="2125" spans="13:13" x14ac:dyDescent="0.2">
      <c r="M2125" t="s">
        <v>4791</v>
      </c>
    </row>
    <row r="2126" spans="13:13" x14ac:dyDescent="0.2">
      <c r="M2126" t="s">
        <v>4792</v>
      </c>
    </row>
    <row r="2127" spans="13:13" x14ac:dyDescent="0.2">
      <c r="M2127" t="s">
        <v>4793</v>
      </c>
    </row>
    <row r="2128" spans="13:13" x14ac:dyDescent="0.2">
      <c r="M2128" t="s">
        <v>4794</v>
      </c>
    </row>
    <row r="2129" spans="13:13" x14ac:dyDescent="0.2">
      <c r="M2129" t="s">
        <v>4795</v>
      </c>
    </row>
    <row r="2130" spans="13:13" x14ac:dyDescent="0.2">
      <c r="M2130" t="s">
        <v>4796</v>
      </c>
    </row>
    <row r="2131" spans="13:13" x14ac:dyDescent="0.2">
      <c r="M2131" t="s">
        <v>4797</v>
      </c>
    </row>
    <row r="2132" spans="13:13" x14ac:dyDescent="0.2">
      <c r="M2132" t="s">
        <v>4798</v>
      </c>
    </row>
    <row r="2133" spans="13:13" x14ac:dyDescent="0.2">
      <c r="M2133" t="s">
        <v>4799</v>
      </c>
    </row>
    <row r="2134" spans="13:13" x14ac:dyDescent="0.2">
      <c r="M2134" t="s">
        <v>4800</v>
      </c>
    </row>
    <row r="2135" spans="13:13" x14ac:dyDescent="0.2">
      <c r="M2135" t="s">
        <v>4801</v>
      </c>
    </row>
    <row r="2136" spans="13:13" x14ac:dyDescent="0.2">
      <c r="M2136" t="s">
        <v>4802</v>
      </c>
    </row>
    <row r="2137" spans="13:13" x14ac:dyDescent="0.2">
      <c r="M2137" t="s">
        <v>4803</v>
      </c>
    </row>
    <row r="2138" spans="13:13" x14ac:dyDescent="0.2">
      <c r="M2138" t="s">
        <v>4804</v>
      </c>
    </row>
    <row r="2139" spans="13:13" x14ac:dyDescent="0.2">
      <c r="M2139" t="s">
        <v>4805</v>
      </c>
    </row>
    <row r="2140" spans="13:13" x14ac:dyDescent="0.2">
      <c r="M2140" t="s">
        <v>4806</v>
      </c>
    </row>
    <row r="2141" spans="13:13" x14ac:dyDescent="0.2">
      <c r="M2141" t="s">
        <v>4807</v>
      </c>
    </row>
    <row r="2142" spans="13:13" x14ac:dyDescent="0.2">
      <c r="M2142" t="s">
        <v>4808</v>
      </c>
    </row>
    <row r="2143" spans="13:13" x14ac:dyDescent="0.2">
      <c r="M2143" t="s">
        <v>4809</v>
      </c>
    </row>
    <row r="2144" spans="13:13" x14ac:dyDescent="0.2">
      <c r="M2144" t="s">
        <v>4810</v>
      </c>
    </row>
    <row r="2145" spans="13:13" x14ac:dyDescent="0.2">
      <c r="M2145" t="s">
        <v>4811</v>
      </c>
    </row>
    <row r="2146" spans="13:13" x14ac:dyDescent="0.2">
      <c r="M2146" t="s">
        <v>4812</v>
      </c>
    </row>
    <row r="2147" spans="13:13" x14ac:dyDescent="0.2">
      <c r="M2147" t="s">
        <v>4813</v>
      </c>
    </row>
    <row r="2148" spans="13:13" x14ac:dyDescent="0.2">
      <c r="M2148" t="s">
        <v>4814</v>
      </c>
    </row>
    <row r="2149" spans="13:13" x14ac:dyDescent="0.2">
      <c r="M2149" t="s">
        <v>4815</v>
      </c>
    </row>
    <row r="2150" spans="13:13" x14ac:dyDescent="0.2">
      <c r="M2150" t="s">
        <v>4816</v>
      </c>
    </row>
    <row r="2151" spans="13:13" x14ac:dyDescent="0.2">
      <c r="M2151" t="s">
        <v>4817</v>
      </c>
    </row>
    <row r="2152" spans="13:13" x14ac:dyDescent="0.2">
      <c r="M2152" t="s">
        <v>4818</v>
      </c>
    </row>
    <row r="2153" spans="13:13" x14ac:dyDescent="0.2">
      <c r="M2153" t="s">
        <v>4819</v>
      </c>
    </row>
    <row r="2154" spans="13:13" x14ac:dyDescent="0.2">
      <c r="M2154" t="s">
        <v>4820</v>
      </c>
    </row>
    <row r="2155" spans="13:13" x14ac:dyDescent="0.2">
      <c r="M2155" t="s">
        <v>4821</v>
      </c>
    </row>
    <row r="2156" spans="13:13" x14ac:dyDescent="0.2">
      <c r="M2156" t="s">
        <v>4822</v>
      </c>
    </row>
    <row r="2157" spans="13:13" x14ac:dyDescent="0.2">
      <c r="M2157" t="s">
        <v>4823</v>
      </c>
    </row>
    <row r="2158" spans="13:13" x14ac:dyDescent="0.2">
      <c r="M2158" t="s">
        <v>4824</v>
      </c>
    </row>
    <row r="2159" spans="13:13" x14ac:dyDescent="0.2">
      <c r="M2159" t="s">
        <v>4825</v>
      </c>
    </row>
    <row r="2160" spans="13:13" x14ac:dyDescent="0.2">
      <c r="M2160" t="s">
        <v>4826</v>
      </c>
    </row>
    <row r="2161" spans="13:13" x14ac:dyDescent="0.2">
      <c r="M2161" t="s">
        <v>4827</v>
      </c>
    </row>
    <row r="2162" spans="13:13" x14ac:dyDescent="0.2">
      <c r="M2162" t="s">
        <v>4828</v>
      </c>
    </row>
    <row r="2163" spans="13:13" x14ac:dyDescent="0.2">
      <c r="M2163" t="s">
        <v>4829</v>
      </c>
    </row>
    <row r="2164" spans="13:13" x14ac:dyDescent="0.2">
      <c r="M2164" t="s">
        <v>4830</v>
      </c>
    </row>
    <row r="2165" spans="13:13" x14ac:dyDescent="0.2">
      <c r="M2165" t="s">
        <v>4831</v>
      </c>
    </row>
    <row r="2166" spans="13:13" x14ac:dyDescent="0.2">
      <c r="M2166" t="s">
        <v>4832</v>
      </c>
    </row>
    <row r="2167" spans="13:13" x14ac:dyDescent="0.2">
      <c r="M2167" t="s">
        <v>4833</v>
      </c>
    </row>
    <row r="2168" spans="13:13" x14ac:dyDescent="0.2">
      <c r="M2168" t="s">
        <v>4834</v>
      </c>
    </row>
    <row r="2169" spans="13:13" x14ac:dyDescent="0.2">
      <c r="M2169" t="s">
        <v>4835</v>
      </c>
    </row>
    <row r="2170" spans="13:13" x14ac:dyDescent="0.2">
      <c r="M2170" t="s">
        <v>4836</v>
      </c>
    </row>
    <row r="2171" spans="13:13" x14ac:dyDescent="0.2">
      <c r="M2171" t="s">
        <v>4837</v>
      </c>
    </row>
    <row r="2172" spans="13:13" x14ac:dyDescent="0.2">
      <c r="M2172" t="s">
        <v>4838</v>
      </c>
    </row>
    <row r="2173" spans="13:13" x14ac:dyDescent="0.2">
      <c r="M2173" t="s">
        <v>4839</v>
      </c>
    </row>
    <row r="2174" spans="13:13" x14ac:dyDescent="0.2">
      <c r="M2174" t="s">
        <v>4840</v>
      </c>
    </row>
    <row r="2175" spans="13:13" x14ac:dyDescent="0.2">
      <c r="M2175" t="s">
        <v>4841</v>
      </c>
    </row>
    <row r="2176" spans="13:13" x14ac:dyDescent="0.2">
      <c r="M2176" t="s">
        <v>4842</v>
      </c>
    </row>
    <row r="2177" spans="13:13" x14ac:dyDescent="0.2">
      <c r="M2177" t="s">
        <v>4843</v>
      </c>
    </row>
    <row r="2178" spans="13:13" x14ac:dyDescent="0.2">
      <c r="M2178" t="s">
        <v>4844</v>
      </c>
    </row>
    <row r="2179" spans="13:13" x14ac:dyDescent="0.2">
      <c r="M2179" t="s">
        <v>4845</v>
      </c>
    </row>
    <row r="2180" spans="13:13" x14ac:dyDescent="0.2">
      <c r="M2180" t="s">
        <v>4846</v>
      </c>
    </row>
    <row r="2181" spans="13:13" x14ac:dyDescent="0.2">
      <c r="M2181" t="s">
        <v>4847</v>
      </c>
    </row>
    <row r="2182" spans="13:13" x14ac:dyDescent="0.2">
      <c r="M2182" t="s">
        <v>4848</v>
      </c>
    </row>
    <row r="2183" spans="13:13" x14ac:dyDescent="0.2">
      <c r="M2183" t="s">
        <v>4849</v>
      </c>
    </row>
    <row r="2184" spans="13:13" x14ac:dyDescent="0.2">
      <c r="M2184" t="s">
        <v>4850</v>
      </c>
    </row>
    <row r="2185" spans="13:13" x14ac:dyDescent="0.2">
      <c r="M2185" t="s">
        <v>4851</v>
      </c>
    </row>
    <row r="2186" spans="13:13" x14ac:dyDescent="0.2">
      <c r="M2186" t="s">
        <v>4852</v>
      </c>
    </row>
    <row r="2187" spans="13:13" x14ac:dyDescent="0.2">
      <c r="M2187" t="s">
        <v>4853</v>
      </c>
    </row>
    <row r="2188" spans="13:13" x14ac:dyDescent="0.2">
      <c r="M2188" t="s">
        <v>4854</v>
      </c>
    </row>
    <row r="2189" spans="13:13" x14ac:dyDescent="0.2">
      <c r="M2189" t="s">
        <v>4855</v>
      </c>
    </row>
    <row r="2190" spans="13:13" x14ac:dyDescent="0.2">
      <c r="M2190" t="s">
        <v>4856</v>
      </c>
    </row>
    <row r="2191" spans="13:13" x14ac:dyDescent="0.2">
      <c r="M2191" t="s">
        <v>4857</v>
      </c>
    </row>
    <row r="2192" spans="13:13" x14ac:dyDescent="0.2">
      <c r="M2192" t="s">
        <v>4858</v>
      </c>
    </row>
    <row r="2193" spans="13:13" x14ac:dyDescent="0.2">
      <c r="M2193" t="s">
        <v>4859</v>
      </c>
    </row>
    <row r="2194" spans="13:13" x14ac:dyDescent="0.2">
      <c r="M2194" t="s">
        <v>4860</v>
      </c>
    </row>
    <row r="2195" spans="13:13" x14ac:dyDescent="0.2">
      <c r="M2195" t="s">
        <v>4861</v>
      </c>
    </row>
    <row r="2196" spans="13:13" x14ac:dyDescent="0.2">
      <c r="M2196" t="s">
        <v>4862</v>
      </c>
    </row>
    <row r="2197" spans="13:13" x14ac:dyDescent="0.2">
      <c r="M2197" t="s">
        <v>4863</v>
      </c>
    </row>
    <row r="2198" spans="13:13" x14ac:dyDescent="0.2">
      <c r="M2198" t="s">
        <v>4864</v>
      </c>
    </row>
    <row r="2199" spans="13:13" x14ac:dyDescent="0.2">
      <c r="M2199" t="s">
        <v>4865</v>
      </c>
    </row>
    <row r="2200" spans="13:13" x14ac:dyDescent="0.2">
      <c r="M2200" t="s">
        <v>4866</v>
      </c>
    </row>
    <row r="2201" spans="13:13" x14ac:dyDescent="0.2">
      <c r="M2201" t="s">
        <v>4867</v>
      </c>
    </row>
    <row r="2202" spans="13:13" x14ac:dyDescent="0.2">
      <c r="M2202" t="s">
        <v>4868</v>
      </c>
    </row>
    <row r="2203" spans="13:13" x14ac:dyDescent="0.2">
      <c r="M2203" t="s">
        <v>4869</v>
      </c>
    </row>
    <row r="2204" spans="13:13" x14ac:dyDescent="0.2">
      <c r="M2204" t="s">
        <v>4870</v>
      </c>
    </row>
    <row r="2205" spans="13:13" x14ac:dyDescent="0.2">
      <c r="M2205" t="s">
        <v>4871</v>
      </c>
    </row>
    <row r="2206" spans="13:13" x14ac:dyDescent="0.2">
      <c r="M2206" t="s">
        <v>4872</v>
      </c>
    </row>
    <row r="2207" spans="13:13" x14ac:dyDescent="0.2">
      <c r="M2207" t="s">
        <v>4873</v>
      </c>
    </row>
    <row r="2208" spans="13:13" x14ac:dyDescent="0.2">
      <c r="M2208" t="s">
        <v>4874</v>
      </c>
    </row>
    <row r="2209" spans="13:13" x14ac:dyDescent="0.2">
      <c r="M2209" t="s">
        <v>4875</v>
      </c>
    </row>
    <row r="2210" spans="13:13" x14ac:dyDescent="0.2">
      <c r="M2210" t="s">
        <v>4876</v>
      </c>
    </row>
    <row r="2211" spans="13:13" x14ac:dyDescent="0.2">
      <c r="M2211" t="s">
        <v>4877</v>
      </c>
    </row>
    <row r="2212" spans="13:13" x14ac:dyDescent="0.2">
      <c r="M2212" t="s">
        <v>4878</v>
      </c>
    </row>
    <row r="2213" spans="13:13" x14ac:dyDescent="0.2">
      <c r="M2213" t="s">
        <v>4879</v>
      </c>
    </row>
    <row r="2214" spans="13:13" x14ac:dyDescent="0.2">
      <c r="M2214" t="s">
        <v>4880</v>
      </c>
    </row>
    <row r="2215" spans="13:13" x14ac:dyDescent="0.2">
      <c r="M2215" t="s">
        <v>4881</v>
      </c>
    </row>
    <row r="2216" spans="13:13" x14ac:dyDescent="0.2">
      <c r="M2216" t="s">
        <v>4882</v>
      </c>
    </row>
    <row r="2217" spans="13:13" x14ac:dyDescent="0.2">
      <c r="M2217" t="s">
        <v>4883</v>
      </c>
    </row>
    <row r="2218" spans="13:13" x14ac:dyDescent="0.2">
      <c r="M2218" t="s">
        <v>4884</v>
      </c>
    </row>
    <row r="2219" spans="13:13" x14ac:dyDescent="0.2">
      <c r="M2219" t="s">
        <v>4885</v>
      </c>
    </row>
    <row r="2220" spans="13:13" x14ac:dyDescent="0.2">
      <c r="M2220" t="s">
        <v>4886</v>
      </c>
    </row>
    <row r="2221" spans="13:13" x14ac:dyDescent="0.2">
      <c r="M2221" t="s">
        <v>4887</v>
      </c>
    </row>
    <row r="2222" spans="13:13" x14ac:dyDescent="0.2">
      <c r="M2222" t="s">
        <v>4888</v>
      </c>
    </row>
    <row r="2223" spans="13:13" x14ac:dyDescent="0.2">
      <c r="M2223" t="s">
        <v>4889</v>
      </c>
    </row>
    <row r="2224" spans="13:13" x14ac:dyDescent="0.2">
      <c r="M2224" t="s">
        <v>4890</v>
      </c>
    </row>
    <row r="2225" spans="13:13" x14ac:dyDescent="0.2">
      <c r="M2225" t="s">
        <v>4891</v>
      </c>
    </row>
    <row r="2226" spans="13:13" x14ac:dyDescent="0.2">
      <c r="M2226" t="s">
        <v>4892</v>
      </c>
    </row>
    <row r="2227" spans="13:13" x14ac:dyDescent="0.2">
      <c r="M2227" t="s">
        <v>4893</v>
      </c>
    </row>
    <row r="2228" spans="13:13" x14ac:dyDescent="0.2">
      <c r="M2228" t="s">
        <v>4894</v>
      </c>
    </row>
    <row r="2229" spans="13:13" x14ac:dyDescent="0.2">
      <c r="M2229" t="s">
        <v>4895</v>
      </c>
    </row>
    <row r="2230" spans="13:13" x14ac:dyDescent="0.2">
      <c r="M2230" t="s">
        <v>4896</v>
      </c>
    </row>
    <row r="2231" spans="13:13" x14ac:dyDescent="0.2">
      <c r="M2231" t="s">
        <v>4897</v>
      </c>
    </row>
    <row r="2232" spans="13:13" x14ac:dyDescent="0.2">
      <c r="M2232" t="s">
        <v>4898</v>
      </c>
    </row>
    <row r="2233" spans="13:13" x14ac:dyDescent="0.2">
      <c r="M2233" t="s">
        <v>4899</v>
      </c>
    </row>
    <row r="2234" spans="13:13" x14ac:dyDescent="0.2">
      <c r="M2234" t="s">
        <v>4900</v>
      </c>
    </row>
    <row r="2235" spans="13:13" x14ac:dyDescent="0.2">
      <c r="M2235" t="s">
        <v>4901</v>
      </c>
    </row>
    <row r="2236" spans="13:13" x14ac:dyDescent="0.2">
      <c r="M2236" t="s">
        <v>4902</v>
      </c>
    </row>
    <row r="2237" spans="13:13" x14ac:dyDescent="0.2">
      <c r="M2237" t="s">
        <v>4903</v>
      </c>
    </row>
    <row r="2238" spans="13:13" x14ac:dyDescent="0.2">
      <c r="M2238" t="s">
        <v>4904</v>
      </c>
    </row>
    <row r="2239" spans="13:13" x14ac:dyDescent="0.2">
      <c r="M2239" t="s">
        <v>4905</v>
      </c>
    </row>
    <row r="2240" spans="13:13" x14ac:dyDescent="0.2">
      <c r="M2240" t="s">
        <v>4906</v>
      </c>
    </row>
    <row r="2241" spans="13:13" x14ac:dyDescent="0.2">
      <c r="M2241" t="s">
        <v>4907</v>
      </c>
    </row>
    <row r="2242" spans="13:13" x14ac:dyDescent="0.2">
      <c r="M2242" t="s">
        <v>4908</v>
      </c>
    </row>
    <row r="2243" spans="13:13" x14ac:dyDescent="0.2">
      <c r="M2243" t="s">
        <v>4909</v>
      </c>
    </row>
    <row r="2244" spans="13:13" x14ac:dyDescent="0.2">
      <c r="M2244" t="s">
        <v>4910</v>
      </c>
    </row>
    <row r="2245" spans="13:13" x14ac:dyDescent="0.2">
      <c r="M2245" t="s">
        <v>4911</v>
      </c>
    </row>
    <row r="2246" spans="13:13" x14ac:dyDescent="0.2">
      <c r="M2246" t="s">
        <v>4912</v>
      </c>
    </row>
    <row r="2247" spans="13:13" x14ac:dyDescent="0.2">
      <c r="M2247" t="s">
        <v>4913</v>
      </c>
    </row>
    <row r="2248" spans="13:13" x14ac:dyDescent="0.2">
      <c r="M2248" t="s">
        <v>4914</v>
      </c>
    </row>
    <row r="2249" spans="13:13" x14ac:dyDescent="0.2">
      <c r="M2249" t="s">
        <v>4915</v>
      </c>
    </row>
    <row r="2250" spans="13:13" x14ac:dyDescent="0.2">
      <c r="M2250" t="s">
        <v>4916</v>
      </c>
    </row>
    <row r="2251" spans="13:13" x14ac:dyDescent="0.2">
      <c r="M2251" t="s">
        <v>4917</v>
      </c>
    </row>
    <row r="2252" spans="13:13" x14ac:dyDescent="0.2">
      <c r="M2252" t="s">
        <v>4918</v>
      </c>
    </row>
    <row r="2253" spans="13:13" x14ac:dyDescent="0.2">
      <c r="M2253" t="s">
        <v>4919</v>
      </c>
    </row>
    <row r="2254" spans="13:13" x14ac:dyDescent="0.2">
      <c r="M2254" t="s">
        <v>4920</v>
      </c>
    </row>
    <row r="2255" spans="13:13" x14ac:dyDescent="0.2">
      <c r="M2255" t="s">
        <v>4921</v>
      </c>
    </row>
    <row r="2256" spans="13:13" x14ac:dyDescent="0.2">
      <c r="M2256" t="s">
        <v>4922</v>
      </c>
    </row>
    <row r="2257" spans="13:13" x14ac:dyDescent="0.2">
      <c r="M2257" t="s">
        <v>4923</v>
      </c>
    </row>
    <row r="2258" spans="13:13" x14ac:dyDescent="0.2">
      <c r="M2258" t="s">
        <v>4924</v>
      </c>
    </row>
    <row r="2259" spans="13:13" x14ac:dyDescent="0.2">
      <c r="M2259" t="s">
        <v>4925</v>
      </c>
    </row>
    <row r="2260" spans="13:13" x14ac:dyDescent="0.2">
      <c r="M2260" t="s">
        <v>4926</v>
      </c>
    </row>
    <row r="2261" spans="13:13" x14ac:dyDescent="0.2">
      <c r="M2261" t="s">
        <v>4927</v>
      </c>
    </row>
    <row r="2262" spans="13:13" x14ac:dyDescent="0.2">
      <c r="M2262" t="s">
        <v>4928</v>
      </c>
    </row>
    <row r="2263" spans="13:13" x14ac:dyDescent="0.2">
      <c r="M2263" t="s">
        <v>4929</v>
      </c>
    </row>
    <row r="2264" spans="13:13" x14ac:dyDescent="0.2">
      <c r="M2264" t="s">
        <v>4930</v>
      </c>
    </row>
    <row r="2265" spans="13:13" x14ac:dyDescent="0.2">
      <c r="M2265" t="s">
        <v>4931</v>
      </c>
    </row>
    <row r="2266" spans="13:13" x14ac:dyDescent="0.2">
      <c r="M2266" t="s">
        <v>4932</v>
      </c>
    </row>
    <row r="2267" spans="13:13" x14ac:dyDescent="0.2">
      <c r="M2267" t="s">
        <v>4933</v>
      </c>
    </row>
    <row r="2268" spans="13:13" x14ac:dyDescent="0.2">
      <c r="M2268" t="s">
        <v>4934</v>
      </c>
    </row>
    <row r="2269" spans="13:13" x14ac:dyDescent="0.2">
      <c r="M2269" t="s">
        <v>4935</v>
      </c>
    </row>
    <row r="2270" spans="13:13" x14ac:dyDescent="0.2">
      <c r="M2270" t="s">
        <v>4936</v>
      </c>
    </row>
    <row r="2271" spans="13:13" x14ac:dyDescent="0.2">
      <c r="M2271" t="s">
        <v>4937</v>
      </c>
    </row>
    <row r="2272" spans="13:13" x14ac:dyDescent="0.2">
      <c r="M2272" t="s">
        <v>4938</v>
      </c>
    </row>
    <row r="2273" spans="13:13" x14ac:dyDescent="0.2">
      <c r="M2273" t="s">
        <v>4939</v>
      </c>
    </row>
    <row r="2274" spans="13:13" x14ac:dyDescent="0.2">
      <c r="M2274" t="s">
        <v>4940</v>
      </c>
    </row>
    <row r="2275" spans="13:13" x14ac:dyDescent="0.2">
      <c r="M2275" t="s">
        <v>4941</v>
      </c>
    </row>
    <row r="2276" spans="13:13" x14ac:dyDescent="0.2">
      <c r="M2276" t="s">
        <v>4942</v>
      </c>
    </row>
    <row r="2277" spans="13:13" x14ac:dyDescent="0.2">
      <c r="M2277" t="s">
        <v>4943</v>
      </c>
    </row>
    <row r="2278" spans="13:13" x14ac:dyDescent="0.2">
      <c r="M2278" t="s">
        <v>4944</v>
      </c>
    </row>
    <row r="2279" spans="13:13" x14ac:dyDescent="0.2">
      <c r="M2279" t="s">
        <v>4945</v>
      </c>
    </row>
    <row r="2280" spans="13:13" x14ac:dyDescent="0.2">
      <c r="M2280" t="s">
        <v>4946</v>
      </c>
    </row>
    <row r="2281" spans="13:13" x14ac:dyDescent="0.2">
      <c r="M2281" t="s">
        <v>4947</v>
      </c>
    </row>
    <row r="2282" spans="13:13" x14ac:dyDescent="0.2">
      <c r="M2282" t="s">
        <v>4948</v>
      </c>
    </row>
    <row r="2283" spans="13:13" x14ac:dyDescent="0.2">
      <c r="M2283" t="s">
        <v>4949</v>
      </c>
    </row>
    <row r="2284" spans="13:13" x14ac:dyDescent="0.2">
      <c r="M2284" t="s">
        <v>4950</v>
      </c>
    </row>
    <row r="2285" spans="13:13" x14ac:dyDescent="0.2">
      <c r="M2285" t="s">
        <v>4951</v>
      </c>
    </row>
    <row r="2286" spans="13:13" x14ac:dyDescent="0.2">
      <c r="M2286" t="s">
        <v>4952</v>
      </c>
    </row>
    <row r="2287" spans="13:13" x14ac:dyDescent="0.2">
      <c r="M2287" t="s">
        <v>4953</v>
      </c>
    </row>
    <row r="2288" spans="13:13" x14ac:dyDescent="0.2">
      <c r="M2288" t="s">
        <v>4954</v>
      </c>
    </row>
    <row r="2289" spans="13:13" x14ac:dyDescent="0.2">
      <c r="M2289" t="s">
        <v>4955</v>
      </c>
    </row>
    <row r="2290" spans="13:13" x14ac:dyDescent="0.2">
      <c r="M2290" t="s">
        <v>4956</v>
      </c>
    </row>
    <row r="2291" spans="13:13" x14ac:dyDescent="0.2">
      <c r="M2291" t="s">
        <v>4957</v>
      </c>
    </row>
    <row r="2292" spans="13:13" x14ac:dyDescent="0.2">
      <c r="M2292" t="s">
        <v>4958</v>
      </c>
    </row>
    <row r="2293" spans="13:13" x14ac:dyDescent="0.2">
      <c r="M2293" t="s">
        <v>4959</v>
      </c>
    </row>
    <row r="2294" spans="13:13" x14ac:dyDescent="0.2">
      <c r="M2294" t="s">
        <v>4960</v>
      </c>
    </row>
    <row r="2295" spans="13:13" x14ac:dyDescent="0.2">
      <c r="M2295" t="s">
        <v>4961</v>
      </c>
    </row>
    <row r="2296" spans="13:13" x14ac:dyDescent="0.2">
      <c r="M2296" t="s">
        <v>4962</v>
      </c>
    </row>
    <row r="2297" spans="13:13" x14ac:dyDescent="0.2">
      <c r="M2297" t="s">
        <v>4963</v>
      </c>
    </row>
    <row r="2298" spans="13:13" x14ac:dyDescent="0.2">
      <c r="M2298" t="s">
        <v>4964</v>
      </c>
    </row>
    <row r="2299" spans="13:13" x14ac:dyDescent="0.2">
      <c r="M2299" t="s">
        <v>4965</v>
      </c>
    </row>
    <row r="2300" spans="13:13" x14ac:dyDescent="0.2">
      <c r="M2300" t="s">
        <v>4966</v>
      </c>
    </row>
    <row r="2301" spans="13:13" x14ac:dyDescent="0.2">
      <c r="M2301" t="s">
        <v>4967</v>
      </c>
    </row>
    <row r="2302" spans="13:13" x14ac:dyDescent="0.2">
      <c r="M2302" t="s">
        <v>4968</v>
      </c>
    </row>
    <row r="2303" spans="13:13" x14ac:dyDescent="0.2">
      <c r="M2303" t="s">
        <v>4969</v>
      </c>
    </row>
    <row r="2304" spans="13:13" x14ac:dyDescent="0.2">
      <c r="M2304" t="s">
        <v>4970</v>
      </c>
    </row>
    <row r="2305" spans="13:13" x14ac:dyDescent="0.2">
      <c r="M2305" t="s">
        <v>4971</v>
      </c>
    </row>
    <row r="2306" spans="13:13" x14ac:dyDescent="0.2">
      <c r="M2306" t="s">
        <v>4972</v>
      </c>
    </row>
    <row r="2307" spans="13:13" x14ac:dyDescent="0.2">
      <c r="M2307" t="s">
        <v>4973</v>
      </c>
    </row>
    <row r="2308" spans="13:13" x14ac:dyDescent="0.2">
      <c r="M2308" t="s">
        <v>4974</v>
      </c>
    </row>
    <row r="2309" spans="13:13" x14ac:dyDescent="0.2">
      <c r="M2309" t="s">
        <v>4975</v>
      </c>
    </row>
    <row r="2310" spans="13:13" x14ac:dyDescent="0.2">
      <c r="M2310" t="s">
        <v>4976</v>
      </c>
    </row>
    <row r="2311" spans="13:13" x14ac:dyDescent="0.2">
      <c r="M2311" t="s">
        <v>4977</v>
      </c>
    </row>
    <row r="2312" spans="13:13" x14ac:dyDescent="0.2">
      <c r="M2312" t="s">
        <v>4978</v>
      </c>
    </row>
    <row r="2313" spans="13:13" x14ac:dyDescent="0.2">
      <c r="M2313" t="s">
        <v>4979</v>
      </c>
    </row>
    <row r="2314" spans="13:13" x14ac:dyDescent="0.2">
      <c r="M2314" t="s">
        <v>4980</v>
      </c>
    </row>
    <row r="2315" spans="13:13" x14ac:dyDescent="0.2">
      <c r="M2315" t="s">
        <v>4981</v>
      </c>
    </row>
    <row r="2316" spans="13:13" x14ac:dyDescent="0.2">
      <c r="M2316" t="s">
        <v>4982</v>
      </c>
    </row>
    <row r="2317" spans="13:13" x14ac:dyDescent="0.2">
      <c r="M2317" t="s">
        <v>4983</v>
      </c>
    </row>
    <row r="2318" spans="13:13" x14ac:dyDescent="0.2">
      <c r="M2318" t="s">
        <v>4984</v>
      </c>
    </row>
    <row r="2319" spans="13:13" x14ac:dyDescent="0.2">
      <c r="M2319" t="s">
        <v>4985</v>
      </c>
    </row>
    <row r="2320" spans="13:13" x14ac:dyDescent="0.2">
      <c r="M2320" t="s">
        <v>4986</v>
      </c>
    </row>
    <row r="2321" spans="13:13" x14ac:dyDescent="0.2">
      <c r="M2321" t="s">
        <v>4987</v>
      </c>
    </row>
    <row r="2322" spans="13:13" x14ac:dyDescent="0.2">
      <c r="M2322" t="s">
        <v>4988</v>
      </c>
    </row>
    <row r="2323" spans="13:13" x14ac:dyDescent="0.2">
      <c r="M2323" t="s">
        <v>4989</v>
      </c>
    </row>
    <row r="2324" spans="13:13" x14ac:dyDescent="0.2">
      <c r="M2324" t="s">
        <v>4990</v>
      </c>
    </row>
    <row r="2325" spans="13:13" x14ac:dyDescent="0.2">
      <c r="M2325" t="s">
        <v>4991</v>
      </c>
    </row>
    <row r="2326" spans="13:13" x14ac:dyDescent="0.2">
      <c r="M2326" t="s">
        <v>4992</v>
      </c>
    </row>
    <row r="2327" spans="13:13" x14ac:dyDescent="0.2">
      <c r="M2327" t="s">
        <v>4993</v>
      </c>
    </row>
    <row r="2328" spans="13:13" x14ac:dyDescent="0.2">
      <c r="M2328" t="s">
        <v>4994</v>
      </c>
    </row>
    <row r="2329" spans="13:13" x14ac:dyDescent="0.2">
      <c r="M2329" t="s">
        <v>4995</v>
      </c>
    </row>
    <row r="2330" spans="13:13" x14ac:dyDescent="0.2">
      <c r="M2330" t="s">
        <v>4996</v>
      </c>
    </row>
    <row r="2331" spans="13:13" x14ac:dyDescent="0.2">
      <c r="M2331" t="s">
        <v>4997</v>
      </c>
    </row>
    <row r="2332" spans="13:13" x14ac:dyDescent="0.2">
      <c r="M2332" t="s">
        <v>4998</v>
      </c>
    </row>
    <row r="2333" spans="13:13" x14ac:dyDescent="0.2">
      <c r="M2333" t="s">
        <v>4999</v>
      </c>
    </row>
    <row r="2334" spans="13:13" x14ac:dyDescent="0.2">
      <c r="M2334" t="s">
        <v>5000</v>
      </c>
    </row>
    <row r="2335" spans="13:13" x14ac:dyDescent="0.2">
      <c r="M2335" t="s">
        <v>5001</v>
      </c>
    </row>
    <row r="2336" spans="13:13" x14ac:dyDescent="0.2">
      <c r="M2336" t="s">
        <v>5002</v>
      </c>
    </row>
    <row r="2337" spans="13:13" x14ac:dyDescent="0.2">
      <c r="M2337" t="s">
        <v>5003</v>
      </c>
    </row>
    <row r="2338" spans="13:13" x14ac:dyDescent="0.2">
      <c r="M2338" t="s">
        <v>5004</v>
      </c>
    </row>
    <row r="2339" spans="13:13" x14ac:dyDescent="0.2">
      <c r="M2339" t="s">
        <v>5005</v>
      </c>
    </row>
    <row r="2340" spans="13:13" x14ac:dyDescent="0.2">
      <c r="M2340" t="s">
        <v>5006</v>
      </c>
    </row>
    <row r="2341" spans="13:13" x14ac:dyDescent="0.2">
      <c r="M2341" t="s">
        <v>5007</v>
      </c>
    </row>
    <row r="2342" spans="13:13" x14ac:dyDescent="0.2">
      <c r="M2342" t="s">
        <v>5008</v>
      </c>
    </row>
    <row r="2343" spans="13:13" x14ac:dyDescent="0.2">
      <c r="M2343" t="s">
        <v>5009</v>
      </c>
    </row>
    <row r="2344" spans="13:13" x14ac:dyDescent="0.2">
      <c r="M2344" t="s">
        <v>5010</v>
      </c>
    </row>
    <row r="2345" spans="13:13" x14ac:dyDescent="0.2">
      <c r="M2345" t="s">
        <v>5011</v>
      </c>
    </row>
    <row r="2346" spans="13:13" x14ac:dyDescent="0.2">
      <c r="M2346" t="s">
        <v>5012</v>
      </c>
    </row>
    <row r="2347" spans="13:13" x14ac:dyDescent="0.2">
      <c r="M2347" t="s">
        <v>5013</v>
      </c>
    </row>
    <row r="2348" spans="13:13" x14ac:dyDescent="0.2">
      <c r="M2348" t="s">
        <v>5014</v>
      </c>
    </row>
    <row r="2349" spans="13:13" x14ac:dyDescent="0.2">
      <c r="M2349" t="s">
        <v>5015</v>
      </c>
    </row>
    <row r="2350" spans="13:13" x14ac:dyDescent="0.2">
      <c r="M2350" t="s">
        <v>5016</v>
      </c>
    </row>
    <row r="2351" spans="13:13" x14ac:dyDescent="0.2">
      <c r="M2351" t="s">
        <v>5017</v>
      </c>
    </row>
    <row r="2352" spans="13:13" x14ac:dyDescent="0.2">
      <c r="M2352" t="s">
        <v>5018</v>
      </c>
    </row>
    <row r="2353" spans="13:13" x14ac:dyDescent="0.2">
      <c r="M2353" t="s">
        <v>5019</v>
      </c>
    </row>
    <row r="2354" spans="13:13" x14ac:dyDescent="0.2">
      <c r="M2354" t="s">
        <v>5020</v>
      </c>
    </row>
    <row r="2355" spans="13:13" x14ac:dyDescent="0.2">
      <c r="M2355" t="s">
        <v>5021</v>
      </c>
    </row>
    <row r="2356" spans="13:13" x14ac:dyDescent="0.2">
      <c r="M2356" t="s">
        <v>5022</v>
      </c>
    </row>
    <row r="2357" spans="13:13" x14ac:dyDescent="0.2">
      <c r="M2357" t="s">
        <v>5023</v>
      </c>
    </row>
    <row r="2358" spans="13:13" x14ac:dyDescent="0.2">
      <c r="M2358" t="s">
        <v>5024</v>
      </c>
    </row>
    <row r="2359" spans="13:13" x14ac:dyDescent="0.2">
      <c r="M2359" t="s">
        <v>5025</v>
      </c>
    </row>
    <row r="2360" spans="13:13" x14ac:dyDescent="0.2">
      <c r="M2360" t="s">
        <v>5026</v>
      </c>
    </row>
    <row r="2361" spans="13:13" x14ac:dyDescent="0.2">
      <c r="M2361" t="s">
        <v>5027</v>
      </c>
    </row>
    <row r="2362" spans="13:13" x14ac:dyDescent="0.2">
      <c r="M2362" t="s">
        <v>5028</v>
      </c>
    </row>
    <row r="2363" spans="13:13" x14ac:dyDescent="0.2">
      <c r="M2363" t="s">
        <v>5029</v>
      </c>
    </row>
    <row r="2364" spans="13:13" x14ac:dyDescent="0.2">
      <c r="M2364" t="s">
        <v>5030</v>
      </c>
    </row>
    <row r="2365" spans="13:13" x14ac:dyDescent="0.2">
      <c r="M2365" t="s">
        <v>5031</v>
      </c>
    </row>
    <row r="2366" spans="13:13" x14ac:dyDescent="0.2">
      <c r="M2366" t="s">
        <v>5032</v>
      </c>
    </row>
    <row r="2367" spans="13:13" x14ac:dyDescent="0.2">
      <c r="M2367" t="s">
        <v>5033</v>
      </c>
    </row>
    <row r="2368" spans="13:13" x14ac:dyDescent="0.2">
      <c r="M2368" t="s">
        <v>5034</v>
      </c>
    </row>
    <row r="2369" spans="13:13" x14ac:dyDescent="0.2">
      <c r="M2369" t="s">
        <v>5035</v>
      </c>
    </row>
    <row r="2370" spans="13:13" x14ac:dyDescent="0.2">
      <c r="M2370" t="s">
        <v>5036</v>
      </c>
    </row>
    <row r="2371" spans="13:13" x14ac:dyDescent="0.2">
      <c r="M2371" t="s">
        <v>5037</v>
      </c>
    </row>
    <row r="2372" spans="13:13" x14ac:dyDescent="0.2">
      <c r="M2372" t="s">
        <v>5038</v>
      </c>
    </row>
    <row r="2373" spans="13:13" x14ac:dyDescent="0.2">
      <c r="M2373" t="s">
        <v>5039</v>
      </c>
    </row>
    <row r="2374" spans="13:13" x14ac:dyDescent="0.2">
      <c r="M2374" t="s">
        <v>5040</v>
      </c>
    </row>
    <row r="2375" spans="13:13" x14ac:dyDescent="0.2">
      <c r="M2375" t="s">
        <v>5041</v>
      </c>
    </row>
    <row r="2376" spans="13:13" x14ac:dyDescent="0.2">
      <c r="M2376" t="s">
        <v>5042</v>
      </c>
    </row>
    <row r="2377" spans="13:13" x14ac:dyDescent="0.2">
      <c r="M2377" t="s">
        <v>5043</v>
      </c>
    </row>
    <row r="2378" spans="13:13" x14ac:dyDescent="0.2">
      <c r="M2378" t="s">
        <v>5044</v>
      </c>
    </row>
    <row r="2379" spans="13:13" x14ac:dyDescent="0.2">
      <c r="M2379" t="s">
        <v>5045</v>
      </c>
    </row>
    <row r="2380" spans="13:13" x14ac:dyDescent="0.2">
      <c r="M2380" t="s">
        <v>5046</v>
      </c>
    </row>
    <row r="2381" spans="13:13" x14ac:dyDescent="0.2">
      <c r="M2381" t="s">
        <v>5047</v>
      </c>
    </row>
    <row r="2382" spans="13:13" x14ac:dyDescent="0.2">
      <c r="M2382" t="s">
        <v>5048</v>
      </c>
    </row>
    <row r="2383" spans="13:13" x14ac:dyDescent="0.2">
      <c r="M2383" t="s">
        <v>5049</v>
      </c>
    </row>
    <row r="2384" spans="13:13" x14ac:dyDescent="0.2">
      <c r="M2384" t="s">
        <v>5050</v>
      </c>
    </row>
    <row r="2385" spans="13:13" x14ac:dyDescent="0.2">
      <c r="M2385" t="s">
        <v>5051</v>
      </c>
    </row>
    <row r="2386" spans="13:13" x14ac:dyDescent="0.2">
      <c r="M2386" t="s">
        <v>5052</v>
      </c>
    </row>
    <row r="2387" spans="13:13" x14ac:dyDescent="0.2">
      <c r="M2387" t="s">
        <v>5053</v>
      </c>
    </row>
    <row r="2388" spans="13:13" x14ac:dyDescent="0.2">
      <c r="M2388" t="s">
        <v>5054</v>
      </c>
    </row>
    <row r="2389" spans="13:13" x14ac:dyDescent="0.2">
      <c r="M2389" t="s">
        <v>5055</v>
      </c>
    </row>
    <row r="2390" spans="13:13" x14ac:dyDescent="0.2">
      <c r="M2390" t="s">
        <v>5056</v>
      </c>
    </row>
    <row r="2391" spans="13:13" x14ac:dyDescent="0.2">
      <c r="M2391" t="s">
        <v>5057</v>
      </c>
    </row>
    <row r="2392" spans="13:13" x14ac:dyDescent="0.2">
      <c r="M2392" t="s">
        <v>5058</v>
      </c>
    </row>
    <row r="2393" spans="13:13" x14ac:dyDescent="0.2">
      <c r="M2393" t="s">
        <v>5059</v>
      </c>
    </row>
    <row r="2394" spans="13:13" x14ac:dyDescent="0.2">
      <c r="M2394" t="s">
        <v>5060</v>
      </c>
    </row>
    <row r="2395" spans="13:13" x14ac:dyDescent="0.2">
      <c r="M2395" t="s">
        <v>5061</v>
      </c>
    </row>
    <row r="2396" spans="13:13" x14ac:dyDescent="0.2">
      <c r="M2396" t="s">
        <v>5062</v>
      </c>
    </row>
    <row r="2397" spans="13:13" x14ac:dyDescent="0.2">
      <c r="M2397" t="s">
        <v>5063</v>
      </c>
    </row>
    <row r="2398" spans="13:13" x14ac:dyDescent="0.2">
      <c r="M2398" t="s">
        <v>5064</v>
      </c>
    </row>
    <row r="2399" spans="13:13" x14ac:dyDescent="0.2">
      <c r="M2399" t="s">
        <v>5065</v>
      </c>
    </row>
    <row r="2400" spans="13:13" x14ac:dyDescent="0.2">
      <c r="M2400" t="s">
        <v>5066</v>
      </c>
    </row>
    <row r="2401" spans="13:13" x14ac:dyDescent="0.2">
      <c r="M2401" t="s">
        <v>5067</v>
      </c>
    </row>
    <row r="2402" spans="13:13" x14ac:dyDescent="0.2">
      <c r="M2402" t="s">
        <v>5068</v>
      </c>
    </row>
    <row r="2403" spans="13:13" x14ac:dyDescent="0.2">
      <c r="M2403" t="s">
        <v>5069</v>
      </c>
    </row>
    <row r="2404" spans="13:13" x14ac:dyDescent="0.2">
      <c r="M2404" t="s">
        <v>5070</v>
      </c>
    </row>
    <row r="2405" spans="13:13" x14ac:dyDescent="0.2">
      <c r="M2405" t="s">
        <v>5071</v>
      </c>
    </row>
    <row r="2406" spans="13:13" x14ac:dyDescent="0.2">
      <c r="M2406" t="s">
        <v>5072</v>
      </c>
    </row>
    <row r="2407" spans="13:13" x14ac:dyDescent="0.2">
      <c r="M2407" t="s">
        <v>5073</v>
      </c>
    </row>
    <row r="2408" spans="13:13" x14ac:dyDescent="0.2">
      <c r="M2408" t="s">
        <v>5074</v>
      </c>
    </row>
    <row r="2409" spans="13:13" x14ac:dyDescent="0.2">
      <c r="M2409" t="s">
        <v>5075</v>
      </c>
    </row>
    <row r="2410" spans="13:13" x14ac:dyDescent="0.2">
      <c r="M2410" t="s">
        <v>5076</v>
      </c>
    </row>
    <row r="2411" spans="13:13" x14ac:dyDescent="0.2">
      <c r="M2411" t="s">
        <v>5077</v>
      </c>
    </row>
    <row r="2412" spans="13:13" x14ac:dyDescent="0.2">
      <c r="M2412" t="s">
        <v>5078</v>
      </c>
    </row>
    <row r="2413" spans="13:13" x14ac:dyDescent="0.2">
      <c r="M2413" t="s">
        <v>5079</v>
      </c>
    </row>
    <row r="2414" spans="13:13" x14ac:dyDescent="0.2">
      <c r="M2414" t="s">
        <v>5080</v>
      </c>
    </row>
    <row r="2415" spans="13:13" x14ac:dyDescent="0.2">
      <c r="M2415" t="s">
        <v>5081</v>
      </c>
    </row>
    <row r="2416" spans="13:13" x14ac:dyDescent="0.2">
      <c r="M2416" t="s">
        <v>5082</v>
      </c>
    </row>
    <row r="2417" spans="13:13" x14ac:dyDescent="0.2">
      <c r="M2417" t="s">
        <v>5083</v>
      </c>
    </row>
    <row r="2418" spans="13:13" x14ac:dyDescent="0.2">
      <c r="M2418" t="s">
        <v>5084</v>
      </c>
    </row>
    <row r="2419" spans="13:13" x14ac:dyDescent="0.2">
      <c r="M2419" t="s">
        <v>5085</v>
      </c>
    </row>
    <row r="2420" spans="13:13" x14ac:dyDescent="0.2">
      <c r="M2420" t="s">
        <v>5086</v>
      </c>
    </row>
    <row r="2421" spans="13:13" x14ac:dyDescent="0.2">
      <c r="M2421" t="s">
        <v>5087</v>
      </c>
    </row>
    <row r="2422" spans="13:13" x14ac:dyDescent="0.2">
      <c r="M2422" t="s">
        <v>5088</v>
      </c>
    </row>
    <row r="2423" spans="13:13" x14ac:dyDescent="0.2">
      <c r="M2423" t="s">
        <v>5089</v>
      </c>
    </row>
    <row r="2424" spans="13:13" x14ac:dyDescent="0.2">
      <c r="M2424" t="s">
        <v>5090</v>
      </c>
    </row>
    <row r="2425" spans="13:13" x14ac:dyDescent="0.2">
      <c r="M2425" t="s">
        <v>5091</v>
      </c>
    </row>
    <row r="2426" spans="13:13" x14ac:dyDescent="0.2">
      <c r="M2426" t="s">
        <v>5092</v>
      </c>
    </row>
    <row r="2427" spans="13:13" x14ac:dyDescent="0.2">
      <c r="M2427" t="s">
        <v>5093</v>
      </c>
    </row>
    <row r="2428" spans="13:13" x14ac:dyDescent="0.2">
      <c r="M2428" t="s">
        <v>5094</v>
      </c>
    </row>
    <row r="2429" spans="13:13" x14ac:dyDescent="0.2">
      <c r="M2429" t="s">
        <v>5095</v>
      </c>
    </row>
    <row r="2430" spans="13:13" x14ac:dyDescent="0.2">
      <c r="M2430" t="s">
        <v>5096</v>
      </c>
    </row>
    <row r="2431" spans="13:13" x14ac:dyDescent="0.2">
      <c r="M2431" t="s">
        <v>5097</v>
      </c>
    </row>
    <row r="2432" spans="13:13" x14ac:dyDescent="0.2">
      <c r="M2432" t="s">
        <v>5098</v>
      </c>
    </row>
    <row r="2433" spans="13:13" x14ac:dyDescent="0.2">
      <c r="M2433" t="s">
        <v>5099</v>
      </c>
    </row>
    <row r="2434" spans="13:13" x14ac:dyDescent="0.2">
      <c r="M2434" t="s">
        <v>5100</v>
      </c>
    </row>
    <row r="2435" spans="13:13" x14ac:dyDescent="0.2">
      <c r="M2435" t="s">
        <v>5101</v>
      </c>
    </row>
    <row r="2436" spans="13:13" x14ac:dyDescent="0.2">
      <c r="M2436" t="s">
        <v>5102</v>
      </c>
    </row>
    <row r="2437" spans="13:13" x14ac:dyDescent="0.2">
      <c r="M2437" t="s">
        <v>5103</v>
      </c>
    </row>
    <row r="2438" spans="13:13" x14ac:dyDescent="0.2">
      <c r="M2438" t="s">
        <v>5104</v>
      </c>
    </row>
    <row r="2439" spans="13:13" x14ac:dyDescent="0.2">
      <c r="M2439" t="s">
        <v>5105</v>
      </c>
    </row>
    <row r="2440" spans="13:13" x14ac:dyDescent="0.2">
      <c r="M2440" t="s">
        <v>5106</v>
      </c>
    </row>
    <row r="2441" spans="13:13" x14ac:dyDescent="0.2">
      <c r="M2441" t="s">
        <v>5107</v>
      </c>
    </row>
    <row r="2442" spans="13:13" x14ac:dyDescent="0.2">
      <c r="M2442" t="s">
        <v>5108</v>
      </c>
    </row>
    <row r="2443" spans="13:13" x14ac:dyDescent="0.2">
      <c r="M2443" t="s">
        <v>5109</v>
      </c>
    </row>
    <row r="2444" spans="13:13" x14ac:dyDescent="0.2">
      <c r="M2444" t="s">
        <v>5110</v>
      </c>
    </row>
    <row r="2445" spans="13:13" x14ac:dyDescent="0.2">
      <c r="M2445" t="s">
        <v>5111</v>
      </c>
    </row>
    <row r="2446" spans="13:13" x14ac:dyDescent="0.2">
      <c r="M2446" t="s">
        <v>5112</v>
      </c>
    </row>
    <row r="2447" spans="13:13" x14ac:dyDescent="0.2">
      <c r="M2447" t="s">
        <v>5113</v>
      </c>
    </row>
    <row r="2448" spans="13:13" x14ac:dyDescent="0.2">
      <c r="M2448" t="s">
        <v>5114</v>
      </c>
    </row>
    <row r="2449" spans="13:13" x14ac:dyDescent="0.2">
      <c r="M2449" t="s">
        <v>5115</v>
      </c>
    </row>
    <row r="2450" spans="13:13" x14ac:dyDescent="0.2">
      <c r="M2450" t="s">
        <v>5116</v>
      </c>
    </row>
    <row r="2451" spans="13:13" x14ac:dyDescent="0.2">
      <c r="M2451" t="s">
        <v>5117</v>
      </c>
    </row>
    <row r="2452" spans="13:13" x14ac:dyDescent="0.2">
      <c r="M2452" t="s">
        <v>5118</v>
      </c>
    </row>
    <row r="2453" spans="13:13" x14ac:dyDescent="0.2">
      <c r="M2453" t="s">
        <v>5119</v>
      </c>
    </row>
    <row r="2454" spans="13:13" x14ac:dyDescent="0.2">
      <c r="M2454" t="s">
        <v>5120</v>
      </c>
    </row>
    <row r="2455" spans="13:13" x14ac:dyDescent="0.2">
      <c r="M2455" t="s">
        <v>5121</v>
      </c>
    </row>
    <row r="2456" spans="13:13" x14ac:dyDescent="0.2">
      <c r="M2456" t="s">
        <v>5122</v>
      </c>
    </row>
    <row r="2457" spans="13:13" x14ac:dyDescent="0.2">
      <c r="M2457" t="s">
        <v>5123</v>
      </c>
    </row>
    <row r="2458" spans="13:13" x14ac:dyDescent="0.2">
      <c r="M2458" t="s">
        <v>5124</v>
      </c>
    </row>
    <row r="2459" spans="13:13" x14ac:dyDescent="0.2">
      <c r="M2459" t="s">
        <v>5125</v>
      </c>
    </row>
    <row r="2460" spans="13:13" x14ac:dyDescent="0.2">
      <c r="M2460" t="s">
        <v>5126</v>
      </c>
    </row>
    <row r="2461" spans="13:13" x14ac:dyDescent="0.2">
      <c r="M2461" t="s">
        <v>5127</v>
      </c>
    </row>
    <row r="2462" spans="13:13" x14ac:dyDescent="0.2">
      <c r="M2462" t="s">
        <v>5128</v>
      </c>
    </row>
    <row r="2463" spans="13:13" x14ac:dyDescent="0.2">
      <c r="M2463" t="s">
        <v>5129</v>
      </c>
    </row>
    <row r="2464" spans="13:13" x14ac:dyDescent="0.2">
      <c r="M2464" t="s">
        <v>5130</v>
      </c>
    </row>
    <row r="2465" spans="13:13" x14ac:dyDescent="0.2">
      <c r="M2465" t="s">
        <v>5131</v>
      </c>
    </row>
    <row r="2466" spans="13:13" x14ac:dyDescent="0.2">
      <c r="M2466" t="s">
        <v>5132</v>
      </c>
    </row>
    <row r="2467" spans="13:13" x14ac:dyDescent="0.2">
      <c r="M2467" t="s">
        <v>5133</v>
      </c>
    </row>
    <row r="2468" spans="13:13" x14ac:dyDescent="0.2">
      <c r="M2468" t="s">
        <v>5134</v>
      </c>
    </row>
    <row r="2469" spans="13:13" x14ac:dyDescent="0.2">
      <c r="M2469" t="s">
        <v>5135</v>
      </c>
    </row>
    <row r="2470" spans="13:13" x14ac:dyDescent="0.2">
      <c r="M2470" t="s">
        <v>5136</v>
      </c>
    </row>
    <row r="2471" spans="13:13" x14ac:dyDescent="0.2">
      <c r="M2471" t="s">
        <v>5137</v>
      </c>
    </row>
    <row r="2472" spans="13:13" x14ac:dyDescent="0.2">
      <c r="M2472" t="s">
        <v>5138</v>
      </c>
    </row>
    <row r="2473" spans="13:13" x14ac:dyDescent="0.2">
      <c r="M2473" t="s">
        <v>5139</v>
      </c>
    </row>
    <row r="2474" spans="13:13" x14ac:dyDescent="0.2">
      <c r="M2474" t="s">
        <v>5140</v>
      </c>
    </row>
    <row r="2475" spans="13:13" x14ac:dyDescent="0.2">
      <c r="M2475" t="s">
        <v>5141</v>
      </c>
    </row>
    <row r="2476" spans="13:13" x14ac:dyDescent="0.2">
      <c r="M2476" t="s">
        <v>5142</v>
      </c>
    </row>
    <row r="2477" spans="13:13" x14ac:dyDescent="0.2">
      <c r="M2477" t="s">
        <v>5143</v>
      </c>
    </row>
    <row r="2478" spans="13:13" x14ac:dyDescent="0.2">
      <c r="M2478" t="s">
        <v>5144</v>
      </c>
    </row>
    <row r="2479" spans="13:13" x14ac:dyDescent="0.2">
      <c r="M2479" t="s">
        <v>5145</v>
      </c>
    </row>
    <row r="2480" spans="13:13" x14ac:dyDescent="0.2">
      <c r="M2480" t="s">
        <v>5146</v>
      </c>
    </row>
    <row r="2481" spans="13:13" x14ac:dyDescent="0.2">
      <c r="M2481" t="s">
        <v>5147</v>
      </c>
    </row>
    <row r="2482" spans="13:13" x14ac:dyDescent="0.2">
      <c r="M2482" t="s">
        <v>5148</v>
      </c>
    </row>
    <row r="2483" spans="13:13" x14ac:dyDescent="0.2">
      <c r="M2483" t="s">
        <v>5149</v>
      </c>
    </row>
    <row r="2484" spans="13:13" x14ac:dyDescent="0.2">
      <c r="M2484" t="s">
        <v>5150</v>
      </c>
    </row>
    <row r="2485" spans="13:13" x14ac:dyDescent="0.2">
      <c r="M2485" t="s">
        <v>5151</v>
      </c>
    </row>
    <row r="2486" spans="13:13" x14ac:dyDescent="0.2">
      <c r="M2486" t="s">
        <v>5152</v>
      </c>
    </row>
    <row r="2487" spans="13:13" x14ac:dyDescent="0.2">
      <c r="M2487" t="s">
        <v>5153</v>
      </c>
    </row>
    <row r="2488" spans="13:13" x14ac:dyDescent="0.2">
      <c r="M2488" t="s">
        <v>5154</v>
      </c>
    </row>
    <row r="2489" spans="13:13" x14ac:dyDescent="0.2">
      <c r="M2489" t="s">
        <v>5155</v>
      </c>
    </row>
    <row r="2490" spans="13:13" x14ac:dyDescent="0.2">
      <c r="M2490" t="s">
        <v>5156</v>
      </c>
    </row>
    <row r="2491" spans="13:13" x14ac:dyDescent="0.2">
      <c r="M2491" t="s">
        <v>5157</v>
      </c>
    </row>
    <row r="2492" spans="13:13" x14ac:dyDescent="0.2">
      <c r="M2492" t="s">
        <v>5158</v>
      </c>
    </row>
    <row r="2493" spans="13:13" x14ac:dyDescent="0.2">
      <c r="M2493" t="s">
        <v>5159</v>
      </c>
    </row>
    <row r="2494" spans="13:13" x14ac:dyDescent="0.2">
      <c r="M2494" t="s">
        <v>5160</v>
      </c>
    </row>
    <row r="2495" spans="13:13" x14ac:dyDescent="0.2">
      <c r="M2495" t="s">
        <v>5161</v>
      </c>
    </row>
    <row r="2496" spans="13:13" x14ac:dyDescent="0.2">
      <c r="M2496" t="s">
        <v>5162</v>
      </c>
    </row>
    <row r="2497" spans="13:13" x14ac:dyDescent="0.2">
      <c r="M2497" t="s">
        <v>5163</v>
      </c>
    </row>
    <row r="2498" spans="13:13" x14ac:dyDescent="0.2">
      <c r="M2498" t="s">
        <v>5164</v>
      </c>
    </row>
    <row r="2499" spans="13:13" x14ac:dyDescent="0.2">
      <c r="M2499" t="s">
        <v>5165</v>
      </c>
    </row>
    <row r="2500" spans="13:13" x14ac:dyDescent="0.2">
      <c r="M2500" t="s">
        <v>5166</v>
      </c>
    </row>
    <row r="2501" spans="13:13" x14ac:dyDescent="0.2">
      <c r="M2501" t="s">
        <v>5167</v>
      </c>
    </row>
    <row r="2502" spans="13:13" x14ac:dyDescent="0.2">
      <c r="M2502" t="s">
        <v>5168</v>
      </c>
    </row>
    <row r="2503" spans="13:13" x14ac:dyDescent="0.2">
      <c r="M2503" t="s">
        <v>5169</v>
      </c>
    </row>
    <row r="2504" spans="13:13" x14ac:dyDescent="0.2">
      <c r="M2504" t="s">
        <v>5170</v>
      </c>
    </row>
    <row r="2505" spans="13:13" x14ac:dyDescent="0.2">
      <c r="M2505" t="s">
        <v>5171</v>
      </c>
    </row>
    <row r="2506" spans="13:13" x14ac:dyDescent="0.2">
      <c r="M2506" t="s">
        <v>5172</v>
      </c>
    </row>
    <row r="2507" spans="13:13" x14ac:dyDescent="0.2">
      <c r="M2507" t="s">
        <v>5173</v>
      </c>
    </row>
    <row r="2508" spans="13:13" x14ac:dyDescent="0.2">
      <c r="M2508" t="s">
        <v>5174</v>
      </c>
    </row>
    <row r="2509" spans="13:13" x14ac:dyDescent="0.2">
      <c r="M2509" t="s">
        <v>5175</v>
      </c>
    </row>
    <row r="2510" spans="13:13" x14ac:dyDescent="0.2">
      <c r="M2510" t="s">
        <v>5176</v>
      </c>
    </row>
    <row r="2511" spans="13:13" x14ac:dyDescent="0.2">
      <c r="M2511" t="s">
        <v>5177</v>
      </c>
    </row>
    <row r="2512" spans="13:13" x14ac:dyDescent="0.2">
      <c r="M2512" t="s">
        <v>5178</v>
      </c>
    </row>
    <row r="2513" spans="13:13" x14ac:dyDescent="0.2">
      <c r="M2513" t="s">
        <v>5179</v>
      </c>
    </row>
    <row r="2514" spans="13:13" x14ac:dyDescent="0.2">
      <c r="M2514" t="s">
        <v>5180</v>
      </c>
    </row>
    <row r="2515" spans="13:13" x14ac:dyDescent="0.2">
      <c r="M2515" t="s">
        <v>5181</v>
      </c>
    </row>
    <row r="2516" spans="13:13" x14ac:dyDescent="0.2">
      <c r="M2516" t="s">
        <v>5182</v>
      </c>
    </row>
    <row r="2517" spans="13:13" x14ac:dyDescent="0.2">
      <c r="M2517" t="s">
        <v>5183</v>
      </c>
    </row>
    <row r="2518" spans="13:13" x14ac:dyDescent="0.2">
      <c r="M2518" t="s">
        <v>5184</v>
      </c>
    </row>
    <row r="2519" spans="13:13" x14ac:dyDescent="0.2">
      <c r="M2519" t="s">
        <v>5185</v>
      </c>
    </row>
    <row r="2520" spans="13:13" x14ac:dyDescent="0.2">
      <c r="M2520" t="s">
        <v>5186</v>
      </c>
    </row>
    <row r="2521" spans="13:13" x14ac:dyDescent="0.2">
      <c r="M2521" t="s">
        <v>5187</v>
      </c>
    </row>
    <row r="2522" spans="13:13" x14ac:dyDescent="0.2">
      <c r="M2522" t="s">
        <v>5188</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9" priority="1">
      <formula>LEN(TRIM(A3))=0</formula>
    </cfRule>
  </conditionalFormatting>
  <conditionalFormatting sqref="C3:C139">
    <cfRule type="containsBlanks" dxfId="68" priority="3">
      <formula>LEN(TRIM(C3))=0</formula>
    </cfRule>
  </conditionalFormatting>
  <conditionalFormatting sqref="E9:E139">
    <cfRule type="containsBlanks" dxfId="6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6" priority="2">
      <formula>LEN(TRIM(A3))=0</formula>
    </cfRule>
  </conditionalFormatting>
  <conditionalFormatting sqref="C3:C49 E3:E49">
    <cfRule type="containsBlanks" dxfId="6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763</v>
      </c>
      <c r="F3" s="5" t="s">
        <v>775</v>
      </c>
    </row>
    <row r="4" spans="1:6" x14ac:dyDescent="0.2">
      <c r="A4" t="s">
        <v>748</v>
      </c>
      <c r="B4" s="103">
        <v>2.1000000000000001E-2</v>
      </c>
      <c r="C4">
        <v>1.2</v>
      </c>
      <c r="D4" t="s">
        <v>704</v>
      </c>
      <c r="E4" t="s">
        <v>5626</v>
      </c>
      <c r="F4" s="5" t="s">
        <v>775</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4" priority="4">
      <formula>LEN(TRIM(B5))=0</formula>
    </cfRule>
  </conditionalFormatting>
  <conditionalFormatting sqref="C3:E4">
    <cfRule type="containsBlanks" dxfId="63" priority="1">
      <formula>LEN(TRIM(C3))=0</formula>
    </cfRule>
  </conditionalFormatting>
  <conditionalFormatting sqref="E5:E55">
    <cfRule type="containsBlanks" dxfId="6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812</v>
      </c>
      <c r="B3" s="103">
        <v>6.5</v>
      </c>
      <c r="C3" t="s">
        <v>742</v>
      </c>
      <c r="D3" t="s">
        <v>765</v>
      </c>
      <c r="E3" s="30" t="s">
        <v>311</v>
      </c>
      <c r="F3" s="5" t="s">
        <v>5621</v>
      </c>
    </row>
    <row r="4" spans="1:6" x14ac:dyDescent="0.2">
      <c r="A4" t="s">
        <v>711</v>
      </c>
      <c r="B4" s="103">
        <v>2.5</v>
      </c>
      <c r="C4" t="s">
        <v>742</v>
      </c>
      <c r="D4" t="s">
        <v>765</v>
      </c>
      <c r="E4" s="30" t="s">
        <v>311</v>
      </c>
      <c r="F4" s="5" t="s">
        <v>5622</v>
      </c>
    </row>
    <row r="5" spans="1:6" x14ac:dyDescent="0.2">
      <c r="A5" t="s">
        <v>813</v>
      </c>
      <c r="B5" s="103">
        <v>4.9000000000000004</v>
      </c>
      <c r="C5" t="s">
        <v>742</v>
      </c>
      <c r="D5" t="s">
        <v>5628</v>
      </c>
      <c r="E5" s="30" t="s">
        <v>311</v>
      </c>
      <c r="F5" s="5" t="s">
        <v>5623</v>
      </c>
    </row>
    <row r="6" spans="1:6" x14ac:dyDescent="0.2">
      <c r="A6" t="s">
        <v>712</v>
      </c>
      <c r="B6" s="103">
        <v>2.2000000000000002</v>
      </c>
      <c r="C6" t="s">
        <v>742</v>
      </c>
      <c r="D6" t="s">
        <v>5628</v>
      </c>
      <c r="E6" s="30" t="s">
        <v>311</v>
      </c>
      <c r="F6" s="5" t="s">
        <v>5624</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1" priority="4">
      <formula>LEN(TRIM(B7))=0</formula>
    </cfRule>
  </conditionalFormatting>
  <conditionalFormatting sqref="C3:E6">
    <cfRule type="containsBlanks" dxfId="60" priority="1">
      <formula>LEN(TRIM(C3))=0</formula>
    </cfRule>
  </conditionalFormatting>
  <conditionalFormatting sqref="D7:D55">
    <cfRule type="containsBlanks" dxfId="59"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5484</v>
      </c>
      <c r="B3">
        <v>3.8</v>
      </c>
      <c r="C3" t="s">
        <v>311</v>
      </c>
      <c r="D3" t="s">
        <v>764</v>
      </c>
      <c r="E3" s="5" t="s">
        <v>5625</v>
      </c>
    </row>
    <row r="4" spans="1:5" x14ac:dyDescent="0.2">
      <c r="A4" t="s">
        <v>5485</v>
      </c>
      <c r="B4">
        <v>2.6</v>
      </c>
      <c r="C4" t="s">
        <v>311</v>
      </c>
      <c r="D4" t="s">
        <v>764</v>
      </c>
      <c r="E4" s="5" t="s">
        <v>5625</v>
      </c>
    </row>
    <row r="5" spans="1:5" x14ac:dyDescent="0.2">
      <c r="A5" t="s">
        <v>5486</v>
      </c>
      <c r="B5">
        <v>3.1</v>
      </c>
      <c r="C5" t="s">
        <v>311</v>
      </c>
      <c r="D5" t="s">
        <v>5627</v>
      </c>
      <c r="E5" s="5" t="s">
        <v>5625</v>
      </c>
    </row>
    <row r="6" spans="1:5" x14ac:dyDescent="0.2">
      <c r="A6" t="s">
        <v>5487</v>
      </c>
      <c r="B6">
        <v>2.2000000000000002</v>
      </c>
      <c r="C6" t="s">
        <v>311</v>
      </c>
      <c r="D6" t="s">
        <v>5627</v>
      </c>
      <c r="E6" s="5" t="s">
        <v>5625</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58" priority="1">
      <formula>LEN(TRIM(D3))=0</formula>
    </cfRule>
  </conditionalFormatting>
  <conditionalFormatting sqref="D7:D57 B3:C55">
    <cfRule type="containsBlanks" dxfId="57" priority="3">
      <formula>LEN(TRIM(B3))=0</formula>
    </cfRule>
  </conditionalFormatting>
  <conditionalFormatting sqref="D7:D57">
    <cfRule type="containsBlanks" dxfId="56"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818</v>
      </c>
      <c r="B3" t="s">
        <v>514</v>
      </c>
      <c r="C3">
        <v>20</v>
      </c>
      <c r="D3" t="s">
        <v>676</v>
      </c>
      <c r="E3">
        <v>24</v>
      </c>
      <c r="F3" t="s">
        <v>677</v>
      </c>
      <c r="G3" t="s">
        <v>708</v>
      </c>
      <c r="H3" s="5" t="s">
        <v>5634</v>
      </c>
    </row>
    <row r="4" spans="1:8" x14ac:dyDescent="0.2">
      <c r="A4" t="s">
        <v>819</v>
      </c>
      <c r="B4" t="s">
        <v>514</v>
      </c>
      <c r="C4">
        <v>19</v>
      </c>
      <c r="D4" t="s">
        <v>939</v>
      </c>
      <c r="E4">
        <v>24</v>
      </c>
      <c r="F4" t="s">
        <v>940</v>
      </c>
      <c r="G4" t="s">
        <v>708</v>
      </c>
      <c r="H4" s="5" t="s">
        <v>5634</v>
      </c>
    </row>
  </sheetData>
  <conditionalFormatting sqref="B3:B55">
    <cfRule type="containsBlanks" dxfId="55" priority="5">
      <formula>LEN(TRIM(B3))=0</formula>
    </cfRule>
  </conditionalFormatting>
  <conditionalFormatting sqref="B3:C55">
    <cfRule type="containsBlanks" dxfId="54" priority="6">
      <formula>LEN(TRIM(B3))=0</formula>
    </cfRule>
  </conditionalFormatting>
  <conditionalFormatting sqref="D3:D55">
    <cfRule type="containsBlanks" dxfId="53" priority="3">
      <formula>LEN(TRIM(D3))=0</formula>
    </cfRule>
  </conditionalFormatting>
  <conditionalFormatting sqref="D3:E55">
    <cfRule type="containsBlanks" dxfId="52" priority="4">
      <formula>LEN(TRIM(D3))=0</formula>
    </cfRule>
  </conditionalFormatting>
  <conditionalFormatting sqref="F3:G55">
    <cfRule type="containsBlanks" dxfId="51" priority="1">
      <formula>LEN(TRIM(F3))=0</formula>
    </cfRule>
    <cfRule type="containsBlanks" dxfId="50"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769</v>
      </c>
      <c r="D3" s="30" t="s">
        <v>569</v>
      </c>
      <c r="E3" s="5" t="s">
        <v>5631</v>
      </c>
    </row>
    <row r="4" spans="1:5" x14ac:dyDescent="0.2">
      <c r="A4" t="s">
        <v>748</v>
      </c>
      <c r="B4">
        <v>3.2000000000000001E-2</v>
      </c>
      <c r="C4" t="s">
        <v>769</v>
      </c>
      <c r="D4" s="30" t="s">
        <v>569</v>
      </c>
      <c r="E4" s="5" t="s">
        <v>5631</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49" priority="1">
      <formula>LEN(TRIM(B3))=0</formula>
    </cfRule>
  </conditionalFormatting>
  <conditionalFormatting sqref="B307:D1048576">
    <cfRule type="containsBlanks" dxfId="48"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3" t="s">
        <v>662</v>
      </c>
      <c r="C1" s="134"/>
      <c r="D1" s="134"/>
      <c r="E1" s="134"/>
      <c r="F1" s="134"/>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47" priority="1">
      <formula>LEN(TRIM(B3))=0</formula>
    </cfRule>
    <cfRule type="containsBlanks" dxfId="46"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5488</v>
      </c>
      <c r="B3" t="s">
        <v>374</v>
      </c>
      <c r="C3" t="s">
        <v>450</v>
      </c>
      <c r="D3" t="s">
        <v>792</v>
      </c>
      <c r="E3" s="30">
        <v>1</v>
      </c>
      <c r="F3" s="30">
        <v>0.67</v>
      </c>
      <c r="G3" s="85">
        <f>E3*F3</f>
        <v>0.67</v>
      </c>
    </row>
    <row r="4" spans="1:7" x14ac:dyDescent="0.2">
      <c r="A4" t="s">
        <v>5489</v>
      </c>
      <c r="B4" t="s">
        <v>374</v>
      </c>
      <c r="C4" t="s">
        <v>450</v>
      </c>
      <c r="D4" t="s">
        <v>713</v>
      </c>
      <c r="E4" s="30">
        <v>1</v>
      </c>
      <c r="F4" s="30">
        <v>0.75</v>
      </c>
      <c r="G4" s="85">
        <f t="shared" ref="G4:G67" si="0">E4*F4</f>
        <v>0.75</v>
      </c>
    </row>
    <row r="5" spans="1:7" x14ac:dyDescent="0.2">
      <c r="A5" t="s">
        <v>5490</v>
      </c>
      <c r="B5" t="s">
        <v>374</v>
      </c>
      <c r="C5" t="s">
        <v>450</v>
      </c>
      <c r="D5" t="s">
        <v>719</v>
      </c>
      <c r="E5" s="30">
        <v>1</v>
      </c>
      <c r="F5" s="30">
        <v>0.71</v>
      </c>
      <c r="G5" s="85">
        <f t="shared" si="0"/>
        <v>0.71</v>
      </c>
    </row>
    <row r="6" spans="1:7" x14ac:dyDescent="0.2">
      <c r="A6" t="s">
        <v>5491</v>
      </c>
      <c r="B6" t="s">
        <v>374</v>
      </c>
      <c r="C6" t="s">
        <v>450</v>
      </c>
      <c r="D6" t="s">
        <v>719</v>
      </c>
      <c r="E6" s="30">
        <v>1</v>
      </c>
      <c r="F6" s="30">
        <v>0.78</v>
      </c>
      <c r="G6" s="85">
        <f t="shared" si="0"/>
        <v>0.78</v>
      </c>
    </row>
    <row r="7" spans="1:7" x14ac:dyDescent="0.2">
      <c r="A7" t="s">
        <v>5492</v>
      </c>
      <c r="B7" t="s">
        <v>374</v>
      </c>
      <c r="C7" t="s">
        <v>450</v>
      </c>
      <c r="D7" t="s">
        <v>713</v>
      </c>
      <c r="E7" s="30">
        <v>1</v>
      </c>
      <c r="F7" s="30">
        <v>0.86</v>
      </c>
      <c r="G7" s="85">
        <f t="shared" si="0"/>
        <v>0.86</v>
      </c>
    </row>
    <row r="8" spans="1:7" x14ac:dyDescent="0.2">
      <c r="A8" t="s">
        <v>5493</v>
      </c>
      <c r="B8" t="s">
        <v>374</v>
      </c>
      <c r="C8" t="s">
        <v>450</v>
      </c>
      <c r="D8" t="s">
        <v>719</v>
      </c>
      <c r="E8" s="30">
        <v>1</v>
      </c>
      <c r="F8" s="30">
        <v>0.79</v>
      </c>
      <c r="G8" s="85">
        <f t="shared" si="0"/>
        <v>0.79</v>
      </c>
    </row>
    <row r="9" spans="1:7" x14ac:dyDescent="0.2">
      <c r="A9" t="s">
        <v>5494</v>
      </c>
      <c r="B9" t="s">
        <v>374</v>
      </c>
      <c r="C9" t="s">
        <v>505</v>
      </c>
      <c r="D9" t="s">
        <v>792</v>
      </c>
      <c r="E9" s="30">
        <v>0.81</v>
      </c>
      <c r="F9" s="30">
        <v>0.67</v>
      </c>
      <c r="G9" s="85">
        <f t="shared" si="0"/>
        <v>0.54270000000000007</v>
      </c>
    </row>
    <row r="10" spans="1:7" x14ac:dyDescent="0.2">
      <c r="A10" t="s">
        <v>5495</v>
      </c>
      <c r="B10" t="s">
        <v>374</v>
      </c>
      <c r="C10" t="s">
        <v>505</v>
      </c>
      <c r="D10" t="s">
        <v>713</v>
      </c>
      <c r="E10" s="30">
        <v>0.85</v>
      </c>
      <c r="F10" s="30">
        <v>0.75</v>
      </c>
      <c r="G10" s="85">
        <f t="shared" si="0"/>
        <v>0.63749999999999996</v>
      </c>
    </row>
    <row r="11" spans="1:7" x14ac:dyDescent="0.2">
      <c r="A11" t="s">
        <v>5496</v>
      </c>
      <c r="B11" t="s">
        <v>374</v>
      </c>
      <c r="C11" t="s">
        <v>505</v>
      </c>
      <c r="D11" t="s">
        <v>719</v>
      </c>
      <c r="E11" s="30">
        <v>0.85</v>
      </c>
      <c r="F11" s="30">
        <v>0.71</v>
      </c>
      <c r="G11" s="85">
        <f t="shared" si="0"/>
        <v>0.60349999999999993</v>
      </c>
    </row>
    <row r="12" spans="1:7" x14ac:dyDescent="0.2">
      <c r="A12" t="s">
        <v>5497</v>
      </c>
      <c r="B12" t="s">
        <v>374</v>
      </c>
      <c r="C12" t="s">
        <v>505</v>
      </c>
      <c r="D12" t="s">
        <v>719</v>
      </c>
      <c r="E12" s="30">
        <v>0.85</v>
      </c>
      <c r="F12" s="30">
        <v>0.85</v>
      </c>
      <c r="G12" s="85">
        <f t="shared" si="0"/>
        <v>0.72249999999999992</v>
      </c>
    </row>
    <row r="13" spans="1:7" x14ac:dyDescent="0.2">
      <c r="A13" t="s">
        <v>5498</v>
      </c>
      <c r="B13" t="s">
        <v>374</v>
      </c>
      <c r="C13" t="s">
        <v>505</v>
      </c>
      <c r="D13" t="s">
        <v>713</v>
      </c>
      <c r="E13" s="30">
        <v>0.85</v>
      </c>
      <c r="F13" s="30">
        <v>0.86</v>
      </c>
      <c r="G13" s="85">
        <f t="shared" si="0"/>
        <v>0.73099999999999998</v>
      </c>
    </row>
    <row r="14" spans="1:7" x14ac:dyDescent="0.2">
      <c r="A14" t="s">
        <v>5499</v>
      </c>
      <c r="B14" t="s">
        <v>374</v>
      </c>
      <c r="C14" t="s">
        <v>505</v>
      </c>
      <c r="D14" t="s">
        <v>719</v>
      </c>
      <c r="E14" s="30">
        <v>0.85</v>
      </c>
      <c r="F14" s="30">
        <v>0.79</v>
      </c>
      <c r="G14" s="85">
        <f t="shared" si="0"/>
        <v>0.67149999999999999</v>
      </c>
    </row>
    <row r="15" spans="1:7" x14ac:dyDescent="0.2">
      <c r="A15" t="s">
        <v>5500</v>
      </c>
      <c r="B15" t="s">
        <v>374</v>
      </c>
      <c r="C15" t="s">
        <v>493</v>
      </c>
      <c r="D15" t="s">
        <v>792</v>
      </c>
      <c r="E15" s="30">
        <v>0.82</v>
      </c>
      <c r="F15" s="30">
        <v>0.67</v>
      </c>
      <c r="G15" s="85">
        <f t="shared" si="0"/>
        <v>0.5494</v>
      </c>
    </row>
    <row r="16" spans="1:7" x14ac:dyDescent="0.2">
      <c r="A16" t="s">
        <v>5501</v>
      </c>
      <c r="B16" t="s">
        <v>374</v>
      </c>
      <c r="C16" t="s">
        <v>493</v>
      </c>
      <c r="D16" t="s">
        <v>713</v>
      </c>
      <c r="E16" s="30">
        <v>0.82</v>
      </c>
      <c r="F16" s="30">
        <v>0.75</v>
      </c>
      <c r="G16" s="85">
        <f t="shared" si="0"/>
        <v>0.61499999999999999</v>
      </c>
    </row>
    <row r="17" spans="1:7" x14ac:dyDescent="0.2">
      <c r="A17" t="s">
        <v>5502</v>
      </c>
      <c r="B17" t="s">
        <v>374</v>
      </c>
      <c r="C17" t="s">
        <v>493</v>
      </c>
      <c r="D17" t="s">
        <v>719</v>
      </c>
      <c r="E17" s="30">
        <v>0.82</v>
      </c>
      <c r="F17" s="30">
        <v>0.71</v>
      </c>
      <c r="G17" s="85">
        <f t="shared" si="0"/>
        <v>0.58219999999999994</v>
      </c>
    </row>
    <row r="18" spans="1:7" x14ac:dyDescent="0.2">
      <c r="A18" t="s">
        <v>5503</v>
      </c>
      <c r="B18" t="s">
        <v>374</v>
      </c>
      <c r="C18" t="s">
        <v>493</v>
      </c>
      <c r="D18" t="s">
        <v>719</v>
      </c>
      <c r="E18" s="30">
        <v>0.82</v>
      </c>
      <c r="F18" s="30">
        <v>0.76</v>
      </c>
      <c r="G18" s="85">
        <f t="shared" si="0"/>
        <v>0.62319999999999998</v>
      </c>
    </row>
    <row r="19" spans="1:7" x14ac:dyDescent="0.2">
      <c r="A19" t="s">
        <v>5504</v>
      </c>
      <c r="B19" t="s">
        <v>374</v>
      </c>
      <c r="C19" t="s">
        <v>493</v>
      </c>
      <c r="D19" t="s">
        <v>713</v>
      </c>
      <c r="E19" s="30">
        <v>0.82</v>
      </c>
      <c r="F19" s="30">
        <v>0.86</v>
      </c>
      <c r="G19" s="85">
        <f t="shared" si="0"/>
        <v>0.70519999999999994</v>
      </c>
    </row>
    <row r="20" spans="1:7" x14ac:dyDescent="0.2">
      <c r="A20" t="s">
        <v>5505</v>
      </c>
      <c r="B20" t="s">
        <v>374</v>
      </c>
      <c r="C20" t="s">
        <v>493</v>
      </c>
      <c r="D20" t="s">
        <v>719</v>
      </c>
      <c r="E20" s="30">
        <v>0.82</v>
      </c>
      <c r="F20" s="30">
        <v>0.79</v>
      </c>
      <c r="G20" s="85">
        <f t="shared" si="0"/>
        <v>0.64780000000000004</v>
      </c>
    </row>
    <row r="21" spans="1:7" x14ac:dyDescent="0.2">
      <c r="A21" t="s">
        <v>5506</v>
      </c>
      <c r="B21" t="s">
        <v>374</v>
      </c>
      <c r="C21" t="s">
        <v>493</v>
      </c>
      <c r="D21" t="s">
        <v>792</v>
      </c>
      <c r="E21" s="30">
        <v>0.93</v>
      </c>
      <c r="F21" s="30">
        <v>0.67</v>
      </c>
      <c r="G21" s="85">
        <f t="shared" si="0"/>
        <v>0.6231000000000001</v>
      </c>
    </row>
    <row r="22" spans="1:7" x14ac:dyDescent="0.2">
      <c r="A22" t="s">
        <v>5507</v>
      </c>
      <c r="B22" t="s">
        <v>374</v>
      </c>
      <c r="C22" t="s">
        <v>493</v>
      </c>
      <c r="D22" t="s">
        <v>713</v>
      </c>
      <c r="E22" s="30">
        <v>0.93</v>
      </c>
      <c r="F22" s="30">
        <v>0.75</v>
      </c>
      <c r="G22" s="85">
        <f t="shared" si="0"/>
        <v>0.69750000000000001</v>
      </c>
    </row>
    <row r="23" spans="1:7" x14ac:dyDescent="0.2">
      <c r="A23" t="s">
        <v>5508</v>
      </c>
      <c r="B23" t="s">
        <v>374</v>
      </c>
      <c r="C23" t="s">
        <v>493</v>
      </c>
      <c r="D23" t="s">
        <v>719</v>
      </c>
      <c r="E23" s="30">
        <v>0.93</v>
      </c>
      <c r="F23" s="30">
        <v>0.71</v>
      </c>
      <c r="G23" s="85">
        <f t="shared" si="0"/>
        <v>0.6603</v>
      </c>
    </row>
    <row r="24" spans="1:7" x14ac:dyDescent="0.2">
      <c r="A24" t="s">
        <v>5509</v>
      </c>
      <c r="B24" t="s">
        <v>374</v>
      </c>
      <c r="C24" t="s">
        <v>493</v>
      </c>
      <c r="D24" t="s">
        <v>719</v>
      </c>
      <c r="E24" s="30">
        <v>0.93</v>
      </c>
      <c r="F24" s="30">
        <v>0.76</v>
      </c>
      <c r="G24" s="85">
        <f t="shared" si="0"/>
        <v>0.70680000000000009</v>
      </c>
    </row>
    <row r="25" spans="1:7" x14ac:dyDescent="0.2">
      <c r="A25" t="s">
        <v>5510</v>
      </c>
      <c r="B25" t="s">
        <v>374</v>
      </c>
      <c r="C25" t="s">
        <v>493</v>
      </c>
      <c r="D25" t="s">
        <v>713</v>
      </c>
      <c r="E25" s="30">
        <v>0.93</v>
      </c>
      <c r="F25" s="30">
        <v>0.86</v>
      </c>
      <c r="G25" s="85">
        <f t="shared" si="0"/>
        <v>0.79980000000000007</v>
      </c>
    </row>
    <row r="26" spans="1:7" x14ac:dyDescent="0.2">
      <c r="A26" t="s">
        <v>5511</v>
      </c>
      <c r="B26" t="s">
        <v>374</v>
      </c>
      <c r="C26" t="s">
        <v>493</v>
      </c>
      <c r="D26" t="s">
        <v>719</v>
      </c>
      <c r="E26" s="30">
        <v>0.93</v>
      </c>
      <c r="F26" s="30">
        <v>0.79</v>
      </c>
      <c r="G26" s="85">
        <f t="shared" si="0"/>
        <v>0.73470000000000002</v>
      </c>
    </row>
    <row r="27" spans="1:7" x14ac:dyDescent="0.2">
      <c r="A27" t="s">
        <v>5540</v>
      </c>
      <c r="B27" t="s">
        <v>374</v>
      </c>
      <c r="C27" t="s">
        <v>450</v>
      </c>
      <c r="D27" t="s">
        <v>713</v>
      </c>
      <c r="E27" s="30">
        <v>3.1</v>
      </c>
      <c r="F27" s="30">
        <v>0.75</v>
      </c>
      <c r="G27" s="85">
        <f t="shared" si="0"/>
        <v>2.3250000000000002</v>
      </c>
    </row>
    <row r="28" spans="1:7" x14ac:dyDescent="0.2">
      <c r="A28" t="s">
        <v>5541</v>
      </c>
      <c r="B28" t="s">
        <v>374</v>
      </c>
      <c r="C28" t="s">
        <v>450</v>
      </c>
      <c r="D28" t="s">
        <v>719</v>
      </c>
      <c r="E28" s="30">
        <v>3.1</v>
      </c>
      <c r="F28" s="30">
        <v>0.71</v>
      </c>
      <c r="G28" s="85">
        <f t="shared" si="0"/>
        <v>2.2010000000000001</v>
      </c>
    </row>
    <row r="29" spans="1:7" x14ac:dyDescent="0.2">
      <c r="A29" t="s">
        <v>5542</v>
      </c>
      <c r="B29" t="s">
        <v>374</v>
      </c>
      <c r="C29" t="s">
        <v>450</v>
      </c>
      <c r="D29" t="s">
        <v>719</v>
      </c>
      <c r="E29" s="30">
        <v>3.1</v>
      </c>
      <c r="F29" s="30">
        <v>0.76</v>
      </c>
      <c r="G29" s="85">
        <f t="shared" si="0"/>
        <v>2.3560000000000003</v>
      </c>
    </row>
    <row r="30" spans="1:7" x14ac:dyDescent="0.2">
      <c r="A30" t="s">
        <v>5543</v>
      </c>
      <c r="B30" t="s">
        <v>374</v>
      </c>
      <c r="C30" t="s">
        <v>450</v>
      </c>
      <c r="D30" t="s">
        <v>713</v>
      </c>
      <c r="E30" s="30">
        <v>3.1</v>
      </c>
      <c r="F30" s="30">
        <v>0.86</v>
      </c>
      <c r="G30" s="85">
        <f t="shared" si="0"/>
        <v>2.6659999999999999</v>
      </c>
    </row>
    <row r="31" spans="1:7" x14ac:dyDescent="0.2">
      <c r="A31" t="s">
        <v>5544</v>
      </c>
      <c r="B31" t="s">
        <v>374</v>
      </c>
      <c r="C31" t="s">
        <v>450</v>
      </c>
      <c r="D31" t="s">
        <v>719</v>
      </c>
      <c r="E31" s="30">
        <v>3.1</v>
      </c>
      <c r="F31" s="30">
        <v>0.79</v>
      </c>
      <c r="G31" s="85">
        <f t="shared" si="0"/>
        <v>2.4490000000000003</v>
      </c>
    </row>
    <row r="32" spans="1:7" x14ac:dyDescent="0.2">
      <c r="A32" t="s">
        <v>5545</v>
      </c>
      <c r="B32" t="s">
        <v>374</v>
      </c>
      <c r="C32" t="s">
        <v>450</v>
      </c>
      <c r="D32" t="s">
        <v>713</v>
      </c>
      <c r="E32" s="30">
        <v>3.6</v>
      </c>
      <c r="F32" s="30">
        <v>0.75</v>
      </c>
      <c r="G32" s="85">
        <f t="shared" si="0"/>
        <v>2.7</v>
      </c>
    </row>
    <row r="33" spans="1:7" x14ac:dyDescent="0.2">
      <c r="A33" t="s">
        <v>5546</v>
      </c>
      <c r="B33" t="s">
        <v>374</v>
      </c>
      <c r="C33" t="s">
        <v>450</v>
      </c>
      <c r="D33" t="s">
        <v>719</v>
      </c>
      <c r="E33" s="30">
        <v>3.6</v>
      </c>
      <c r="F33" s="30">
        <v>0.71</v>
      </c>
      <c r="G33" s="85">
        <f t="shared" si="0"/>
        <v>2.556</v>
      </c>
    </row>
    <row r="34" spans="1:7" x14ac:dyDescent="0.2">
      <c r="A34" t="s">
        <v>5547</v>
      </c>
      <c r="B34" t="s">
        <v>374</v>
      </c>
      <c r="C34" t="s">
        <v>450</v>
      </c>
      <c r="D34" t="s">
        <v>719</v>
      </c>
      <c r="E34" s="30">
        <v>3.6</v>
      </c>
      <c r="F34" s="30">
        <v>0.76</v>
      </c>
      <c r="G34" s="85">
        <f t="shared" si="0"/>
        <v>2.7360000000000002</v>
      </c>
    </row>
    <row r="35" spans="1:7" x14ac:dyDescent="0.2">
      <c r="A35" t="s">
        <v>5548</v>
      </c>
      <c r="B35" t="s">
        <v>374</v>
      </c>
      <c r="C35" t="s">
        <v>450</v>
      </c>
      <c r="D35" t="s">
        <v>713</v>
      </c>
      <c r="E35" s="30">
        <v>3.6</v>
      </c>
      <c r="F35" s="30">
        <v>0.86</v>
      </c>
      <c r="G35" s="85">
        <f>E35*F35</f>
        <v>3.0960000000000001</v>
      </c>
    </row>
    <row r="36" spans="1:7" x14ac:dyDescent="0.2">
      <c r="A36" t="s">
        <v>5549</v>
      </c>
      <c r="B36" t="s">
        <v>374</v>
      </c>
      <c r="C36" t="s">
        <v>450</v>
      </c>
      <c r="D36" t="s">
        <v>719</v>
      </c>
      <c r="E36" s="30">
        <v>3.6</v>
      </c>
      <c r="F36" s="30">
        <v>0.79</v>
      </c>
      <c r="G36" s="85">
        <f t="shared" si="0"/>
        <v>2.8440000000000003</v>
      </c>
    </row>
    <row r="37" spans="1:7" x14ac:dyDescent="0.2">
      <c r="A37" t="s">
        <v>5550</v>
      </c>
      <c r="B37" t="s">
        <v>374</v>
      </c>
      <c r="C37" t="s">
        <v>450</v>
      </c>
      <c r="D37" t="s">
        <v>792</v>
      </c>
      <c r="E37" s="30">
        <v>3.2</v>
      </c>
      <c r="F37" s="30">
        <v>0.67</v>
      </c>
      <c r="G37" s="85">
        <f t="shared" si="0"/>
        <v>2.1440000000000001</v>
      </c>
    </row>
    <row r="38" spans="1:7" x14ac:dyDescent="0.2">
      <c r="A38" t="s">
        <v>5551</v>
      </c>
      <c r="B38" t="s">
        <v>374</v>
      </c>
      <c r="C38" t="s">
        <v>450</v>
      </c>
      <c r="D38" t="s">
        <v>713</v>
      </c>
      <c r="E38" s="30">
        <v>3.2</v>
      </c>
      <c r="F38" s="30">
        <v>0.75</v>
      </c>
      <c r="G38" s="85">
        <f t="shared" si="0"/>
        <v>2.4000000000000004</v>
      </c>
    </row>
    <row r="39" spans="1:7" x14ac:dyDescent="0.2">
      <c r="A39" t="s">
        <v>5512</v>
      </c>
      <c r="B39" t="s">
        <v>486</v>
      </c>
      <c r="C39" t="s">
        <v>450</v>
      </c>
      <c r="D39" t="s">
        <v>719</v>
      </c>
      <c r="E39" s="30">
        <v>3.2</v>
      </c>
      <c r="F39" s="30">
        <v>0.71</v>
      </c>
      <c r="G39" s="85">
        <f t="shared" si="0"/>
        <v>2.2719999999999998</v>
      </c>
    </row>
    <row r="40" spans="1:7" x14ac:dyDescent="0.2">
      <c r="A40" t="s">
        <v>5513</v>
      </c>
      <c r="B40" t="s">
        <v>486</v>
      </c>
      <c r="C40" t="s">
        <v>450</v>
      </c>
      <c r="D40" t="s">
        <v>719</v>
      </c>
      <c r="E40" s="30">
        <v>3.2</v>
      </c>
      <c r="F40" s="30">
        <v>0.76</v>
      </c>
      <c r="G40" s="85">
        <f t="shared" si="0"/>
        <v>2.4320000000000004</v>
      </c>
    </row>
    <row r="41" spans="1:7" x14ac:dyDescent="0.2">
      <c r="A41" t="s">
        <v>5514</v>
      </c>
      <c r="B41" t="s">
        <v>486</v>
      </c>
      <c r="C41" t="s">
        <v>450</v>
      </c>
      <c r="D41" t="s">
        <v>713</v>
      </c>
      <c r="E41" s="30">
        <v>3.2</v>
      </c>
      <c r="F41" s="30">
        <v>0.86</v>
      </c>
      <c r="G41" s="85">
        <f t="shared" si="0"/>
        <v>2.7520000000000002</v>
      </c>
    </row>
    <row r="42" spans="1:7" x14ac:dyDescent="0.2">
      <c r="A42" t="s">
        <v>5515</v>
      </c>
      <c r="B42" t="s">
        <v>486</v>
      </c>
      <c r="C42" t="s">
        <v>450</v>
      </c>
      <c r="D42" t="s">
        <v>719</v>
      </c>
      <c r="E42" s="30">
        <v>3.2</v>
      </c>
      <c r="F42" s="30">
        <v>0.79</v>
      </c>
      <c r="G42" s="85">
        <f t="shared" si="0"/>
        <v>2.5280000000000005</v>
      </c>
    </row>
    <row r="43" spans="1:7" x14ac:dyDescent="0.2">
      <c r="A43" t="s">
        <v>5516</v>
      </c>
      <c r="B43" t="s">
        <v>486</v>
      </c>
      <c r="C43" t="s">
        <v>450</v>
      </c>
      <c r="D43" t="s">
        <v>719</v>
      </c>
      <c r="E43" s="30">
        <v>3.3</v>
      </c>
      <c r="F43" s="30">
        <v>0.71</v>
      </c>
      <c r="G43" s="85">
        <f t="shared" si="0"/>
        <v>2.343</v>
      </c>
    </row>
    <row r="44" spans="1:7" x14ac:dyDescent="0.2">
      <c r="A44" t="s">
        <v>5517</v>
      </c>
      <c r="B44" t="s">
        <v>486</v>
      </c>
      <c r="C44" t="s">
        <v>450</v>
      </c>
      <c r="D44" t="s">
        <v>719</v>
      </c>
      <c r="E44" s="30">
        <v>3.3</v>
      </c>
      <c r="F44" s="30">
        <v>0.76</v>
      </c>
      <c r="G44" s="85">
        <f t="shared" si="0"/>
        <v>2.508</v>
      </c>
    </row>
    <row r="45" spans="1:7" x14ac:dyDescent="0.2">
      <c r="A45" t="s">
        <v>5518</v>
      </c>
      <c r="B45" t="s">
        <v>486</v>
      </c>
      <c r="C45" t="s">
        <v>450</v>
      </c>
      <c r="D45" t="s">
        <v>719</v>
      </c>
      <c r="E45" s="30">
        <v>3.3</v>
      </c>
      <c r="F45" s="30">
        <v>0.79</v>
      </c>
      <c r="G45" s="85">
        <f t="shared" si="0"/>
        <v>2.6069999999999998</v>
      </c>
    </row>
    <row r="46" spans="1:7" x14ac:dyDescent="0.2">
      <c r="A46" t="s">
        <v>5519</v>
      </c>
      <c r="B46" t="s">
        <v>486</v>
      </c>
      <c r="C46" t="s">
        <v>450</v>
      </c>
      <c r="D46" t="s">
        <v>719</v>
      </c>
      <c r="E46" s="30">
        <v>3.3</v>
      </c>
      <c r="F46" s="30">
        <v>0.79</v>
      </c>
      <c r="G46" s="85">
        <f t="shared" si="0"/>
        <v>2.6069999999999998</v>
      </c>
    </row>
    <row r="47" spans="1:7" x14ac:dyDescent="0.2">
      <c r="A47" t="s">
        <v>5520</v>
      </c>
      <c r="B47" t="s">
        <v>486</v>
      </c>
      <c r="C47" t="s">
        <v>450</v>
      </c>
      <c r="D47" t="s">
        <v>719</v>
      </c>
      <c r="E47" s="30">
        <v>3.3</v>
      </c>
      <c r="F47" s="30">
        <v>0.79</v>
      </c>
      <c r="G47" s="85">
        <f t="shared" si="0"/>
        <v>2.6069999999999998</v>
      </c>
    </row>
    <row r="48" spans="1:7" x14ac:dyDescent="0.2">
      <c r="A48" t="s">
        <v>5521</v>
      </c>
      <c r="B48" t="s">
        <v>486</v>
      </c>
      <c r="C48" t="s">
        <v>450</v>
      </c>
      <c r="D48" t="s">
        <v>719</v>
      </c>
      <c r="E48" s="30">
        <v>3.3</v>
      </c>
      <c r="F48" s="30">
        <v>0.79</v>
      </c>
      <c r="G48" s="85">
        <f t="shared" si="0"/>
        <v>2.6069999999999998</v>
      </c>
    </row>
    <row r="49" spans="1:7" x14ac:dyDescent="0.2">
      <c r="A49" t="s">
        <v>5522</v>
      </c>
      <c r="B49" t="s">
        <v>486</v>
      </c>
      <c r="C49" t="s">
        <v>450</v>
      </c>
      <c r="D49" t="s">
        <v>719</v>
      </c>
      <c r="E49" s="30">
        <v>3.3</v>
      </c>
      <c r="F49" s="30">
        <v>0.79</v>
      </c>
      <c r="G49" s="85">
        <f t="shared" si="0"/>
        <v>2.6069999999999998</v>
      </c>
    </row>
    <row r="50" spans="1:7" x14ac:dyDescent="0.2">
      <c r="A50" t="s">
        <v>5523</v>
      </c>
      <c r="B50" t="s">
        <v>486</v>
      </c>
      <c r="C50" t="s">
        <v>450</v>
      </c>
      <c r="D50" t="s">
        <v>719</v>
      </c>
      <c r="E50" s="30">
        <v>3.3</v>
      </c>
      <c r="F50" s="30">
        <v>0.79</v>
      </c>
      <c r="G50" s="85">
        <f t="shared" si="0"/>
        <v>2.6069999999999998</v>
      </c>
    </row>
    <row r="51" spans="1:7" x14ac:dyDescent="0.2">
      <c r="A51" t="s">
        <v>5524</v>
      </c>
      <c r="B51" t="s">
        <v>486</v>
      </c>
      <c r="C51" t="s">
        <v>450</v>
      </c>
      <c r="D51" t="s">
        <v>719</v>
      </c>
      <c r="E51" s="30">
        <v>3.3</v>
      </c>
      <c r="F51" s="30">
        <v>0.79</v>
      </c>
      <c r="G51" s="85">
        <f t="shared" si="0"/>
        <v>2.6069999999999998</v>
      </c>
    </row>
    <row r="52" spans="1:7" x14ac:dyDescent="0.2">
      <c r="A52" t="s">
        <v>5525</v>
      </c>
      <c r="B52" t="s">
        <v>486</v>
      </c>
      <c r="C52" t="s">
        <v>450</v>
      </c>
      <c r="D52" t="s">
        <v>719</v>
      </c>
      <c r="E52" s="30">
        <v>3.3</v>
      </c>
      <c r="F52" s="30">
        <v>0.79</v>
      </c>
      <c r="G52" s="85">
        <f t="shared" si="0"/>
        <v>2.6069999999999998</v>
      </c>
    </row>
    <row r="53" spans="1:7" x14ac:dyDescent="0.2">
      <c r="A53" t="s">
        <v>5526</v>
      </c>
      <c r="B53" t="s">
        <v>486</v>
      </c>
      <c r="C53" t="s">
        <v>450</v>
      </c>
      <c r="D53" t="s">
        <v>719</v>
      </c>
      <c r="E53" s="30">
        <v>3.3</v>
      </c>
      <c r="F53" s="30">
        <v>0.79</v>
      </c>
      <c r="G53" s="85">
        <f t="shared" si="0"/>
        <v>2.6069999999999998</v>
      </c>
    </row>
    <row r="54" spans="1:7" x14ac:dyDescent="0.2">
      <c r="A54" t="s">
        <v>5527</v>
      </c>
      <c r="B54" t="s">
        <v>486</v>
      </c>
      <c r="C54" t="s">
        <v>450</v>
      </c>
      <c r="D54" t="s">
        <v>719</v>
      </c>
      <c r="E54" s="30">
        <v>3.3</v>
      </c>
      <c r="F54" s="30">
        <v>0.79</v>
      </c>
      <c r="G54" s="85">
        <f t="shared" si="0"/>
        <v>2.6069999999999998</v>
      </c>
    </row>
    <row r="55" spans="1:7" x14ac:dyDescent="0.2">
      <c r="A55" t="s">
        <v>5528</v>
      </c>
      <c r="B55" t="s">
        <v>486</v>
      </c>
      <c r="C55" t="s">
        <v>450</v>
      </c>
      <c r="D55" t="s">
        <v>719</v>
      </c>
      <c r="E55" s="30">
        <v>3.3</v>
      </c>
      <c r="F55" s="30">
        <v>0.79</v>
      </c>
      <c r="G55" s="85">
        <f t="shared" si="0"/>
        <v>2.6069999999999998</v>
      </c>
    </row>
    <row r="56" spans="1:7" x14ac:dyDescent="0.2">
      <c r="A56" t="s">
        <v>5529</v>
      </c>
      <c r="B56" t="s">
        <v>486</v>
      </c>
      <c r="C56" t="s">
        <v>450</v>
      </c>
      <c r="D56" t="s">
        <v>719</v>
      </c>
      <c r="E56" s="30">
        <v>3.3</v>
      </c>
      <c r="F56" s="30">
        <v>0.79</v>
      </c>
      <c r="G56" s="85">
        <f t="shared" si="0"/>
        <v>2.6069999999999998</v>
      </c>
    </row>
    <row r="57" spans="1:7" x14ac:dyDescent="0.2">
      <c r="A57" t="s">
        <v>5552</v>
      </c>
      <c r="B57" t="s">
        <v>486</v>
      </c>
      <c r="C57" t="s">
        <v>450</v>
      </c>
      <c r="D57" t="s">
        <v>719</v>
      </c>
      <c r="E57" s="30">
        <v>3.3</v>
      </c>
      <c r="F57" s="30">
        <v>0.79</v>
      </c>
      <c r="G57" s="85">
        <f t="shared" si="0"/>
        <v>2.6069999999999998</v>
      </c>
    </row>
    <row r="58" spans="1:7" x14ac:dyDescent="0.2">
      <c r="A58" t="s">
        <v>5553</v>
      </c>
      <c r="B58" t="s">
        <v>486</v>
      </c>
      <c r="C58" t="s">
        <v>450</v>
      </c>
      <c r="D58" t="s">
        <v>719</v>
      </c>
      <c r="E58" s="30">
        <v>3.3</v>
      </c>
      <c r="F58" s="30">
        <v>0.79</v>
      </c>
      <c r="G58" s="85">
        <f t="shared" si="0"/>
        <v>2.6069999999999998</v>
      </c>
    </row>
    <row r="59" spans="1:7" x14ac:dyDescent="0.2">
      <c r="A59" t="s">
        <v>5554</v>
      </c>
      <c r="B59" t="s">
        <v>486</v>
      </c>
      <c r="C59" t="s">
        <v>450</v>
      </c>
      <c r="D59" t="s">
        <v>719</v>
      </c>
      <c r="E59" s="30">
        <v>3.3</v>
      </c>
      <c r="F59" s="30">
        <v>0.79</v>
      </c>
      <c r="G59" s="85">
        <f t="shared" si="0"/>
        <v>2.6069999999999998</v>
      </c>
    </row>
    <row r="60" spans="1:7" x14ac:dyDescent="0.2">
      <c r="A60" t="s">
        <v>5555</v>
      </c>
      <c r="B60" t="s">
        <v>486</v>
      </c>
      <c r="C60" t="s">
        <v>450</v>
      </c>
      <c r="D60" t="s">
        <v>719</v>
      </c>
      <c r="E60" s="30">
        <v>3.3</v>
      </c>
      <c r="F60" s="30">
        <v>0.79</v>
      </c>
      <c r="G60" s="85">
        <f t="shared" si="0"/>
        <v>2.6069999999999998</v>
      </c>
    </row>
    <row r="61" spans="1:7" x14ac:dyDescent="0.2">
      <c r="A61" t="s">
        <v>5556</v>
      </c>
      <c r="B61" t="s">
        <v>486</v>
      </c>
      <c r="C61" t="s">
        <v>450</v>
      </c>
      <c r="D61" t="s">
        <v>719</v>
      </c>
      <c r="E61" s="30">
        <v>3.3</v>
      </c>
      <c r="F61" s="30">
        <v>0.79</v>
      </c>
      <c r="G61" s="85">
        <f t="shared" si="0"/>
        <v>2.6069999999999998</v>
      </c>
    </row>
    <row r="62" spans="1:7" x14ac:dyDescent="0.2">
      <c r="A62" t="s">
        <v>5557</v>
      </c>
      <c r="B62" t="s">
        <v>486</v>
      </c>
      <c r="C62" t="s">
        <v>450</v>
      </c>
      <c r="D62" t="s">
        <v>719</v>
      </c>
      <c r="E62" s="30">
        <v>3.3</v>
      </c>
      <c r="F62" s="30">
        <v>0.79</v>
      </c>
      <c r="G62" s="85">
        <f t="shared" si="0"/>
        <v>2.6069999999999998</v>
      </c>
    </row>
    <row r="63" spans="1:7" x14ac:dyDescent="0.2">
      <c r="A63" t="s">
        <v>5558</v>
      </c>
      <c r="B63" t="s">
        <v>486</v>
      </c>
      <c r="C63" t="s">
        <v>450</v>
      </c>
      <c r="D63" t="s">
        <v>719</v>
      </c>
      <c r="E63" s="30">
        <v>3.3</v>
      </c>
      <c r="F63" s="30">
        <v>0.79</v>
      </c>
      <c r="G63" s="85">
        <f t="shared" si="0"/>
        <v>2.6069999999999998</v>
      </c>
    </row>
    <row r="64" spans="1:7" x14ac:dyDescent="0.2">
      <c r="A64" t="s">
        <v>5559</v>
      </c>
      <c r="B64" t="s">
        <v>486</v>
      </c>
      <c r="C64" t="s">
        <v>450</v>
      </c>
      <c r="D64" t="s">
        <v>713</v>
      </c>
      <c r="E64" s="30">
        <v>3.3</v>
      </c>
      <c r="F64" s="30">
        <v>0.79</v>
      </c>
      <c r="G64" s="85">
        <f t="shared" si="0"/>
        <v>2.6069999999999998</v>
      </c>
    </row>
    <row r="65" spans="1:7" x14ac:dyDescent="0.2">
      <c r="A65" t="s">
        <v>5560</v>
      </c>
      <c r="B65" t="s">
        <v>486</v>
      </c>
      <c r="C65" t="s">
        <v>450</v>
      </c>
      <c r="D65" t="s">
        <v>719</v>
      </c>
      <c r="E65" s="30">
        <v>3.3</v>
      </c>
      <c r="F65" s="30">
        <v>0.79</v>
      </c>
      <c r="G65" s="85">
        <f t="shared" si="0"/>
        <v>2.6069999999999998</v>
      </c>
    </row>
    <row r="66" spans="1:7" x14ac:dyDescent="0.2">
      <c r="A66" t="s">
        <v>5561</v>
      </c>
      <c r="B66" t="s">
        <v>486</v>
      </c>
      <c r="C66" t="s">
        <v>450</v>
      </c>
      <c r="D66" t="s">
        <v>719</v>
      </c>
      <c r="E66" s="30">
        <v>3.3</v>
      </c>
      <c r="F66" s="30">
        <v>0.79</v>
      </c>
      <c r="G66" s="85">
        <f t="shared" si="0"/>
        <v>2.6069999999999998</v>
      </c>
    </row>
    <row r="67" spans="1:7" x14ac:dyDescent="0.2">
      <c r="A67" t="s">
        <v>5562</v>
      </c>
      <c r="B67" t="s">
        <v>486</v>
      </c>
      <c r="C67" t="s">
        <v>450</v>
      </c>
      <c r="D67" t="s">
        <v>713</v>
      </c>
      <c r="E67" s="30">
        <v>3.3</v>
      </c>
      <c r="F67" s="30">
        <v>0.79</v>
      </c>
      <c r="G67" s="85">
        <f t="shared" si="0"/>
        <v>2.6069999999999998</v>
      </c>
    </row>
    <row r="68" spans="1:7" x14ac:dyDescent="0.2">
      <c r="A68" t="s">
        <v>5563</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5" priority="3">
      <formula>LEN(TRIM(A3))=0</formula>
    </cfRule>
  </conditionalFormatting>
  <conditionalFormatting sqref="B5:D68">
    <cfRule type="containsBlanks" dxfId="44" priority="1">
      <formula>LEN(TRIM(B5))=0</formula>
    </cfRule>
    <cfRule type="containsBlanks" dxfId="43"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3" t="s">
        <v>371</v>
      </c>
      <c r="D1" s="134"/>
      <c r="E1" s="134"/>
      <c r="F1" s="134"/>
      <c r="G1" s="134"/>
      <c r="H1" s="134"/>
      <c r="I1" s="134"/>
      <c r="J1" s="135"/>
    </row>
    <row r="2" spans="1:11" x14ac:dyDescent="0.2">
      <c r="A2" s="50" t="s">
        <v>0</v>
      </c>
      <c r="B2" s="50" t="s">
        <v>809</v>
      </c>
      <c r="C2" s="50" t="s">
        <v>808</v>
      </c>
      <c r="D2" s="50" t="s">
        <v>810</v>
      </c>
      <c r="E2" s="50" t="s">
        <v>484</v>
      </c>
      <c r="F2" s="50" t="s">
        <v>725</v>
      </c>
      <c r="G2" s="50" t="s">
        <v>726</v>
      </c>
      <c r="H2" s="50" t="s">
        <v>500</v>
      </c>
      <c r="I2" s="50" t="s">
        <v>501</v>
      </c>
      <c r="J2" s="80" t="s">
        <v>642</v>
      </c>
      <c r="K2" s="5" t="s">
        <v>706</v>
      </c>
    </row>
    <row r="3" spans="1:11" x14ac:dyDescent="0.2">
      <c r="A3" t="s">
        <v>5530</v>
      </c>
      <c r="B3">
        <v>4.0000000000000002E-4</v>
      </c>
      <c r="C3">
        <v>7.0000000000000001E-3</v>
      </c>
      <c r="D3" t="s">
        <v>530</v>
      </c>
      <c r="E3" t="s">
        <v>499</v>
      </c>
      <c r="F3" t="s">
        <v>746</v>
      </c>
      <c r="G3" t="s">
        <v>770</v>
      </c>
      <c r="H3" t="s">
        <v>5635</v>
      </c>
      <c r="I3" t="s">
        <v>5638</v>
      </c>
      <c r="J3" t="s">
        <v>5639</v>
      </c>
      <c r="K3" s="5" t="s">
        <v>5633</v>
      </c>
    </row>
    <row r="4" spans="1:11" x14ac:dyDescent="0.2">
      <c r="A4" t="s">
        <v>5531</v>
      </c>
      <c r="B4">
        <v>4.0000000000000002E-4</v>
      </c>
      <c r="C4">
        <v>7.0000000000000001E-3</v>
      </c>
      <c r="D4" t="s">
        <v>530</v>
      </c>
      <c r="E4" t="s">
        <v>499</v>
      </c>
      <c r="F4" t="s">
        <v>746</v>
      </c>
      <c r="G4" t="s">
        <v>770</v>
      </c>
      <c r="H4" t="s">
        <v>5635</v>
      </c>
      <c r="I4" t="s">
        <v>5638</v>
      </c>
      <c r="J4" t="s">
        <v>5639</v>
      </c>
      <c r="K4" s="5" t="s">
        <v>5633</v>
      </c>
    </row>
    <row r="5" spans="1:11" x14ac:dyDescent="0.2">
      <c r="A5" t="s">
        <v>5532</v>
      </c>
      <c r="B5">
        <v>4.0000000000000002E-4</v>
      </c>
      <c r="C5">
        <v>7.0000000000000001E-3</v>
      </c>
      <c r="D5" t="s">
        <v>530</v>
      </c>
      <c r="E5" t="s">
        <v>499</v>
      </c>
      <c r="F5" t="s">
        <v>501</v>
      </c>
      <c r="G5" t="s">
        <v>770</v>
      </c>
      <c r="H5" t="s">
        <v>5635</v>
      </c>
      <c r="I5" t="s">
        <v>639</v>
      </c>
      <c r="J5" t="s">
        <v>5639</v>
      </c>
      <c r="K5" s="5" t="s">
        <v>5633</v>
      </c>
    </row>
    <row r="6" spans="1:11" x14ac:dyDescent="0.2">
      <c r="A6" t="s">
        <v>5533</v>
      </c>
      <c r="B6">
        <f>0.3/1000</f>
        <v>2.9999999999999997E-4</v>
      </c>
      <c r="C6">
        <v>2.3999999999999998E-3</v>
      </c>
      <c r="D6" t="s">
        <v>530</v>
      </c>
      <c r="E6" t="s">
        <v>499</v>
      </c>
      <c r="F6" t="s">
        <v>746</v>
      </c>
      <c r="G6" t="s">
        <v>770</v>
      </c>
      <c r="H6" t="s">
        <v>5635</v>
      </c>
      <c r="I6" t="s">
        <v>5638</v>
      </c>
      <c r="J6" t="s">
        <v>5639</v>
      </c>
      <c r="K6" s="5" t="s">
        <v>5632</v>
      </c>
    </row>
    <row r="7" spans="1:11" x14ac:dyDescent="0.2">
      <c r="A7" t="s">
        <v>5534</v>
      </c>
      <c r="B7">
        <f t="shared" ref="B7:B8" si="0">0.3/1000</f>
        <v>2.9999999999999997E-4</v>
      </c>
      <c r="C7">
        <v>2.3999999999999998E-3</v>
      </c>
      <c r="D7" t="s">
        <v>530</v>
      </c>
      <c r="E7" t="s">
        <v>499</v>
      </c>
      <c r="F7" t="s">
        <v>746</v>
      </c>
      <c r="G7" t="s">
        <v>770</v>
      </c>
      <c r="H7" t="s">
        <v>5635</v>
      </c>
      <c r="I7" t="s">
        <v>5638</v>
      </c>
      <c r="J7" t="s">
        <v>5639</v>
      </c>
      <c r="K7" s="5" t="s">
        <v>5632</v>
      </c>
    </row>
    <row r="8" spans="1:11" x14ac:dyDescent="0.2">
      <c r="A8" t="s">
        <v>5535</v>
      </c>
      <c r="B8">
        <f t="shared" si="0"/>
        <v>2.9999999999999997E-4</v>
      </c>
      <c r="C8">
        <v>2.3999999999999998E-3</v>
      </c>
      <c r="D8" t="s">
        <v>530</v>
      </c>
      <c r="E8" t="s">
        <v>499</v>
      </c>
      <c r="F8" t="s">
        <v>501</v>
      </c>
      <c r="G8" t="s">
        <v>770</v>
      </c>
      <c r="H8" t="s">
        <v>5635</v>
      </c>
      <c r="I8" t="s">
        <v>639</v>
      </c>
      <c r="J8" t="s">
        <v>5639</v>
      </c>
      <c r="K8" s="5" t="s">
        <v>5632</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2" priority="4">
      <formula>LEN(TRIM(A3))=0</formula>
    </cfRule>
  </conditionalFormatting>
  <conditionalFormatting sqref="E3:J124">
    <cfRule type="containsBlanks" dxfId="41" priority="1">
      <formula>LEN(TRIM(E3))=0</formula>
    </cfRule>
  </conditionalFormatting>
  <conditionalFormatting sqref="F3:J6 E3:F8 H4:J8 G7:J8">
    <cfRule type="containsBlanks" dxfId="4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3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5564</v>
      </c>
      <c r="B3" t="s">
        <v>450</v>
      </c>
      <c r="C3">
        <v>10</v>
      </c>
      <c r="D3">
        <v>60</v>
      </c>
      <c r="E3">
        <v>0.88</v>
      </c>
      <c r="F3">
        <v>1</v>
      </c>
    </row>
    <row r="4" spans="1:6" x14ac:dyDescent="0.2">
      <c r="A4" t="s">
        <v>5565</v>
      </c>
      <c r="B4" t="s">
        <v>493</v>
      </c>
      <c r="C4">
        <v>10</v>
      </c>
      <c r="D4">
        <v>60</v>
      </c>
      <c r="E4">
        <v>0.88</v>
      </c>
      <c r="F4">
        <v>0.88</v>
      </c>
    </row>
    <row r="5" spans="1:6" x14ac:dyDescent="0.2">
      <c r="A5" t="s">
        <v>5566</v>
      </c>
      <c r="B5" t="s">
        <v>493</v>
      </c>
      <c r="C5">
        <v>10</v>
      </c>
      <c r="D5">
        <v>60</v>
      </c>
      <c r="E5">
        <v>0.88</v>
      </c>
      <c r="F5">
        <v>0.89</v>
      </c>
    </row>
    <row r="6" spans="1:6" x14ac:dyDescent="0.2">
      <c r="A6" t="s">
        <v>5567</v>
      </c>
      <c r="B6" t="s">
        <v>450</v>
      </c>
      <c r="C6">
        <v>10</v>
      </c>
      <c r="D6">
        <v>55</v>
      </c>
      <c r="E6">
        <v>0.91</v>
      </c>
      <c r="F6">
        <v>2.8</v>
      </c>
    </row>
    <row r="7" spans="1:6" x14ac:dyDescent="0.2">
      <c r="A7" t="s">
        <v>5568</v>
      </c>
      <c r="B7" t="s">
        <v>450</v>
      </c>
      <c r="C7">
        <v>10</v>
      </c>
      <c r="D7">
        <v>60</v>
      </c>
      <c r="E7">
        <v>0.88</v>
      </c>
      <c r="F7">
        <v>1</v>
      </c>
    </row>
    <row r="8" spans="1:6" x14ac:dyDescent="0.2">
      <c r="A8" t="s">
        <v>5569</v>
      </c>
      <c r="B8" t="s">
        <v>493</v>
      </c>
      <c r="C8">
        <v>10</v>
      </c>
      <c r="D8">
        <v>60</v>
      </c>
      <c r="E8">
        <v>0.88</v>
      </c>
      <c r="F8">
        <v>0.88</v>
      </c>
    </row>
    <row r="9" spans="1:6" x14ac:dyDescent="0.2">
      <c r="A9" t="s">
        <v>5570</v>
      </c>
      <c r="B9" t="s">
        <v>493</v>
      </c>
      <c r="C9">
        <v>10</v>
      </c>
      <c r="D9">
        <v>60</v>
      </c>
      <c r="E9">
        <v>0.88</v>
      </c>
      <c r="F9">
        <v>0.89</v>
      </c>
    </row>
    <row r="10" spans="1:6" x14ac:dyDescent="0.2">
      <c r="A10" t="s">
        <v>5571</v>
      </c>
      <c r="B10" t="s">
        <v>450</v>
      </c>
      <c r="C10">
        <v>10</v>
      </c>
      <c r="D10">
        <v>55</v>
      </c>
      <c r="E10">
        <v>0.91</v>
      </c>
      <c r="F10">
        <v>2.8</v>
      </c>
    </row>
  </sheetData>
  <conditionalFormatting sqref="A3:F143">
    <cfRule type="containsBlanks" dxfId="38" priority="4">
      <formula>LEN(TRIM(A3))=0</formula>
    </cfRule>
  </conditionalFormatting>
  <conditionalFormatting sqref="B3:B143">
    <cfRule type="containsBlanks" dxfId="37" priority="3">
      <formula>LEN(TRIM(B3))=0</formula>
    </cfRule>
  </conditionalFormatting>
  <conditionalFormatting sqref="F2">
    <cfRule type="containsBlanks" dxfId="3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6" t="s">
        <v>518</v>
      </c>
      <c r="C1" s="137"/>
      <c r="D1" s="137"/>
      <c r="E1" s="138"/>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4" t="s">
        <v>422</v>
      </c>
      <c r="C1" s="134"/>
      <c r="D1" s="134"/>
      <c r="E1" s="134"/>
      <c r="F1" s="134"/>
      <c r="G1" s="134"/>
      <c r="H1" s="134"/>
      <c r="I1" s="134"/>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workbookViewId="0">
      <selection activeCell="D17" sqref="D1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9" t="s">
        <v>571</v>
      </c>
      <c r="B1" s="139"/>
      <c r="C1" s="139"/>
      <c r="D1" s="139"/>
      <c r="E1" s="139"/>
      <c r="F1" s="139"/>
      <c r="G1" s="139"/>
      <c r="H1" s="139"/>
      <c r="I1" s="139"/>
      <c r="J1" s="139"/>
      <c r="K1" s="139"/>
      <c r="L1" s="139"/>
      <c r="M1" s="139"/>
      <c r="N1" s="139"/>
      <c r="O1" s="139"/>
      <c r="P1" s="139"/>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13" customFormat="1" x14ac:dyDescent="0.2">
      <c r="A5" s="113" t="s">
        <v>719</v>
      </c>
      <c r="B5" s="113" t="s">
        <v>719</v>
      </c>
      <c r="C5" s="113" t="s">
        <v>13</v>
      </c>
      <c r="D5" s="113" t="s">
        <v>15</v>
      </c>
      <c r="E5" s="113">
        <v>0.9</v>
      </c>
      <c r="F5" s="113">
        <v>0.7</v>
      </c>
      <c r="G5" s="113">
        <v>0.7</v>
      </c>
      <c r="H5" s="113">
        <v>0</v>
      </c>
      <c r="I5" s="113">
        <v>0.13</v>
      </c>
      <c r="J5" s="113">
        <v>650</v>
      </c>
      <c r="L5" s="113" t="s">
        <v>15</v>
      </c>
      <c r="M5" s="113">
        <v>1700</v>
      </c>
      <c r="N5" s="113">
        <v>0.9</v>
      </c>
      <c r="O5" s="113">
        <v>0.7</v>
      </c>
      <c r="P5" s="113">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5618</v>
      </c>
      <c r="B7" t="s">
        <v>791</v>
      </c>
      <c r="C7" t="s">
        <v>13</v>
      </c>
      <c r="D7" t="s">
        <v>12</v>
      </c>
      <c r="E7">
        <v>0.9</v>
      </c>
      <c r="F7">
        <v>0.5</v>
      </c>
      <c r="G7">
        <v>0.55000000000000004</v>
      </c>
      <c r="H7">
        <v>1E-3</v>
      </c>
      <c r="I7">
        <v>0.14000000000000001</v>
      </c>
      <c r="J7">
        <v>540</v>
      </c>
      <c r="K7">
        <v>1400</v>
      </c>
      <c r="M7">
        <v>1003</v>
      </c>
    </row>
    <row r="8" spans="1:16" x14ac:dyDescent="0.2">
      <c r="A8" t="s">
        <v>5616</v>
      </c>
      <c r="B8" t="s">
        <v>5616</v>
      </c>
      <c r="C8" t="s">
        <v>13</v>
      </c>
      <c r="D8" t="s">
        <v>12</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5619</v>
      </c>
      <c r="C10" t="s">
        <v>13</v>
      </c>
      <c r="D10" t="s">
        <v>19</v>
      </c>
      <c r="E10">
        <v>0.9</v>
      </c>
      <c r="F10">
        <v>0.4</v>
      </c>
      <c r="G10">
        <v>0.5</v>
      </c>
      <c r="H10">
        <v>1E-3</v>
      </c>
      <c r="I10">
        <v>0.16</v>
      </c>
      <c r="J10">
        <v>540</v>
      </c>
      <c r="K10">
        <v>900</v>
      </c>
      <c r="M10">
        <v>1400</v>
      </c>
    </row>
    <row r="11" spans="1:16" x14ac:dyDescent="0.2">
      <c r="A11" t="s">
        <v>5620</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5617</v>
      </c>
      <c r="C14" t="s">
        <v>13</v>
      </c>
      <c r="D14" s="11" t="s">
        <v>12</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776</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92"/>
  <sheetViews>
    <sheetView zoomScale="95" zoomScaleNormal="95" workbookViewId="0">
      <pane ySplit="1" topLeftCell="A2" activePane="bottomLeft" state="frozen"/>
      <selection pane="bottomLeft" activeCell="C16" sqref="C16"/>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4" t="s">
        <v>422</v>
      </c>
      <c r="H1" s="134"/>
      <c r="I1" s="134"/>
      <c r="J1" s="134"/>
      <c r="K1" s="134"/>
      <c r="L1" s="134"/>
      <c r="M1" s="134"/>
      <c r="N1" s="134"/>
      <c r="S1" s="49" t="s">
        <v>414</v>
      </c>
      <c r="T1" s="68" t="s">
        <v>415</v>
      </c>
      <c r="U1" s="68"/>
      <c r="V1" s="68"/>
      <c r="W1" s="69"/>
      <c r="Z1" s="5" t="s">
        <v>522</v>
      </c>
    </row>
    <row r="2" spans="1:84" x14ac:dyDescent="0.2">
      <c r="A2" s="65" t="s">
        <v>5453</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5672</v>
      </c>
      <c r="B3" t="s">
        <v>5646</v>
      </c>
      <c r="C3" t="str">
        <f>_xlfn.XLOOKUP(B3,Units!$A$2:$A$100,Units!$C$2:$C$100,"")</f>
        <v>Construction for the outer and inner roofs of the building</v>
      </c>
      <c r="D3" t="str">
        <f>Y3</f>
        <v>[Asphalt Shingles,0.005,Oriented strand board,0.015,Wood,0.15,Air,0.1016,Gypsum Plaster Lightweight Aggregate On Metal Lath - 19mm,0.015]</v>
      </c>
      <c r="E3">
        <f>IFERROR(1/Z3, "Not enough information entered")</f>
        <v>0.85984522810836284</v>
      </c>
      <c r="F3" t="str">
        <f>_xlfn.CONCAT(A3,"_",B3)</f>
        <v>MA_SFH_pre_1975_UninsulatedRoof_FlatRoof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0"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x14ac:dyDescent="0.2">
      <c r="A4" t="s">
        <v>5572</v>
      </c>
      <c r="B4" t="s">
        <v>5646</v>
      </c>
      <c r="C4" t="str">
        <f>_xlfn.XLOOKUP(B4,Units!$A$2:$A$100,Units!$C$2:$C$100,"")</f>
        <v>Construction for the outer and inner roofs of the building</v>
      </c>
      <c r="D4" t="str">
        <f t="shared" ref="D4:D60" si="1">Y4</f>
        <v>[Asphalt Shingles,0.005,Oriented strand board,0.015,Wood,0.15,Air,0.1016,Gypsum Plaster Lightweight Aggregate On Metal Lath - 19mm,0.015]</v>
      </c>
      <c r="E4">
        <f t="shared" ref="E4:E60" si="2">IFERROR(1/Z4, "Not enough information entered")</f>
        <v>0.85984522810836284</v>
      </c>
      <c r="F4" t="str">
        <f t="shared" ref="F4:F60" si="3">_xlfn.CONCAT(A4,"_",B4)</f>
        <v>MA_SFH_pre_1975_LimitedInsulationRoof_FlatRoof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x14ac:dyDescent="0.2">
      <c r="A5" t="s">
        <v>5673</v>
      </c>
      <c r="B5" t="s">
        <v>5646</v>
      </c>
      <c r="C5" t="str">
        <f>_xlfn.XLOOKUP(B5,Units!$A$2:$A$100,Units!$C$2:$C$100,"")</f>
        <v>Construction for the outer and inner roofs of the building</v>
      </c>
      <c r="D5" t="str">
        <f t="shared" si="1"/>
        <v>[Asphalt Shingles,0.005,Oriented strand board,0.015,Wood,0.15,Air,0.1016,Gypsum Plaster Lightweight Aggregate On Metal Lath - 19mm,0.015]</v>
      </c>
      <c r="E5">
        <f t="shared" si="2"/>
        <v>0.85984522810836284</v>
      </c>
      <c r="F5" t="str">
        <f t="shared" si="3"/>
        <v>MA_SFH_pre_1975_HighlyInsulatedRoof_FlatRoof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x14ac:dyDescent="0.2">
      <c r="A6" t="s">
        <v>5674</v>
      </c>
      <c r="B6" t="s">
        <v>5646</v>
      </c>
      <c r="C6" t="str">
        <f>_xlfn.XLOOKUP(B6,Units!$A$2:$A$100,Units!$C$2:$C$100,"")</f>
        <v>Construction for the outer and inner roofs of the building</v>
      </c>
      <c r="D6" t="str">
        <f t="shared" si="1"/>
        <v>[Asphalt Shingles,0.005,Oriented strand board,0.015,Wood,0.15,Mineral Wool,0.05,Gypsum Plaster Lightweight Aggregate On Metal Lath - 19mm,0.015]</v>
      </c>
      <c r="E6" t="str">
        <f t="shared" si="2"/>
        <v>Not enough information entered</v>
      </c>
      <c r="F6" t="str">
        <f t="shared" si="3"/>
        <v>MA_SFH_btw_1975_2003_UninsulatedRoof_FlatRoof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x14ac:dyDescent="0.2">
      <c r="A7" t="s">
        <v>5573</v>
      </c>
      <c r="B7" t="s">
        <v>5646</v>
      </c>
      <c r="C7" t="str">
        <f>_xlfn.XLOOKUP(B7,Units!$A$2:$A$100,Units!$C$2:$C$100,"")</f>
        <v>Construction for the outer and inner roofs of the building</v>
      </c>
      <c r="D7" t="str">
        <f t="shared" si="1"/>
        <v>[Asphalt Shingles,0.005,Oriented strand board,0.015,Wood,0.15,Low Density Fiberglass batt,0.1,Gypsum Plaster Lightweight Aggregate On Metal Lath - 19mm,0.015]</v>
      </c>
      <c r="E7">
        <f t="shared" si="2"/>
        <v>0.24874737928955323</v>
      </c>
      <c r="F7" t="str">
        <f t="shared" si="3"/>
        <v>MA_SFH_btw_1975_2003_LimitedInsulationRoof_FlatRoof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x14ac:dyDescent="0.2">
      <c r="A8" t="s">
        <v>5675</v>
      </c>
      <c r="B8" t="s">
        <v>5646</v>
      </c>
      <c r="C8" t="str">
        <f>_xlfn.XLOOKUP(B8,Units!$A$2:$A$100,Units!$C$2:$C$100,"")</f>
        <v>Construction for the outer and inner roofs of the building</v>
      </c>
      <c r="D8" t="str">
        <f t="shared" si="1"/>
        <v>[Asphalt Shingles,0.005,Oriented strand board,0.015,Wood,0.15,Low Density Fiberglass batt,0.1,Gypsum Plaster Lightweight Aggregate On Metal Lath - 19mm,0.015]</v>
      </c>
      <c r="E8">
        <f t="shared" si="2"/>
        <v>0.24874737928955323</v>
      </c>
      <c r="F8" t="str">
        <f t="shared" si="3"/>
        <v>MA_SFH_btw_1975_2003_HighlyInsulatedRoof_FlatRoof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x14ac:dyDescent="0.2">
      <c r="A9" t="s">
        <v>5676</v>
      </c>
      <c r="B9" t="s">
        <v>5646</v>
      </c>
      <c r="C9" t="str">
        <f>_xlfn.XLOOKUP(B9,Units!$A$2:$A$100,Units!$C$2:$C$100,"")</f>
        <v>Construction for the outer and inner roofs of the building</v>
      </c>
      <c r="D9" t="str">
        <f t="shared" si="1"/>
        <v>[Asphalt Shingles,0.005,Oriented strand board,0.015,Wood,0.15,Low Density Fiberglass batt,0.1,Gypsum Plaster Lightweight Aggregate On Metal Lath - 19mm,0.015]</v>
      </c>
      <c r="E9">
        <f t="shared" si="2"/>
        <v>0.24874737928955323</v>
      </c>
      <c r="F9" t="str">
        <f t="shared" si="3"/>
        <v>MA_SFH_post_2003_UninsulatedRoof_FlatRoof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x14ac:dyDescent="0.2">
      <c r="A10" t="s">
        <v>5574</v>
      </c>
      <c r="B10" t="s">
        <v>5646</v>
      </c>
      <c r="C10" t="str">
        <f>_xlfn.XLOOKUP(B10,Units!$A$2:$A$100,Units!$C$2:$C$100,"")</f>
        <v>Construction for the outer and inner roofs of the building</v>
      </c>
      <c r="D10" t="str">
        <f t="shared" si="1"/>
        <v>[Asphalt Shingles,0.005,Plywood,0.015,Wood,0.2,Air,0.1016,Gypsum Board,0.013]</v>
      </c>
      <c r="E10">
        <f t="shared" si="2"/>
        <v>0.63368009717974128</v>
      </c>
      <c r="F10" t="str">
        <f t="shared" si="3"/>
        <v>MA_SFH_post_2003_LimitedInsulationRoof_FlatRoof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5677</v>
      </c>
      <c r="B11" t="s">
        <v>5646</v>
      </c>
      <c r="C11" t="str">
        <f>_xlfn.XLOOKUP(B11,Units!$A$2:$A$100,Units!$C$2:$C$100,"")</f>
        <v>Construction for the outer and inner roofs of the building</v>
      </c>
      <c r="D11" t="str">
        <f t="shared" si="1"/>
        <v>[Asphalt Shingles,0.005,Plywood,0.015,Wood,0.2,Air,0.1016,Gypsum Board,0.013]</v>
      </c>
      <c r="E11">
        <f t="shared" si="2"/>
        <v>0.63368009717974128</v>
      </c>
      <c r="F11" t="str">
        <f t="shared" si="3"/>
        <v>MA_SFH_post_2003_HighlyInsulatedRoof_FlatRoof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5678</v>
      </c>
      <c r="B12" t="s">
        <v>5646</v>
      </c>
      <c r="C12" t="str">
        <f>_xlfn.XLOOKUP(B12,Units!$A$2:$A$100,Units!$C$2:$C$100,"")</f>
        <v>Construction for the outer and inner roofs of the building</v>
      </c>
      <c r="D12" t="str">
        <f t="shared" si="1"/>
        <v>[Asphalt Shingles,0.005,Plywood,0.015,Wood,0.2,Air,0.1016,Gypsum Board,0.013]</v>
      </c>
      <c r="E12">
        <f t="shared" si="2"/>
        <v>0.63368009717974128</v>
      </c>
      <c r="F12" t="str">
        <f t="shared" si="3"/>
        <v>MA_MFH_pre_1975_UninsulatedRoof_FlatRoof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5575</v>
      </c>
      <c r="B13" t="s">
        <v>5646</v>
      </c>
      <c r="C13" t="str">
        <f>_xlfn.XLOOKUP(B13,Units!$A$2:$A$100,Units!$C$2:$C$100,"")</f>
        <v>Construction for the outer and inner roofs of the building</v>
      </c>
      <c r="D13" t="str">
        <f t="shared" si="1"/>
        <v>[Asphalt Shingles,0.005,Plywood,0.015,Wood,0.2,Low Density Fiberglass batt,0.15,Gypsum Board,0.013]</v>
      </c>
      <c r="E13">
        <f t="shared" si="2"/>
        <v>0.63368009717974128</v>
      </c>
      <c r="F13" t="str">
        <f t="shared" si="3"/>
        <v>MA_MFH_pre_1975_LimitedInsulationRoof_FlatRoof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5679</v>
      </c>
      <c r="B14" t="s">
        <v>5646</v>
      </c>
      <c r="C14" t="str">
        <f>_xlfn.XLOOKUP(B14,Units!$A$2:$A$100,Units!$C$2:$C$100,"")</f>
        <v>Construction for the outer and inner roofs of the building</v>
      </c>
      <c r="D14" t="str">
        <f t="shared" si="1"/>
        <v>[Asphalt Shingles,0.005,Plywood,0.015,Wood,0.2,Spray foam,0.12,Gypsum Board,0.013]</v>
      </c>
      <c r="E14">
        <f t="shared" si="2"/>
        <v>0.63368009717974128</v>
      </c>
      <c r="F14" t="str">
        <f t="shared" si="3"/>
        <v>MA_MFH_pre_1975_HighlyInsulatedRoof_FlatRoof</v>
      </c>
      <c r="G14" s="111" t="s">
        <v>23</v>
      </c>
      <c r="H14" s="11">
        <v>5.0000000000000001E-3</v>
      </c>
      <c r="I14" s="11" t="s">
        <v>105</v>
      </c>
      <c r="J14" s="11">
        <v>1.4999999999999999E-2</v>
      </c>
      <c r="K14" s="11" t="s">
        <v>107</v>
      </c>
      <c r="L14" s="11">
        <v>0.2</v>
      </c>
      <c r="M14" t="s">
        <v>5616</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5680</v>
      </c>
      <c r="B15" t="s">
        <v>5646</v>
      </c>
      <c r="C15" t="str">
        <f>_xlfn.XLOOKUP(B15,Units!$A$2:$A$100,Units!$C$2:$C$100,"")</f>
        <v>Construction for the outer and inner roofs of the building</v>
      </c>
      <c r="D15" t="str">
        <f t="shared" si="1"/>
        <v>[Asphalt Shingles,0.005,Plywood,0.015,Wood,0.2,Spray foam,0.12,Gypsum Board,0.013]</v>
      </c>
      <c r="E15">
        <f t="shared" si="2"/>
        <v>0.63368009717974128</v>
      </c>
      <c r="F15" t="str">
        <f t="shared" si="3"/>
        <v>MA_MFH_btw_1975_2003_UninsulatedRoof_FlatRoof</v>
      </c>
      <c r="G15" s="111" t="s">
        <v>23</v>
      </c>
      <c r="H15" s="11">
        <v>5.0000000000000001E-3</v>
      </c>
      <c r="I15" s="11" t="s">
        <v>105</v>
      </c>
      <c r="J15" s="11">
        <v>1.4999999999999999E-2</v>
      </c>
      <c r="K15" s="11" t="s">
        <v>107</v>
      </c>
      <c r="L15" s="11">
        <v>0.2</v>
      </c>
      <c r="M15" t="s">
        <v>5616</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5576</v>
      </c>
      <c r="B16" t="s">
        <v>5646</v>
      </c>
      <c r="C16" t="str">
        <f>_xlfn.XLOOKUP(B16,Units!$A$2:$A$100,Units!$C$2:$C$100,"")</f>
        <v>Construction for the outer and inner roofs of the building</v>
      </c>
      <c r="D16" t="str">
        <f t="shared" si="1"/>
        <v>[Asphalt Shingles,0.005,Plywood,0.015,Wood,0.2,Spray foam,0.12,Gypsum Board,0.013]</v>
      </c>
      <c r="E16">
        <f t="shared" si="2"/>
        <v>0.63368009717974128</v>
      </c>
      <c r="F16" t="str">
        <f t="shared" si="3"/>
        <v>MA_MFH_btw_1975_2003_LimitedInsulationRoof_FlatRoof</v>
      </c>
      <c r="G16" s="111" t="s">
        <v>23</v>
      </c>
      <c r="H16" s="11">
        <v>5.0000000000000001E-3</v>
      </c>
      <c r="I16" s="11" t="s">
        <v>105</v>
      </c>
      <c r="J16" s="11">
        <v>1.4999999999999999E-2</v>
      </c>
      <c r="K16" s="11" t="s">
        <v>107</v>
      </c>
      <c r="L16" s="11">
        <v>0.2</v>
      </c>
      <c r="M16" t="s">
        <v>5616</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5681</v>
      </c>
      <c r="B17" t="s">
        <v>5646</v>
      </c>
      <c r="C17" t="str">
        <f>_xlfn.XLOOKUP(B17,Units!$A$2:$A$100,Units!$C$2:$C$100,"")</f>
        <v>Construction for the outer and inner roofs of the building</v>
      </c>
      <c r="D17" t="str">
        <f t="shared" si="1"/>
        <v>[Asphalt Shingles,0.005,Oriented strand board,0.015,Wood,0.2,Air,0.1016,Gypsum Board,0.013]</v>
      </c>
      <c r="E17">
        <f t="shared" si="2"/>
        <v>0.68819177612650939</v>
      </c>
      <c r="F17" t="str">
        <f t="shared" si="3"/>
        <v>MA_MFH_btw_1975_2003_HighlyInsulatedRoof_FlatRoof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5682</v>
      </c>
      <c r="B18" t="s">
        <v>5646</v>
      </c>
      <c r="C18" t="str">
        <f>_xlfn.XLOOKUP(B18,Units!$A$2:$A$100,Units!$C$2:$C$100,"")</f>
        <v>Construction for the outer and inner roofs of the building</v>
      </c>
      <c r="D18" t="str">
        <f t="shared" si="1"/>
        <v>[Asphalt Shingles,0.005,Oriented strand board,0.015,Wood,0.2,Air,0.1016,Gypsum Board,0.013]</v>
      </c>
      <c r="E18">
        <f t="shared" si="2"/>
        <v>0.68819177612650939</v>
      </c>
      <c r="F18" t="str">
        <f t="shared" si="3"/>
        <v>MA_MFH_post_2003_UninsulatedRoof_FlatRoof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5577</v>
      </c>
      <c r="B19" t="s">
        <v>5646</v>
      </c>
      <c r="C19" t="str">
        <f>_xlfn.XLOOKUP(B19,Units!$A$2:$A$100,Units!$C$2:$C$100,"")</f>
        <v>Construction for the outer and inner roofs of the building</v>
      </c>
      <c r="D19" t="str">
        <f t="shared" si="1"/>
        <v>[Asphalt Shingles,0.005,Oriented strand board,0.015,Wood,0.2,Air,0.1016,Gypsum Board,0.013]</v>
      </c>
      <c r="E19">
        <f t="shared" si="2"/>
        <v>0.68819177612650939</v>
      </c>
      <c r="F19" t="str">
        <f t="shared" si="3"/>
        <v>MA_MFH_post_2003_LimitedInsulationRoof_FlatRoof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5683</v>
      </c>
      <c r="B20" t="s">
        <v>5646</v>
      </c>
      <c r="C20" t="str">
        <f>_xlfn.XLOOKUP(B20,Units!$A$2:$A$100,Units!$C$2:$C$100,"")</f>
        <v>Construction for the outer and inner roofs of the building</v>
      </c>
      <c r="D20" t="str">
        <f t="shared" si="1"/>
        <v>[Asphalt Shingles,0.005,Oriented strand board,0.015,Wood,0.2,Spray foam,0.15,Gypsum Board,0.013]</v>
      </c>
      <c r="E20">
        <f t="shared" si="2"/>
        <v>0.68819177612650939</v>
      </c>
      <c r="F20" t="str">
        <f t="shared" si="3"/>
        <v>MA_MFH_post_2003_HighlyInsulatedRoof_FlatRoof</v>
      </c>
      <c r="G20" s="111" t="s">
        <v>23</v>
      </c>
      <c r="H20" s="11">
        <v>5.0000000000000001E-3</v>
      </c>
      <c r="I20" s="11" t="s">
        <v>16</v>
      </c>
      <c r="J20" s="11">
        <v>1.4999999999999999E-2</v>
      </c>
      <c r="K20" s="11" t="s">
        <v>107</v>
      </c>
      <c r="L20" s="11">
        <v>0.2</v>
      </c>
      <c r="M20" t="s">
        <v>5616</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5672</v>
      </c>
      <c r="B21" t="s">
        <v>5649</v>
      </c>
      <c r="C21" t="str">
        <f>_xlfn.XLOOKUP(B21,Units!$A$2:$A$100,Units!$C$2:$C$100,"")</f>
        <v/>
      </c>
      <c r="D21" t="str">
        <f t="shared" si="1"/>
        <v>[Asphalt Shingles,0.005,Oriented strand board,0.015,Wood,0.2,Rigid foam  EPS 035,0.1,Cellulose,0.15,Gypsum Board,0.013]</v>
      </c>
      <c r="E21">
        <f t="shared" si="2"/>
        <v>0.19902430702968932</v>
      </c>
      <c r="F21" t="str">
        <f t="shared" si="3"/>
        <v>MA_SFH_pre_1975_UninsulatedRoof_AtticRoof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5572</v>
      </c>
      <c r="B22" t="s">
        <v>5649</v>
      </c>
      <c r="C22" t="str">
        <f>_xlfn.XLOOKUP(B22,Units!$A$2:$A$100,Units!$C$2:$C$100,"")</f>
        <v/>
      </c>
      <c r="D22" t="str">
        <f t="shared" si="1"/>
        <v>[Asphalt Shingles,0.005,Oriented strand board,0.015,Wood,0.2,Rigid foam  EPS 035,0.1,Cellulose,0.15,Gypsum Board,0.013]</v>
      </c>
      <c r="E22">
        <f t="shared" si="2"/>
        <v>0.19902430702968932</v>
      </c>
      <c r="F22" t="str">
        <f t="shared" si="3"/>
        <v>MA_SFH_pre_1975_LimitedInsulationRoof_AtticRoof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5673</v>
      </c>
      <c r="B23" t="s">
        <v>5649</v>
      </c>
      <c r="C23" t="str">
        <f>_xlfn.XLOOKUP(B23,Units!$A$2:$A$100,Units!$C$2:$C$100,"")</f>
        <v/>
      </c>
      <c r="D23" t="str">
        <f t="shared" si="1"/>
        <v>[Asphalt Shingles,0.005,Oriented strand board,0.015,Wood,0.2,Air,0.1016,Gypsum Board,0.013]</v>
      </c>
      <c r="E23">
        <f t="shared" si="2"/>
        <v>0.68819177612650939</v>
      </c>
      <c r="F23" t="str">
        <f t="shared" si="3"/>
        <v>MA_SFH_pre_1975_HighlyInsulatedRoof_AtticRoof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5674</v>
      </c>
      <c r="B24" t="s">
        <v>5649</v>
      </c>
      <c r="C24" t="str">
        <f>_xlfn.XLOOKUP(B24,Units!$A$2:$A$100,Units!$C$2:$C$100,"")</f>
        <v/>
      </c>
      <c r="D24" t="str">
        <f t="shared" si="1"/>
        <v>[Asphalt Roll Roofing,0.005,Oriented strand board,0.015,Wood,0.15,Air,0.1016,Gypsum Plaster Lightweight Aggregate On Metal Lath - 19mm,0.015]</v>
      </c>
      <c r="E24">
        <f t="shared" si="2"/>
        <v>0.87912087936185479</v>
      </c>
      <c r="F24" t="str">
        <f t="shared" si="3"/>
        <v>MA_SFH_btw_1975_2003_UninsulatedRoof_AtticRoof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5573</v>
      </c>
      <c r="B25" t="s">
        <v>5649</v>
      </c>
      <c r="C25" t="str">
        <f>_xlfn.XLOOKUP(B25,Units!$A$2:$A$100,Units!$C$2:$C$100,"")</f>
        <v/>
      </c>
      <c r="D25" t="str">
        <f t="shared" si="1"/>
        <v>[Asphalt Roll Roofing,0.005,Oriented strand board,0.015,Wood,0.15,Air,0.1016,Gypsum Plaster Lightweight Aggregate On Metal Lath - 19mm,0.015]</v>
      </c>
      <c r="E25">
        <f t="shared" si="2"/>
        <v>0.87912087936185479</v>
      </c>
      <c r="F25" t="str">
        <f t="shared" si="3"/>
        <v>MA_SFH_btw_1975_2003_LimitedInsulationRoof_AtticRoof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5675</v>
      </c>
      <c r="B26" t="s">
        <v>5649</v>
      </c>
      <c r="C26" t="str">
        <f>_xlfn.XLOOKUP(B26,Units!$A$2:$A$100,Units!$C$2:$C$100,"")</f>
        <v/>
      </c>
      <c r="D26" t="str">
        <f t="shared" si="1"/>
        <v>[Asphalt Roll Roofing,0.005,Oriented strand board,0.015,Wood,0.15,Air,0.1016,Gypsum Plaster Lightweight Aggregate On Metal Lath - 19mm,0.015]</v>
      </c>
      <c r="E26">
        <f t="shared" si="2"/>
        <v>0.87912087936185479</v>
      </c>
      <c r="F26" t="str">
        <f t="shared" si="3"/>
        <v>MA_SFH_btw_1975_2003_HighlyInsulatedRoof_AtticRoof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5676</v>
      </c>
      <c r="B27" t="s">
        <v>5649</v>
      </c>
      <c r="C27" t="str">
        <f>_xlfn.XLOOKUP(B27,Units!$A$2:$A$100,Units!$C$2:$C$100,"")</f>
        <v/>
      </c>
      <c r="D27" t="str">
        <f t="shared" si="1"/>
        <v>[Asphalt Roll Roofing,0.005,Oriented strand board,0.015,Wood,0.15,Mineral Wool,0.05,Gypsum Plaster Lightweight Aggregate On Metal Lath - 19mm,0.015]</v>
      </c>
      <c r="E27">
        <f t="shared" si="2"/>
        <v>0.42426594236630422</v>
      </c>
      <c r="F27" t="str">
        <f t="shared" si="3"/>
        <v>MA_SFH_post_2003_UninsulatedRoof_AtticRoof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5574</v>
      </c>
      <c r="B28" t="s">
        <v>5649</v>
      </c>
      <c r="C28" t="str">
        <f>_xlfn.XLOOKUP(B28,Units!$A$2:$A$100,Units!$C$2:$C$100,"")</f>
        <v/>
      </c>
      <c r="D28" t="str">
        <f t="shared" si="1"/>
        <v>[Asphalt Roll Roofing,0.005,Oriented strand board,0.015,Wood,0.15,Low Density Fiberglass batt,0.1,Gypsum Plaster Lightweight Aggregate On Metal Lath - 19mm,0.015]</v>
      </c>
      <c r="E28">
        <f t="shared" si="2"/>
        <v>0.25033527047103732</v>
      </c>
      <c r="F28" s="105" t="str">
        <f t="shared" si="3"/>
        <v>MA_SFH_post_2003_LimitedInsulationRoof_AtticRoof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5677</v>
      </c>
      <c r="B29" t="s">
        <v>5649</v>
      </c>
      <c r="C29" t="str">
        <f>_xlfn.XLOOKUP(B29,Units!$A$2:$A$100,Units!$C$2:$C$100,"")</f>
        <v/>
      </c>
      <c r="D29" t="str">
        <f t="shared" si="1"/>
        <v>[Asphalt Roll Roofing,0.005,Oriented strand board,0.015,Wood,0.15,Low Density Fiberglass batt,0.1,Gypsum Plaster Lightweight Aggregate On Metal Lath - 19mm,0.015]</v>
      </c>
      <c r="E29">
        <f t="shared" si="2"/>
        <v>0.25033527047103732</v>
      </c>
      <c r="F29" t="str">
        <f t="shared" si="3"/>
        <v>MA_SFH_post_2003_HighlyInsulatedRoof_AtticRoof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5678</v>
      </c>
      <c r="B30" t="s">
        <v>5649</v>
      </c>
      <c r="C30" t="str">
        <f>_xlfn.XLOOKUP(B30,Units!$A$2:$A$100,Units!$C$2:$C$100,"")</f>
        <v/>
      </c>
      <c r="D30" t="str">
        <f t="shared" si="1"/>
        <v>[Asphalt Roll Roofing,0.005,Oriented strand board,0.015,Wood,0.15,Low Density Fiberglass batt,0.1,Gypsum Plaster Lightweight Aggregate On Metal Lath - 19mm,0.015]</v>
      </c>
      <c r="E30">
        <f t="shared" si="2"/>
        <v>0.25033527047103732</v>
      </c>
      <c r="F30" s="105" t="str">
        <f t="shared" si="3"/>
        <v>MA_MFH_pre_1975_UninsulatedRoof_AtticRoof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5575</v>
      </c>
      <c r="B31" t="s">
        <v>5649</v>
      </c>
      <c r="C31" t="str">
        <f>_xlfn.XLOOKUP(B31,Units!$A$2:$A$100,Units!$C$2:$C$100,"")</f>
        <v/>
      </c>
      <c r="D31" t="str">
        <f t="shared" si="1"/>
        <v>[Built-Up Roofing,0.005,Plywood,0.015,Wood,0.02,Air,0.1016,Gypsum Board,0.013]</v>
      </c>
      <c r="E31">
        <f t="shared" si="2"/>
        <v>2.7130906623182249</v>
      </c>
      <c r="F31" t="str">
        <f t="shared" si="3"/>
        <v>MA_MFH_pre_1975_LimitedInsulationRoof_AtticRoof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5679</v>
      </c>
      <c r="B32" t="s">
        <v>5649</v>
      </c>
      <c r="C32" t="str">
        <f>_xlfn.XLOOKUP(B32,Units!$A$2:$A$100,Units!$C$2:$C$100,"")</f>
        <v/>
      </c>
      <c r="D32" t="str">
        <f t="shared" si="1"/>
        <v>[Built-Up Roofing,0.005,Plywood,0.015,Wood,0.2,Air,0.1016,Gypsum Board,0.013]</v>
      </c>
      <c r="E32">
        <f t="shared" si="2"/>
        <v>0.6375179301847147</v>
      </c>
      <c r="F32" t="str">
        <f t="shared" si="3"/>
        <v>MA_MFH_pre_1975_HighlyInsulatedRoof_AtticRoof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5680</v>
      </c>
      <c r="B33" t="s">
        <v>5649</v>
      </c>
      <c r="C33" t="str">
        <f>_xlfn.XLOOKUP(B33,Units!$A$2:$A$100,Units!$C$2:$C$100,"")</f>
        <v/>
      </c>
      <c r="D33" t="str">
        <f t="shared" si="1"/>
        <v>[Built-Up Roofing,0.005,Plywood,0.015,Wood,0.2,Air,0.1016,Gypsum Board,0.013]</v>
      </c>
      <c r="E33">
        <f t="shared" si="2"/>
        <v>0.6375179301847147</v>
      </c>
      <c r="F33" t="str">
        <f t="shared" si="3"/>
        <v>MA_MFH_btw_1975_2003_UninsulatedRoof_AtticRoof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5576</v>
      </c>
      <c r="B34" t="s">
        <v>5649</v>
      </c>
      <c r="C34" t="str">
        <f>_xlfn.XLOOKUP(B34,Units!$A$2:$A$100,Units!$C$2:$C$100,"")</f>
        <v/>
      </c>
      <c r="D34" t="str">
        <f t="shared" si="1"/>
        <v>[Built-Up Roofing,0.005,Plywood,0.015,Wood,0.2,Low Density Fiberglass batt,0.15,Gypsum Board,0.013]</v>
      </c>
      <c r="E34">
        <f t="shared" si="2"/>
        <v>0.17081468436852523</v>
      </c>
      <c r="F34" t="str">
        <f t="shared" si="3"/>
        <v>MA_MFH_btw_1975_2003_LimitedInsulationRoof_AtticRoof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5681</v>
      </c>
      <c r="B35" t="s">
        <v>5649</v>
      </c>
      <c r="C35" t="str">
        <f>_xlfn.XLOOKUP(B35,Units!$A$2:$A$100,Units!$C$2:$C$100,"")</f>
        <v/>
      </c>
      <c r="D35" t="str">
        <f t="shared" si="1"/>
        <v>[Built-Up Roofing,0.005,Plywood,0.015,Wood,0.2,Spray foam,0.12,Gypsum Board,0.013]</v>
      </c>
      <c r="E35">
        <f t="shared" si="2"/>
        <v>0.6375179301847147</v>
      </c>
      <c r="F35" t="str">
        <f t="shared" si="3"/>
        <v>MA_MFH_btw_1975_2003_HighlyInsulatedRoof_AtticRoof</v>
      </c>
      <c r="G35" s="29" t="s">
        <v>234</v>
      </c>
      <c r="H35" s="11">
        <v>5.0000000000000001E-3</v>
      </c>
      <c r="I35" s="11" t="s">
        <v>105</v>
      </c>
      <c r="J35" s="11">
        <v>1.4999999999999999E-2</v>
      </c>
      <c r="K35" s="11" t="s">
        <v>107</v>
      </c>
      <c r="L35" s="11">
        <v>0.2</v>
      </c>
      <c r="M35" t="s">
        <v>5616</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5682</v>
      </c>
      <c r="B36" t="s">
        <v>5649</v>
      </c>
      <c r="C36" t="str">
        <f>_xlfn.XLOOKUP(B36,Units!$A$2:$A$100,Units!$C$2:$C$100,"")</f>
        <v/>
      </c>
      <c r="D36" t="str">
        <f t="shared" si="1"/>
        <v>[Built-Up Roofing,0.005,Plywood,0.015,Wood,0.2,Spray foam,0.12,Gypsum Board,0.013]</v>
      </c>
      <c r="E36">
        <f t="shared" si="2"/>
        <v>0.6375179301847147</v>
      </c>
      <c r="F36" t="str">
        <f t="shared" si="3"/>
        <v>MA_MFH_post_2003_UninsulatedRoof_AtticRoof</v>
      </c>
      <c r="G36" s="29" t="s">
        <v>234</v>
      </c>
      <c r="H36" s="11">
        <v>5.0000000000000001E-3</v>
      </c>
      <c r="I36" s="11" t="s">
        <v>105</v>
      </c>
      <c r="J36" s="11">
        <v>1.4999999999999999E-2</v>
      </c>
      <c r="K36" s="11" t="s">
        <v>107</v>
      </c>
      <c r="L36" s="11">
        <v>0.2</v>
      </c>
      <c r="M36" t="s">
        <v>5616</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5577</v>
      </c>
      <c r="B37" t="s">
        <v>5649</v>
      </c>
      <c r="C37" t="str">
        <f>_xlfn.XLOOKUP(B37,Units!$A$2:$A$100,Units!$C$2:$C$100,"")</f>
        <v/>
      </c>
      <c r="D37" t="str">
        <f t="shared" si="1"/>
        <v>[Built-Up Roofing,0.005,Plywood,0.015,Wood,0.2,Spray foam,0.12,Gypsum Board,0.013]</v>
      </c>
      <c r="E37">
        <f t="shared" si="2"/>
        <v>0.6375179301847147</v>
      </c>
      <c r="F37" t="str">
        <f t="shared" si="3"/>
        <v>MA_MFH_post_2003_LimitedInsulationRoof_AtticRoof</v>
      </c>
      <c r="G37" s="29" t="s">
        <v>234</v>
      </c>
      <c r="H37" s="11">
        <v>5.0000000000000001E-3</v>
      </c>
      <c r="I37" s="11" t="s">
        <v>105</v>
      </c>
      <c r="J37" s="11">
        <v>1.4999999999999999E-2</v>
      </c>
      <c r="K37" s="11" t="s">
        <v>107</v>
      </c>
      <c r="L37" s="11">
        <v>0.2</v>
      </c>
      <c r="M37" t="s">
        <v>5616</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5683</v>
      </c>
      <c r="B38" t="s">
        <v>5649</v>
      </c>
      <c r="C38" t="str">
        <f>_xlfn.XLOOKUP(B38,Units!$A$2:$A$100,Units!$C$2:$C$100,"")</f>
        <v/>
      </c>
      <c r="D38" t="str">
        <f t="shared" si="1"/>
        <v>[Built-Up Roofing,0.005,Oriented strand board,0.015,Wood,0.2,Air,0.1016,Gypsum Board,0.013]</v>
      </c>
      <c r="E38">
        <f t="shared" si="2"/>
        <v>0.69272066038534652</v>
      </c>
      <c r="F38" t="str">
        <f t="shared" si="3"/>
        <v>MA_MFH_post_2003_HighlyInsulatedRoof_AtticRoof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710</v>
      </c>
      <c r="B39" t="s">
        <v>265</v>
      </c>
      <c r="C39" t="str">
        <f>_xlfn.XLOOKUP(B39,Units!$A$2:$A$100,Units!$C$2:$C$100,"")</f>
        <v>Construction for the inner partitions/walls of the building</v>
      </c>
      <c r="D39" t="str">
        <f t="shared" si="1"/>
        <v>[Concrete,0.102,Carpet,0.01]</v>
      </c>
      <c r="E39">
        <f t="shared" si="2"/>
        <v>5.9999999999999991</v>
      </c>
      <c r="F39" t="str">
        <f t="shared" si="3"/>
        <v>MA_SFH_Partition</v>
      </c>
      <c r="G39" s="29" t="s">
        <v>13</v>
      </c>
      <c r="H39">
        <v>0.10199999999999999</v>
      </c>
      <c r="I39" t="s">
        <v>28</v>
      </c>
      <c r="J39">
        <v>0.01</v>
      </c>
      <c r="K39"/>
      <c r="L39"/>
      <c r="M39"/>
      <c r="N39"/>
      <c r="O39"/>
      <c r="P39"/>
      <c r="Q39"/>
      <c r="R39" s="30"/>
      <c r="S39" t="s">
        <v>462</v>
      </c>
      <c r="Y39" s="5" t="str">
        <f t="shared" si="0"/>
        <v>[Concrete,0.102,Carpet,0.01]</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0.16666666666666669</v>
      </c>
      <c r="BO39" s="61"/>
      <c r="BP39" s="62"/>
      <c r="BQ39" s="62"/>
      <c r="BR39" s="63"/>
      <c r="BS39" s="63"/>
      <c r="BT39" s="63"/>
      <c r="BU39" s="63"/>
      <c r="BV39" s="62"/>
      <c r="BW39" s="62"/>
      <c r="BX39" s="62"/>
      <c r="BY39" s="62"/>
      <c r="BZ39" s="62"/>
      <c r="CA39" s="62"/>
      <c r="CB39" s="62"/>
      <c r="CC39" s="62"/>
      <c r="CD39" s="62"/>
      <c r="CE39" s="62"/>
      <c r="CF39" s="63"/>
    </row>
    <row r="40" spans="1:84" x14ac:dyDescent="0.2">
      <c r="A40" t="s">
        <v>748</v>
      </c>
      <c r="B40" t="s">
        <v>265</v>
      </c>
      <c r="C40" t="str">
        <f>_xlfn.XLOOKUP(B40,Units!$A$2:$A$100,Units!$C$2:$C$100,"")</f>
        <v>Construction for the inner partitions/walls of the building</v>
      </c>
      <c r="D40" t="str">
        <f t="shared" si="1"/>
        <v>[Concrete,0.102,Carpet,0.01]</v>
      </c>
      <c r="E40">
        <f t="shared" si="2"/>
        <v>5.9999999999999991</v>
      </c>
      <c r="F40" t="str">
        <f t="shared" si="3"/>
        <v>MA_MFH_Partition</v>
      </c>
      <c r="G40" s="29" t="s">
        <v>13</v>
      </c>
      <c r="H40">
        <v>0.10199999999999999</v>
      </c>
      <c r="I40" t="s">
        <v>28</v>
      </c>
      <c r="J40">
        <v>0.01</v>
      </c>
      <c r="K40"/>
      <c r="L40"/>
      <c r="M40"/>
      <c r="N40"/>
      <c r="O40"/>
      <c r="P40"/>
      <c r="Q40"/>
      <c r="R40" s="30"/>
      <c r="S40" t="s">
        <v>462</v>
      </c>
      <c r="Y40" s="5" t="str">
        <f t="shared" si="0"/>
        <v>[Concrete,0.102,Carpet,0.01]</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0.16666666666666669</v>
      </c>
      <c r="BO40" s="61"/>
      <c r="BP40" s="62"/>
      <c r="BQ40" s="62"/>
      <c r="BR40" s="63"/>
      <c r="BS40" s="63"/>
      <c r="BT40" s="63"/>
      <c r="BU40" s="63"/>
      <c r="BV40" s="62"/>
      <c r="BW40" s="62"/>
      <c r="BX40" s="62"/>
      <c r="BY40" s="62"/>
      <c r="BZ40" s="62"/>
      <c r="CA40" s="62"/>
      <c r="CB40" s="62"/>
      <c r="CC40" s="62"/>
      <c r="CD40" s="62"/>
      <c r="CE40" s="62"/>
      <c r="CF40" s="63"/>
    </row>
    <row r="41" spans="1:84" x14ac:dyDescent="0.2">
      <c r="A41" t="s">
        <v>5688</v>
      </c>
      <c r="B41" t="s">
        <v>739</v>
      </c>
      <c r="C41" t="str">
        <f>_xlfn.XLOOKUP(B41,Units!$A$2:$A$100,Units!$C$2:$C$100,"")</f>
        <v/>
      </c>
      <c r="D41" t="str">
        <f t="shared" si="1"/>
        <v>[Concrete,0.102,Plywood,0.0127]</v>
      </c>
      <c r="E41">
        <f t="shared" si="2"/>
        <v>9.4488188976377945</v>
      </c>
      <c r="F41" t="str">
        <f t="shared" si="3"/>
        <v>MA_SFH_UninsulatedWalls_GroundWall</v>
      </c>
      <c r="G41" s="29" t="s">
        <v>13</v>
      </c>
      <c r="H41">
        <v>0.10199999999999999</v>
      </c>
      <c r="I41" t="s">
        <v>105</v>
      </c>
      <c r="J41">
        <v>1.2699999999999999E-2</v>
      </c>
      <c r="K41"/>
      <c r="L41"/>
      <c r="M41"/>
      <c r="N41"/>
      <c r="O41"/>
      <c r="P41"/>
      <c r="Q41"/>
      <c r="R41" s="30"/>
      <c r="S41" t="s">
        <v>462</v>
      </c>
      <c r="Y41" s="5" t="str">
        <f t="shared" si="0"/>
        <v>[Concrete,0.102,Plywood,0.0127]</v>
      </c>
      <c r="Z41" s="5">
        <f>IFERROR(J41/_xlfn.XLOOKUP(I41,Materials!$A$67:$A$274,Materials!$I$67:$I$274),0)+IFERROR(L41/_xlfn.XLOOKUP(K41,Materials!$A$67:$A$274,Materials!$I$67:$I$274),0)+IFERROR(N41/_xlfn.XLOOKUP(M41,Materials!$A$67:$A$274,Materials!$I$67:$I$274),0)+IFERROR(P41/_xlfn.XLOOKUP(O41,Materials!$A$67:$A$274,Materials!$I$67:$I$274),0)+IFERROR(R41/_xlfn.XLOOKUP(Q41,Materials!$A$67:$A$274,Materials!$I$67:$I$274),0)+IFERROR(H41/_xlfn.XLOOKUP(G41,Materials!$A$67:$A$274,Materials!$I$67:$I$274),0)</f>
        <v>0.10583333333333333</v>
      </c>
      <c r="BO41" s="61"/>
      <c r="BP41" s="62"/>
      <c r="BQ41" s="62"/>
      <c r="BR41" s="63"/>
      <c r="BS41" s="63"/>
      <c r="BT41" s="63"/>
      <c r="BU41" s="63"/>
      <c r="BV41" s="62"/>
      <c r="BW41" s="62"/>
      <c r="BX41" s="62"/>
      <c r="BY41" s="62"/>
      <c r="BZ41" s="62"/>
      <c r="CA41" s="62"/>
      <c r="CB41" s="62"/>
      <c r="CC41" s="62"/>
      <c r="CD41" s="62"/>
      <c r="CE41" s="62"/>
      <c r="CF41" s="63"/>
    </row>
    <row r="42" spans="1:84" x14ac:dyDescent="0.2">
      <c r="A42" t="s">
        <v>5689</v>
      </c>
      <c r="B42" t="s">
        <v>739</v>
      </c>
      <c r="C42" t="str">
        <f>_xlfn.XLOOKUP(B42,Units!$A$2:$A$100,Units!$C$2:$C$100,"")</f>
        <v/>
      </c>
      <c r="D42" t="str">
        <f t="shared" si="1"/>
        <v>[Concrete,0.102,Plywood,0.0127]</v>
      </c>
      <c r="E42">
        <f t="shared" si="2"/>
        <v>9.4488188976377945</v>
      </c>
      <c r="F42" t="str">
        <f t="shared" si="3"/>
        <v>MA_SFH_InsulatedWalls_GroundWall</v>
      </c>
      <c r="G42" s="29" t="s">
        <v>13</v>
      </c>
      <c r="H42">
        <v>0.10199999999999999</v>
      </c>
      <c r="I42" t="s">
        <v>105</v>
      </c>
      <c r="J42">
        <v>1.2699999999999999E-2</v>
      </c>
      <c r="K42"/>
      <c r="L42"/>
      <c r="M42"/>
      <c r="N42"/>
      <c r="O42"/>
      <c r="P42"/>
      <c r="Q42"/>
      <c r="R42" s="30"/>
      <c r="S42" t="s">
        <v>462</v>
      </c>
      <c r="Y42" s="5" t="str">
        <f t="shared" si="0"/>
        <v>[Concrete,0.102,Plywood,0.0127]</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0.10583333333333333</v>
      </c>
      <c r="BO42" s="61"/>
      <c r="BP42" s="62"/>
      <c r="BQ42" s="62"/>
      <c r="BR42" s="63"/>
      <c r="BS42" s="63"/>
      <c r="BT42" s="63"/>
      <c r="BU42" s="63"/>
      <c r="BV42" s="62"/>
      <c r="BW42" s="62"/>
      <c r="BX42" s="62"/>
      <c r="BY42" s="62"/>
      <c r="BZ42" s="62"/>
      <c r="CA42" s="62"/>
      <c r="CB42" s="62"/>
      <c r="CC42" s="62"/>
      <c r="CD42" s="62"/>
      <c r="CE42" s="62"/>
      <c r="CF42" s="63"/>
    </row>
    <row r="43" spans="1:84" x14ac:dyDescent="0.2">
      <c r="A43" t="s">
        <v>5690</v>
      </c>
      <c r="B43" t="s">
        <v>739</v>
      </c>
      <c r="C43" t="str">
        <f>_xlfn.XLOOKUP(B43,Units!$A$2:$A$100,Units!$C$2:$C$100,"")</f>
        <v/>
      </c>
      <c r="D43" t="str">
        <f t="shared" si="1"/>
        <v>[Concrete,0.102,XPS Board,0.05,Gypsum Board,0.0127]</v>
      </c>
      <c r="E43">
        <f t="shared" si="2"/>
        <v>0.64517659337270816</v>
      </c>
      <c r="F43" t="str">
        <f t="shared" si="3"/>
        <v>MA_MFH_UninsulatedWalls_GroundWall</v>
      </c>
      <c r="G43" s="29" t="s">
        <v>13</v>
      </c>
      <c r="H43">
        <v>0.10199999999999999</v>
      </c>
      <c r="I43" t="s">
        <v>29</v>
      </c>
      <c r="J43">
        <v>0.05</v>
      </c>
      <c r="K43" t="s">
        <v>17</v>
      </c>
      <c r="L43">
        <v>1.2699999999999999E-2</v>
      </c>
      <c r="M43"/>
      <c r="N43"/>
      <c r="O43"/>
      <c r="P43"/>
      <c r="Q43"/>
      <c r="R43" s="30"/>
      <c r="S43" t="s">
        <v>462</v>
      </c>
      <c r="Y43" s="5" t="str">
        <f t="shared" si="0"/>
        <v>[Concrete,0.102,XPS Board,0.05,Gypsum Board,0.0127]</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1.5499632352941175</v>
      </c>
      <c r="BO43" s="61"/>
      <c r="BP43" s="62"/>
      <c r="BQ43" s="62"/>
      <c r="BR43" s="63"/>
      <c r="BS43" s="63"/>
      <c r="BT43" s="63"/>
      <c r="BU43" s="63"/>
      <c r="BV43" s="62"/>
      <c r="BW43" s="62"/>
      <c r="BX43" s="62"/>
      <c r="BY43" s="62"/>
      <c r="BZ43" s="62"/>
      <c r="CA43" s="62"/>
      <c r="CB43" s="62"/>
      <c r="CC43" s="62"/>
      <c r="CD43" s="62"/>
      <c r="CE43" s="62"/>
      <c r="CF43" s="63"/>
    </row>
    <row r="44" spans="1:84" x14ac:dyDescent="0.2">
      <c r="A44" t="s">
        <v>5691</v>
      </c>
      <c r="B44" t="s">
        <v>739</v>
      </c>
      <c r="C44" t="str">
        <f>_xlfn.XLOOKUP(B44,Units!$A$2:$A$100,Units!$C$2:$C$100,"")</f>
        <v/>
      </c>
      <c r="D44" t="str">
        <f t="shared" si="1"/>
        <v>[Concrete,0.102,Plywood,0.0127]</v>
      </c>
      <c r="E44">
        <f t="shared" si="2"/>
        <v>9.4488188976377945</v>
      </c>
      <c r="F44" t="str">
        <f t="shared" si="3"/>
        <v>MA_MFH_InsulatedWalls_GroundWall</v>
      </c>
      <c r="G44" s="29" t="s">
        <v>13</v>
      </c>
      <c r="H44">
        <v>0.10199999999999999</v>
      </c>
      <c r="I44" t="s">
        <v>105</v>
      </c>
      <c r="J44">
        <v>1.2699999999999999E-2</v>
      </c>
      <c r="K44"/>
      <c r="L44"/>
      <c r="M44"/>
      <c r="N44"/>
      <c r="O44"/>
      <c r="P44"/>
      <c r="Q44"/>
      <c r="R44" s="30"/>
      <c r="S44" t="s">
        <v>462</v>
      </c>
      <c r="Y44" s="5" t="str">
        <f t="shared" si="0"/>
        <v>[Concrete,0.102,Plywood,0.0127]</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0.10583333333333333</v>
      </c>
      <c r="BO44" s="61"/>
      <c r="BP44" s="62"/>
      <c r="BQ44" s="62"/>
      <c r="BR44" s="63"/>
      <c r="BS44" s="63"/>
      <c r="BT44" s="63"/>
      <c r="BU44" s="63"/>
      <c r="BV44" s="62"/>
      <c r="BW44" s="62"/>
      <c r="BX44" s="62"/>
      <c r="BY44" s="62"/>
      <c r="BZ44" s="62"/>
      <c r="CA44" s="62"/>
      <c r="CB44" s="62"/>
      <c r="CC44" s="62"/>
      <c r="CD44" s="62"/>
      <c r="CE44" s="62"/>
      <c r="CF44" s="63"/>
    </row>
    <row r="45" spans="1:84" x14ac:dyDescent="0.2">
      <c r="A45" t="s">
        <v>5692</v>
      </c>
      <c r="B45" t="s">
        <v>5483</v>
      </c>
      <c r="C45" t="str">
        <f>_xlfn.XLOOKUP(B45,Units!$A$2:$A$100,Units!$C$2:$C$100,"")</f>
        <v/>
      </c>
      <c r="D45" t="str">
        <f t="shared" si="1"/>
        <v>[Concrete,0.12,Carpet,0.12]</v>
      </c>
      <c r="E45">
        <f t="shared" si="2"/>
        <v>0.5</v>
      </c>
      <c r="F45" t="str">
        <f t="shared" si="3"/>
        <v>MA_SFH_UninsulatedGroundSlab_GroundSlab</v>
      </c>
      <c r="G45" s="111" t="s">
        <v>13</v>
      </c>
      <c r="H45" s="11">
        <v>0.12</v>
      </c>
      <c r="I45" s="11" t="s">
        <v>28</v>
      </c>
      <c r="J45">
        <v>0.12</v>
      </c>
      <c r="K45"/>
      <c r="L45"/>
      <c r="M45"/>
      <c r="N45"/>
      <c r="O45"/>
      <c r="P45"/>
      <c r="Q45"/>
      <c r="R45" s="30"/>
      <c r="S45" t="s">
        <v>462</v>
      </c>
      <c r="Y45" s="5" t="str">
        <f t="shared" si="0"/>
        <v>[Concrete,0.12,Carpet,0.12]</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2</v>
      </c>
      <c r="BO45" s="61"/>
      <c r="BP45" s="62"/>
      <c r="BQ45" s="62"/>
      <c r="BR45" s="63"/>
      <c r="BS45" s="63"/>
      <c r="BT45" s="63"/>
      <c r="BU45" s="63"/>
      <c r="BV45" s="62"/>
      <c r="BW45" s="62"/>
      <c r="BX45" s="62"/>
      <c r="BY45" s="62"/>
      <c r="BZ45" s="62"/>
      <c r="CA45" s="62"/>
      <c r="CB45" s="62"/>
      <c r="CC45" s="62"/>
      <c r="CD45" s="62"/>
      <c r="CE45" s="62"/>
      <c r="CF45" s="63"/>
    </row>
    <row r="46" spans="1:84" x14ac:dyDescent="0.2">
      <c r="A46" t="s">
        <v>5693</v>
      </c>
      <c r="B46" t="s">
        <v>5483</v>
      </c>
      <c r="C46" t="str">
        <f>_xlfn.XLOOKUP(B46,Units!$A$2:$A$100,Units!$C$2:$C$100,"")</f>
        <v/>
      </c>
      <c r="D46" t="str">
        <f t="shared" si="1"/>
        <v>[Concrete,0.12,Carpet,0.012]</v>
      </c>
      <c r="E46">
        <f t="shared" si="2"/>
        <v>5</v>
      </c>
      <c r="F46" t="str">
        <f t="shared" si="3"/>
        <v>MA_SFH_InsulatedGroundSlab_GroundSlab</v>
      </c>
      <c r="G46" s="111" t="s">
        <v>13</v>
      </c>
      <c r="H46" s="11">
        <v>0.12</v>
      </c>
      <c r="I46" s="11" t="s">
        <v>28</v>
      </c>
      <c r="J46" s="11">
        <v>1.2E-2</v>
      </c>
      <c r="K46"/>
      <c r="L46"/>
      <c r="M46"/>
      <c r="N46"/>
      <c r="O46"/>
      <c r="P46"/>
      <c r="Q46"/>
      <c r="R46" s="30"/>
      <c r="S46" t="s">
        <v>462</v>
      </c>
      <c r="Y46" s="5" t="str">
        <f t="shared" si="0"/>
        <v>[Concrete,0.12,Carpet,0.012]</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0.2</v>
      </c>
      <c r="BO46" s="61"/>
      <c r="BP46" s="62"/>
      <c r="BQ46" s="62"/>
      <c r="BR46" s="63"/>
      <c r="BS46" s="63"/>
      <c r="BT46" s="63"/>
      <c r="BU46" s="63"/>
      <c r="BV46" s="62"/>
      <c r="BW46" s="62"/>
      <c r="BX46" s="62"/>
      <c r="BY46" s="62"/>
      <c r="BZ46" s="62"/>
      <c r="CA46" s="62"/>
      <c r="CB46" s="62"/>
      <c r="CC46" s="62"/>
      <c r="CD46" s="62"/>
      <c r="CE46" s="62"/>
      <c r="CF46" s="63"/>
    </row>
    <row r="47" spans="1:84" x14ac:dyDescent="0.2">
      <c r="A47" t="s">
        <v>5694</v>
      </c>
      <c r="B47" t="s">
        <v>5483</v>
      </c>
      <c r="C47" t="str">
        <f>_xlfn.XLOOKUP(B47,Units!$A$2:$A$100,Units!$C$2:$C$100,"")</f>
        <v/>
      </c>
      <c r="D47" t="str">
        <f t="shared" si="1"/>
        <v>[Concrete,0.12,XPS Board,0.02,Plywood,0.015,Carpet,0.012]</v>
      </c>
      <c r="E47">
        <f t="shared" si="2"/>
        <v>5</v>
      </c>
      <c r="F47" t="str">
        <f t="shared" si="3"/>
        <v>MA_MFH_UninsulatedGroundSlab_GroundSlab</v>
      </c>
      <c r="G47" s="29" t="s">
        <v>13</v>
      </c>
      <c r="H47">
        <v>0.12</v>
      </c>
      <c r="I47" t="s">
        <v>29</v>
      </c>
      <c r="J47">
        <v>0.02</v>
      </c>
      <c r="K47" s="5" t="s">
        <v>105</v>
      </c>
      <c r="L47" s="5">
        <v>1.4999999999999999E-2</v>
      </c>
      <c r="M47" t="s">
        <v>28</v>
      </c>
      <c r="N47">
        <v>1.2E-2</v>
      </c>
      <c r="O47"/>
      <c r="P47"/>
      <c r="Q47"/>
      <c r="R47" s="30"/>
      <c r="S47" t="s">
        <v>462</v>
      </c>
      <c r="Y47" s="5" t="str">
        <f t="shared" si="0"/>
        <v>[Concrete,0.12,XPS Board,0.02,Plywood,0.015,Carpet,0.012]</v>
      </c>
      <c r="Z47" s="5">
        <f>IFERROR(N47/_xlfn.XLOOKUP(M47,Materials!$A$67:$A$274,Materials!$I$67:$I$274),0)+IFERROR(#REF!/_xlfn.XLOOKUP(#REF!,Materials!$A$67:$A$274,Materials!$I$67:$I$274),0)+IFERROR(#REF!/_xlfn.XLOOKUP(#REF!,Materials!$A$67:$A$274,Materials!$I$67:$I$274),0)+IFERROR(P47/_xlfn.XLOOKUP(O47,Materials!$A$67:$A$274,Materials!$I$67:$I$274),0)+IFERROR(R47/_xlfn.XLOOKUP(Q47,Materials!$A$67:$A$274,Materials!$I$67:$I$274),0)+IFERROR(H47/_xlfn.XLOOKUP(G47,Materials!$A$67:$A$274,Materials!$I$67:$I$274),0)</f>
        <v>0.2</v>
      </c>
      <c r="BO47" s="61"/>
      <c r="BP47" s="62"/>
      <c r="BQ47" s="62"/>
      <c r="BR47" s="63"/>
      <c r="BS47" s="63"/>
      <c r="BT47" s="63"/>
      <c r="BU47" s="63"/>
      <c r="BV47" s="62"/>
      <c r="BW47" s="62"/>
      <c r="BX47" s="62"/>
      <c r="BY47" s="62"/>
      <c r="BZ47" s="62"/>
      <c r="CA47" s="62"/>
      <c r="CB47" s="62"/>
      <c r="CC47" s="62"/>
      <c r="CD47" s="62"/>
      <c r="CE47" s="62"/>
      <c r="CF47" s="63"/>
    </row>
    <row r="48" spans="1:84" x14ac:dyDescent="0.2">
      <c r="A48" t="s">
        <v>5695</v>
      </c>
      <c r="B48" t="s">
        <v>5483</v>
      </c>
      <c r="C48" t="str">
        <f>_xlfn.XLOOKUP(B48,Units!$A$2:$A$100,Units!$C$2:$C$100,"")</f>
        <v/>
      </c>
      <c r="D48" t="str">
        <f t="shared" si="1"/>
        <v>[Concrete,0.12,Carpet,0.012,Carpet,0.012]</v>
      </c>
      <c r="E48">
        <f t="shared" si="2"/>
        <v>2.5</v>
      </c>
      <c r="F48" t="str">
        <f t="shared" si="3"/>
        <v>MA_MFH_InsulatedGroundSlab_GroundSlab</v>
      </c>
      <c r="G48" s="29" t="s">
        <v>13</v>
      </c>
      <c r="H48">
        <v>0.12</v>
      </c>
      <c r="I48" t="s">
        <v>28</v>
      </c>
      <c r="J48">
        <v>1.2E-2</v>
      </c>
      <c r="K48" t="s">
        <v>28</v>
      </c>
      <c r="L48">
        <v>1.2E-2</v>
      </c>
      <c r="M48"/>
      <c r="N48"/>
      <c r="O48"/>
      <c r="P48"/>
      <c r="Q48"/>
      <c r="R48" s="30"/>
      <c r="S48" t="s">
        <v>462</v>
      </c>
      <c r="Y48" s="5" t="str">
        <f t="shared" si="0"/>
        <v>[Concrete,0.12,Carpet,0.012,Carpet,0.012]</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0.4</v>
      </c>
      <c r="BO48" s="61"/>
      <c r="BP48" s="62"/>
      <c r="BQ48" s="62"/>
      <c r="BR48" s="63"/>
      <c r="BS48" s="63"/>
      <c r="BT48" s="63"/>
      <c r="BU48" s="63"/>
      <c r="BV48" s="62"/>
      <c r="BW48" s="62"/>
      <c r="BX48" s="62"/>
      <c r="BY48" s="62"/>
      <c r="BZ48" s="62"/>
      <c r="CA48" s="62"/>
      <c r="CB48" s="62"/>
      <c r="CC48" s="62"/>
      <c r="CD48" s="62"/>
      <c r="CE48" s="62"/>
      <c r="CF48" s="63"/>
    </row>
    <row r="49" spans="1:84" x14ac:dyDescent="0.2">
      <c r="A49" t="s">
        <v>5696</v>
      </c>
      <c r="B49" t="s">
        <v>5647</v>
      </c>
      <c r="C49" t="str">
        <f>_xlfn.XLOOKUP(B49,Units!$A$2:$A$100,Units!$C$2:$C$100,"")</f>
        <v/>
      </c>
      <c r="D49" t="str">
        <f t="shared" ref="D49" si="4">Y49</f>
        <v>[Concrete,0.12,XPS Board,0.02,Plywood,0.015,Carpet,0.012]</v>
      </c>
      <c r="E49">
        <f t="shared" ref="E49" si="5">IFERROR(1/Z49, "Not enough information entered")</f>
        <v>1.0950080515297906</v>
      </c>
      <c r="F49" t="str">
        <f t="shared" ref="F49" si="6">_xlfn.CONCAT(A49,"_",B49)</f>
        <v>MA_SFH_UninsulatedCeiling_BasementCeiling</v>
      </c>
      <c r="G49" s="29" t="s">
        <v>13</v>
      </c>
      <c r="H49">
        <v>0.12</v>
      </c>
      <c r="I49" t="s">
        <v>29</v>
      </c>
      <c r="J49">
        <v>0.02</v>
      </c>
      <c r="K49" s="5" t="s">
        <v>105</v>
      </c>
      <c r="L49" s="5">
        <v>1.4999999999999999E-2</v>
      </c>
      <c r="M49" t="s">
        <v>28</v>
      </c>
      <c r="N49">
        <v>1.2E-2</v>
      </c>
      <c r="O49"/>
      <c r="P49"/>
      <c r="Q49"/>
      <c r="R49" s="30"/>
      <c r="S49" t="s">
        <v>462</v>
      </c>
      <c r="Y49" s="5" t="str">
        <f t="shared" ref="Y49" si="7">_xlfn.CONCAT("[",_xlfn.TEXTJOIN(",",TRUE,G49,H49,I49,J49,K49,L49,M49,N49,O49,P49,Q49,R49),"]")</f>
        <v>[Concrete,0.12,XPS Board,0.02,Plywood,0.015,Carpet,0.012]</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0.91323529411764715</v>
      </c>
      <c r="BO49" s="61"/>
      <c r="BP49" s="62"/>
      <c r="BQ49" s="62"/>
      <c r="BR49" s="63"/>
      <c r="BS49" s="63"/>
      <c r="BT49" s="63"/>
      <c r="BU49" s="63"/>
      <c r="BV49" s="62"/>
      <c r="BW49" s="62"/>
      <c r="BX49" s="62"/>
      <c r="BY49" s="62"/>
      <c r="BZ49" s="62"/>
      <c r="CA49" s="62"/>
      <c r="CB49" s="62"/>
      <c r="CC49" s="62"/>
      <c r="CD49" s="62"/>
      <c r="CE49" s="62"/>
      <c r="CF49" s="63"/>
    </row>
    <row r="50" spans="1:84" x14ac:dyDescent="0.2">
      <c r="A50" t="s">
        <v>5697</v>
      </c>
      <c r="B50" t="s">
        <v>5647</v>
      </c>
      <c r="D50">
        <f t="shared" ref="D50:D52" si="8">Y50</f>
        <v>0</v>
      </c>
      <c r="E50" t="str">
        <f t="shared" ref="E50:E52" si="9">IFERROR(1/Z50, "Not enough information entered")</f>
        <v>Not enough information entered</v>
      </c>
      <c r="F50" t="str">
        <f t="shared" ref="F50:F52" si="10">_xlfn.CONCAT(A50,"_",B50)</f>
        <v>MA_SFH_InsulatedCeiling_BasementCeiling</v>
      </c>
      <c r="G50" s="29" t="s">
        <v>13</v>
      </c>
      <c r="H50">
        <v>1.1200000000000001</v>
      </c>
      <c r="I50" t="s">
        <v>29</v>
      </c>
      <c r="J50">
        <v>1.02</v>
      </c>
      <c r="K50" s="5" t="s">
        <v>105</v>
      </c>
      <c r="L50" s="5">
        <v>1.0149999999999999</v>
      </c>
      <c r="M50" t="s">
        <v>28</v>
      </c>
      <c r="N50">
        <v>1.012</v>
      </c>
      <c r="O50"/>
      <c r="P50"/>
      <c r="Q50"/>
      <c r="R50" s="30"/>
      <c r="BO50" s="61"/>
      <c r="BP50" s="62"/>
      <c r="BQ50" s="62"/>
      <c r="BR50" s="63"/>
      <c r="BS50" s="63"/>
      <c r="BT50" s="63"/>
      <c r="BU50" s="63"/>
      <c r="BV50" s="62"/>
      <c r="BW50" s="62"/>
      <c r="BX50" s="62"/>
      <c r="BY50" s="62"/>
      <c r="BZ50" s="62"/>
      <c r="CA50" s="62"/>
      <c r="CB50" s="62"/>
      <c r="CC50" s="62"/>
      <c r="CD50" s="62"/>
      <c r="CE50" s="62"/>
      <c r="CF50" s="63"/>
    </row>
    <row r="51" spans="1:84" x14ac:dyDescent="0.2">
      <c r="A51" t="s">
        <v>5698</v>
      </c>
      <c r="B51" t="s">
        <v>5647</v>
      </c>
      <c r="D51">
        <f t="shared" si="8"/>
        <v>0</v>
      </c>
      <c r="E51" t="str">
        <f t="shared" si="9"/>
        <v>Not enough information entered</v>
      </c>
      <c r="F51" t="str">
        <f t="shared" si="10"/>
        <v>MA_MFH_UninsulatedCeiling_BasementCeiling</v>
      </c>
      <c r="G51" s="29" t="s">
        <v>13</v>
      </c>
      <c r="H51">
        <v>2.12</v>
      </c>
      <c r="I51" t="s">
        <v>29</v>
      </c>
      <c r="J51">
        <v>2.02</v>
      </c>
      <c r="K51" s="5" t="s">
        <v>105</v>
      </c>
      <c r="L51" s="5">
        <v>2.0150000000000001</v>
      </c>
      <c r="M51" t="s">
        <v>28</v>
      </c>
      <c r="N51">
        <v>2.012</v>
      </c>
      <c r="O51"/>
      <c r="P51"/>
      <c r="Q51"/>
      <c r="R51" s="30"/>
      <c r="BO51" s="61"/>
      <c r="BP51" s="62"/>
      <c r="BQ51" s="62"/>
      <c r="BR51" s="63"/>
      <c r="BS51" s="63"/>
      <c r="BT51" s="63"/>
      <c r="BU51" s="63"/>
      <c r="BV51" s="62"/>
      <c r="BW51" s="62"/>
      <c r="BX51" s="62"/>
      <c r="BY51" s="62"/>
      <c r="BZ51" s="62"/>
      <c r="CA51" s="62"/>
      <c r="CB51" s="62"/>
      <c r="CC51" s="62"/>
      <c r="CD51" s="62"/>
      <c r="CE51" s="62"/>
      <c r="CF51" s="63"/>
    </row>
    <row r="52" spans="1:84" x14ac:dyDescent="0.2">
      <c r="A52" t="s">
        <v>5699</v>
      </c>
      <c r="B52" t="s">
        <v>5647</v>
      </c>
      <c r="D52">
        <f t="shared" si="8"/>
        <v>0</v>
      </c>
      <c r="E52" t="str">
        <f t="shared" si="9"/>
        <v>Not enough information entered</v>
      </c>
      <c r="F52" t="str">
        <f t="shared" si="10"/>
        <v>MA_MFH_InsulatedCeiling_BasementCeiling</v>
      </c>
      <c r="G52" s="29" t="s">
        <v>13</v>
      </c>
      <c r="H52">
        <v>3.12</v>
      </c>
      <c r="I52" t="s">
        <v>29</v>
      </c>
      <c r="J52">
        <v>3.02</v>
      </c>
      <c r="K52" s="5" t="s">
        <v>105</v>
      </c>
      <c r="L52" s="5">
        <v>3.0150000000000001</v>
      </c>
      <c r="M52" t="s">
        <v>28</v>
      </c>
      <c r="N52">
        <v>3.012</v>
      </c>
      <c r="O52"/>
      <c r="P52"/>
      <c r="Q52"/>
      <c r="R52" s="30"/>
      <c r="BO52" s="61"/>
      <c r="BP52" s="62"/>
      <c r="BQ52" s="62"/>
      <c r="BR52" s="63"/>
      <c r="BS52" s="63"/>
      <c r="BT52" s="63"/>
      <c r="BU52" s="63"/>
      <c r="BV52" s="62"/>
      <c r="BW52" s="62"/>
      <c r="BX52" s="62"/>
      <c r="BY52" s="62"/>
      <c r="BZ52" s="62"/>
      <c r="CA52" s="62"/>
      <c r="CB52" s="62"/>
      <c r="CC52" s="62"/>
      <c r="CD52" s="62"/>
      <c r="CE52" s="62"/>
      <c r="CF52" s="63"/>
    </row>
    <row r="53" spans="1:84" x14ac:dyDescent="0.2">
      <c r="A53" t="s">
        <v>5684</v>
      </c>
      <c r="B53" t="s">
        <v>5648</v>
      </c>
      <c r="C53" t="str">
        <f>_xlfn.XLOOKUP(B53,Units!$A$2:$A$100,Units!$C$2:$C$100,"")</f>
        <v/>
      </c>
      <c r="D53" t="str">
        <f t="shared" si="1"/>
        <v>[XPS Board,0.012,Concrete,0.1]</v>
      </c>
      <c r="E53">
        <f t="shared" si="2"/>
        <v>2.8333333333333335</v>
      </c>
      <c r="F53" t="str">
        <f t="shared" si="3"/>
        <v>MA_SFH_UninsulatedFloor_AtticFloor</v>
      </c>
      <c r="G53" s="29" t="s">
        <v>29</v>
      </c>
      <c r="H53">
        <v>1.2E-2</v>
      </c>
      <c r="I53" s="29" t="s">
        <v>13</v>
      </c>
      <c r="J53">
        <v>0.1</v>
      </c>
      <c r="K53"/>
      <c r="L53"/>
      <c r="M53"/>
      <c r="N53"/>
      <c r="O53"/>
      <c r="P53"/>
      <c r="Q53"/>
      <c r="R53" s="30"/>
      <c r="S53" t="s">
        <v>462</v>
      </c>
      <c r="Y53" s="5" t="str">
        <f t="shared" si="0"/>
        <v>[XPS Board,0.012,Concrete,0.1]</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0.3529411764705882</v>
      </c>
      <c r="BO53" s="61"/>
      <c r="BP53" s="62"/>
      <c r="BQ53" s="62"/>
      <c r="BR53" s="63"/>
      <c r="BS53" s="63"/>
      <c r="BT53" s="63"/>
      <c r="BU53" s="63"/>
      <c r="BV53" s="62"/>
      <c r="BW53" s="62"/>
      <c r="BX53" s="62"/>
      <c r="BY53" s="62"/>
      <c r="BZ53" s="62"/>
      <c r="CA53" s="62"/>
      <c r="CB53" s="62"/>
      <c r="CC53" s="62"/>
      <c r="CD53" s="62"/>
      <c r="CE53" s="62"/>
      <c r="CF53" s="63"/>
    </row>
    <row r="54" spans="1:84" x14ac:dyDescent="0.2">
      <c r="A54" t="s">
        <v>5685</v>
      </c>
      <c r="B54" t="s">
        <v>5648</v>
      </c>
      <c r="C54" t="str">
        <f>_xlfn.XLOOKUP(B54,Units!$A$2:$A$100,Units!$C$2:$C$100,"")</f>
        <v/>
      </c>
      <c r="D54" t="str">
        <f t="shared" si="1"/>
        <v>[XPS Board,0.012,Concrete,0.1]</v>
      </c>
      <c r="E54">
        <f t="shared" si="2"/>
        <v>2.8333333333333335</v>
      </c>
      <c r="F54" t="str">
        <f t="shared" si="3"/>
        <v>MA_SFH_LimitedInsulationFloor_AtticFloor</v>
      </c>
      <c r="G54" s="29" t="s">
        <v>29</v>
      </c>
      <c r="H54">
        <v>1.2E-2</v>
      </c>
      <c r="I54" s="29" t="s">
        <v>13</v>
      </c>
      <c r="J54">
        <v>0.1</v>
      </c>
      <c r="K54"/>
      <c r="L54"/>
      <c r="M54"/>
      <c r="N54"/>
      <c r="O54"/>
      <c r="P54"/>
      <c r="Q54"/>
      <c r="R54" s="30"/>
      <c r="S54" t="s">
        <v>462</v>
      </c>
      <c r="Y54" s="5" t="str">
        <f t="shared" si="0"/>
        <v>[XPS Board,0.012,Concrete,0.1]</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0.3529411764705882</v>
      </c>
      <c r="BO54" s="61"/>
      <c r="BP54" s="62"/>
      <c r="BQ54" s="62"/>
      <c r="BR54" s="63"/>
      <c r="BS54" s="63"/>
      <c r="BT54" s="63"/>
      <c r="BU54" s="63"/>
      <c r="BV54" s="62"/>
      <c r="BW54" s="62"/>
      <c r="BX54" s="62"/>
      <c r="BY54" s="62"/>
      <c r="BZ54" s="62"/>
      <c r="CA54" s="62"/>
      <c r="CB54" s="62"/>
      <c r="CC54" s="62"/>
      <c r="CD54" s="62"/>
      <c r="CE54" s="62"/>
      <c r="CF54" s="63"/>
    </row>
    <row r="55" spans="1:84" x14ac:dyDescent="0.2">
      <c r="A55" t="s">
        <v>5701</v>
      </c>
      <c r="B55" t="s">
        <v>5648</v>
      </c>
      <c r="C55" t="str">
        <f>_xlfn.XLOOKUP(B55,Units!$A$2:$A$100,Units!$C$2:$C$100,"")</f>
        <v/>
      </c>
      <c r="D55" t="str">
        <f t="shared" si="1"/>
        <v>[XPS Board,0.03,Concrete,0.1]</v>
      </c>
      <c r="E55">
        <f t="shared" si="2"/>
        <v>1.1333333333333335</v>
      </c>
      <c r="F55" t="str">
        <f t="shared" si="3"/>
        <v>MA_SFH_HighlyInsulatedFloor_AtticFloor</v>
      </c>
      <c r="G55" s="29" t="s">
        <v>29</v>
      </c>
      <c r="H55">
        <v>0.03</v>
      </c>
      <c r="I55" s="29" t="s">
        <v>13</v>
      </c>
      <c r="J55">
        <v>0.1</v>
      </c>
      <c r="K55"/>
      <c r="L55"/>
      <c r="M55"/>
      <c r="N55"/>
      <c r="O55"/>
      <c r="P55"/>
      <c r="Q55"/>
      <c r="R55" s="30"/>
      <c r="S55" t="s">
        <v>462</v>
      </c>
      <c r="Y55" s="5" t="str">
        <f t="shared" si="0"/>
        <v>[XPS Board,0.03,Concrete,0.1]</v>
      </c>
      <c r="Z55" s="5">
        <f>IFERROR(J55/_xlfn.XLOOKUP(I55,Materials!$A$67:$A$274,Materials!$I$67:$I$274),0)+IFERROR(L55/_xlfn.XLOOKUP(K55,Materials!$A$67:$A$274,Materials!$I$67:$I$274),0)+IFERROR(N55/_xlfn.XLOOKUP(M55,Materials!$A$67:$A$274,Materials!$I$67:$I$274),0)+IFERROR(P55/_xlfn.XLOOKUP(O55,Materials!$A$67:$A$274,Materials!$I$67:$I$274),0)+IFERROR(R55/_xlfn.XLOOKUP(Q55,Materials!$A$67:$A$274,Materials!$I$67:$I$274),0)+IFERROR(H55/_xlfn.XLOOKUP(G55,Materials!$A$67:$A$274,Materials!$I$67:$I$274),0)</f>
        <v>0.88235294117647045</v>
      </c>
      <c r="BO55" s="61"/>
      <c r="BP55" s="62"/>
      <c r="BQ55" s="62"/>
      <c r="BR55" s="63"/>
      <c r="BS55" s="63"/>
      <c r="BT55" s="63"/>
      <c r="BU55" s="63"/>
      <c r="BV55" s="62"/>
      <c r="BW55" s="62"/>
      <c r="BX55" s="62"/>
      <c r="BY55" s="62"/>
      <c r="BZ55" s="62"/>
      <c r="CA55" s="62"/>
      <c r="CB55" s="62"/>
      <c r="CC55" s="62"/>
      <c r="CD55" s="62"/>
      <c r="CE55" s="62"/>
      <c r="CF55" s="63"/>
    </row>
    <row r="56" spans="1:84" x14ac:dyDescent="0.2">
      <c r="A56" t="s">
        <v>5686</v>
      </c>
      <c r="B56" t="s">
        <v>5648</v>
      </c>
      <c r="C56" t="str">
        <f>_xlfn.XLOOKUP(B56,Units!$A$2:$A$100,Units!$C$2:$C$100,"")</f>
        <v/>
      </c>
      <c r="D56" t="str">
        <f t="shared" si="1"/>
        <v>[XPS Board,0.03,Concrete,0.1]</v>
      </c>
      <c r="E56">
        <f t="shared" si="2"/>
        <v>1.1333333333333335</v>
      </c>
      <c r="F56" t="str">
        <f t="shared" si="3"/>
        <v>MA_MFH_UninsulatedFloor_AtticFloor</v>
      </c>
      <c r="G56" s="29" t="s">
        <v>29</v>
      </c>
      <c r="H56">
        <v>0.03</v>
      </c>
      <c r="I56" s="29" t="s">
        <v>13</v>
      </c>
      <c r="J56">
        <v>0.1</v>
      </c>
      <c r="K56"/>
      <c r="L56"/>
      <c r="M56"/>
      <c r="N56"/>
      <c r="O56"/>
      <c r="P56"/>
      <c r="Q56"/>
      <c r="R56" s="30"/>
      <c r="S56" t="s">
        <v>462</v>
      </c>
      <c r="Y56" s="5" t="str">
        <f t="shared" si="0"/>
        <v>[XPS Board,0.03,Concrete,0.1]</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0.88235294117647045</v>
      </c>
      <c r="BO56" s="61"/>
      <c r="BP56" s="62"/>
      <c r="BQ56" s="62"/>
      <c r="BR56" s="63"/>
      <c r="BS56" s="63"/>
      <c r="BT56" s="63"/>
      <c r="BU56" s="63"/>
      <c r="BV56" s="62"/>
      <c r="BW56" s="62"/>
      <c r="BX56" s="62"/>
      <c r="BY56" s="62"/>
      <c r="BZ56" s="62"/>
      <c r="CA56" s="62"/>
      <c r="CB56" s="62"/>
      <c r="CC56" s="62"/>
      <c r="CD56" s="62"/>
      <c r="CE56" s="62"/>
      <c r="CF56" s="63"/>
    </row>
    <row r="57" spans="1:84" x14ac:dyDescent="0.2">
      <c r="A57" t="s">
        <v>5687</v>
      </c>
      <c r="B57" t="s">
        <v>5648</v>
      </c>
      <c r="C57" t="str">
        <f>_xlfn.XLOOKUP(B57,Units!$A$2:$A$100,Units!$C$2:$C$100,"")</f>
        <v/>
      </c>
      <c r="D57" t="str">
        <f t="shared" si="1"/>
        <v>[XPS Board,0.03,Concrete,0.1,XPS Board,0.02]</v>
      </c>
      <c r="E57">
        <f t="shared" si="2"/>
        <v>0.68</v>
      </c>
      <c r="F57" t="str">
        <f t="shared" si="3"/>
        <v>MA_MFH_LimitedInsulationFloor_AtticFloor</v>
      </c>
      <c r="G57" s="29" t="s">
        <v>29</v>
      </c>
      <c r="H57">
        <v>0.03</v>
      </c>
      <c r="I57" s="29" t="s">
        <v>13</v>
      </c>
      <c r="J57">
        <v>0.1</v>
      </c>
      <c r="K57" s="29" t="s">
        <v>29</v>
      </c>
      <c r="L57">
        <v>0.02</v>
      </c>
      <c r="M57"/>
      <c r="N57"/>
      <c r="O57"/>
      <c r="P57"/>
      <c r="Q57"/>
      <c r="R57" s="30"/>
      <c r="S57" t="s">
        <v>462</v>
      </c>
      <c r="Y57" s="5" t="str">
        <f t="shared" si="0"/>
        <v>[XPS Board,0.03,Concrete,0.1,XPS Board,0.02]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1.4705882352941175</v>
      </c>
      <c r="BO57" s="61"/>
      <c r="BP57" s="62"/>
      <c r="BQ57" s="62"/>
      <c r="BR57" s="63"/>
      <c r="BS57" s="63"/>
      <c r="BT57" s="63"/>
      <c r="BU57" s="63"/>
      <c r="BV57" s="62"/>
      <c r="BW57" s="62"/>
      <c r="BX57" s="62"/>
      <c r="BY57" s="62"/>
      <c r="BZ57" s="62"/>
      <c r="CA57" s="62"/>
      <c r="CB57" s="62"/>
      <c r="CC57" s="62"/>
      <c r="CD57" s="62"/>
      <c r="CE57" s="62"/>
      <c r="CF57" s="63"/>
    </row>
    <row r="58" spans="1:84" x14ac:dyDescent="0.2">
      <c r="A58" t="s">
        <v>5702</v>
      </c>
      <c r="B58" t="s">
        <v>5648</v>
      </c>
      <c r="C58" t="str">
        <f>_xlfn.XLOOKUP(B58,Units!$A$2:$A$100,Units!$C$2:$C$100,"")</f>
        <v/>
      </c>
      <c r="D58" t="str">
        <f t="shared" si="1"/>
        <v>[XPS Board,0.03,Concrete,0.1]</v>
      </c>
      <c r="E58">
        <f t="shared" si="2"/>
        <v>1.1333333333333335</v>
      </c>
      <c r="F58" t="str">
        <f t="shared" si="3"/>
        <v>MA_MFH_HighlyInsulatedFloor_AtticFloor</v>
      </c>
      <c r="G58" s="29" t="s">
        <v>29</v>
      </c>
      <c r="H58">
        <v>0.03</v>
      </c>
      <c r="I58" s="29" t="s">
        <v>13</v>
      </c>
      <c r="J58">
        <v>0.1</v>
      </c>
      <c r="K58"/>
      <c r="L58"/>
      <c r="M58"/>
      <c r="N58"/>
      <c r="O58"/>
      <c r="P58"/>
      <c r="Q58"/>
      <c r="R58" s="30"/>
      <c r="S58" t="s">
        <v>462</v>
      </c>
      <c r="Y58" s="5" t="str">
        <f t="shared" si="0"/>
        <v>[XPS Board,0.03,Concrete,0.1]</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0.88235294117647045</v>
      </c>
      <c r="BO58" s="61"/>
      <c r="BP58" s="62"/>
      <c r="BQ58" s="62"/>
      <c r="BR58" s="63"/>
      <c r="BS58" s="63"/>
      <c r="BT58" s="63"/>
      <c r="BU58" s="63"/>
      <c r="BV58" s="62"/>
      <c r="BW58" s="62"/>
      <c r="BX58" s="62"/>
      <c r="BY58" s="62"/>
      <c r="BZ58" s="62"/>
      <c r="CA58" s="62"/>
      <c r="CB58" s="62"/>
      <c r="CC58" s="62"/>
      <c r="CD58" s="62"/>
      <c r="CE58" s="62"/>
      <c r="CF58" s="63"/>
    </row>
    <row r="59" spans="1:84" x14ac:dyDescent="0.2">
      <c r="A59" t="s">
        <v>710</v>
      </c>
      <c r="B59" t="s">
        <v>5654</v>
      </c>
      <c r="C59" t="str">
        <f>_xlfn.XLOOKUP(B59,Units!$A$2:$A$100,Units!$C$2:$C$100,"")</f>
        <v/>
      </c>
      <c r="D59" t="str">
        <f t="shared" si="1"/>
        <v>[XPS Board,0.03,Concrete,0.1]</v>
      </c>
      <c r="E59">
        <f t="shared" si="2"/>
        <v>1.1333333333333335</v>
      </c>
      <c r="F59" t="str">
        <f t="shared" si="3"/>
        <v>MA_SFH_FloorCeiling</v>
      </c>
      <c r="G59" s="29" t="s">
        <v>29</v>
      </c>
      <c r="H59">
        <v>0.03</v>
      </c>
      <c r="I59" s="29" t="s">
        <v>13</v>
      </c>
      <c r="J59">
        <v>0.1</v>
      </c>
      <c r="K59"/>
      <c r="L59"/>
      <c r="M59"/>
      <c r="N59"/>
      <c r="O59"/>
      <c r="P59"/>
      <c r="Q59"/>
      <c r="R59" s="30"/>
      <c r="S59" t="s">
        <v>462</v>
      </c>
      <c r="Y59" s="5" t="str">
        <f t="shared" si="0"/>
        <v>[XPS Board,0.03,Concrete,0.1]</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0.88235294117647045</v>
      </c>
      <c r="BO59" s="61"/>
      <c r="BP59" s="62"/>
      <c r="BQ59" s="62"/>
      <c r="BR59" s="63"/>
      <c r="BS59" s="63"/>
      <c r="BT59" s="63"/>
      <c r="BU59" s="63"/>
      <c r="BV59" s="62"/>
      <c r="BW59" s="62"/>
      <c r="BX59" s="62"/>
      <c r="BY59" s="62"/>
      <c r="BZ59" s="62"/>
      <c r="CA59" s="62"/>
      <c r="CB59" s="62"/>
      <c r="CC59" s="62"/>
      <c r="CD59" s="62"/>
      <c r="CE59" s="62"/>
      <c r="CF59" s="62"/>
    </row>
    <row r="60" spans="1:84" x14ac:dyDescent="0.2">
      <c r="A60" t="s">
        <v>748</v>
      </c>
      <c r="B60" t="s">
        <v>5654</v>
      </c>
      <c r="C60" t="str">
        <f>_xlfn.XLOOKUP(B60,Units!$A$2:$A$100,Units!$C$2:$C$100,"")</f>
        <v/>
      </c>
      <c r="D60" t="str">
        <f t="shared" si="1"/>
        <v>[XPS Board,0.03,Concrete,0.1]</v>
      </c>
      <c r="E60">
        <f t="shared" si="2"/>
        <v>1.1333333333333335</v>
      </c>
      <c r="F60" t="str">
        <f t="shared" si="3"/>
        <v>MA_MFH_FloorCeiling</v>
      </c>
      <c r="G60" s="29" t="s">
        <v>29</v>
      </c>
      <c r="H60">
        <v>0.03</v>
      </c>
      <c r="I60" s="29" t="s">
        <v>13</v>
      </c>
      <c r="J60">
        <v>0.1</v>
      </c>
      <c r="K60"/>
      <c r="L60"/>
      <c r="M60"/>
      <c r="N60"/>
      <c r="O60"/>
      <c r="P60"/>
      <c r="Q60"/>
      <c r="R60" s="30"/>
      <c r="S60" t="s">
        <v>462</v>
      </c>
      <c r="Y60" s="5" t="str">
        <f t="shared" si="0"/>
        <v>[XPS Board,0.03,Concrete,0.1]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0.88235294117647045</v>
      </c>
      <c r="BO60" s="61"/>
      <c r="BP60" s="62"/>
      <c r="BQ60" s="62"/>
      <c r="BR60" s="63"/>
      <c r="BS60" s="63"/>
      <c r="BT60" s="63"/>
      <c r="BU60" s="63"/>
      <c r="BV60" s="62"/>
      <c r="BW60" s="62"/>
      <c r="BX60" s="62"/>
      <c r="BY60" s="62"/>
      <c r="BZ60" s="62"/>
      <c r="CA60" s="62"/>
      <c r="CB60" s="62"/>
      <c r="CC60" s="62"/>
      <c r="CD60" s="62"/>
      <c r="CE60" s="62"/>
      <c r="CF60" s="63"/>
    </row>
    <row r="61" spans="1:84" x14ac:dyDescent="0.2">
      <c r="A61" t="s">
        <v>710</v>
      </c>
      <c r="B61" t="s">
        <v>738</v>
      </c>
      <c r="C61" t="str">
        <f>_xlfn.XLOOKUP(B61,Units!$A$2:$A$100,Units!$C$2:$C$100,"")</f>
        <v/>
      </c>
      <c r="D61" t="str">
        <f t="shared" ref="D61:D92" si="11">Y61</f>
        <v>[Wood siding,0.12]</v>
      </c>
      <c r="E61">
        <f t="shared" ref="E61:E92" si="12">IFERROR(1/Z61, "Not enough information entered")</f>
        <v>0.91666666666666674</v>
      </c>
      <c r="F61" t="str">
        <f t="shared" ref="F61:F92" si="13">_xlfn.CONCAT(A61,"_",B61)</f>
        <v>MA_SFH_ExternalFloor</v>
      </c>
      <c r="G61" s="29" t="s">
        <v>776</v>
      </c>
      <c r="H61">
        <v>0.12</v>
      </c>
      <c r="I61"/>
      <c r="J61"/>
      <c r="K61"/>
      <c r="L61"/>
      <c r="M61"/>
      <c r="N61"/>
      <c r="O61"/>
      <c r="P61"/>
      <c r="Q61"/>
      <c r="R61" s="30"/>
      <c r="S61" t="s">
        <v>462</v>
      </c>
      <c r="Y61" s="5" t="str">
        <f t="shared" ref="Y61:Y91" si="14">_xlfn.CONCAT("[",_xlfn.TEXTJOIN(",",TRUE,G61,H61,I61,J61,K61,L61,M61,N61,O61,P61,Q61,R61),"]")</f>
        <v>[Wood siding,0.12]</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1.0909090909090908</v>
      </c>
      <c r="BO61" s="61"/>
      <c r="BP61" s="62"/>
      <c r="BQ61" s="62"/>
      <c r="BR61" s="63"/>
      <c r="BS61" s="63"/>
      <c r="BT61" s="63"/>
      <c r="BU61" s="63"/>
      <c r="BV61" s="62"/>
      <c r="BW61" s="62"/>
      <c r="BX61" s="62"/>
      <c r="BY61" s="62"/>
      <c r="BZ61" s="62"/>
      <c r="CA61" s="62"/>
      <c r="CB61" s="62"/>
      <c r="CC61" s="62"/>
      <c r="CD61" s="62"/>
      <c r="CE61" s="62"/>
      <c r="CF61" s="63"/>
    </row>
    <row r="62" spans="1:84" x14ac:dyDescent="0.2">
      <c r="A62" t="s">
        <v>748</v>
      </c>
      <c r="B62" t="s">
        <v>738</v>
      </c>
      <c r="C62" t="str">
        <f>_xlfn.XLOOKUP(B62,Units!$A$2:$A$100,Units!$C$2:$C$100,"")</f>
        <v/>
      </c>
      <c r="D62" t="str">
        <f t="shared" si="11"/>
        <v>[Wood siding,0.12]</v>
      </c>
      <c r="E62">
        <f t="shared" si="12"/>
        <v>0.91666666666666674</v>
      </c>
      <c r="F62" t="str">
        <f t="shared" si="13"/>
        <v>MA_MFH_ExternalFloor</v>
      </c>
      <c r="G62" s="29" t="s">
        <v>776</v>
      </c>
      <c r="H62">
        <v>0.12</v>
      </c>
      <c r="I62"/>
      <c r="J62"/>
      <c r="K62"/>
      <c r="L62"/>
      <c r="M62"/>
      <c r="N62"/>
      <c r="O62"/>
      <c r="P62"/>
      <c r="Q62"/>
      <c r="R62" s="30"/>
      <c r="S62" t="s">
        <v>462</v>
      </c>
      <c r="Y62" s="5" t="str">
        <f t="shared" si="14"/>
        <v>[Wood siding,0.12]</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1.0909090909090908</v>
      </c>
      <c r="BO62" s="61"/>
      <c r="BP62" s="62"/>
      <c r="BQ62" s="62"/>
      <c r="BR62" s="63"/>
      <c r="BS62" s="63"/>
      <c r="BT62" s="63"/>
      <c r="BU62" s="63"/>
      <c r="BV62" s="62"/>
      <c r="BW62" s="62"/>
      <c r="BX62" s="62"/>
      <c r="BY62" s="62"/>
      <c r="BZ62" s="62"/>
      <c r="CA62" s="62"/>
      <c r="CB62" s="62"/>
      <c r="CC62" s="62"/>
      <c r="CD62" s="62"/>
      <c r="CE62" s="62"/>
      <c r="CF62" s="63"/>
    </row>
    <row r="63" spans="1:84" x14ac:dyDescent="0.2">
      <c r="A63" t="s">
        <v>5578</v>
      </c>
      <c r="B63" t="s">
        <v>268</v>
      </c>
      <c r="C63" t="str">
        <f>_xlfn.XLOOKUP(B63,Units!$A$2:$A$100,Units!$C$2:$C$100,"")</f>
        <v>Construction for the outer walls/façade of the building</v>
      </c>
      <c r="D63" t="str">
        <f t="shared" si="11"/>
        <v>[Wood siding,0.025,Oriented strand board,0.015,Wood stud,0.1,Plaster,0.015]</v>
      </c>
      <c r="E63">
        <f t="shared" si="12"/>
        <v>4.1275797373358341</v>
      </c>
      <c r="F63" t="str">
        <f t="shared" si="13"/>
        <v>MA_SFH_pre_1975_UninsulatedWalls_Facade</v>
      </c>
      <c r="G63" s="29" t="s">
        <v>776</v>
      </c>
      <c r="H63">
        <v>2.5000000000000001E-2</v>
      </c>
      <c r="I63" s="29" t="s">
        <v>16</v>
      </c>
      <c r="J63">
        <v>1.4999999999999999E-2</v>
      </c>
      <c r="K63" s="29" t="s">
        <v>5617</v>
      </c>
      <c r="L63">
        <v>0.1</v>
      </c>
      <c r="M63" s="29" t="s">
        <v>20</v>
      </c>
      <c r="N63">
        <v>1.4999999999999999E-2</v>
      </c>
      <c r="O63"/>
      <c r="P63"/>
      <c r="Q63"/>
      <c r="R63" s="30"/>
      <c r="S63" t="s">
        <v>462</v>
      </c>
      <c r="Y63" s="5" t="str">
        <f t="shared" si="14"/>
        <v>[Wood siding,0.025,Oriented strand board,0.015,Wood stud,0.1,Plaster,0.015]</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0.24227272727272731</v>
      </c>
      <c r="BO63" s="61"/>
      <c r="BP63" s="62"/>
      <c r="BQ63" s="62"/>
      <c r="BR63" s="63"/>
      <c r="BS63" s="63"/>
      <c r="BT63" s="63"/>
      <c r="BU63" s="63"/>
      <c r="BV63" s="62"/>
      <c r="BW63" s="62"/>
      <c r="BX63" s="62"/>
      <c r="BY63" s="62"/>
      <c r="BZ63" s="62"/>
      <c r="CA63" s="62"/>
      <c r="CB63" s="62"/>
      <c r="CC63" s="62"/>
      <c r="CD63" s="62"/>
      <c r="CE63" s="62"/>
      <c r="CF63" s="63"/>
    </row>
    <row r="64" spans="1:84" x14ac:dyDescent="0.2">
      <c r="A64" t="s">
        <v>5579</v>
      </c>
      <c r="B64" t="s">
        <v>268</v>
      </c>
      <c r="C64" t="str">
        <f>_xlfn.XLOOKUP(B64,Units!$A$2:$A$100,Units!$C$2:$C$100,"")</f>
        <v>Construction for the outer walls/façade of the building</v>
      </c>
      <c r="D64" t="str">
        <f t="shared" si="11"/>
        <v>[Wood siding,0.025,Oriented strand board,0.015,Wood stud,0.1,Mineral Wool,0.05,Plaster,0.015]</v>
      </c>
      <c r="E64">
        <f t="shared" si="12"/>
        <v>0.68409516658703262</v>
      </c>
      <c r="F64" t="str">
        <f t="shared" si="13"/>
        <v>MA_SFH_pre_1975_SomeInsulationWalls_Facade</v>
      </c>
      <c r="G64" s="29" t="s">
        <v>776</v>
      </c>
      <c r="H64">
        <v>2.5000000000000001E-2</v>
      </c>
      <c r="I64" s="29" t="s">
        <v>16</v>
      </c>
      <c r="J64">
        <v>1.4999999999999999E-2</v>
      </c>
      <c r="K64" s="29" t="s">
        <v>5617</v>
      </c>
      <c r="L64">
        <v>0.1</v>
      </c>
      <c r="M64" s="29" t="s">
        <v>27</v>
      </c>
      <c r="N64" s="5">
        <v>0.05</v>
      </c>
      <c r="O64" s="29" t="s">
        <v>20</v>
      </c>
      <c r="P64">
        <v>1.4999999999999999E-2</v>
      </c>
      <c r="Q64"/>
      <c r="R64" s="30"/>
      <c r="S64" t="s">
        <v>462</v>
      </c>
      <c r="Y64" s="5" t="str">
        <f t="shared" si="14"/>
        <v>[Wood siding,0.025,Oriented strand board,0.015,Wood stud,0.1,Mineral Wool,0.05,Plaster,0.015]</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1.4617849223946784</v>
      </c>
      <c r="BO64" s="61"/>
      <c r="BP64" s="62"/>
      <c r="BQ64" s="62"/>
      <c r="BR64" s="63"/>
      <c r="BS64" s="63"/>
      <c r="BT64" s="63"/>
      <c r="BU64" s="63"/>
      <c r="BV64" s="62"/>
      <c r="BW64" s="62"/>
      <c r="BX64" s="62"/>
      <c r="BY64" s="62"/>
      <c r="BZ64" s="62"/>
      <c r="CA64" s="62"/>
      <c r="CB64" s="62"/>
      <c r="CC64" s="62"/>
      <c r="CD64" s="62"/>
      <c r="CE64" s="62"/>
      <c r="CF64" s="63"/>
    </row>
    <row r="65" spans="1:84" x14ac:dyDescent="0.2">
      <c r="A65" t="s">
        <v>5580</v>
      </c>
      <c r="B65" t="s">
        <v>268</v>
      </c>
      <c r="C65" t="str">
        <f>_xlfn.XLOOKUP(B65,Units!$A$2:$A$100,Units!$C$2:$C$100,"")</f>
        <v>Construction for the outer walls/façade of the building</v>
      </c>
      <c r="D65" t="str">
        <f t="shared" si="11"/>
        <v>[Wood siding,0.025,SIP Panel,0.15,Gypsum Board,0.013]</v>
      </c>
      <c r="E65">
        <f t="shared" si="12"/>
        <v>3.2412523020257824</v>
      </c>
      <c r="F65" t="str">
        <f t="shared" si="13"/>
        <v>MA_SFH_pre_1975_SIP_Facade</v>
      </c>
      <c r="G65" s="29" t="s">
        <v>776</v>
      </c>
      <c r="H65">
        <v>2.5000000000000001E-2</v>
      </c>
      <c r="I65" s="29" t="s">
        <v>5618</v>
      </c>
      <c r="J65">
        <v>0.15</v>
      </c>
      <c r="K65" s="29" t="s">
        <v>17</v>
      </c>
      <c r="L65">
        <v>1.2999999999999999E-2</v>
      </c>
      <c r="M65" s="29"/>
      <c r="O65" s="29"/>
      <c r="P65"/>
      <c r="Q65"/>
      <c r="R65" s="30"/>
      <c r="S65" t="s">
        <v>462</v>
      </c>
      <c r="Y65" s="5" t="str">
        <f t="shared" si="14"/>
        <v>[Wood siding,0.025,SIP Panel,0.15,Gypsum Board,0.013]</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0.30852272727272728</v>
      </c>
      <c r="BO65" s="61"/>
      <c r="BP65" s="62"/>
      <c r="BQ65" s="62"/>
      <c r="BR65" s="63"/>
      <c r="BS65" s="63"/>
      <c r="BT65" s="63"/>
      <c r="BU65" s="63"/>
      <c r="BV65" s="62"/>
      <c r="BW65" s="62"/>
      <c r="BX65" s="62"/>
      <c r="BY65" s="62"/>
      <c r="BZ65" s="62"/>
      <c r="CA65" s="62"/>
      <c r="CB65" s="62"/>
      <c r="CC65" s="62"/>
      <c r="CD65" s="62"/>
      <c r="CE65" s="62"/>
      <c r="CF65" s="63"/>
    </row>
    <row r="66" spans="1:84" x14ac:dyDescent="0.2">
      <c r="A66" t="s">
        <v>5581</v>
      </c>
      <c r="B66" t="s">
        <v>268</v>
      </c>
      <c r="C66" t="str">
        <f>_xlfn.XLOOKUP(B66,Units!$A$2:$A$100,Units!$C$2:$C$100,"")</f>
        <v>Construction for the outer walls/façade of the building</v>
      </c>
      <c r="D66" t="str">
        <f t="shared" si="11"/>
        <v>[Wood siding,0.025,Oriented strand board,0.015,Wood stud,0.1,Low Density Fiberglass batt,0.1,Plaster,0.015]</v>
      </c>
      <c r="E66">
        <f t="shared" si="12"/>
        <v>0.32264146990425507</v>
      </c>
      <c r="F66" t="str">
        <f t="shared" si="13"/>
        <v>MA_SFH_pre_1975_FullInsulationWallsCavity_Facade</v>
      </c>
      <c r="G66" s="29" t="s">
        <v>776</v>
      </c>
      <c r="H66">
        <v>2.5000000000000001E-2</v>
      </c>
      <c r="I66" s="29" t="s">
        <v>16</v>
      </c>
      <c r="J66">
        <v>1.4999999999999999E-2</v>
      </c>
      <c r="K66" s="29" t="s">
        <v>5617</v>
      </c>
      <c r="L66">
        <v>0.1</v>
      </c>
      <c r="M66" s="29" t="s">
        <v>89</v>
      </c>
      <c r="N66" s="5">
        <v>0.1</v>
      </c>
      <c r="O66" s="29" t="s">
        <v>20</v>
      </c>
      <c r="P66">
        <v>1.4999999999999999E-2</v>
      </c>
      <c r="Q66"/>
      <c r="R66" s="30"/>
      <c r="S66" t="s">
        <v>462</v>
      </c>
      <c r="Y66" s="5" t="str">
        <f t="shared" si="14"/>
        <v>[Wood siding,0.025,Oriented strand board,0.015,Wood stud,0.1,Low Density Fiberglass batt,0.1,Plaster,0.015]</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3.0994155844155848</v>
      </c>
      <c r="BO66" s="61"/>
      <c r="BP66" s="62"/>
      <c r="BQ66" s="62"/>
      <c r="BR66" s="63"/>
      <c r="BS66" s="63"/>
      <c r="BT66" s="63"/>
      <c r="BU66" s="63"/>
      <c r="BV66" s="62"/>
      <c r="BW66" s="62"/>
      <c r="BX66" s="62"/>
      <c r="BY66" s="62"/>
      <c r="BZ66" s="62"/>
      <c r="CA66" s="62"/>
      <c r="CB66" s="62"/>
      <c r="CC66" s="62"/>
      <c r="CD66" s="62"/>
      <c r="CE66" s="62"/>
      <c r="CF66" s="63"/>
    </row>
    <row r="67" spans="1:84" x14ac:dyDescent="0.2">
      <c r="A67" t="s">
        <v>5582</v>
      </c>
      <c r="B67" t="s">
        <v>268</v>
      </c>
      <c r="C67" t="str">
        <f>_xlfn.XLOOKUP(B67,Units!$A$2:$A$100,Units!$C$2:$C$100,"")</f>
        <v>Construction for the outer walls/façade of the building</v>
      </c>
      <c r="D67" t="str">
        <f t="shared" si="11"/>
        <v>[Wood siding,0.025,Rigid foam  EPS 035,0.05,Oriented strand board,0.015,Wood stud,0.1,Low Density Fiberglass batt,0.1,Plaster,0.015]</v>
      </c>
      <c r="E67">
        <f t="shared" si="12"/>
        <v>0.32264146990425507</v>
      </c>
      <c r="F67" t="str">
        <f t="shared" si="13"/>
        <v>MA_SFH_pre_1975_FullInsulationWallsCavityExterior_Facade</v>
      </c>
      <c r="G67" s="29" t="s">
        <v>776</v>
      </c>
      <c r="H67">
        <v>2.5000000000000001E-2</v>
      </c>
      <c r="I67" s="29" t="s">
        <v>58</v>
      </c>
      <c r="J67" s="5">
        <v>0.05</v>
      </c>
      <c r="K67" s="29" t="s">
        <v>16</v>
      </c>
      <c r="L67">
        <v>1.4999999999999999E-2</v>
      </c>
      <c r="M67" s="29" t="s">
        <v>5617</v>
      </c>
      <c r="N67">
        <v>0.1</v>
      </c>
      <c r="O67" s="29" t="s">
        <v>89</v>
      </c>
      <c r="P67" s="5">
        <v>0.1</v>
      </c>
      <c r="Q67" s="29" t="s">
        <v>20</v>
      </c>
      <c r="R67">
        <v>1.4999999999999999E-2</v>
      </c>
      <c r="S67" t="s">
        <v>462</v>
      </c>
      <c r="Y67" s="5" t="str">
        <f t="shared" si="14"/>
        <v>[Wood siding,0.025,Rigid foam  EPS 035,0.05,Oriented strand board,0.015,Wood stud,0.1,Low Density Fiberglass batt,0.1,Plaster,0.015]</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3.0994155844155848</v>
      </c>
      <c r="BO67" s="61"/>
      <c r="BP67" s="62"/>
      <c r="BQ67" s="62"/>
      <c r="BR67" s="63"/>
      <c r="BS67" s="63"/>
      <c r="BT67" s="63"/>
      <c r="BU67" s="63"/>
      <c r="BV67" s="62"/>
      <c r="BW67" s="62"/>
      <c r="BX67" s="62"/>
      <c r="BY67" s="62"/>
      <c r="BZ67" s="62"/>
      <c r="CA67" s="62"/>
      <c r="CB67" s="62"/>
      <c r="CC67" s="62"/>
      <c r="CD67" s="62"/>
      <c r="CE67" s="62"/>
      <c r="CF67" s="63"/>
    </row>
    <row r="68" spans="1:84" x14ac:dyDescent="0.2">
      <c r="A68" t="s">
        <v>5583</v>
      </c>
      <c r="B68" t="s">
        <v>268</v>
      </c>
      <c r="C68" t="str">
        <f>_xlfn.XLOOKUP(B68,Units!$A$2:$A$100,Units!$C$2:$C$100,"")</f>
        <v>Construction for the outer walls/façade of the building</v>
      </c>
      <c r="D68" t="str">
        <f t="shared" si="11"/>
        <v>[Vinyl siding,0.025,Plywood,0.015,Wood stud,0.15,Gypsum Board,0.013]</v>
      </c>
      <c r="E68">
        <f t="shared" si="12"/>
        <v>4.8484848484848486</v>
      </c>
      <c r="F68" t="str">
        <f t="shared" si="13"/>
        <v>MA_SFH_btw_1975_2003_UninsulatedWalls_Facade</v>
      </c>
      <c r="G68" s="29" t="s">
        <v>5619</v>
      </c>
      <c r="H68">
        <v>2.5000000000000001E-2</v>
      </c>
      <c r="I68" t="s">
        <v>105</v>
      </c>
      <c r="J68">
        <v>1.4999999999999999E-2</v>
      </c>
      <c r="K68" s="29" t="s">
        <v>5617</v>
      </c>
      <c r="L68">
        <v>0.15</v>
      </c>
      <c r="M68" t="s">
        <v>17</v>
      </c>
      <c r="N68" s="5">
        <v>1.2999999999999999E-2</v>
      </c>
      <c r="O68"/>
      <c r="P68"/>
      <c r="Q68"/>
      <c r="R68" s="30"/>
      <c r="S68" t="s">
        <v>462</v>
      </c>
      <c r="Y68" s="5" t="str">
        <f t="shared" si="14"/>
        <v>[Vinyl siding,0.025,Plywood,0.015,Wood stud,0.15,Gypsum Board,0.013]</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0.20624999999999999</v>
      </c>
      <c r="BO68" s="61"/>
      <c r="BP68" s="62"/>
      <c r="BQ68" s="62"/>
      <c r="BR68" s="63"/>
      <c r="BS68" s="63"/>
      <c r="BT68" s="63"/>
      <c r="BU68" s="63"/>
      <c r="BV68" s="62"/>
      <c r="BW68" s="62"/>
      <c r="BX68" s="62"/>
      <c r="BY68" s="62"/>
      <c r="BZ68" s="62"/>
      <c r="CA68" s="62"/>
      <c r="CB68" s="62"/>
      <c r="CC68" s="62"/>
      <c r="CD68" s="62"/>
      <c r="CE68" s="62"/>
      <c r="CF68" s="63"/>
    </row>
    <row r="69" spans="1:84" x14ac:dyDescent="0.2">
      <c r="A69" t="s">
        <v>5584</v>
      </c>
      <c r="B69" t="s">
        <v>268</v>
      </c>
      <c r="C69" t="str">
        <f>_xlfn.XLOOKUP(B69,Units!$A$2:$A$100,Units!$C$2:$C$100,"")</f>
        <v>Construction for the outer walls/façade of the building</v>
      </c>
      <c r="D69" t="str">
        <f t="shared" si="11"/>
        <v>[Vinyl siding,0.025,Plywood,0.015,Wood stud,0.15,Low Density Fiberglass batt,0.05,Gypsum Board,0.013]</v>
      </c>
      <c r="E69">
        <f t="shared" si="12"/>
        <v>0.61168760240305842</v>
      </c>
      <c r="F69" t="str">
        <f t="shared" si="13"/>
        <v>MA_SFH_btw_1975_2003_SomeInsulationWalls_Facade</v>
      </c>
      <c r="G69" s="29" t="s">
        <v>5619</v>
      </c>
      <c r="H69">
        <v>2.5000000000000001E-2</v>
      </c>
      <c r="I69" t="s">
        <v>105</v>
      </c>
      <c r="J69">
        <v>1.4999999999999999E-2</v>
      </c>
      <c r="K69" s="29" t="s">
        <v>5617</v>
      </c>
      <c r="L69">
        <v>0.15</v>
      </c>
      <c r="M69" s="29" t="s">
        <v>89</v>
      </c>
      <c r="N69" s="5">
        <v>0.05</v>
      </c>
      <c r="O69" t="s">
        <v>17</v>
      </c>
      <c r="P69" s="5">
        <v>1.2999999999999999E-2</v>
      </c>
      <c r="S69" t="s">
        <v>462</v>
      </c>
      <c r="Y69" s="5" t="str">
        <f t="shared" si="14"/>
        <v>[Vinyl siding,0.025,Plywood,0.015,Wood stud,0.15,Low Density Fiberglass batt,0.05,Gypsum Board,0.013]</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1.6348214285714286</v>
      </c>
      <c r="BO69" s="61"/>
      <c r="BP69" s="62"/>
      <c r="BQ69" s="62"/>
      <c r="BR69" s="63"/>
      <c r="BS69" s="63"/>
      <c r="BT69" s="63"/>
      <c r="BU69" s="63"/>
      <c r="BV69" s="62"/>
      <c r="BW69" s="62"/>
      <c r="BX69" s="62"/>
      <c r="BY69" s="62"/>
      <c r="BZ69" s="62"/>
      <c r="CA69" s="62"/>
      <c r="CB69" s="62"/>
      <c r="CC69" s="62"/>
      <c r="CD69" s="62"/>
      <c r="CE69" s="62"/>
      <c r="CF69" s="63"/>
    </row>
    <row r="70" spans="1:84" x14ac:dyDescent="0.2">
      <c r="A70" t="s">
        <v>5585</v>
      </c>
      <c r="B70" t="s">
        <v>268</v>
      </c>
      <c r="C70" t="str">
        <f>_xlfn.XLOOKUP(B70,Units!$A$2:$A$100,Units!$C$2:$C$100,"")</f>
        <v>Construction for the outer walls/façade of the building</v>
      </c>
      <c r="D70" t="str">
        <f t="shared" si="11"/>
        <v>[Vinyl siding,0.025,SIP Panel,0.15,Gypsum Board,0.013]</v>
      </c>
      <c r="E70">
        <f t="shared" si="12"/>
        <v>12.30769230769231</v>
      </c>
      <c r="F70" t="str">
        <f t="shared" si="13"/>
        <v>MA_SFH_btw_1975_2003_SIP_Facade</v>
      </c>
      <c r="G70" s="29" t="s">
        <v>5619</v>
      </c>
      <c r="H70">
        <v>2.5000000000000001E-2</v>
      </c>
      <c r="I70" s="29" t="s">
        <v>5618</v>
      </c>
      <c r="J70">
        <v>0.15</v>
      </c>
      <c r="K70" s="29" t="s">
        <v>17</v>
      </c>
      <c r="L70">
        <v>1.2999999999999999E-2</v>
      </c>
      <c r="S70" t="s">
        <v>462</v>
      </c>
      <c r="Y70" s="5" t="str">
        <f t="shared" si="14"/>
        <v>[Vinyl siding,0.025,SIP Panel,0.15,Gypsum Board,0.013]</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8.1249999999999989E-2</v>
      </c>
      <c r="BO70" s="61"/>
      <c r="BP70" s="62"/>
      <c r="BQ70" s="62"/>
      <c r="BR70" s="63"/>
      <c r="BS70" s="63"/>
      <c r="BT70" s="63"/>
      <c r="BU70" s="63"/>
      <c r="BV70" s="62"/>
      <c r="BW70" s="62"/>
      <c r="BX70" s="62"/>
      <c r="BY70" s="62"/>
      <c r="BZ70" s="62"/>
      <c r="CA70" s="62"/>
      <c r="CB70" s="62"/>
      <c r="CC70" s="62"/>
      <c r="CD70" s="62"/>
      <c r="CE70" s="62"/>
      <c r="CF70" s="63"/>
    </row>
    <row r="71" spans="1:84" x14ac:dyDescent="0.2">
      <c r="A71" t="s">
        <v>5586</v>
      </c>
      <c r="B71" t="s">
        <v>268</v>
      </c>
      <c r="C71" t="str">
        <f>_xlfn.XLOOKUP(B71,Units!$A$2:$A$100,Units!$C$2:$C$100,"")</f>
        <v>Construction for the outer walls/façade of the building</v>
      </c>
      <c r="D71" t="str">
        <f t="shared" si="11"/>
        <v>[Vinyl siding,0.025,Plywood,0.015,Wood stud,0.15,Low Density Fiberglass batt,0.15,Gypsum Board,0.013]</v>
      </c>
      <c r="E71">
        <f t="shared" si="12"/>
        <v>0.22261975750347845</v>
      </c>
      <c r="F71" t="str">
        <f t="shared" si="13"/>
        <v>MA_SFH_btw_1975_2003_FullInsulationWallsCavity_Facade</v>
      </c>
      <c r="G71" s="29" t="s">
        <v>5619</v>
      </c>
      <c r="H71">
        <v>2.5000000000000001E-2</v>
      </c>
      <c r="I71" t="s">
        <v>105</v>
      </c>
      <c r="J71">
        <v>1.4999999999999999E-2</v>
      </c>
      <c r="K71" s="29" t="s">
        <v>5617</v>
      </c>
      <c r="L71">
        <v>0.15</v>
      </c>
      <c r="M71" s="29" t="s">
        <v>89</v>
      </c>
      <c r="N71" s="5">
        <v>0.15</v>
      </c>
      <c r="O71" t="s">
        <v>17</v>
      </c>
      <c r="P71" s="5">
        <v>1.2999999999999999E-2</v>
      </c>
      <c r="S71" t="s">
        <v>462</v>
      </c>
      <c r="Y71" s="5" t="str">
        <f t="shared" si="14"/>
        <v>[Vinyl siding,0.025,Plywood,0.015,Wood stud,0.15,Low Density Fiberglass batt,0.15,Gypsum Board,0.013]</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4.4919642857142854</v>
      </c>
      <c r="BO71" s="61"/>
      <c r="BP71" s="62"/>
      <c r="BQ71" s="62"/>
      <c r="BR71" s="63"/>
      <c r="BS71" s="63"/>
      <c r="BT71" s="63"/>
      <c r="BU71" s="63"/>
      <c r="BV71" s="62"/>
      <c r="BW71" s="62"/>
      <c r="BX71" s="62"/>
      <c r="BY71" s="62"/>
      <c r="BZ71" s="62"/>
      <c r="CA71" s="62"/>
      <c r="CB71" s="62"/>
      <c r="CC71" s="62"/>
      <c r="CD71" s="62"/>
      <c r="CE71" s="62"/>
      <c r="CF71" s="63"/>
    </row>
    <row r="72" spans="1:84" x14ac:dyDescent="0.2">
      <c r="A72" t="s">
        <v>5587</v>
      </c>
      <c r="B72" t="s">
        <v>268</v>
      </c>
      <c r="C72" t="str">
        <f>_xlfn.XLOOKUP(B72,Units!$A$2:$A$100,Units!$C$2:$C$100,"")</f>
        <v>Construction for the outer walls/façade of the building</v>
      </c>
      <c r="D72" t="str">
        <f t="shared" si="11"/>
        <v>[Vinyl siding,0.025,Rigid foam  EPS 035,0.05,Plywood,0.015,Wood stud,0.15,Low Density Fiberglass batt,0.05,Gypsum Board,0.013]</v>
      </c>
      <c r="E72">
        <f t="shared" si="12"/>
        <v>0.61168760240305842</v>
      </c>
      <c r="F72" t="str">
        <f t="shared" si="13"/>
        <v>MA_SFH_btw_1975_2003_FullInsulationWallsCavityExterior_Facade</v>
      </c>
      <c r="G72" s="111" t="s">
        <v>5619</v>
      </c>
      <c r="H72" s="11">
        <v>2.5000000000000001E-2</v>
      </c>
      <c r="I72" s="29" t="s">
        <v>58</v>
      </c>
      <c r="J72" s="5">
        <v>0.05</v>
      </c>
      <c r="K72" s="11" t="s">
        <v>105</v>
      </c>
      <c r="L72" s="11">
        <v>1.4999999999999999E-2</v>
      </c>
      <c r="M72" s="111" t="s">
        <v>5617</v>
      </c>
      <c r="N72" s="11">
        <v>0.15</v>
      </c>
      <c r="O72" s="111" t="s">
        <v>89</v>
      </c>
      <c r="P72" s="112">
        <v>0.05</v>
      </c>
      <c r="Q72" s="11" t="s">
        <v>17</v>
      </c>
      <c r="R72" s="112">
        <v>1.2999999999999999E-2</v>
      </c>
      <c r="S72" t="s">
        <v>462</v>
      </c>
      <c r="Y72" s="5" t="str">
        <f t="shared" si="14"/>
        <v>[Vinyl siding,0.025,Rigid foam  EPS 035,0.05,Plywood,0.015,Wood stud,0.15,Low Density Fiberglass batt,0.05,Gypsum Board,0.013]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1.6348214285714286</v>
      </c>
      <c r="BO72" s="61"/>
      <c r="BP72" s="62"/>
      <c r="BQ72" s="62"/>
      <c r="BR72" s="63"/>
      <c r="BS72" s="63"/>
      <c r="BT72" s="63"/>
      <c r="BU72" s="63"/>
      <c r="BV72" s="62"/>
      <c r="BW72" s="62"/>
      <c r="BX72" s="62"/>
      <c r="BY72" s="62"/>
      <c r="BZ72" s="62"/>
      <c r="CA72" s="62"/>
      <c r="CB72" s="62"/>
      <c r="CC72" s="62"/>
      <c r="CD72" s="62"/>
      <c r="CE72" s="62"/>
      <c r="CF72" s="63"/>
    </row>
    <row r="73" spans="1:84" x14ac:dyDescent="0.2">
      <c r="A73" t="s">
        <v>5588</v>
      </c>
      <c r="B73" t="s">
        <v>268</v>
      </c>
      <c r="C73" t="str">
        <f>_xlfn.XLOOKUP(B73,Units!$A$2:$A$100,Units!$C$2:$C$100,"")</f>
        <v>Construction for the outer walls/façade of the building</v>
      </c>
      <c r="D73" t="str">
        <f t="shared" si="11"/>
        <v>[Fiber cement siding,0.025,Plywood,0.015,Wood stud,0.15,Gypsum Board,0.013]</v>
      </c>
      <c r="E73">
        <f t="shared" si="12"/>
        <v>4.8484848484848486</v>
      </c>
      <c r="F73" t="str">
        <f t="shared" si="13"/>
        <v>MA_SFH_post_2003_UninsulatedWalls_Facade</v>
      </c>
      <c r="G73" s="29" t="s">
        <v>5620</v>
      </c>
      <c r="H73">
        <v>2.5000000000000001E-2</v>
      </c>
      <c r="I73" t="s">
        <v>105</v>
      </c>
      <c r="J73">
        <v>1.4999999999999999E-2</v>
      </c>
      <c r="K73" s="29" t="s">
        <v>5617</v>
      </c>
      <c r="L73">
        <v>0.15</v>
      </c>
      <c r="M73" t="s">
        <v>17</v>
      </c>
      <c r="N73" s="5">
        <v>1.2999999999999999E-2</v>
      </c>
      <c r="S73" t="s">
        <v>462</v>
      </c>
      <c r="Y73" s="5" t="str">
        <f t="shared" si="14"/>
        <v>[Fiber cement siding,0.025,Plywood,0.015,Wood stud,0.15,Gypsum Board,0.013]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0.20624999999999999</v>
      </c>
      <c r="BO73" s="61"/>
      <c r="BP73" s="62"/>
      <c r="BQ73" s="62"/>
      <c r="BR73" s="63"/>
      <c r="BS73" s="63"/>
      <c r="BT73" s="63"/>
      <c r="BU73" s="63"/>
      <c r="BV73" s="62"/>
      <c r="BW73" s="62"/>
      <c r="BX73" s="62"/>
      <c r="BY73" s="62"/>
      <c r="BZ73" s="62"/>
      <c r="CA73" s="62"/>
      <c r="CB73" s="62"/>
      <c r="CC73" s="62"/>
      <c r="CD73" s="62"/>
      <c r="CE73" s="62"/>
      <c r="CF73" s="63"/>
    </row>
    <row r="74" spans="1:84" x14ac:dyDescent="0.2">
      <c r="A74" t="s">
        <v>5589</v>
      </c>
      <c r="B74" t="s">
        <v>268</v>
      </c>
      <c r="C74" t="str">
        <f>_xlfn.XLOOKUP(B74,Units!$A$2:$A$100,Units!$C$2:$C$100,"")</f>
        <v>Construction for the outer walls/façade of the building</v>
      </c>
      <c r="D74" t="str">
        <f t="shared" si="11"/>
        <v>[Fiber cement siding,0.025,Plywood,0.015,Wood stud,0.15,Spray foam,0.05,Gypsum Board,0.013]</v>
      </c>
      <c r="E74">
        <f t="shared" si="12"/>
        <v>4.8484848484848486</v>
      </c>
      <c r="F74" t="str">
        <f t="shared" si="13"/>
        <v>MA_SFH_post_2003_SomeInsulationWalls_Facade</v>
      </c>
      <c r="G74" s="29" t="s">
        <v>5620</v>
      </c>
      <c r="H74">
        <v>2.5000000000000001E-2</v>
      </c>
      <c r="I74" t="s">
        <v>105</v>
      </c>
      <c r="J74">
        <v>1.4999999999999999E-2</v>
      </c>
      <c r="K74" s="29" t="s">
        <v>5617</v>
      </c>
      <c r="L74">
        <v>0.15</v>
      </c>
      <c r="M74" s="29" t="s">
        <v>5616</v>
      </c>
      <c r="N74" s="5">
        <v>0.05</v>
      </c>
      <c r="O74" t="s">
        <v>17</v>
      </c>
      <c r="P74" s="5">
        <v>1.2999999999999999E-2</v>
      </c>
      <c r="S74" t="s">
        <v>462</v>
      </c>
      <c r="Y74" s="5" t="str">
        <f t="shared" si="14"/>
        <v>[Fiber cement siding,0.025,Plywood,0.015,Wood stud,0.15,Spray foam,0.05,Gypsum Board,0.013]</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0.20624999999999999</v>
      </c>
      <c r="BO74" s="61"/>
      <c r="BP74" s="62"/>
      <c r="BQ74" s="62"/>
      <c r="BR74" s="63"/>
      <c r="BS74" s="63"/>
      <c r="BT74" s="63"/>
      <c r="BU74" s="63"/>
      <c r="BV74" s="62"/>
      <c r="BW74" s="62"/>
      <c r="BX74" s="62"/>
      <c r="BY74" s="62"/>
      <c r="BZ74" s="62"/>
      <c r="CA74" s="62"/>
      <c r="CB74" s="62"/>
      <c r="CC74" s="62"/>
      <c r="CD74" s="62"/>
      <c r="CE74" s="62"/>
      <c r="CF74" s="63"/>
    </row>
    <row r="75" spans="1:84" x14ac:dyDescent="0.2">
      <c r="A75" t="s">
        <v>5590</v>
      </c>
      <c r="B75" t="s">
        <v>268</v>
      </c>
      <c r="C75" t="str">
        <f>_xlfn.XLOOKUP(B75,Units!$A$2:$A$100,Units!$C$2:$C$100,"")</f>
        <v>Construction for the outer walls/façade of the building</v>
      </c>
      <c r="D75" t="str">
        <f t="shared" si="11"/>
        <v>[Fiber cement siding,0.025,SIP Panel,0.15,Gypsum Board,0.013]</v>
      </c>
      <c r="E75">
        <f t="shared" si="12"/>
        <v>12.30769230769231</v>
      </c>
      <c r="F75" t="str">
        <f t="shared" si="13"/>
        <v>MA_SFH_post_2003_SIP_Facade</v>
      </c>
      <c r="G75" s="29" t="s">
        <v>5620</v>
      </c>
      <c r="H75">
        <v>2.5000000000000001E-2</v>
      </c>
      <c r="I75" s="29" t="s">
        <v>5618</v>
      </c>
      <c r="J75">
        <v>0.15</v>
      </c>
      <c r="K75" s="29" t="s">
        <v>17</v>
      </c>
      <c r="L75">
        <v>1.2999999999999999E-2</v>
      </c>
      <c r="S75" t="s">
        <v>462</v>
      </c>
      <c r="Y75" s="5" t="str">
        <f t="shared" si="14"/>
        <v>[Fiber cement siding,0.025,SIP Panel,0.15,Gypsum Board,0.013]</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8.1249999999999989E-2</v>
      </c>
    </row>
    <row r="76" spans="1:84" x14ac:dyDescent="0.2">
      <c r="A76" t="s">
        <v>5591</v>
      </c>
      <c r="B76" t="s">
        <v>268</v>
      </c>
      <c r="C76" t="str">
        <f>_xlfn.XLOOKUP(B76,Units!$A$2:$A$100,Units!$C$2:$C$100,"")</f>
        <v>Construction for the outer walls/façade of the building</v>
      </c>
      <c r="D76" t="str">
        <f t="shared" si="11"/>
        <v>[Fiber cement siding,0.025,Plywood,0.015,Wood stud,0.15,Spray foam,0.15,Gypsum Board,0.013]</v>
      </c>
      <c r="E76">
        <f t="shared" si="12"/>
        <v>4.8484848484848486</v>
      </c>
      <c r="F76" t="str">
        <f t="shared" si="13"/>
        <v>MA_SFH_post_2003_FullInsulationWallsCavity_Facade</v>
      </c>
      <c r="G76" s="29" t="s">
        <v>5620</v>
      </c>
      <c r="H76">
        <v>2.5000000000000001E-2</v>
      </c>
      <c r="I76" t="s">
        <v>105</v>
      </c>
      <c r="J76">
        <v>1.4999999999999999E-2</v>
      </c>
      <c r="K76" s="29" t="s">
        <v>5617</v>
      </c>
      <c r="L76">
        <v>0.15</v>
      </c>
      <c r="M76" s="29" t="s">
        <v>5616</v>
      </c>
      <c r="N76" s="5">
        <v>0.15</v>
      </c>
      <c r="O76" t="s">
        <v>17</v>
      </c>
      <c r="P76" s="5">
        <v>1.2999999999999999E-2</v>
      </c>
      <c r="S76" t="s">
        <v>462</v>
      </c>
      <c r="Y76" s="5" t="str">
        <f t="shared" si="14"/>
        <v>[Fiber cement siding,0.025,Plywood,0.015,Wood stud,0.15,Spray foam,0.15,Gypsum Board,0.013]</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0.20624999999999999</v>
      </c>
    </row>
    <row r="77" spans="1:84" x14ac:dyDescent="0.2">
      <c r="A77" t="s">
        <v>5592</v>
      </c>
      <c r="B77" t="s">
        <v>268</v>
      </c>
      <c r="C77" t="str">
        <f>_xlfn.XLOOKUP(B77,Units!$A$2:$A$100,Units!$C$2:$C$100,"")</f>
        <v>Construction for the outer walls/façade of the building</v>
      </c>
      <c r="D77" t="str">
        <f t="shared" si="11"/>
        <v>[Fiber cement siding,0.025,Rigid foam  EPS 035,0.1,Plywood,0.015,Wood stud,0.15,Spray foam,0.05,Gypsum Board,0.013]</v>
      </c>
      <c r="E77">
        <f t="shared" si="12"/>
        <v>4.8484848484848486</v>
      </c>
      <c r="F77" t="str">
        <f t="shared" si="13"/>
        <v>MA_SFH_post_2003_FullInsulationWallsCavityExterior_Facade</v>
      </c>
      <c r="G77" s="111" t="s">
        <v>5620</v>
      </c>
      <c r="H77" s="11">
        <v>2.5000000000000001E-2</v>
      </c>
      <c r="I77" s="29" t="s">
        <v>58</v>
      </c>
      <c r="J77" s="5">
        <v>0.1</v>
      </c>
      <c r="K77" s="11" t="s">
        <v>105</v>
      </c>
      <c r="L77" s="11">
        <v>1.4999999999999999E-2</v>
      </c>
      <c r="M77" s="111" t="s">
        <v>5617</v>
      </c>
      <c r="N77" s="11">
        <v>0.15</v>
      </c>
      <c r="O77" s="111" t="s">
        <v>5616</v>
      </c>
      <c r="P77" s="112">
        <v>0.05</v>
      </c>
      <c r="Q77" s="11" t="s">
        <v>17</v>
      </c>
      <c r="R77" s="112">
        <v>1.2999999999999999E-2</v>
      </c>
      <c r="S77" t="s">
        <v>462</v>
      </c>
      <c r="Y77" s="5" t="str">
        <f t="shared" si="14"/>
        <v>[Fiber cement siding,0.025,Rigid foam  EPS 035,0.1,Plywood,0.015,Wood stud,0.15,Spray foam,0.05,Gypsum Board,0.013]</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0.20624999999999999</v>
      </c>
    </row>
    <row r="78" spans="1:84" x14ac:dyDescent="0.2">
      <c r="A78" t="s">
        <v>5593</v>
      </c>
      <c r="B78" t="s">
        <v>268</v>
      </c>
      <c r="C78" t="str">
        <f>_xlfn.XLOOKUP(B78,Units!$A$2:$A$100,Units!$C$2:$C$100,"")</f>
        <v>Construction for the outer walls/façade of the building</v>
      </c>
      <c r="D78" t="str">
        <f t="shared" si="11"/>
        <v>[Wood siding,0.025,Oriented strand board,0.015,Wood stud,0.1,Plaster,0.015]</v>
      </c>
      <c r="E78">
        <f t="shared" si="12"/>
        <v>4.1275797373358341</v>
      </c>
      <c r="F78" t="str">
        <f t="shared" si="13"/>
        <v>MA_MFH_pre_1975_UninsulatedWalls_Facade</v>
      </c>
      <c r="G78" s="29" t="s">
        <v>776</v>
      </c>
      <c r="H78">
        <v>2.5000000000000001E-2</v>
      </c>
      <c r="I78" s="29" t="s">
        <v>16</v>
      </c>
      <c r="J78">
        <v>1.4999999999999999E-2</v>
      </c>
      <c r="K78" s="29" t="s">
        <v>5617</v>
      </c>
      <c r="L78">
        <v>0.1</v>
      </c>
      <c r="M78" s="29" t="s">
        <v>20</v>
      </c>
      <c r="N78">
        <v>1.4999999999999999E-2</v>
      </c>
      <c r="O78"/>
      <c r="P78"/>
      <c r="Q78"/>
      <c r="R78" s="30"/>
      <c r="S78" t="s">
        <v>462</v>
      </c>
      <c r="Y78" s="5" t="str">
        <f t="shared" si="14"/>
        <v>[Wood siding,0.025,Oriented strand board,0.015,Wood stud,0.1,Plaster,0.015]</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0.24227272727272731</v>
      </c>
    </row>
    <row r="79" spans="1:84" x14ac:dyDescent="0.2">
      <c r="A79" t="s">
        <v>5594</v>
      </c>
      <c r="B79" t="s">
        <v>268</v>
      </c>
      <c r="C79" t="str">
        <f>_xlfn.XLOOKUP(B79,Units!$A$2:$A$100,Units!$C$2:$C$100,"")</f>
        <v>Construction for the outer walls/façade of the building</v>
      </c>
      <c r="D79" t="str">
        <f t="shared" si="11"/>
        <v>[Wood siding,0.025,Oriented strand board,0.015,Wood stud,0.1,Mineral Wool,0.05,Plaster,0.015]</v>
      </c>
      <c r="E79">
        <f t="shared" si="12"/>
        <v>0.68409516658703262</v>
      </c>
      <c r="F79" t="str">
        <f t="shared" si="13"/>
        <v>MA_MFH_pre_1975_SomeInsulationWalls_Facade</v>
      </c>
      <c r="G79" s="29" t="s">
        <v>776</v>
      </c>
      <c r="H79">
        <v>2.5000000000000001E-2</v>
      </c>
      <c r="I79" s="29" t="s">
        <v>16</v>
      </c>
      <c r="J79">
        <v>1.4999999999999999E-2</v>
      </c>
      <c r="K79" s="29" t="s">
        <v>5617</v>
      </c>
      <c r="L79">
        <v>0.1</v>
      </c>
      <c r="M79" s="29" t="s">
        <v>27</v>
      </c>
      <c r="N79" s="5">
        <v>0.05</v>
      </c>
      <c r="O79" s="29" t="s">
        <v>20</v>
      </c>
      <c r="P79">
        <v>1.4999999999999999E-2</v>
      </c>
      <c r="Q79"/>
      <c r="R79" s="30"/>
      <c r="S79" t="s">
        <v>462</v>
      </c>
      <c r="Y79" s="5" t="str">
        <f t="shared" si="14"/>
        <v>[Wood siding,0.025,Oriented strand board,0.015,Wood stud,0.1,Mineral Wool,0.05,Plaster,0.015]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1.4617849223946784</v>
      </c>
    </row>
    <row r="80" spans="1:84" x14ac:dyDescent="0.2">
      <c r="A80" t="s">
        <v>5595</v>
      </c>
      <c r="B80" t="s">
        <v>268</v>
      </c>
      <c r="C80" t="str">
        <f>_xlfn.XLOOKUP(B80,Units!$A$2:$A$100,Units!$C$2:$C$100,"")</f>
        <v>Construction for the outer walls/façade of the building</v>
      </c>
      <c r="D80" t="str">
        <f t="shared" si="11"/>
        <v>[Wood siding,0.025,SIP Panel,0.15,Gypsum Board,0.013]</v>
      </c>
      <c r="E80">
        <f t="shared" si="12"/>
        <v>3.2412523020257824</v>
      </c>
      <c r="F80" t="str">
        <f t="shared" si="13"/>
        <v>MA_MFH_pre_1975_SIP_Facade</v>
      </c>
      <c r="G80" s="29" t="s">
        <v>776</v>
      </c>
      <c r="H80">
        <v>2.5000000000000001E-2</v>
      </c>
      <c r="I80" s="29" t="s">
        <v>5618</v>
      </c>
      <c r="J80">
        <v>0.15</v>
      </c>
      <c r="K80" s="29" t="s">
        <v>17</v>
      </c>
      <c r="L80">
        <v>1.2999999999999999E-2</v>
      </c>
      <c r="M80" s="29"/>
      <c r="O80" s="29"/>
      <c r="P80"/>
      <c r="Q80"/>
      <c r="R80" s="30"/>
      <c r="S80" t="s">
        <v>462</v>
      </c>
      <c r="Y80" s="5" t="str">
        <f t="shared" si="14"/>
        <v>[Wood siding,0.025,SIP Panel,0.15,Gypsum Board,0.013]</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0.30852272727272728</v>
      </c>
    </row>
    <row r="81" spans="1:26" x14ac:dyDescent="0.2">
      <c r="A81" t="s">
        <v>5596</v>
      </c>
      <c r="B81" t="s">
        <v>268</v>
      </c>
      <c r="C81" t="str">
        <f>_xlfn.XLOOKUP(B81,Units!$A$2:$A$100,Units!$C$2:$C$100,"")</f>
        <v>Construction for the outer walls/façade of the building</v>
      </c>
      <c r="D81" t="str">
        <f t="shared" si="11"/>
        <v>[Wood siding,0.025,Oriented strand board,0.015,Wood stud,0.1,Low Density Fiberglass batt,0.1,Plaster,0.015]</v>
      </c>
      <c r="E81">
        <f t="shared" si="12"/>
        <v>0.32264146990425507</v>
      </c>
      <c r="F81" t="str">
        <f t="shared" si="13"/>
        <v>MA_MFH_pre_1975_FullInsulationWallsCavity_Facade</v>
      </c>
      <c r="G81" s="29" t="s">
        <v>776</v>
      </c>
      <c r="H81">
        <v>2.5000000000000001E-2</v>
      </c>
      <c r="I81" s="29" t="s">
        <v>16</v>
      </c>
      <c r="J81">
        <v>1.4999999999999999E-2</v>
      </c>
      <c r="K81" s="29" t="s">
        <v>5617</v>
      </c>
      <c r="L81">
        <v>0.1</v>
      </c>
      <c r="M81" s="29" t="s">
        <v>89</v>
      </c>
      <c r="N81" s="5">
        <v>0.1</v>
      </c>
      <c r="O81" s="29" t="s">
        <v>20</v>
      </c>
      <c r="P81">
        <v>1.4999999999999999E-2</v>
      </c>
      <c r="Q81"/>
      <c r="R81" s="30"/>
      <c r="S81" t="s">
        <v>462</v>
      </c>
      <c r="Y81" s="5" t="str">
        <f t="shared" si="14"/>
        <v>[Wood siding,0.025,Oriented strand board,0.015,Wood stud,0.1,Low Density Fiberglass batt,0.1,Plaster,0.015]</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3.0994155844155848</v>
      </c>
    </row>
    <row r="82" spans="1:26" x14ac:dyDescent="0.2">
      <c r="A82" t="s">
        <v>5597</v>
      </c>
      <c r="B82" t="s">
        <v>268</v>
      </c>
      <c r="C82" t="str">
        <f>_xlfn.XLOOKUP(B82,Units!$A$2:$A$100,Units!$C$2:$C$100,"")</f>
        <v>Construction for the outer walls/façade of the building</v>
      </c>
      <c r="D82" t="str">
        <f t="shared" si="11"/>
        <v>[Wood siding,0.025,Rigid foam  EPS 035,0.05,Oriented strand board,0.015,Wood stud,0.1,Low Density Fiberglass batt,0.1,Plaster,0.015]</v>
      </c>
      <c r="E82">
        <f t="shared" si="12"/>
        <v>0.32264146990425507</v>
      </c>
      <c r="F82" t="str">
        <f t="shared" si="13"/>
        <v>MA_MFH_pre_1975_FullInsulationWallsCavityExterior_Facade</v>
      </c>
      <c r="G82" s="29" t="s">
        <v>776</v>
      </c>
      <c r="H82">
        <v>2.5000000000000001E-2</v>
      </c>
      <c r="I82" s="29" t="s">
        <v>58</v>
      </c>
      <c r="J82" s="5">
        <v>0.05</v>
      </c>
      <c r="K82" s="29" t="s">
        <v>16</v>
      </c>
      <c r="L82">
        <v>1.4999999999999999E-2</v>
      </c>
      <c r="M82" s="29" t="s">
        <v>5617</v>
      </c>
      <c r="N82">
        <v>0.1</v>
      </c>
      <c r="O82" s="29" t="s">
        <v>89</v>
      </c>
      <c r="P82" s="5">
        <v>0.1</v>
      </c>
      <c r="Q82" s="29" t="s">
        <v>20</v>
      </c>
      <c r="R82">
        <v>1.4999999999999999E-2</v>
      </c>
      <c r="S82" t="s">
        <v>462</v>
      </c>
      <c r="Y82" s="5" t="str">
        <f t="shared" si="14"/>
        <v>[Wood siding,0.025,Rigid foam  EPS 035,0.05,Oriented strand board,0.015,Wood stud,0.1,Low Density Fiberglass batt,0.1,Plaster,0.015]</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3.0994155844155848</v>
      </c>
    </row>
    <row r="83" spans="1:26" x14ac:dyDescent="0.2">
      <c r="A83" t="s">
        <v>5598</v>
      </c>
      <c r="B83" t="s">
        <v>268</v>
      </c>
      <c r="C83" t="str">
        <f>_xlfn.XLOOKUP(B83,Units!$A$2:$A$100,Units!$C$2:$C$100,"")</f>
        <v>Construction for the outer walls/façade of the building</v>
      </c>
      <c r="D83" t="str">
        <f t="shared" si="11"/>
        <v>[Vinyl siding,0.025,Plywood,0.015,Wood stud,0.15,Gypsum Board,0.013]</v>
      </c>
      <c r="E83">
        <f t="shared" si="12"/>
        <v>4.8484848484848486</v>
      </c>
      <c r="F83" t="str">
        <f t="shared" si="13"/>
        <v>MA_MFH_btw_1975_2003_UninsulatedWalls_Facade</v>
      </c>
      <c r="G83" s="29" t="s">
        <v>5619</v>
      </c>
      <c r="H83">
        <v>2.5000000000000001E-2</v>
      </c>
      <c r="I83" t="s">
        <v>105</v>
      </c>
      <c r="J83">
        <v>1.4999999999999999E-2</v>
      </c>
      <c r="K83" s="29" t="s">
        <v>5617</v>
      </c>
      <c r="L83">
        <v>0.15</v>
      </c>
      <c r="M83" t="s">
        <v>17</v>
      </c>
      <c r="N83" s="5">
        <v>1.2999999999999999E-2</v>
      </c>
      <c r="O83"/>
      <c r="P83"/>
      <c r="Q83"/>
      <c r="R83" s="30"/>
      <c r="S83" t="s">
        <v>462</v>
      </c>
      <c r="Y83" s="5" t="str">
        <f t="shared" si="14"/>
        <v>[Vinyl siding,0.025,Plywood,0.015,Wood stud,0.15,Gypsum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0.20624999999999999</v>
      </c>
    </row>
    <row r="84" spans="1:26" x14ac:dyDescent="0.2">
      <c r="A84" t="s">
        <v>5599</v>
      </c>
      <c r="B84" t="s">
        <v>268</v>
      </c>
      <c r="C84" t="str">
        <f>_xlfn.XLOOKUP(B84,Units!$A$2:$A$100,Units!$C$2:$C$100,"")</f>
        <v>Construction for the outer walls/façade of the building</v>
      </c>
      <c r="D84" t="str">
        <f t="shared" si="11"/>
        <v>[Vinyl siding,0.025,Plywood,0.015,Wood stud,0.15,Low Density Fiberglass batt,0.05,Gypsum Board,0.013]</v>
      </c>
      <c r="E84">
        <f t="shared" si="12"/>
        <v>0.61168760240305842</v>
      </c>
      <c r="F84" t="str">
        <f t="shared" si="13"/>
        <v>MA_MFH_btw_1975_2003_SomeInsulationWalls_Facade</v>
      </c>
      <c r="G84" s="29" t="s">
        <v>5619</v>
      </c>
      <c r="H84">
        <v>2.5000000000000001E-2</v>
      </c>
      <c r="I84" t="s">
        <v>105</v>
      </c>
      <c r="J84">
        <v>1.4999999999999999E-2</v>
      </c>
      <c r="K84" s="29" t="s">
        <v>5617</v>
      </c>
      <c r="L84">
        <v>0.15</v>
      </c>
      <c r="M84" s="29" t="s">
        <v>89</v>
      </c>
      <c r="N84" s="5">
        <v>0.05</v>
      </c>
      <c r="O84" t="s">
        <v>17</v>
      </c>
      <c r="P84" s="5">
        <v>1.2999999999999999E-2</v>
      </c>
      <c r="S84" t="s">
        <v>462</v>
      </c>
      <c r="Y84" s="5" t="str">
        <f t="shared" si="14"/>
        <v>[Vinyl siding,0.025,Plywood,0.015,Wood stud,0.15,Low Density Fiberglass batt,0.05,Gypsum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1.6348214285714286</v>
      </c>
    </row>
    <row r="85" spans="1:26" x14ac:dyDescent="0.2">
      <c r="A85" t="s">
        <v>5600</v>
      </c>
      <c r="B85" t="s">
        <v>268</v>
      </c>
      <c r="C85" t="str">
        <f>_xlfn.XLOOKUP(B85,Units!$A$2:$A$100,Units!$C$2:$C$100,"")</f>
        <v>Construction for the outer walls/façade of the building</v>
      </c>
      <c r="D85" t="str">
        <f t="shared" si="11"/>
        <v>[Vinyl siding,0.025,SIP Panel,0.15,Gypsum Board,0.013]</v>
      </c>
      <c r="E85">
        <f t="shared" si="12"/>
        <v>12.30769230769231</v>
      </c>
      <c r="F85" t="str">
        <f t="shared" si="13"/>
        <v>MA_MFH_btw_1975_2003_SIP_Facade</v>
      </c>
      <c r="G85" s="29" t="s">
        <v>5619</v>
      </c>
      <c r="H85">
        <v>2.5000000000000001E-2</v>
      </c>
      <c r="I85" s="29" t="s">
        <v>5618</v>
      </c>
      <c r="J85">
        <v>0.15</v>
      </c>
      <c r="K85" s="29" t="s">
        <v>17</v>
      </c>
      <c r="L85">
        <v>1.2999999999999999E-2</v>
      </c>
      <c r="S85" t="s">
        <v>462</v>
      </c>
      <c r="Y85" s="5" t="str">
        <f t="shared" si="14"/>
        <v>[Vinyl siding,0.025,SIP Panel,0.15,Gypsum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8.1249999999999989E-2</v>
      </c>
    </row>
    <row r="86" spans="1:26" x14ac:dyDescent="0.2">
      <c r="A86" t="s">
        <v>5601</v>
      </c>
      <c r="B86" t="s">
        <v>268</v>
      </c>
      <c r="C86" t="str">
        <f>_xlfn.XLOOKUP(B86,Units!$A$2:$A$100,Units!$C$2:$C$100,"")</f>
        <v>Construction for the outer walls/façade of the building</v>
      </c>
      <c r="D86" t="str">
        <f t="shared" si="11"/>
        <v>[Vinyl siding,0.025,Plywood,0.015,Wood stud,0.15,Low Density Fiberglass batt,0.15,Gypsum Board,0.013]</v>
      </c>
      <c r="E86">
        <f t="shared" si="12"/>
        <v>0.22261975750347845</v>
      </c>
      <c r="F86" t="str">
        <f t="shared" si="13"/>
        <v>MA_MFH_btw_1975_2003_FullInsulationWallsCavity_Facade</v>
      </c>
      <c r="G86" s="29" t="s">
        <v>5619</v>
      </c>
      <c r="H86">
        <v>2.5000000000000001E-2</v>
      </c>
      <c r="I86" t="s">
        <v>105</v>
      </c>
      <c r="J86">
        <v>1.4999999999999999E-2</v>
      </c>
      <c r="K86" s="29" t="s">
        <v>5617</v>
      </c>
      <c r="L86">
        <v>0.15</v>
      </c>
      <c r="M86" s="29" t="s">
        <v>89</v>
      </c>
      <c r="N86" s="5">
        <v>0.15</v>
      </c>
      <c r="O86" t="s">
        <v>17</v>
      </c>
      <c r="P86" s="5">
        <v>1.2999999999999999E-2</v>
      </c>
      <c r="S86" t="s">
        <v>462</v>
      </c>
      <c r="Y86" s="5" t="str">
        <f t="shared" si="14"/>
        <v>[Vinyl siding,0.025,Plywood,0.015,Wood stud,0.15,Low Density Fiberglass batt,0.15,Gypsum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4.4919642857142854</v>
      </c>
    </row>
    <row r="87" spans="1:26" x14ac:dyDescent="0.2">
      <c r="A87" t="s">
        <v>5602</v>
      </c>
      <c r="B87" t="s">
        <v>268</v>
      </c>
      <c r="C87" t="str">
        <f>_xlfn.XLOOKUP(B87,Units!$A$2:$A$100,Units!$C$2:$C$100,"")</f>
        <v>Construction for the outer walls/façade of the building</v>
      </c>
      <c r="D87" t="str">
        <f t="shared" si="11"/>
        <v>[Vinyl siding,0.025,Rigid foam  EPS 035,0.05,Plywood,0.015,Wood stud,0.15,Low Density Fiberglass batt,0.05,Gypsum Board,0.013]</v>
      </c>
      <c r="E87">
        <f t="shared" si="12"/>
        <v>0.61168760240305842</v>
      </c>
      <c r="F87" t="str">
        <f t="shared" si="13"/>
        <v>MA_MFH_btw_1975_2003_FullInsulationWallsCavityExterior_Facade</v>
      </c>
      <c r="G87" s="111" t="s">
        <v>5619</v>
      </c>
      <c r="H87" s="11">
        <v>2.5000000000000001E-2</v>
      </c>
      <c r="I87" s="29" t="s">
        <v>58</v>
      </c>
      <c r="J87" s="5">
        <v>0.05</v>
      </c>
      <c r="K87" s="11" t="s">
        <v>105</v>
      </c>
      <c r="L87" s="11">
        <v>1.4999999999999999E-2</v>
      </c>
      <c r="M87" s="111" t="s">
        <v>5617</v>
      </c>
      <c r="N87" s="11">
        <v>0.15</v>
      </c>
      <c r="O87" s="111" t="s">
        <v>89</v>
      </c>
      <c r="P87" s="112">
        <v>0.05</v>
      </c>
      <c r="Q87" s="11" t="s">
        <v>17</v>
      </c>
      <c r="R87" s="112">
        <v>1.2999999999999999E-2</v>
      </c>
      <c r="S87" t="s">
        <v>462</v>
      </c>
      <c r="Y87" s="5" t="str">
        <f t="shared" si="14"/>
        <v>[Vinyl siding,0.025,Rigid foam  EPS 035,0.05,Plywood,0.015,Wood stud,0.15,Low Density Fiberglass batt,0.05,Gypsum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1.6348214285714286</v>
      </c>
    </row>
    <row r="88" spans="1:26" x14ac:dyDescent="0.2">
      <c r="A88" t="s">
        <v>5603</v>
      </c>
      <c r="B88" t="s">
        <v>268</v>
      </c>
      <c r="C88" t="str">
        <f>_xlfn.XLOOKUP(B88,Units!$A$2:$A$100,Units!$C$2:$C$100,"")</f>
        <v>Construction for the outer walls/façade of the building</v>
      </c>
      <c r="D88" t="str">
        <f t="shared" si="11"/>
        <v>[Fiber cement siding,0.025,Plywood,0.015,Wood stud,0.15,Gypsum Board,0.013]</v>
      </c>
      <c r="E88">
        <f t="shared" si="12"/>
        <v>4.8484848484848486</v>
      </c>
      <c r="F88" t="str">
        <f t="shared" si="13"/>
        <v>MA_MFH_post_2003_UninsulatedWalls_Facade</v>
      </c>
      <c r="G88" s="29" t="s">
        <v>5620</v>
      </c>
      <c r="H88">
        <v>2.5000000000000001E-2</v>
      </c>
      <c r="I88" t="s">
        <v>105</v>
      </c>
      <c r="J88">
        <v>1.4999999999999999E-2</v>
      </c>
      <c r="K88" s="29" t="s">
        <v>5617</v>
      </c>
      <c r="L88">
        <v>0.15</v>
      </c>
      <c r="M88" t="s">
        <v>17</v>
      </c>
      <c r="N88" s="5">
        <v>1.2999999999999999E-2</v>
      </c>
      <c r="S88" t="s">
        <v>462</v>
      </c>
      <c r="Y88" s="5" t="str">
        <f t="shared" si="14"/>
        <v>[Fiber cement siding,0.025,Plywood,0.015,Wood stud,0.15,Gypsum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0.20624999999999999</v>
      </c>
    </row>
    <row r="89" spans="1:26" x14ac:dyDescent="0.2">
      <c r="A89" t="s">
        <v>5604</v>
      </c>
      <c r="B89" t="s">
        <v>268</v>
      </c>
      <c r="C89" t="str">
        <f>_xlfn.XLOOKUP(B89,Units!$A$2:$A$100,Units!$C$2:$C$100,"")</f>
        <v>Construction for the outer walls/façade of the building</v>
      </c>
      <c r="D89" t="str">
        <f t="shared" si="11"/>
        <v>[Fiber cement siding,0.025,Plywood,0.015,Wood stud,0.15,Spray foam,0.05,Gypsum Board,0.013]</v>
      </c>
      <c r="E89">
        <f t="shared" si="12"/>
        <v>4.8484848484848486</v>
      </c>
      <c r="F89" t="str">
        <f t="shared" si="13"/>
        <v>MA_MFH_post_2003_SomeInsulationWalls_Facade</v>
      </c>
      <c r="G89" s="29" t="s">
        <v>5620</v>
      </c>
      <c r="H89">
        <v>2.5000000000000001E-2</v>
      </c>
      <c r="I89" t="s">
        <v>105</v>
      </c>
      <c r="J89">
        <v>1.4999999999999999E-2</v>
      </c>
      <c r="K89" s="29" t="s">
        <v>5617</v>
      </c>
      <c r="L89">
        <v>0.15</v>
      </c>
      <c r="M89" s="29" t="s">
        <v>5616</v>
      </c>
      <c r="N89" s="5">
        <v>0.05</v>
      </c>
      <c r="O89" t="s">
        <v>17</v>
      </c>
      <c r="P89" s="5">
        <v>1.2999999999999999E-2</v>
      </c>
      <c r="S89" t="s">
        <v>462</v>
      </c>
      <c r="Y89" s="5" t="str">
        <f t="shared" si="14"/>
        <v>[Fiber cement siding,0.025,Plywood,0.015,Wood stud,0.15,Spray foam,0.05,Gypsum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26" x14ac:dyDescent="0.2">
      <c r="A90" t="s">
        <v>5605</v>
      </c>
      <c r="B90" t="s">
        <v>268</v>
      </c>
      <c r="C90" t="str">
        <f>_xlfn.XLOOKUP(B90,Units!$A$2:$A$100,Units!$C$2:$C$100,"")</f>
        <v>Construction for the outer walls/façade of the building</v>
      </c>
      <c r="D90" t="str">
        <f t="shared" si="11"/>
        <v>[Fiber cement siding,0.025,SIP Panel,0.15,Gypsum Board,0.013]</v>
      </c>
      <c r="E90">
        <f t="shared" si="12"/>
        <v>12.30769230769231</v>
      </c>
      <c r="F90" t="str">
        <f t="shared" si="13"/>
        <v>MA_MFH_post_2003_SIP_Facade</v>
      </c>
      <c r="G90" s="29" t="s">
        <v>5620</v>
      </c>
      <c r="H90">
        <v>2.5000000000000001E-2</v>
      </c>
      <c r="I90" s="29" t="s">
        <v>5618</v>
      </c>
      <c r="J90">
        <v>0.15</v>
      </c>
      <c r="K90" s="29" t="s">
        <v>17</v>
      </c>
      <c r="L90">
        <v>1.2999999999999999E-2</v>
      </c>
      <c r="S90" t="s">
        <v>462</v>
      </c>
      <c r="Y90" s="5" t="str">
        <f t="shared" si="14"/>
        <v>[Fiber cement siding,0.025,SIP Panel,0.15,Gypsum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8.1249999999999989E-2</v>
      </c>
    </row>
    <row r="91" spans="1:26" x14ac:dyDescent="0.2">
      <c r="A91" t="s">
        <v>5606</v>
      </c>
      <c r="B91" t="s">
        <v>268</v>
      </c>
      <c r="C91" t="str">
        <f>_xlfn.XLOOKUP(B91,Units!$A$2:$A$100,Units!$C$2:$C$100,"")</f>
        <v>Construction for the outer walls/façade of the building</v>
      </c>
      <c r="D91" t="str">
        <f t="shared" si="11"/>
        <v>[Fiber cement siding,0.025,Plywood,0.015,Wood stud,0.15,Spray foam,0.15,Gypsum Board,0.013]</v>
      </c>
      <c r="E91">
        <f t="shared" si="12"/>
        <v>4.8484848484848486</v>
      </c>
      <c r="F91" t="str">
        <f t="shared" si="13"/>
        <v>MA_MFH_post_2003_FullInsulationWallsCavity_Facade</v>
      </c>
      <c r="G91" s="29" t="s">
        <v>5620</v>
      </c>
      <c r="H91">
        <v>2.5000000000000001E-2</v>
      </c>
      <c r="I91" t="s">
        <v>105</v>
      </c>
      <c r="J91">
        <v>1.4999999999999999E-2</v>
      </c>
      <c r="K91" s="29" t="s">
        <v>5617</v>
      </c>
      <c r="L91">
        <v>0.15</v>
      </c>
      <c r="M91" s="29" t="s">
        <v>5616</v>
      </c>
      <c r="N91" s="5">
        <v>0.15</v>
      </c>
      <c r="O91" t="s">
        <v>17</v>
      </c>
      <c r="P91" s="5">
        <v>1.2999999999999999E-2</v>
      </c>
      <c r="S91" t="s">
        <v>462</v>
      </c>
      <c r="Y91" s="5" t="str">
        <f t="shared" si="14"/>
        <v>[Fiber cement siding,0.025,Plywood,0.015,Wood stud,0.15,Spray foam,0.15,Gypsum Board,0.013]</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0.20624999999999999</v>
      </c>
    </row>
    <row r="92" spans="1:26" x14ac:dyDescent="0.2">
      <c r="A92" t="s">
        <v>5607</v>
      </c>
      <c r="B92" t="s">
        <v>268</v>
      </c>
      <c r="C92" t="str">
        <f>_xlfn.XLOOKUP(B92,Units!$A$2:$A$100,Units!$C$2:$C$100,"")</f>
        <v>Construction for the outer walls/façade of the building</v>
      </c>
      <c r="D92">
        <f t="shared" si="11"/>
        <v>0</v>
      </c>
      <c r="E92" t="str">
        <f t="shared" si="12"/>
        <v>Not enough information entered</v>
      </c>
      <c r="F92" t="str">
        <f t="shared" si="13"/>
        <v>MA_MFH_post_2003_FullInsulationWallsCavityExterior_Facade</v>
      </c>
      <c r="G92" s="111" t="s">
        <v>5620</v>
      </c>
      <c r="H92" s="11">
        <v>2.5000000000000001E-2</v>
      </c>
      <c r="I92" s="29" t="s">
        <v>58</v>
      </c>
      <c r="J92" s="5">
        <v>0.1</v>
      </c>
      <c r="K92" s="11" t="s">
        <v>105</v>
      </c>
      <c r="L92" s="11">
        <v>1.4999999999999999E-2</v>
      </c>
      <c r="M92" s="111" t="s">
        <v>5617</v>
      </c>
      <c r="N92" s="11">
        <v>0.15</v>
      </c>
      <c r="O92" s="111" t="s">
        <v>5616</v>
      </c>
      <c r="P92" s="112">
        <v>0.05</v>
      </c>
      <c r="Q92" s="11" t="s">
        <v>17</v>
      </c>
      <c r="R92" s="112">
        <v>1.2999999999999999E-2</v>
      </c>
      <c r="S92" t="s">
        <v>462</v>
      </c>
    </row>
  </sheetData>
  <autoFilter ref="A2:W92" xr:uid="{CEC1222C-74F0-9F4D-8BBD-29931EB68063}"/>
  <mergeCells count="1">
    <mergeCell ref="G1:N1"/>
  </mergeCells>
  <conditionalFormatting sqref="A6:B63 B64:B92 A64:A68">
    <cfRule type="containsBlanks" dxfId="35" priority="25">
      <formula>LEN(TRIM(A6))=0</formula>
    </cfRule>
  </conditionalFormatting>
  <conditionalFormatting sqref="B3:B92 Q9:Q23 O13:O20 Q30:Q60 O34:O37 G39:G44 I39:I44 K39:K46 M39:M60 O39:O60 G47:G60 I47:I60 K48 K53:K60">
    <cfRule type="containsBlanks" dxfId="34" priority="21">
      <formula>LEN(TRIM(B3))=0</formula>
    </cfRule>
  </conditionalFormatting>
  <conditionalFormatting sqref="I68:I69">
    <cfRule type="containsBlanks" dxfId="33" priority="15">
      <formula>LEN(TRIM(I68))=0</formula>
    </cfRule>
  </conditionalFormatting>
  <conditionalFormatting sqref="I71">
    <cfRule type="containsBlanks" dxfId="32" priority="10">
      <formula>LEN(TRIM(I71))=0</formula>
    </cfRule>
  </conditionalFormatting>
  <conditionalFormatting sqref="I73:I74">
    <cfRule type="containsBlanks" dxfId="31" priority="8">
      <formula>LEN(TRIM(I73))=0</formula>
    </cfRule>
  </conditionalFormatting>
  <conditionalFormatting sqref="I76">
    <cfRule type="containsBlanks" dxfId="30" priority="7">
      <formula>LEN(TRIM(I76))=0</formula>
    </cfRule>
  </conditionalFormatting>
  <conditionalFormatting sqref="I83:I84">
    <cfRule type="containsBlanks" dxfId="29" priority="6">
      <formula>LEN(TRIM(I83))=0</formula>
    </cfRule>
  </conditionalFormatting>
  <conditionalFormatting sqref="I86">
    <cfRule type="containsBlanks" dxfId="28" priority="5">
      <formula>LEN(TRIM(I86))=0</formula>
    </cfRule>
  </conditionalFormatting>
  <conditionalFormatting sqref="I88:I89">
    <cfRule type="containsBlanks" dxfId="27" priority="3">
      <formula>LEN(TRIM(I88))=0</formula>
    </cfRule>
  </conditionalFormatting>
  <conditionalFormatting sqref="I91">
    <cfRule type="containsBlanks" dxfId="26" priority="2">
      <formula>LEN(TRIM(I91))=0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K48 O86 M88 I83:I84 O84 I88:I89 M83 O89 I91 I86 O76 O71 M6:M9 M73 I68:I69 K23:K33 O69 I73:I74 M68 I23:I33 O74 K17:K19 I17:I19 O91 I3:I12 I76 I71 O3:O20 M27:M30 I38:I44 K38:K46 I47:I52 O23:O60 Q3:Q60 M39:M60</xm:sqref>
        </x14:dataValidation>
        <x14:dataValidation type="list" allowBlank="1" showInputMessage="1" showErrorMessage="1" xr:uid="{DD89415B-F40C-E740-AF1A-C53891C490A0}">
          <x14:formula1>
            <xm:f>Materials!$A$3:$A$274</xm:f>
          </x14:formula1>
          <xm:sqref>I92 G88:G91 M91 K88:K91 I90 I85 M89 G78:G86 Q82 O79:O82 M84 M86 K78:K86 I87 M63:M67 I63:I67 I77:I82 G73:G76 G3:G12 M76 K73:K76 I75 I70 M74 M31:M38 O21:O22 G17:G19 I53:I60 K57 M10:M26 M78:M82 Q67 O64:O67 M69 M71 K63:K71 I72 M3:M5 G23:G44 G47:G71</xm:sqref>
        </x14:dataValidation>
        <x14:dataValidation type="list" allowBlank="1" showInputMessage="1" showErrorMessage="1" xr:uid="{7B532F4C-9745-E243-9361-F3E269299A62}">
          <x14:formula1>
            <xm:f>Drop_downs!$A$3:$A$15</xm:f>
          </x14:formula1>
          <xm:sqref>B3:B92</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26"/>
  <sheetViews>
    <sheetView tabSelected="1" zoomScale="130" zoomScaleNormal="130" workbookViewId="0">
      <selection activeCell="D16" sqref="D16"/>
    </sheetView>
  </sheetViews>
  <sheetFormatPr baseColWidth="10" defaultColWidth="11.5" defaultRowHeight="16" x14ac:dyDescent="0.2"/>
  <cols>
    <col min="1" max="1" width="49.83203125" customWidth="1"/>
    <col min="2" max="2" width="37.6640625" customWidth="1"/>
    <col min="3" max="3" width="16" customWidth="1"/>
    <col min="4" max="4" width="11.5" customWidth="1"/>
    <col min="5" max="5" width="21.33203125" customWidth="1"/>
  </cols>
  <sheetData>
    <row r="2" spans="1:5" x14ac:dyDescent="0.2">
      <c r="A2" s="43" t="s">
        <v>5453</v>
      </c>
      <c r="B2" s="43" t="s">
        <v>0</v>
      </c>
      <c r="C2" s="43" t="s">
        <v>445</v>
      </c>
      <c r="D2" s="43" t="s">
        <v>5650</v>
      </c>
      <c r="E2" s="43" t="s">
        <v>718</v>
      </c>
    </row>
    <row r="3" spans="1:5" x14ac:dyDescent="0.2">
      <c r="A3" t="s">
        <v>5710</v>
      </c>
      <c r="B3" t="str">
        <f>_xlfn.CONCAT(A3,"_",D3)</f>
        <v>MA_SFH_UnventilatedAttic_LeakyEnvelope_Main</v>
      </c>
      <c r="C3">
        <v>0.5</v>
      </c>
      <c r="D3" t="s">
        <v>5651</v>
      </c>
      <c r="E3" t="s">
        <v>741</v>
      </c>
    </row>
    <row r="4" spans="1:5" x14ac:dyDescent="0.2">
      <c r="A4" t="s">
        <v>5711</v>
      </c>
      <c r="B4" t="str">
        <f t="shared" ref="B4:B14" si="0">_xlfn.CONCAT(A4,"_",D4)</f>
        <v>MA_SFH_UnventilatedAttic_SomewhatLeakyEnvelope_Main</v>
      </c>
      <c r="C4">
        <v>0.1</v>
      </c>
      <c r="D4" t="s">
        <v>5651</v>
      </c>
      <c r="E4" t="s">
        <v>741</v>
      </c>
    </row>
    <row r="5" spans="1:5" x14ac:dyDescent="0.2">
      <c r="A5" t="s">
        <v>5712</v>
      </c>
      <c r="B5" t="str">
        <f t="shared" si="0"/>
        <v>MA_SFH_UnventilatedAttic_TightEnvelope_Main</v>
      </c>
      <c r="C5">
        <v>0.05</v>
      </c>
      <c r="D5" t="s">
        <v>5651</v>
      </c>
      <c r="E5" t="s">
        <v>741</v>
      </c>
    </row>
    <row r="6" spans="1:5" x14ac:dyDescent="0.2">
      <c r="A6" t="s">
        <v>5713</v>
      </c>
      <c r="B6" t="str">
        <f t="shared" si="0"/>
        <v>MA_SFH_VentilatedAttic_LeakyEnvelope_Main</v>
      </c>
      <c r="C6">
        <v>0.4</v>
      </c>
      <c r="D6" t="s">
        <v>5651</v>
      </c>
      <c r="E6" t="s">
        <v>741</v>
      </c>
    </row>
    <row r="7" spans="1:5" x14ac:dyDescent="0.2">
      <c r="A7" t="s">
        <v>5714</v>
      </c>
      <c r="B7" t="str">
        <f t="shared" si="0"/>
        <v>MA_SFH_VentilatedAttic_SomewhatLeakyEnvelope_Main</v>
      </c>
      <c r="C7">
        <v>0.2</v>
      </c>
      <c r="D7" t="s">
        <v>5651</v>
      </c>
      <c r="E7" t="s">
        <v>741</v>
      </c>
    </row>
    <row r="8" spans="1:5" x14ac:dyDescent="0.2">
      <c r="A8" t="s">
        <v>5715</v>
      </c>
      <c r="B8" t="str">
        <f t="shared" si="0"/>
        <v>MA_SFH_VentilatedAttic_TightEnvelope_Main</v>
      </c>
      <c r="C8">
        <v>0.05</v>
      </c>
      <c r="D8" t="s">
        <v>5651</v>
      </c>
      <c r="E8" t="s">
        <v>741</v>
      </c>
    </row>
    <row r="9" spans="1:5" x14ac:dyDescent="0.2">
      <c r="A9" t="s">
        <v>5716</v>
      </c>
      <c r="B9" t="str">
        <f t="shared" si="0"/>
        <v>MA_MFH_UnventilatedAttic_LeakyEnvelope_Main</v>
      </c>
      <c r="C9">
        <v>0.5</v>
      </c>
      <c r="D9" t="s">
        <v>5651</v>
      </c>
      <c r="E9" t="s">
        <v>741</v>
      </c>
    </row>
    <row r="10" spans="1:5" x14ac:dyDescent="0.2">
      <c r="A10" t="s">
        <v>5717</v>
      </c>
      <c r="B10" t="str">
        <f t="shared" si="0"/>
        <v>MA_MFH_UnventilatedAttic_SomewhatLeakyEnvelope_Main</v>
      </c>
      <c r="C10">
        <v>0.1</v>
      </c>
      <c r="D10" t="s">
        <v>5651</v>
      </c>
      <c r="E10" t="s">
        <v>741</v>
      </c>
    </row>
    <row r="11" spans="1:5" x14ac:dyDescent="0.2">
      <c r="A11" t="s">
        <v>5718</v>
      </c>
      <c r="B11" t="str">
        <f t="shared" si="0"/>
        <v>MA_MFH_UnventilatedAttic_TightEnvelope_Main</v>
      </c>
      <c r="C11">
        <v>0.05</v>
      </c>
      <c r="D11" t="s">
        <v>5651</v>
      </c>
      <c r="E11" t="s">
        <v>741</v>
      </c>
    </row>
    <row r="12" spans="1:5" x14ac:dyDescent="0.2">
      <c r="A12" t="s">
        <v>5719</v>
      </c>
      <c r="B12" t="str">
        <f t="shared" si="0"/>
        <v>MA_MFH_VentilatedAttic_LeakyEnvelope_Main</v>
      </c>
      <c r="C12">
        <v>0.4</v>
      </c>
      <c r="D12" t="s">
        <v>5651</v>
      </c>
      <c r="E12" t="s">
        <v>741</v>
      </c>
    </row>
    <row r="13" spans="1:5" x14ac:dyDescent="0.2">
      <c r="A13" t="s">
        <v>5720</v>
      </c>
      <c r="B13" t="str">
        <f t="shared" si="0"/>
        <v>MA_MFH_VentilatedAttic_SomewhatLeakyEnvelope_Main</v>
      </c>
      <c r="C13">
        <v>0.2</v>
      </c>
      <c r="D13" t="s">
        <v>5651</v>
      </c>
      <c r="E13" t="s">
        <v>741</v>
      </c>
    </row>
    <row r="14" spans="1:5" x14ac:dyDescent="0.2">
      <c r="A14" t="s">
        <v>5721</v>
      </c>
      <c r="B14" t="str">
        <f t="shared" si="0"/>
        <v>MA_MFH_VentilatedAttic_TightEnvelope_Main</v>
      </c>
      <c r="C14">
        <v>0.05</v>
      </c>
      <c r="D14" t="s">
        <v>5651</v>
      </c>
      <c r="E14" t="s">
        <v>741</v>
      </c>
    </row>
    <row r="15" spans="1:5" x14ac:dyDescent="0.2">
      <c r="A15" t="s">
        <v>5710</v>
      </c>
      <c r="B15" t="str">
        <f>_xlfn.CONCAT(A15,"_",D15)</f>
        <v>MA_SFH_UnventilatedAttic_LeakyEnvelope_Attic</v>
      </c>
      <c r="C15">
        <v>0.5</v>
      </c>
      <c r="D15" t="s">
        <v>5652</v>
      </c>
      <c r="E15" t="s">
        <v>741</v>
      </c>
    </row>
    <row r="16" spans="1:5" x14ac:dyDescent="0.2">
      <c r="A16" t="s">
        <v>5711</v>
      </c>
      <c r="B16" t="str">
        <f t="shared" ref="B16:B26" si="1">_xlfn.CONCAT(A16,"_",D16)</f>
        <v>MA_SFH_UnventilatedAttic_SomewhatLeakyEnvelope_Attic</v>
      </c>
      <c r="C16">
        <v>0.1</v>
      </c>
      <c r="D16" t="s">
        <v>5652</v>
      </c>
      <c r="E16" t="s">
        <v>741</v>
      </c>
    </row>
    <row r="17" spans="1:5" x14ac:dyDescent="0.2">
      <c r="A17" t="s">
        <v>5712</v>
      </c>
      <c r="B17" t="str">
        <f t="shared" si="1"/>
        <v>MA_SFH_UnventilatedAttic_TightEnvelope_Attic</v>
      </c>
      <c r="C17">
        <v>0.05</v>
      </c>
      <c r="D17" t="s">
        <v>5652</v>
      </c>
      <c r="E17" t="s">
        <v>741</v>
      </c>
    </row>
    <row r="18" spans="1:5" x14ac:dyDescent="0.2">
      <c r="A18" t="s">
        <v>5713</v>
      </c>
      <c r="B18" t="str">
        <f t="shared" si="1"/>
        <v>MA_SFH_VentilatedAttic_LeakyEnvelope_Attic</v>
      </c>
      <c r="C18">
        <v>0.4</v>
      </c>
      <c r="D18" t="s">
        <v>5652</v>
      </c>
      <c r="E18" t="s">
        <v>741</v>
      </c>
    </row>
    <row r="19" spans="1:5" x14ac:dyDescent="0.2">
      <c r="A19" t="s">
        <v>5714</v>
      </c>
      <c r="B19" t="str">
        <f t="shared" si="1"/>
        <v>MA_SFH_VentilatedAttic_SomewhatLeakyEnvelope_Attic</v>
      </c>
      <c r="C19">
        <v>0.2</v>
      </c>
      <c r="D19" t="s">
        <v>5652</v>
      </c>
      <c r="E19" t="s">
        <v>741</v>
      </c>
    </row>
    <row r="20" spans="1:5" x14ac:dyDescent="0.2">
      <c r="A20" t="s">
        <v>5715</v>
      </c>
      <c r="B20" t="str">
        <f t="shared" si="1"/>
        <v>MA_SFH_VentilatedAttic_TightEnvelope_Attic</v>
      </c>
      <c r="C20">
        <v>0.05</v>
      </c>
      <c r="D20" t="s">
        <v>5652</v>
      </c>
      <c r="E20" t="s">
        <v>741</v>
      </c>
    </row>
    <row r="21" spans="1:5" x14ac:dyDescent="0.2">
      <c r="A21" t="s">
        <v>5716</v>
      </c>
      <c r="B21" t="str">
        <f t="shared" si="1"/>
        <v>MA_MFH_UnventilatedAttic_LeakyEnvelope_Attic</v>
      </c>
      <c r="C21">
        <v>0.5</v>
      </c>
      <c r="D21" t="s">
        <v>5652</v>
      </c>
      <c r="E21" t="s">
        <v>741</v>
      </c>
    </row>
    <row r="22" spans="1:5" x14ac:dyDescent="0.2">
      <c r="A22" t="s">
        <v>5717</v>
      </c>
      <c r="B22" t="str">
        <f t="shared" si="1"/>
        <v>MA_MFH_UnventilatedAttic_SomewhatLeakyEnvelope_Attic</v>
      </c>
      <c r="C22">
        <v>0.1</v>
      </c>
      <c r="D22" t="s">
        <v>5652</v>
      </c>
      <c r="E22" t="s">
        <v>741</v>
      </c>
    </row>
    <row r="23" spans="1:5" x14ac:dyDescent="0.2">
      <c r="A23" t="s">
        <v>5718</v>
      </c>
      <c r="B23" t="str">
        <f t="shared" si="1"/>
        <v>MA_MFH_UnventilatedAttic_TightEnvelope_Attic</v>
      </c>
      <c r="C23">
        <v>0.05</v>
      </c>
      <c r="D23" t="s">
        <v>5652</v>
      </c>
      <c r="E23" t="s">
        <v>741</v>
      </c>
    </row>
    <row r="24" spans="1:5" x14ac:dyDescent="0.2">
      <c r="A24" t="s">
        <v>5719</v>
      </c>
      <c r="B24" t="str">
        <f t="shared" si="1"/>
        <v>MA_MFH_VentilatedAttic_LeakyEnvelope_Attic</v>
      </c>
      <c r="C24">
        <v>0.4</v>
      </c>
      <c r="D24" t="s">
        <v>5652</v>
      </c>
      <c r="E24" t="s">
        <v>741</v>
      </c>
    </row>
    <row r="25" spans="1:5" x14ac:dyDescent="0.2">
      <c r="A25" t="s">
        <v>5720</v>
      </c>
      <c r="B25" t="str">
        <f t="shared" si="1"/>
        <v>MA_MFH_VentilatedAttic_SomewhatLeakyEnvelope_Attic</v>
      </c>
      <c r="C25">
        <v>0.2</v>
      </c>
      <c r="D25" t="s">
        <v>5652</v>
      </c>
      <c r="E25" t="s">
        <v>741</v>
      </c>
    </row>
    <row r="26" spans="1:5" x14ac:dyDescent="0.2">
      <c r="A26" t="s">
        <v>5721</v>
      </c>
      <c r="B26" t="str">
        <f t="shared" si="1"/>
        <v>MA_MFH_VentilatedAttic_TightEnvelope_Attic</v>
      </c>
      <c r="C26">
        <v>0.05</v>
      </c>
      <c r="D26" t="s">
        <v>5652</v>
      </c>
      <c r="E26" t="s">
        <v>741</v>
      </c>
    </row>
  </sheetData>
  <conditionalFormatting sqref="E3:E26">
    <cfRule type="containsBlanks" dxfId="25" priority="1">
      <formula>LEN(TRIM(E3))=0</formula>
    </cfRule>
  </conditionalFormatting>
  <dataValidations count="2">
    <dataValidation type="list" allowBlank="1" showInputMessage="1" showErrorMessage="1" sqref="E3:E26" xr:uid="{01771120-7EA2-A04E-BD40-F10075D7E13B}">
      <formula1>"AirChanges/Hour,Flow/ExteriorArea"</formula1>
    </dataValidation>
    <dataValidation type="list" allowBlank="1" showInputMessage="1" showErrorMessage="1" sqref="D3:D26"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F12" sqref="F12"/>
    </sheetView>
  </sheetViews>
  <sheetFormatPr baseColWidth="10" defaultColWidth="11.5" defaultRowHeight="16" x14ac:dyDescent="0.2"/>
  <cols>
    <col min="1" max="1" width="46" customWidth="1"/>
    <col min="11" max="11" width="17.33203125" customWidth="1"/>
  </cols>
  <sheetData>
    <row r="2" spans="1:13" x14ac:dyDescent="0.2">
      <c r="A2" s="43" t="s">
        <v>0</v>
      </c>
      <c r="B2" s="43" t="s">
        <v>736</v>
      </c>
      <c r="C2" s="43" t="s">
        <v>737</v>
      </c>
      <c r="D2" s="43" t="s">
        <v>265</v>
      </c>
      <c r="E2" s="43" t="s">
        <v>5646</v>
      </c>
      <c r="F2" s="43" t="s">
        <v>268</v>
      </c>
      <c r="G2" s="43" t="s">
        <v>5654</v>
      </c>
      <c r="H2" s="43" t="s">
        <v>738</v>
      </c>
      <c r="I2" s="43" t="s">
        <v>5483</v>
      </c>
      <c r="J2" s="45" t="s">
        <v>739</v>
      </c>
      <c r="K2" s="45" t="s">
        <v>5647</v>
      </c>
      <c r="L2" s="45" t="s">
        <v>5649</v>
      </c>
      <c r="M2" s="45" t="s">
        <v>5648</v>
      </c>
    </row>
    <row r="3" spans="1:13" ht="68" x14ac:dyDescent="0.2">
      <c r="A3" t="s">
        <v>785</v>
      </c>
      <c r="B3" s="36">
        <v>0</v>
      </c>
      <c r="C3" s="7"/>
      <c r="D3" s="7" t="s">
        <v>5613</v>
      </c>
      <c r="E3" t="s">
        <v>5703</v>
      </c>
      <c r="F3" s="7" t="s">
        <v>5614</v>
      </c>
      <c r="G3" s="7" t="s">
        <v>5704</v>
      </c>
      <c r="H3" s="7" t="s">
        <v>5615</v>
      </c>
      <c r="I3" s="7" t="s">
        <v>5705</v>
      </c>
      <c r="J3" s="7" t="s">
        <v>5706</v>
      </c>
      <c r="K3" s="7" t="s">
        <v>5707</v>
      </c>
      <c r="L3" s="7" t="s">
        <v>5708</v>
      </c>
      <c r="M3" s="7" t="s">
        <v>5709</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740</v>
      </c>
    </row>
    <row r="2" spans="1:5" x14ac:dyDescent="0.2">
      <c r="A2" s="43" t="s">
        <v>0</v>
      </c>
      <c r="B2" s="43" t="s">
        <v>384</v>
      </c>
      <c r="C2" s="43" t="s">
        <v>445</v>
      </c>
      <c r="D2" s="43" t="s">
        <v>5653</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D5AD422B-2003-B546-A6E0-5A5482498464}">
          <x14:formula1>
            <xm:f>Infiltration_components!$A$3:$A$26</xm:f>
          </x14:formula1>
          <xm:sqref>C3:D7562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5645</v>
      </c>
      <c r="E2" s="5" t="s">
        <v>5640</v>
      </c>
      <c r="F2" s="5" t="s">
        <v>5641</v>
      </c>
      <c r="G2" s="5" t="s">
        <v>5642</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5643</v>
      </c>
      <c r="C7" s="96">
        <v>1</v>
      </c>
      <c r="D7" s="5">
        <f>C7*(250+83*0.016)</f>
        <v>251.328</v>
      </c>
      <c r="E7" s="5">
        <f t="shared" si="0"/>
        <v>0.71808000000000005</v>
      </c>
      <c r="F7" s="5">
        <v>0.4</v>
      </c>
      <c r="G7" s="5">
        <v>0.3</v>
      </c>
    </row>
    <row r="8" spans="1:7" x14ac:dyDescent="0.2">
      <c r="A8" s="95" t="s">
        <v>710</v>
      </c>
      <c r="B8" s="95" t="s">
        <v>5644</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3" t="s">
        <v>631</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0.74</v>
      </c>
      <c r="D4">
        <f t="shared" ref="D4:AA4" ca="1" si="0">RANDBETWEEN(0,100)/100</f>
        <v>0.48</v>
      </c>
      <c r="E4">
        <f t="shared" ca="1" si="0"/>
        <v>0.13</v>
      </c>
      <c r="F4">
        <f t="shared" ca="1" si="0"/>
        <v>0.46</v>
      </c>
      <c r="G4">
        <f t="shared" ca="1" si="0"/>
        <v>0.73</v>
      </c>
      <c r="H4">
        <f t="shared" ca="1" si="0"/>
        <v>0.61</v>
      </c>
      <c r="I4">
        <f t="shared" ca="1" si="0"/>
        <v>0.48</v>
      </c>
      <c r="J4">
        <f t="shared" ca="1" si="0"/>
        <v>0.31</v>
      </c>
      <c r="K4">
        <f t="shared" ca="1" si="0"/>
        <v>0.19</v>
      </c>
      <c r="L4">
        <f t="shared" ca="1" si="0"/>
        <v>0.9</v>
      </c>
      <c r="M4">
        <f t="shared" ca="1" si="0"/>
        <v>0.49</v>
      </c>
      <c r="N4">
        <f t="shared" ca="1" si="0"/>
        <v>0.83</v>
      </c>
      <c r="O4">
        <f t="shared" ca="1" si="0"/>
        <v>0.91</v>
      </c>
      <c r="P4">
        <f t="shared" ca="1" si="0"/>
        <v>0.23</v>
      </c>
      <c r="Q4">
        <f t="shared" ca="1" si="0"/>
        <v>0.67</v>
      </c>
      <c r="R4">
        <f t="shared" ca="1" si="0"/>
        <v>0.96</v>
      </c>
      <c r="S4">
        <f ca="1">RANDBETWEEN(0,100)/100</f>
        <v>0.46</v>
      </c>
      <c r="T4">
        <f t="shared" ca="1" si="0"/>
        <v>0.23</v>
      </c>
      <c r="U4">
        <f t="shared" ca="1" si="0"/>
        <v>0.02</v>
      </c>
      <c r="V4">
        <f t="shared" ca="1" si="0"/>
        <v>0.31</v>
      </c>
      <c r="W4">
        <f t="shared" ca="1" si="0"/>
        <v>0.08</v>
      </c>
      <c r="X4">
        <f t="shared" ca="1" si="0"/>
        <v>0.61</v>
      </c>
      <c r="Y4">
        <f t="shared" ca="1" si="0"/>
        <v>0.16</v>
      </c>
      <c r="Z4">
        <f t="shared" ca="1" si="0"/>
        <v>0.67</v>
      </c>
      <c r="AA4">
        <f t="shared" ca="1" si="0"/>
        <v>0.04</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749</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750</v>
      </c>
      <c r="B8" t="s">
        <v>575</v>
      </c>
    </row>
    <row r="9" spans="1:27" x14ac:dyDescent="0.2">
      <c r="A9" t="s">
        <v>751</v>
      </c>
      <c r="B9" t="s">
        <v>575</v>
      </c>
    </row>
    <row r="10" spans="1:27" x14ac:dyDescent="0.2">
      <c r="A10" t="s">
        <v>752</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753</v>
      </c>
      <c r="B11" t="s">
        <v>575</v>
      </c>
    </row>
    <row r="12" spans="1:27" x14ac:dyDescent="0.2">
      <c r="A12" t="s">
        <v>754</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755</v>
      </c>
      <c r="B13" t="s">
        <v>575</v>
      </c>
    </row>
    <row r="14" spans="1:27" x14ac:dyDescent="0.2">
      <c r="A14" t="s">
        <v>756</v>
      </c>
      <c r="B14" t="s">
        <v>575</v>
      </c>
    </row>
    <row r="15" spans="1:27" x14ac:dyDescent="0.2">
      <c r="A15" t="s">
        <v>766</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767</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771</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772</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935</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936</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3" t="s">
        <v>632</v>
      </c>
      <c r="C1" s="134"/>
      <c r="D1" s="134"/>
      <c r="E1" s="134"/>
      <c r="F1" s="134"/>
      <c r="G1" s="134"/>
      <c r="H1" s="135"/>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757</v>
      </c>
      <c r="B6" t="s">
        <v>752</v>
      </c>
      <c r="C6" t="s">
        <v>752</v>
      </c>
      <c r="D6" t="s">
        <v>752</v>
      </c>
      <c r="E6" t="s">
        <v>752</v>
      </c>
      <c r="F6" t="s">
        <v>752</v>
      </c>
      <c r="G6" t="s">
        <v>752</v>
      </c>
      <c r="H6" t="s">
        <v>752</v>
      </c>
    </row>
    <row r="7" spans="1:8" x14ac:dyDescent="0.2">
      <c r="A7" t="s">
        <v>758</v>
      </c>
    </row>
    <row r="8" spans="1:8" x14ac:dyDescent="0.2">
      <c r="A8" t="s">
        <v>759</v>
      </c>
      <c r="B8" t="s">
        <v>754</v>
      </c>
      <c r="C8" t="s">
        <v>754</v>
      </c>
      <c r="D8" t="s">
        <v>754</v>
      </c>
      <c r="E8" t="s">
        <v>754</v>
      </c>
      <c r="F8" t="s">
        <v>754</v>
      </c>
      <c r="G8" t="s">
        <v>754</v>
      </c>
      <c r="H8" t="s">
        <v>754</v>
      </c>
    </row>
    <row r="9" spans="1:8" x14ac:dyDescent="0.2">
      <c r="A9" t="s">
        <v>760</v>
      </c>
    </row>
    <row r="10" spans="1:8" x14ac:dyDescent="0.2">
      <c r="A10" t="s">
        <v>761</v>
      </c>
      <c r="B10" t="s">
        <v>749</v>
      </c>
      <c r="C10" t="s">
        <v>749</v>
      </c>
      <c r="D10" t="s">
        <v>749</v>
      </c>
      <c r="E10" t="s">
        <v>749</v>
      </c>
      <c r="F10" t="s">
        <v>749</v>
      </c>
      <c r="G10" t="s">
        <v>749</v>
      </c>
      <c r="H10" t="s">
        <v>749</v>
      </c>
    </row>
    <row r="11" spans="1:8" x14ac:dyDescent="0.2">
      <c r="A11" t="s">
        <v>762</v>
      </c>
    </row>
    <row r="12" spans="1:8" x14ac:dyDescent="0.2">
      <c r="A12" t="s">
        <v>768</v>
      </c>
      <c r="B12" t="s">
        <v>767</v>
      </c>
      <c r="C12" t="s">
        <v>767</v>
      </c>
      <c r="D12" t="s">
        <v>767</v>
      </c>
      <c r="E12" t="s">
        <v>767</v>
      </c>
      <c r="F12" t="s">
        <v>767</v>
      </c>
      <c r="G12" t="s">
        <v>766</v>
      </c>
      <c r="H12" s="30" t="s">
        <v>766</v>
      </c>
    </row>
    <row r="13" spans="1:8" x14ac:dyDescent="0.2">
      <c r="A13" t="s">
        <v>773</v>
      </c>
      <c r="B13" t="s">
        <v>772</v>
      </c>
      <c r="C13" t="s">
        <v>772</v>
      </c>
      <c r="D13" t="s">
        <v>772</v>
      </c>
      <c r="E13" t="s">
        <v>772</v>
      </c>
      <c r="F13" t="s">
        <v>772</v>
      </c>
      <c r="G13" t="s">
        <v>772</v>
      </c>
      <c r="H13" t="s">
        <v>772</v>
      </c>
    </row>
    <row r="14" spans="1:8" x14ac:dyDescent="0.2">
      <c r="A14" t="s">
        <v>774</v>
      </c>
      <c r="B14" t="s">
        <v>771</v>
      </c>
      <c r="C14" t="s">
        <v>771</v>
      </c>
      <c r="D14" t="s">
        <v>771</v>
      </c>
      <c r="E14" t="s">
        <v>771</v>
      </c>
      <c r="F14" t="s">
        <v>771</v>
      </c>
      <c r="G14" t="s">
        <v>771</v>
      </c>
      <c r="H14" t="s">
        <v>771</v>
      </c>
    </row>
    <row r="15" spans="1:8" x14ac:dyDescent="0.2">
      <c r="A15" t="s">
        <v>937</v>
      </c>
      <c r="B15" t="s">
        <v>935</v>
      </c>
      <c r="C15" t="s">
        <v>935</v>
      </c>
      <c r="D15" t="s">
        <v>935</v>
      </c>
      <c r="E15" t="s">
        <v>935</v>
      </c>
      <c r="F15" t="s">
        <v>935</v>
      </c>
      <c r="G15" t="s">
        <v>935</v>
      </c>
      <c r="H15" t="s">
        <v>935</v>
      </c>
    </row>
    <row r="16" spans="1:8" x14ac:dyDescent="0.2">
      <c r="A16" t="s">
        <v>938</v>
      </c>
      <c r="B16" t="s">
        <v>936</v>
      </c>
      <c r="C16" t="s">
        <v>936</v>
      </c>
      <c r="D16" t="s">
        <v>936</v>
      </c>
      <c r="E16" t="s">
        <v>936</v>
      </c>
      <c r="F16" t="s">
        <v>936</v>
      </c>
      <c r="G16" t="s">
        <v>936</v>
      </c>
      <c r="H16" t="s">
        <v>936</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40" t="s">
        <v>632</v>
      </c>
      <c r="D1" s="141"/>
      <c r="E1" s="141"/>
      <c r="F1" s="141"/>
      <c r="G1" s="141"/>
      <c r="H1" s="141"/>
      <c r="I1" s="141"/>
      <c r="J1" s="141"/>
      <c r="K1" s="141"/>
      <c r="L1" s="141"/>
      <c r="M1" s="141"/>
      <c r="N1" s="142"/>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763</v>
      </c>
      <c r="B3" t="s">
        <v>634</v>
      </c>
      <c r="C3" t="s">
        <v>761</v>
      </c>
      <c r="D3" t="s">
        <v>761</v>
      </c>
      <c r="E3" t="s">
        <v>761</v>
      </c>
      <c r="F3" t="s">
        <v>761</v>
      </c>
      <c r="G3" t="s">
        <v>761</v>
      </c>
      <c r="H3" t="s">
        <v>761</v>
      </c>
      <c r="I3" t="s">
        <v>761</v>
      </c>
      <c r="J3" t="s">
        <v>761</v>
      </c>
      <c r="K3" t="s">
        <v>761</v>
      </c>
      <c r="L3" t="s">
        <v>761</v>
      </c>
      <c r="M3" t="s">
        <v>761</v>
      </c>
      <c r="N3" t="s">
        <v>761</v>
      </c>
    </row>
    <row r="4" spans="1:14" x14ac:dyDescent="0.2">
      <c r="A4" t="s">
        <v>764</v>
      </c>
      <c r="B4" t="s">
        <v>651</v>
      </c>
      <c r="C4" t="s">
        <v>757</v>
      </c>
      <c r="D4" t="s">
        <v>757</v>
      </c>
      <c r="E4" t="s">
        <v>757</v>
      </c>
      <c r="F4" t="s">
        <v>757</v>
      </c>
      <c r="G4" t="s">
        <v>757</v>
      </c>
      <c r="H4" t="s">
        <v>757</v>
      </c>
      <c r="I4" t="s">
        <v>757</v>
      </c>
      <c r="J4" t="s">
        <v>757</v>
      </c>
      <c r="K4" t="s">
        <v>757</v>
      </c>
      <c r="L4" t="s">
        <v>757</v>
      </c>
      <c r="M4" t="s">
        <v>757</v>
      </c>
      <c r="N4" t="s">
        <v>757</v>
      </c>
    </row>
    <row r="5" spans="1:14" x14ac:dyDescent="0.2">
      <c r="A5" t="s">
        <v>765</v>
      </c>
      <c r="B5" t="s">
        <v>652</v>
      </c>
      <c r="C5" t="s">
        <v>759</v>
      </c>
      <c r="D5" t="s">
        <v>759</v>
      </c>
      <c r="E5" t="s">
        <v>759</v>
      </c>
      <c r="F5" t="s">
        <v>759</v>
      </c>
      <c r="G5" t="s">
        <v>759</v>
      </c>
      <c r="H5" t="s">
        <v>759</v>
      </c>
      <c r="I5" t="s">
        <v>759</v>
      </c>
      <c r="J5" t="s">
        <v>759</v>
      </c>
      <c r="K5" t="s">
        <v>759</v>
      </c>
      <c r="L5" t="s">
        <v>759</v>
      </c>
      <c r="M5" t="s">
        <v>759</v>
      </c>
      <c r="N5" t="s">
        <v>759</v>
      </c>
    </row>
    <row r="6" spans="1:14" x14ac:dyDescent="0.2">
      <c r="A6" t="s">
        <v>769</v>
      </c>
      <c r="B6" t="s">
        <v>723</v>
      </c>
      <c r="C6" t="s">
        <v>768</v>
      </c>
      <c r="D6" t="s">
        <v>768</v>
      </c>
      <c r="E6" t="s">
        <v>768</v>
      </c>
      <c r="F6" t="s">
        <v>768</v>
      </c>
      <c r="G6" t="s">
        <v>768</v>
      </c>
      <c r="H6" t="s">
        <v>768</v>
      </c>
      <c r="I6" t="s">
        <v>768</v>
      </c>
      <c r="J6" t="s">
        <v>768</v>
      </c>
      <c r="K6" t="s">
        <v>768</v>
      </c>
      <c r="L6" t="s">
        <v>768</v>
      </c>
      <c r="M6" t="s">
        <v>768</v>
      </c>
      <c r="N6" t="s">
        <v>768</v>
      </c>
    </row>
    <row r="7" spans="1:14" x14ac:dyDescent="0.2">
      <c r="A7" t="s">
        <v>770</v>
      </c>
      <c r="B7" t="s">
        <v>451</v>
      </c>
      <c r="C7" t="s">
        <v>774</v>
      </c>
      <c r="D7" t="s">
        <v>774</v>
      </c>
      <c r="E7" t="s">
        <v>774</v>
      </c>
      <c r="F7" t="s">
        <v>774</v>
      </c>
      <c r="G7" t="s">
        <v>773</v>
      </c>
      <c r="H7" t="s">
        <v>773</v>
      </c>
      <c r="I7" t="s">
        <v>773</v>
      </c>
      <c r="J7" t="s">
        <v>773</v>
      </c>
      <c r="K7" t="s">
        <v>773</v>
      </c>
      <c r="L7" t="s">
        <v>773</v>
      </c>
      <c r="M7" t="s">
        <v>774</v>
      </c>
      <c r="N7" t="s">
        <v>774</v>
      </c>
    </row>
    <row r="8" spans="1:14" x14ac:dyDescent="0.2">
      <c r="A8" t="s">
        <v>5626</v>
      </c>
      <c r="B8" t="s">
        <v>651</v>
      </c>
      <c r="C8" t="s">
        <v>761</v>
      </c>
      <c r="D8" t="s">
        <v>761</v>
      </c>
      <c r="E8" t="s">
        <v>761</v>
      </c>
      <c r="F8" t="s">
        <v>761</v>
      </c>
      <c r="G8" t="s">
        <v>761</v>
      </c>
      <c r="H8" t="s">
        <v>761</v>
      </c>
      <c r="I8" t="s">
        <v>761</v>
      </c>
      <c r="J8" t="s">
        <v>761</v>
      </c>
      <c r="K8" t="s">
        <v>761</v>
      </c>
      <c r="L8" t="s">
        <v>761</v>
      </c>
      <c r="M8" t="s">
        <v>761</v>
      </c>
      <c r="N8" t="s">
        <v>761</v>
      </c>
    </row>
    <row r="9" spans="1:14" x14ac:dyDescent="0.2">
      <c r="A9" t="s">
        <v>5627</v>
      </c>
      <c r="B9" t="s">
        <v>651</v>
      </c>
      <c r="C9" t="s">
        <v>757</v>
      </c>
      <c r="D9" t="s">
        <v>757</v>
      </c>
      <c r="E9" t="s">
        <v>757</v>
      </c>
      <c r="F9" t="s">
        <v>757</v>
      </c>
      <c r="G9" t="s">
        <v>757</v>
      </c>
      <c r="H9" t="s">
        <v>757</v>
      </c>
      <c r="I9" t="s">
        <v>757</v>
      </c>
      <c r="J9" t="s">
        <v>757</v>
      </c>
      <c r="K9" t="s">
        <v>757</v>
      </c>
      <c r="L9" t="s">
        <v>757</v>
      </c>
      <c r="M9" t="s">
        <v>757</v>
      </c>
      <c r="N9" t="s">
        <v>757</v>
      </c>
    </row>
    <row r="10" spans="1:14" x14ac:dyDescent="0.2">
      <c r="A10" t="s">
        <v>5628</v>
      </c>
      <c r="B10" t="s">
        <v>651</v>
      </c>
      <c r="C10" t="s">
        <v>759</v>
      </c>
      <c r="D10" t="s">
        <v>759</v>
      </c>
      <c r="E10" t="s">
        <v>759</v>
      </c>
      <c r="F10" t="s">
        <v>759</v>
      </c>
      <c r="G10" t="s">
        <v>759</v>
      </c>
      <c r="H10" t="s">
        <v>759</v>
      </c>
      <c r="I10" t="s">
        <v>759</v>
      </c>
      <c r="J10" t="s">
        <v>759</v>
      </c>
      <c r="K10" t="s">
        <v>759</v>
      </c>
      <c r="L10" t="s">
        <v>759</v>
      </c>
      <c r="M10" t="s">
        <v>759</v>
      </c>
      <c r="N10" t="s">
        <v>759</v>
      </c>
    </row>
    <row r="11" spans="1:14" x14ac:dyDescent="0.2">
      <c r="A11" t="s">
        <v>5629</v>
      </c>
      <c r="B11" t="s">
        <v>634</v>
      </c>
      <c r="C11" t="s">
        <v>768</v>
      </c>
      <c r="D11" t="s">
        <v>768</v>
      </c>
      <c r="E11" t="s">
        <v>768</v>
      </c>
      <c r="F11" t="s">
        <v>768</v>
      </c>
      <c r="G11" t="s">
        <v>768</v>
      </c>
      <c r="H11" t="s">
        <v>768</v>
      </c>
      <c r="I11" t="s">
        <v>768</v>
      </c>
      <c r="J11" t="s">
        <v>768</v>
      </c>
      <c r="K11" t="s">
        <v>768</v>
      </c>
      <c r="L11" t="s">
        <v>768</v>
      </c>
      <c r="M11" t="s">
        <v>768</v>
      </c>
      <c r="N11" t="s">
        <v>768</v>
      </c>
    </row>
    <row r="12" spans="1:14" x14ac:dyDescent="0.2">
      <c r="A12" t="s">
        <v>5630</v>
      </c>
      <c r="B12" t="s">
        <v>634</v>
      </c>
      <c r="C12" t="s">
        <v>774</v>
      </c>
      <c r="D12" t="s">
        <v>774</v>
      </c>
      <c r="E12" t="s">
        <v>774</v>
      </c>
      <c r="F12" t="s">
        <v>774</v>
      </c>
      <c r="G12" t="s">
        <v>773</v>
      </c>
      <c r="H12" t="s">
        <v>773</v>
      </c>
      <c r="I12" t="s">
        <v>773</v>
      </c>
      <c r="J12" t="s">
        <v>773</v>
      </c>
      <c r="K12" t="s">
        <v>773</v>
      </c>
      <c r="L12" t="s">
        <v>773</v>
      </c>
      <c r="M12" t="s">
        <v>774</v>
      </c>
      <c r="N12" t="s">
        <v>774</v>
      </c>
    </row>
    <row r="13" spans="1:14" x14ac:dyDescent="0.2">
      <c r="A13" s="77" t="s">
        <v>939</v>
      </c>
      <c r="B13" t="s">
        <v>654</v>
      </c>
      <c r="C13" t="s">
        <v>937</v>
      </c>
      <c r="D13" t="s">
        <v>937</v>
      </c>
      <c r="E13" t="s">
        <v>937</v>
      </c>
      <c r="F13" t="s">
        <v>937</v>
      </c>
      <c r="G13" t="s">
        <v>937</v>
      </c>
      <c r="H13" t="s">
        <v>937</v>
      </c>
      <c r="I13" t="s">
        <v>937</v>
      </c>
      <c r="J13" t="s">
        <v>937</v>
      </c>
      <c r="K13" t="s">
        <v>937</v>
      </c>
      <c r="L13" t="s">
        <v>937</v>
      </c>
      <c r="M13" t="s">
        <v>937</v>
      </c>
      <c r="N13" t="s">
        <v>937</v>
      </c>
    </row>
    <row r="14" spans="1:14" x14ac:dyDescent="0.2">
      <c r="A14" s="77" t="s">
        <v>940</v>
      </c>
      <c r="B14" t="s">
        <v>654</v>
      </c>
      <c r="C14" t="s">
        <v>938</v>
      </c>
      <c r="D14" t="s">
        <v>938</v>
      </c>
      <c r="E14" t="s">
        <v>938</v>
      </c>
      <c r="F14" t="s">
        <v>938</v>
      </c>
      <c r="G14" t="s">
        <v>938</v>
      </c>
      <c r="H14" t="s">
        <v>938</v>
      </c>
      <c r="I14" t="s">
        <v>938</v>
      </c>
      <c r="J14" t="s">
        <v>938</v>
      </c>
      <c r="K14" t="s">
        <v>938</v>
      </c>
      <c r="L14" t="s">
        <v>938</v>
      </c>
      <c r="M14" t="s">
        <v>938</v>
      </c>
      <c r="N14" t="s">
        <v>938</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
      </c>
      <c r="E9" s="39" t="s">
        <v>266</v>
      </c>
      <c r="F9" s="38" t="s">
        <v>449</v>
      </c>
      <c r="G9" s="39" t="str">
        <f>_xlfn.XLOOKUP(C9,Units!$A$2:$A$30,Units!$B$2:$B$30,"")</f>
        <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7"/>
      <c r="D1" s="137"/>
      <c r="E1" s="137"/>
      <c r="F1" s="137"/>
      <c r="G1" s="137"/>
      <c r="H1" s="137"/>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5646</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744</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745</v>
      </c>
      <c r="F3" t="s">
        <v>498</v>
      </c>
      <c r="G3" t="s">
        <v>500</v>
      </c>
      <c r="H3" t="s">
        <v>374</v>
      </c>
      <c r="I3" t="s">
        <v>504</v>
      </c>
      <c r="J3" t="s">
        <v>493</v>
      </c>
      <c r="L3" t="s">
        <v>515</v>
      </c>
      <c r="M3" t="s">
        <v>637</v>
      </c>
      <c r="N3" t="s">
        <v>636</v>
      </c>
      <c r="O3" t="s">
        <v>5636</v>
      </c>
    </row>
    <row r="4" spans="1:15" x14ac:dyDescent="0.2">
      <c r="A4" t="s">
        <v>496</v>
      </c>
      <c r="B4" t="s">
        <v>511</v>
      </c>
      <c r="D4" t="s">
        <v>506</v>
      </c>
      <c r="E4" t="s">
        <v>501</v>
      </c>
      <c r="F4" t="s">
        <v>499</v>
      </c>
      <c r="G4" t="s">
        <v>501</v>
      </c>
      <c r="H4" t="s">
        <v>486</v>
      </c>
      <c r="I4" t="s">
        <v>492</v>
      </c>
      <c r="J4" t="s">
        <v>496</v>
      </c>
      <c r="L4" t="s">
        <v>513</v>
      </c>
      <c r="M4" t="s">
        <v>638</v>
      </c>
      <c r="N4" t="s">
        <v>639</v>
      </c>
      <c r="O4" t="s">
        <v>5637</v>
      </c>
    </row>
    <row r="5" spans="1:15" x14ac:dyDescent="0.2">
      <c r="A5" t="s">
        <v>450</v>
      </c>
      <c r="D5" t="s">
        <v>508</v>
      </c>
      <c r="E5" t="s">
        <v>642</v>
      </c>
      <c r="G5" t="s">
        <v>502</v>
      </c>
      <c r="H5" t="s">
        <v>743</v>
      </c>
      <c r="J5" t="s">
        <v>505</v>
      </c>
      <c r="L5" t="s">
        <v>514</v>
      </c>
      <c r="M5" t="s">
        <v>5635</v>
      </c>
      <c r="N5" t="s">
        <v>5638</v>
      </c>
      <c r="O5" t="s">
        <v>5639</v>
      </c>
    </row>
    <row r="6" spans="1:15" x14ac:dyDescent="0.2">
      <c r="A6" t="s">
        <v>640</v>
      </c>
      <c r="D6" t="s">
        <v>509</v>
      </c>
      <c r="E6" t="s">
        <v>747</v>
      </c>
      <c r="G6" t="s">
        <v>503</v>
      </c>
      <c r="J6" t="s">
        <v>450</v>
      </c>
    </row>
    <row r="7" spans="1:15" x14ac:dyDescent="0.2">
      <c r="E7" t="s">
        <v>746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5608</v>
      </c>
      <c r="B3">
        <v>0.90500000000000003</v>
      </c>
      <c r="C3">
        <v>5.8940000000000001</v>
      </c>
      <c r="D3">
        <v>0.91300000000000003</v>
      </c>
      <c r="E3" t="s">
        <v>646</v>
      </c>
    </row>
    <row r="4" spans="1:5" x14ac:dyDescent="0.2">
      <c r="A4" t="s">
        <v>5609</v>
      </c>
      <c r="B4">
        <v>0.56000000000000005</v>
      </c>
      <c r="C4">
        <v>3.8042600000000002</v>
      </c>
      <c r="D4">
        <v>0.57999999999999996</v>
      </c>
      <c r="E4" t="s">
        <v>646</v>
      </c>
    </row>
    <row r="5" spans="1:5" x14ac:dyDescent="0.2">
      <c r="A5" t="s">
        <v>5610</v>
      </c>
      <c r="B5">
        <v>0.76400000000000001</v>
      </c>
      <c r="C5">
        <v>2.72</v>
      </c>
      <c r="D5">
        <v>0.81200000000000006</v>
      </c>
      <c r="E5" t="s">
        <v>647</v>
      </c>
    </row>
    <row r="6" spans="1:5" x14ac:dyDescent="0.2">
      <c r="A6" t="s">
        <v>5611</v>
      </c>
      <c r="B6">
        <v>0.373</v>
      </c>
      <c r="C6">
        <v>1.4930000000000001</v>
      </c>
      <c r="D6">
        <v>0.44400000000000001</v>
      </c>
      <c r="E6" t="s">
        <v>647</v>
      </c>
    </row>
    <row r="7" spans="1:5" x14ac:dyDescent="0.2">
      <c r="A7" t="s">
        <v>5612</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11" sqref="D1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5646</v>
      </c>
      <c r="D4" t="s">
        <v>290</v>
      </c>
      <c r="G4" t="s">
        <v>294</v>
      </c>
      <c r="H4" t="s">
        <v>325</v>
      </c>
      <c r="J4" t="s">
        <v>308</v>
      </c>
    </row>
    <row r="5" spans="1:11" x14ac:dyDescent="0.2">
      <c r="A5" t="s">
        <v>268</v>
      </c>
      <c r="D5" t="s">
        <v>445</v>
      </c>
      <c r="G5" t="s">
        <v>295</v>
      </c>
      <c r="H5" t="s">
        <v>326</v>
      </c>
      <c r="J5" t="s">
        <v>337</v>
      </c>
    </row>
    <row r="6" spans="1:11" x14ac:dyDescent="0.2">
      <c r="A6" t="s">
        <v>738</v>
      </c>
      <c r="D6" t="s">
        <v>291</v>
      </c>
      <c r="G6" t="s">
        <v>296</v>
      </c>
      <c r="H6" t="s">
        <v>327</v>
      </c>
      <c r="J6" t="s">
        <v>309</v>
      </c>
    </row>
    <row r="7" spans="1:11" x14ac:dyDescent="0.2">
      <c r="A7" t="s">
        <v>5483</v>
      </c>
      <c r="D7" t="s">
        <v>292</v>
      </c>
      <c r="G7" t="s">
        <v>297</v>
      </c>
    </row>
    <row r="8" spans="1:11" x14ac:dyDescent="0.2">
      <c r="A8" t="s">
        <v>451</v>
      </c>
      <c r="G8" t="s">
        <v>298</v>
      </c>
    </row>
    <row r="9" spans="1:11" x14ac:dyDescent="0.2">
      <c r="A9" t="s">
        <v>5654</v>
      </c>
      <c r="G9" t="s">
        <v>299</v>
      </c>
    </row>
    <row r="10" spans="1:11" x14ac:dyDescent="0.2">
      <c r="A10" t="s">
        <v>739</v>
      </c>
      <c r="G10" t="s">
        <v>300</v>
      </c>
    </row>
    <row r="11" spans="1:11" x14ac:dyDescent="0.2">
      <c r="A11" t="s">
        <v>737</v>
      </c>
      <c r="G11" t="s">
        <v>301</v>
      </c>
    </row>
    <row r="12" spans="1:11" x14ac:dyDescent="0.2">
      <c r="A12" t="s">
        <v>5647</v>
      </c>
      <c r="G12" t="s">
        <v>302</v>
      </c>
    </row>
    <row r="13" spans="1:11" x14ac:dyDescent="0.2">
      <c r="A13" t="s">
        <v>5648</v>
      </c>
      <c r="G13" t="s">
        <v>303</v>
      </c>
    </row>
    <row r="14" spans="1:11" x14ac:dyDescent="0.2">
      <c r="A14" t="s">
        <v>5649</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5646</v>
      </c>
      <c r="C1" s="8" t="s">
        <v>268</v>
      </c>
      <c r="D1" s="8" t="s">
        <v>738</v>
      </c>
      <c r="E1" s="8" t="s">
        <v>5483</v>
      </c>
      <c r="F1" s="8" t="s">
        <v>5654</v>
      </c>
      <c r="G1" s="8" t="s">
        <v>739</v>
      </c>
      <c r="H1" s="8" t="s">
        <v>737</v>
      </c>
      <c r="I1" s="8" t="s">
        <v>5647</v>
      </c>
      <c r="J1" s="8" t="s">
        <v>5649</v>
      </c>
      <c r="K1" s="8" t="s">
        <v>5648</v>
      </c>
      <c r="L1" s="8" t="s">
        <v>451</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MA_SFH_UninsulatedFloor_AtticFloor</v>
      </c>
      <c r="L2" t="s">
        <v>453</v>
      </c>
    </row>
    <row r="3" spans="1:12" x14ac:dyDescent="0.2">
      <c r="A3" t="str">
        <v>MA_MFH_Partition</v>
      </c>
      <c r="B3" t="str">
        <v>MA_SFH_pre_1975_LimitedInsulationRoof_FlatRoof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MA_SFH_pre_1975_LimitedInsulationRoof_AtticRoof</v>
      </c>
      <c r="K3" t="str">
        <v>MA_SFH_LimitedInsulationFloor_AtticFloor</v>
      </c>
      <c r="L3" t="s">
        <v>454</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MA_SFH_HighlyInsulatedFloor_AtticFloor</v>
      </c>
      <c r="L4" t="s">
        <v>455</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MA_MFH_UninsulatedFloor_AtticFloor</v>
      </c>
      <c r="L5" t="s">
        <v>456</v>
      </c>
    </row>
    <row r="6" spans="1:12" x14ac:dyDescent="0.2">
      <c r="B6" t="str">
        <v>MA_SFH_btw_1975_2003_LimitedInsulationRoof_FlatRoof</v>
      </c>
      <c r="C6" t="str">
        <v>MA_SFH_pre_1975_FullInsulationWallsCavityExterior_Facade</v>
      </c>
      <c r="J6" t="str">
        <v>MA_SFH_btw_1975_2003_LimitedInsulationRoof_AtticRoof</v>
      </c>
      <c r="K6" t="str">
        <v>MA_MFH_LimitedInsulationFloor_AtticFloor</v>
      </c>
      <c r="L6" t="s">
        <v>457</v>
      </c>
    </row>
    <row r="7" spans="1:12" x14ac:dyDescent="0.2">
      <c r="B7" t="str">
        <v>MA_SFH_btw_1975_2003_HighlyInsulatedRoof_FlatRoof</v>
      </c>
      <c r="C7" t="str">
        <v>MA_SFH_btw_1975_2003_UninsulatedWalls_Facade</v>
      </c>
      <c r="J7" t="str">
        <v>MA_SFH_btw_1975_2003_HighlyInsulatedRoof_AtticRoof</v>
      </c>
      <c r="K7" t="str">
        <v>MA_MFH_HighlyInsulatedFloor_AtticFloor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MA_SFH_post_2003_LimitedInsulationRoof_FlatRoof</v>
      </c>
      <c r="C9" t="str">
        <v>MA_SFH_btw_1975_2003_SIP_Facade</v>
      </c>
      <c r="J9" t="str">
        <v>MA_SFH_post_2003_LimitedInsulationRoof_AtticRoof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MA_MFH_pre_1975_LimitedInsulationRoof_FlatRoof</v>
      </c>
      <c r="C12" t="str">
        <v>MA_SFH_post_2003_UninsulatedWalls_Facade</v>
      </c>
      <c r="J12" t="str">
        <v>MA_MFH_pre_1975_LimitedInsulationRoof_AtticRoof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MA_MFH_btw_1975_2003_LimitedInsulationRoof_FlatRoof</v>
      </c>
      <c r="C15" t="str">
        <v>MA_SFH_post_2003_FullInsulationWallsCavity_Facade</v>
      </c>
      <c r="J15" t="str">
        <v>MA_MFH_btw_1975_2003_LimitedInsulationRoof_AtticRoof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MA_MFH_post_2003_LimitedInsulationRoof_FlatRoof</v>
      </c>
      <c r="C18" t="str">
        <v>MA_MFH_pre_1975_SomeInsulationWalls_Facade</v>
      </c>
      <c r="J18" t="str">
        <v>MA_MFH_post_2003_LimitedInsulationRoof_AtticRoof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2025-03-31T18:03:07Z</dcterms:modified>
</cp:coreProperties>
</file>