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EE373BD0-4B76-FB4A-B718-B7BE233F67EC}" xr6:coauthVersionLast="47" xr6:coauthVersionMax="47" xr10:uidLastSave="{00000000-0000-0000-0000-000000000000}"/>
  <bookViews>
    <workbookView xWindow="640" yWindow="500" windowWidth="26580" windowHeight="16220" tabRatio="926" firstSheet="15" activeTab="19"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Building_features"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Construction_components!$A$2:$W$104</definedName>
    <definedName name="_xlnm._FilterDatabase" localSheetId="29" hidden="1">Envelope_assembly!$A$2:$D$7562</definedName>
    <definedName name="_xlnm._FilterDatabase" localSheetId="25" hidden="1">Materials!$A$2:$P$273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26" l="1"/>
  <c r="B8" i="26"/>
  <c r="B6" i="26"/>
  <c r="Y6" i="9"/>
  <c r="D6" i="9" s="1"/>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4" i="9"/>
  <c r="E5" i="9"/>
  <c r="E6" i="9"/>
  <c r="E7" i="9"/>
  <c r="E8" i="9"/>
  <c r="E9" i="9"/>
  <c r="E10" i="9"/>
  <c r="E11" i="9"/>
  <c r="E12" i="9"/>
  <c r="E13" i="9"/>
  <c r="E14" i="9"/>
  <c r="E15" i="9"/>
  <c r="E16" i="9"/>
  <c r="D4" i="9"/>
  <c r="D5"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Y81" i="9"/>
  <c r="Y82" i="9"/>
  <c r="Y83" i="9"/>
  <c r="Y84" i="9"/>
  <c r="Y85" i="9"/>
  <c r="Y86" i="9"/>
  <c r="Y87" i="9"/>
  <c r="Y88" i="9"/>
  <c r="Y89" i="9"/>
  <c r="Y90" i="9"/>
  <c r="Y91" i="9"/>
  <c r="Y92" i="9"/>
  <c r="Y93" i="9"/>
  <c r="Y94" i="9"/>
  <c r="Y95" i="9"/>
  <c r="Y96" i="9"/>
  <c r="Y97" i="9"/>
  <c r="Y98" i="9"/>
  <c r="Y99" i="9"/>
  <c r="Y100" i="9"/>
  <c r="Y101" i="9"/>
  <c r="Y102" i="9"/>
  <c r="Y103" i="9"/>
  <c r="Y4" i="9"/>
  <c r="Y5" i="9"/>
  <c r="Y7" i="9"/>
  <c r="Y8" i="9"/>
  <c r="Y9" i="9"/>
  <c r="Y10" i="9"/>
  <c r="Y11" i="9"/>
  <c r="Y12" i="9"/>
  <c r="Y13" i="9"/>
  <c r="Y14" i="9"/>
  <c r="Y15" i="9"/>
  <c r="Y16" i="9"/>
  <c r="Y17" i="9"/>
  <c r="Y18" i="9"/>
  <c r="Y19" i="9"/>
  <c r="Y20" i="9"/>
  <c r="Y21" i="9"/>
  <c r="Y22" i="9"/>
  <c r="Y23" i="9"/>
  <c r="Y24" i="9"/>
  <c r="Y25" i="9"/>
  <c r="Y26" i="9"/>
  <c r="Y27" i="9"/>
  <c r="Y28" i="9"/>
  <c r="Y29" i="9"/>
  <c r="Y30" i="9"/>
  <c r="Y31" i="9"/>
  <c r="Y32" i="9"/>
  <c r="Y33" i="9"/>
  <c r="Y34" i="9"/>
  <c r="Y35" i="9"/>
  <c r="Y36" i="9"/>
  <c r="Y37" i="9"/>
  <c r="Y38" i="9"/>
  <c r="Y39" i="9"/>
  <c r="Y40" i="9"/>
  <c r="Y41" i="9"/>
  <c r="Y42" i="9"/>
  <c r="Y43" i="9"/>
  <c r="Y44" i="9"/>
  <c r="Y45" i="9"/>
  <c r="Y46" i="9"/>
  <c r="Y47" i="9"/>
  <c r="Y48" i="9"/>
  <c r="Y49" i="9"/>
  <c r="Y50" i="9"/>
  <c r="Y51" i="9"/>
  <c r="Y52" i="9"/>
  <c r="Y53" i="9"/>
  <c r="Y54" i="9"/>
  <c r="Y55" i="9"/>
  <c r="Y56" i="9"/>
  <c r="Y57" i="9"/>
  <c r="Y58" i="9"/>
  <c r="Y59" i="9"/>
  <c r="Y60" i="9"/>
  <c r="Y61" i="9"/>
  <c r="Y62" i="9"/>
  <c r="Y63" i="9"/>
  <c r="Y64" i="9"/>
  <c r="Y65" i="9"/>
  <c r="Y66" i="9"/>
  <c r="Y67" i="9"/>
  <c r="Y68" i="9"/>
  <c r="Y69" i="9"/>
  <c r="Y70" i="9"/>
  <c r="Y71" i="9"/>
  <c r="Y72" i="9"/>
  <c r="Y73" i="9"/>
  <c r="Y74" i="9"/>
  <c r="Y75" i="9"/>
  <c r="Y76" i="9"/>
  <c r="Y77" i="9"/>
  <c r="Y78" i="9"/>
  <c r="Y79" i="9"/>
  <c r="Y80" i="9"/>
  <c r="Y3" i="9"/>
  <c r="G46" i="25"/>
  <c r="G47" i="25"/>
  <c r="G48" i="25"/>
  <c r="G49" i="25"/>
  <c r="G50" i="25"/>
  <c r="G51" i="25"/>
  <c r="G52" i="25"/>
  <c r="G53" i="25"/>
  <c r="G54" i="25"/>
  <c r="G55" i="25"/>
  <c r="G56" i="25"/>
  <c r="G57" i="25"/>
  <c r="G58" i="25"/>
  <c r="G59" i="25"/>
  <c r="G60" i="25"/>
  <c r="G61" i="25"/>
  <c r="G62" i="25"/>
  <c r="G63" i="25"/>
  <c r="G64" i="25"/>
  <c r="G65" i="25"/>
  <c r="G66" i="25"/>
  <c r="G67" i="25"/>
  <c r="G68" i="25"/>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B3" i="44"/>
  <c r="F47"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C2" i="20" s="1" a="1"/>
  <c r="C2" i="20" s="1"/>
  <c r="F42" i="9"/>
  <c r="F43" i="9"/>
  <c r="F44" i="9"/>
  <c r="F45" i="9"/>
  <c r="F46" i="9"/>
  <c r="B2" i="20" l="1" a="1"/>
  <c r="B2" i="20" s="1"/>
  <c r="G2" i="20" a="1"/>
  <c r="G2" i="20" s="1"/>
  <c r="F2" i="20" a="1"/>
  <c r="F2" i="20" s="1"/>
  <c r="E2" i="20" a="1"/>
  <c r="E2" i="20" s="1"/>
  <c r="D2" i="20" a="1"/>
  <c r="D2" i="20" s="1"/>
  <c r="H2" i="20" a="1"/>
  <c r="H2" i="20" s="1"/>
  <c r="A2" i="20" a="1"/>
  <c r="A2" i="20" s="1"/>
  <c r="I7" i="20" a="1"/>
  <c r="I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Z4" i="9"/>
  <c r="Z5"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3" i="9"/>
  <c r="E3" i="9" s="1"/>
  <c r="D3"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<sst xmlns="http://schemas.openxmlformats.org/spreadsheetml/2006/main" count="8735" uniqueCount="5715">
  <si>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</si>
  <si>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</si>
  <si>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</si>
  <si>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</si>
  <si>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</si>
  <si>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</si>
  <si>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</si>
  <si>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</si>
  <si>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</si>
  <si>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</si>
  <si>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</si>
  <si>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</si>
  <si>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</si>
  <si>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</si>
  <si>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</si>
  <si>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</si>
  <si>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</si>
  <si>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</si>
  <si>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</si>
  <si>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</si>
  <si>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</si>
  <si>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</si>
  <si>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</si>
  <si>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</si>
  <si>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</si>
  <si>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</si>
  <si>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</si>
  <si>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</si>
  <si>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</si>
  <si>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</si>
  <si>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</si>
  <si>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</si>
  <si>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</si>
  <si>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</si>
  <si>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</si>
  <si>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</si>
  <si>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</si>
  <si>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</si>
  <si>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</si>
  <si>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</si>
  <si>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</si>
  <si>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</si>
  <si>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</si>
  <si>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</si>
  <si>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</si>
  <si>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</si>
  <si>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</si>
  <si>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</si>
  <si>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</si>
  <si>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</si>
  <si>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</si>
  <si>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</si>
  <si>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</si>
  <si>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</si>
  <si>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</si>
  <si>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</si>
  <si>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</si>
  <si>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</si>
  <si>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</si>
  <si>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</si>
  <si>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</si>
  <si>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</si>
  <si>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</si>
  <si>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</si>
  <si>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</si>
  <si>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</si>
  <si>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</si>
  <si>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</si>
  <si>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</si>
  <si>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</si>
  <si>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</si>
  <si>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</si>
  <si>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</si>
  <si>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</si>
  <si>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</si>
  <si>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</si>
  <si>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</si>
  <si>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</si>
  <si>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</si>
  <si>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</si>
  <si>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</si>
  <si>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</si>
  <si>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</si>
  <si>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</si>
  <si>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</si>
  <si>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</si>
  <si>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</si>
  <si>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</si>
  <si>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</si>
  <si>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</si>
  <si>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</si>
  <si>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</si>
  <si>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</si>
  <si>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</si>
  <si>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</si>
  <si>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</si>
  <si>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</si>
  <si>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</si>
  <si>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</si>
  <si>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</si>
  <si>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</si>
  <si>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</si>
  <si>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</si>
  <si>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</si>
  <si>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</si>
  <si>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</si>
  <si>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</si>
  <si>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</si>
  <si>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</si>
  <si>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</si>
  <si>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</si>
  <si>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</si>
  <si>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</si>
  <si>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</si>
  <si>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</si>
  <si>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</si>
  <si>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</si>
  <si>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</si>
  <si>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</si>
  <si>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</si>
  <si>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</si>
  <si>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</si>
  <si>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</si>
  <si>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</si>
  <si>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</si>
  <si>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</si>
  <si>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</si>
  <si>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</si>
  <si>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</si>
  <si>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</si>
  <si>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</si>
  <si>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</si>
  <si>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</si>
  <si>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</si>
  <si>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</si>
  <si>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</si>
  <si>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</si>
  <si>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</si>
  <si>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</si>
  <si>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</si>
  <si>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</si>
  <si>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</si>
  <si>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</si>
  <si>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</si>
  <si>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</si>
  <si>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</si>
  <si>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</si>
  <si>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</si>
  <si>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</si>
  <si>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</si>
  <si>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</si>
  <si>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</si>
  <si>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</si>
  <si>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</si>
  <si>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</si>
  <si>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</si>
  <si>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</si>
  <si>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</si>
  <si>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</si>
  <si>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</si>
  <si>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</si>
  <si>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</si>
  <si>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</si>
  <si>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</si>
  <si>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</si>
  <si>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</si>
  <si>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</si>
  <si>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</si>
  <si>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</si>
  <si>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</si>
  <si>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</si>
  <si>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</si>
  <si>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</si>
  <si>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</si>
  <si>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</si>
  <si>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</si>
  <si>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</si>
  <si>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</si>
  <si>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</si>
  <si>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</si>
  <si>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</si>
  <si>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</si>
  <si>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</si>
  <si>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</si>
  <si>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</si>
  <si>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</si>
  <si>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</si>
  <si>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</si>
  <si>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</si>
  <si>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</si>
  <si>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</si>
  <si>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</si>
  <si>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</si>
  <si>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</si>
  <si>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</si>
  <si>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</si>
  <si>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</si>
  <si>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</si>
  <si>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</si>
  <si>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</si>
  <si>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</si>
  <si>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</si>
  <si>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</si>
  <si>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</si>
  <si>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</si>
  <si>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</si>
  <si>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</si>
  <si>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</si>
  <si>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</si>
  <si>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</si>
  <si>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</si>
  <si>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</si>
  <si>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</si>
  <si>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</si>
  <si>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</si>
  <si>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</si>
  <si>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</si>
  <si>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</si>
  <si>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</si>
  <si>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</si>
  <si>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</si>
  <si>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</si>
  <si>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</si>
  <si>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</si>
  <si>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</si>
  <si>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</si>
  <si>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</si>
  <si>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</si>
  <si>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</si>
  <si>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</si>
  <si>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</si>
  <si>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</si>
  <si>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</si>
  <si>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</si>
  <si>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</si>
  <si>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</si>
  <si>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</si>
  <si>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</si>
  <si>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</si>
  <si>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</si>
  <si>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</si>
  <si>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</si>
  <si>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</si>
  <si>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</si>
  <si>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</si>
  <si>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</si>
  <si>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</si>
  <si>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</si>
  <si>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</si>
  <si>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</si>
  <si>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</si>
  <si>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</si>
  <si>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</si>
  <si>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</si>
  <si>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</si>
  <si>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</si>
  <si>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</si>
  <si>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</si>
  <si>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</si>
  <si>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</si>
  <si>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</si>
  <si>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</si>
  <si>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</si>
  <si>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</si>
  <si>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</si>
  <si>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</si>
  <si>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</si>
  <si>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</si>
  <si>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</si>
  <si>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</si>
  <si>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</si>
  <si>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</si>
  <si>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</si>
  <si>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</si>
  <si>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</si>
  <si>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</si>
  <si>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</si>
  <si>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</si>
  <si>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</si>
  <si>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</si>
  <si>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</si>
  <si>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</si>
  <si>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</si>
  <si>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</si>
  <si>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</si>
  <si>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</si>
  <si>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</si>
  <si>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</si>
  <si>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</si>
  <si>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</si>
  <si>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</si>
  <si>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</si>
  <si>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</si>
  <si>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</si>
  <si>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</si>
  <si>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</si>
  <si>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</si>
  <si>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</si>
  <si>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</si>
  <si>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</si>
  <si>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</si>
  <si>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</si>
  <si>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</si>
  <si>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</si>
  <si>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</si>
  <si>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</si>
  <si>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</si>
  <si>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</si>
  <si>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</si>
  <si>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</si>
  <si>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</si>
  <si>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</si>
  <si>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</si>
  <si>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</si>
  <si>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</si>
  <si>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</si>
  <si>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</si>
  <si>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</si>
  <si>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</si>
  <si>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</si>
  <si>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</si>
  <si>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</si>
  <si>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</si>
  <si>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</si>
  <si>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</si>
  <si>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</si>
  <si>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</si>
  <si>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</si>
  <si>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</si>
  <si>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</si>
  <si>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</si>
  <si>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</si>
  <si>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</si>
  <si>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</si>
  <si>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</si>
  <si>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</si>
  <si>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</si>
  <si>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</si>
  <si>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</si>
  <si>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</si>
  <si>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</si>
  <si>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</si>
  <si>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</si>
  <si>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</si>
  <si>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</si>
  <si>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</si>
  <si>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</si>
  <si>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</si>
  <si>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</si>
  <si>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</si>
  <si>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</si>
  <si>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</si>
  <si>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</si>
  <si>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</si>
  <si>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</si>
  <si>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</si>
  <si>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</si>
  <si>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</si>
  <si>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</si>
  <si>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</si>
  <si>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</si>
  <si>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</si>
  <si>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</si>
  <si>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</si>
  <si>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</si>
  <si>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</si>
  <si>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</si>
  <si>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</si>
  <si>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</si>
  <si>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</si>
  <si>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</si>
  <si>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</si>
  <si>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</si>
  <si>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</si>
  <si>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</si>
  <si>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</si>
  <si>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</si>
  <si>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</si>
  <si>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</si>
  <si>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</si>
  <si>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</si>
  <si>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</si>
  <si>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</si>
  <si>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</si>
  <si>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</si>
  <si>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</si>
  <si>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</si>
  <si>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</si>
  <si>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</si>
  <si>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</si>
  <si>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</si>
  <si>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</si>
  <si>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</si>
  <si>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</si>
  <si>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</si>
  <si>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</si>
  <si>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</si>
  <si>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</si>
  <si>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</si>
  <si>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</si>
  <si>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</si>
  <si>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</si>
  <si>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</si>
  <si>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</si>
  <si>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</si>
  <si>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</si>
  <si>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</si>
  <si>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</si>
  <si>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</si>
  <si>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</si>
  <si>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</si>
  <si>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</si>
  <si>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</si>
  <si>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</si>
  <si>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</si>
  <si>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</si>
  <si>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</si>
  <si>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</si>
  <si>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</si>
  <si>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</si>
  <si>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</si>
  <si>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</si>
  <si>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</si>
  <si>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</si>
  <si>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</si>
  <si>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</si>
  <si>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</si>
  <si>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</si>
  <si>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</si>
  <si>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</si>
  <si>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</si>
  <si>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</si>
  <si>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</si>
  <si>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</si>
  <si>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</si>
  <si>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</si>
  <si>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</si>
  <si>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</si>
  <si>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</si>
  <si>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</si>
  <si>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</si>
  <si>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</si>
  <si>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</si>
  <si>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</si>
  <si>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</si>
  <si>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</si>
  <si>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</si>
  <si>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</si>
  <si>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</si>
  <si>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</si>
  <si>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</si>
  <si>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</si>
  <si>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</si>
  <si>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</si>
  <si>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</si>
  <si>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</si>
  <si>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</si>
  <si>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</si>
  <si>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</si>
  <si>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</si>
  <si>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</si>
  <si>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</si>
  <si>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</si>
  <si>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</si>
  <si>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</si>
  <si>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</si>
  <si>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</si>
  <si>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</si>
  <si>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</si>
  <si>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</si>
  <si>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</si>
  <si>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</si>
  <si>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</si>
  <si>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</si>
  <si>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</si>
  <si>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</si>
  <si>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</si>
  <si>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</si>
  <si>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</si>
  <si>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</si>
  <si>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</si>
  <si>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</si>
  <si>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</si>
  <si>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</si>
  <si>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</si>
  <si>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</si>
  <si>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</si>
  <si>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</si>
  <si>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</si>
  <si>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</si>
  <si>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</si>
  <si>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</si>
  <si>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</si>
  <si>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</si>
  <si>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</si>
  <si>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</si>
  <si>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</si>
  <si>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</si>
  <si>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</si>
  <si>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</si>
  <si>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</si>
  <si>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</si>
  <si>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</si>
  <si>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</si>
  <si>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</si>
  <si>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</si>
  <si>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</si>
  <si>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</si>
  <si>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</si>
  <si>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</si>
  <si>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</si>
  <si>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</si>
  <si>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</si>
  <si>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</si>
  <si>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</si>
  <si>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</si>
  <si>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</si>
  <si>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</si>
  <si>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</si>
  <si>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</si>
  <si>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</si>
  <si>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</si>
  <si>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</si>
  <si>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</si>
  <si>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</si>
  <si>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</si>
  <si>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</si>
  <si>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</si>
  <si>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</si>
  <si>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</si>
  <si>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</si>
  <si>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</si>
  <si>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</si>
  <si>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</si>
  <si>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</si>
  <si>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</si>
  <si>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</si>
  <si>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</si>
  <si>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</si>
  <si>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</si>
  <si>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</si>
  <si>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</si>
  <si>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</si>
  <si>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</si>
  <si>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</si>
  <si>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</si>
  <si>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</si>
  <si>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</si>
  <si>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</si>
  <si>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</si>
  <si>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</si>
  <si>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</si>
  <si>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</si>
  <si>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</si>
  <si>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</si>
  <si>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</si>
  <si>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</si>
  <si>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</si>
  <si>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</si>
  <si>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</si>
  <si>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</si>
  <si>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</si>
  <si>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</si>
  <si>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</si>
  <si>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</si>
  <si>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</si>
  <si>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</si>
  <si>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</si>
  <si>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</si>
  <si>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</si>
  <si>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</si>
  <si>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</si>
  <si>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</si>
  <si>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</si>
  <si>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</si>
  <si>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</si>
  <si>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</si>
  <si>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</si>
  <si>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</si>
  <si>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</si>
  <si>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</si>
  <si>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</si>
  <si>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</si>
  <si>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</si>
  <si>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</si>
  <si>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</si>
  <si>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</si>
  <si>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</si>
  <si>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</si>
  <si>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</si>
  <si>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</si>
  <si>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</si>
  <si>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</si>
  <si>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</si>
  <si>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</si>
  <si>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</si>
  <si>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</si>
  <si>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</si>
  <si>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</si>
  <si>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</si>
  <si>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</si>
  <si>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</si>
  <si>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</si>
  <si>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</si>
  <si>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</si>
  <si>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</si>
  <si>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</si>
  <si>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</si>
  <si>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</si>
  <si>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</si>
  <si>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</si>
  <si>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</si>
  <si>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</si>
  <si>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</si>
  <si>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</si>
  <si>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</si>
  <si>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</si>
  <si>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</si>
  <si>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</si>
  <si>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</si>
  <si>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</si>
  <si>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</si>
  <si>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</si>
  <si>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</si>
  <si>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</si>
  <si>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</si>
  <si>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</si>
  <si>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</si>
  <si>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</si>
  <si>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</si>
  <si>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</si>
  <si>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</si>
  <si>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</si>
  <si>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</si>
  <si>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</si>
  <si>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</si>
  <si>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</si>
  <si>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</si>
  <si>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</si>
  <si>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</si>
  <si>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</si>
  <si>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</si>
  <si>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</si>
  <si>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</si>
  <si>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</si>
  <si>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</si>
  <si>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</si>
  <si>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</si>
  <si>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</si>
  <si>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</si>
  <si>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</si>
  <si>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</si>
  <si>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</si>
  <si>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</si>
  <si>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</si>
  <si>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</si>
  <si>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</si>
  <si>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</si>
  <si>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</si>
  <si>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</si>
  <si>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</si>
  <si>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</si>
  <si>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</si>
  <si>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</si>
  <si>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</si>
  <si>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</si>
  <si>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</si>
  <si>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</si>
  <si>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</si>
  <si>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</si>
  <si>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</si>
  <si>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</si>
  <si>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</si>
  <si>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</si>
  <si>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</si>
  <si>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</si>
  <si>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</si>
  <si>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</si>
  <si>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</si>
  <si>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</si>
  <si>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</si>
  <si>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</si>
  <si>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</si>
  <si>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</si>
  <si>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</si>
  <si>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</si>
  <si>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</si>
  <si>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</si>
  <si>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</si>
  <si>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</si>
  <si>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</si>
  <si>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</si>
  <si>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</si>
  <si>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</si>
  <si>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</si>
  <si>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</si>
  <si>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</si>
  <si>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</si>
  <si>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</si>
  <si>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</si>
  <si>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</si>
  <si>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</si>
  <si>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</si>
  <si>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</si>
  <si>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</si>
  <si>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</si>
  <si>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</si>
  <si>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</si>
  <si>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</si>
  <si>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</si>
  <si>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</si>
  <si>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</si>
  <si>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</si>
  <si>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</si>
  <si>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</si>
  <si>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</si>
  <si>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</si>
  <si>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</si>
  <si>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</si>
  <si>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</si>
  <si>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</si>
  <si>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</si>
  <si>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</si>
  <si>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</si>
  <si>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Water_schedule</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</si>
  <si>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</si>
  <si>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</si>
  <si>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</si>
  <si>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</si>
  <si>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</si>
  <si>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</si>
  <si>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</si>
  <si>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</si>
  <si>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</si>
  <si>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</si>
  <si>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</si>
  <si>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</si>
  <si>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</si>
  <si>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</si>
  <si>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</si>
  <si>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</si>
  <si>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</si>
  <si>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</si>
  <si>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</si>
  <si>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</si>
  <si>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</si>
  <si>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</si>
  <si>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</si>
  <si>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</si>
  <si>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</si>
  <si>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</si>
  <si>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</si>
  <si>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</si>
  <si>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</si>
  <si>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</si>
  <si>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</si>
  <si>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</si>
  <si>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</si>
  <si>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</si>
  <si>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</si>
  <si>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</si>
  <si>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</si>
  <si>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</si>
  <si>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</si>
  <si>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</si>
  <si>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</si>
  <si>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</si>
  <si>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</si>
  <si>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</si>
  <si>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</si>
  <si>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</si>
  <si>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</si>
  <si>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</si>
  <si>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</si>
  <si>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</si>
  <si>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</si>
  <si>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</si>
  <si>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</si>
  <si>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</si>
  <si>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Wood siding</t>
  </si>
  <si>
    <t>Region</t>
  </si>
  <si>
    <t>Typology</t>
  </si>
  <si>
    <t>Age_bracket</t>
  </si>
  <si>
    <t>Power</t>
  </si>
  <si>
    <t>Water_flow</t>
  </si>
  <si>
    <t>Weatherization</t>
  </si>
  <si>
    <t>Basement</t>
  </si>
  <si>
    <t>Wall</t>
  </si>
  <si>
    <t>Distribution</t>
  </si>
  <si>
    <t>MA</t>
  </si>
  <si>
    <t>SFH</t>
  </si>
  <si>
    <t>MFH</t>
  </si>
  <si>
    <t>pre_1975</t>
  </si>
  <si>
    <t>btw_1975_2003</t>
  </si>
  <si>
    <t>post_2003</t>
  </si>
  <si>
    <t>SIP</t>
  </si>
  <si>
    <t>Steam</t>
  </si>
  <si>
    <t>Thermostat</t>
  </si>
  <si>
    <t>NoLED</t>
  </si>
  <si>
    <t>NoControls</t>
  </si>
  <si>
    <t>LED</t>
  </si>
  <si>
    <t>Controls</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</si>
  <si>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</si>
  <si>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</si>
  <si>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</si>
  <si>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</si>
  <si>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</si>
  <si>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</si>
  <si>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</si>
  <si>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</si>
  <si>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</si>
  <si>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</si>
  <si>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</si>
  <si>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</si>
  <si>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</si>
  <si>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</si>
  <si>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</si>
  <si>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</si>
  <si>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</si>
  <si>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</si>
  <si>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</si>
  <si>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</si>
  <si>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</si>
  <si>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</si>
  <si>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</si>
  <si>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</si>
  <si>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</si>
  <si>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</si>
  <si>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</si>
  <si>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</si>
  <si>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</si>
  <si>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</si>
  <si>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</si>
  <si>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</si>
  <si>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</si>
  <si>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</si>
  <si>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</si>
  <si>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</si>
  <si>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</si>
  <si>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</si>
  <si>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</si>
  <si>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</si>
  <si>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</si>
  <si>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</si>
  <si>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</si>
  <si>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</si>
  <si>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</si>
  <si>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</si>
  <si>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</si>
  <si>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</si>
  <si>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</si>
  <si>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</si>
  <si>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</si>
  <si>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</si>
  <si>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</si>
  <si>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</si>
  <si>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</si>
  <si>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</si>
  <si>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</si>
  <si>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</si>
  <si>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</si>
  <si>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</si>
  <si>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</si>
  <si>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</si>
  <si>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</si>
  <si>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</si>
  <si>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</si>
  <si>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</si>
  <si>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</si>
  <si>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</si>
  <si>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</si>
  <si>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</si>
  <si>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</si>
  <si>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</si>
  <si>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</si>
  <si>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</si>
  <si>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</si>
  <si>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</si>
  <si>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</si>
  <si>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</si>
  <si>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</si>
  <si>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</si>
  <si>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</si>
  <si>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</si>
  <si>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</si>
  <si>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</si>
  <si>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</si>
  <si>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</si>
  <si>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</si>
  <si>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</si>
  <si>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</si>
  <si>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</si>
  <si>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</si>
  <si>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</si>
  <si>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</si>
  <si>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</si>
  <si>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</si>
  <si>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</si>
  <si>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</si>
  <si>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</si>
  <si>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</si>
  <si>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</si>
  <si>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</si>
  <si>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</si>
  <si>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</si>
  <si>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</si>
  <si>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</si>
  <si>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</si>
  <si>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</si>
  <si>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</si>
  <si>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</si>
  <si>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</si>
  <si>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</si>
  <si>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</si>
  <si>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</si>
  <si>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</si>
  <si>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</si>
  <si>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</si>
  <si>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</si>
  <si>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</si>
  <si>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</si>
  <si>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</si>
  <si>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</si>
  <si>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</si>
  <si>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</si>
  <si>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</si>
  <si>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</si>
  <si>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</si>
  <si>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</si>
  <si>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</si>
  <si>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</si>
  <si>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</si>
  <si>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</si>
  <si>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</si>
  <si>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</si>
  <si>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</si>
  <si>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</si>
  <si>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</si>
  <si>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</si>
  <si>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</si>
  <si>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</si>
  <si>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</si>
  <si>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</si>
  <si>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</si>
  <si>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</si>
  <si>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</si>
  <si>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</si>
  <si>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</si>
  <si>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</si>
  <si>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</si>
  <si>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</si>
  <si>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</si>
  <si>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</si>
  <si>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</si>
  <si>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</si>
  <si>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</si>
  <si>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</si>
  <si>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</si>
  <si>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</si>
  <si>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</si>
  <si>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</si>
  <si>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</si>
  <si>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</si>
  <si>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</si>
  <si>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</si>
  <si>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</si>
  <si>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</si>
  <si>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</si>
  <si>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</si>
  <si>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</si>
  <si>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</si>
  <si>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</si>
  <si>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</si>
  <si>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</si>
  <si>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</si>
  <si>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</si>
  <si>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</si>
  <si>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</si>
  <si>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</si>
  <si>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</si>
  <si>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</si>
  <si>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</si>
  <si>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</si>
  <si>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</si>
  <si>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</si>
  <si>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</si>
  <si>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</si>
  <si>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</si>
  <si>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</si>
  <si>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</si>
  <si>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</si>
  <si>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</si>
  <si>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</si>
  <si>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</si>
  <si>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</si>
  <si>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</si>
  <si>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</si>
  <si>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</si>
  <si>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</si>
  <si>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</si>
  <si>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</si>
  <si>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</si>
  <si>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</si>
  <si>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</si>
  <si>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</si>
  <si>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</si>
  <si>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</si>
  <si>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</si>
  <si>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</si>
  <si>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</si>
  <si>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</si>
  <si>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</si>
  <si>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</si>
  <si>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</si>
  <si>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</si>
  <si>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</si>
  <si>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</si>
  <si>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</si>
  <si>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</si>
  <si>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</si>
  <si>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</si>
  <si>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</si>
  <si>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</si>
  <si>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</si>
  <si>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</si>
  <si>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</si>
  <si>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</si>
  <si>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</si>
  <si>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</si>
  <si>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</si>
  <si>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</si>
  <si>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</si>
  <si>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</si>
  <si>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</si>
  <si>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</si>
  <si>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</si>
  <si>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</si>
  <si>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</si>
  <si>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</si>
  <si>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</si>
  <si>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</si>
  <si>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</si>
  <si>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</si>
  <si>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</si>
  <si>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</si>
  <si>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</si>
  <si>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</si>
  <si>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</si>
  <si>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</si>
  <si>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</si>
  <si>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</si>
  <si>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</si>
  <si>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</si>
  <si>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</si>
  <si>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</si>
  <si>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</si>
  <si>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</si>
  <si>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</si>
  <si>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</si>
  <si>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</si>
  <si>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</si>
  <si>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</si>
  <si>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</si>
  <si>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</si>
  <si>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</si>
  <si>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</si>
  <si>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</si>
  <si>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</si>
  <si>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</si>
  <si>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</si>
  <si>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</si>
  <si>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</si>
  <si>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</si>
  <si>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</si>
  <si>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</si>
  <si>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</si>
  <si>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</si>
  <si>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</si>
  <si>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</si>
  <si>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</si>
  <si>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</si>
  <si>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</si>
  <si>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</si>
  <si>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</si>
  <si>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</si>
  <si>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</si>
  <si>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</si>
  <si>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</si>
  <si>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</si>
  <si>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</si>
  <si>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</si>
  <si>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</si>
  <si>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</si>
  <si>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</si>
  <si>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</si>
  <si>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</si>
  <si>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</si>
  <si>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</si>
  <si>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</si>
  <si>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</si>
  <si>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</si>
  <si>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</si>
  <si>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</si>
  <si>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</si>
  <si>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</si>
  <si>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</si>
  <si>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</si>
  <si>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</si>
  <si>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</si>
  <si>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</si>
  <si>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</si>
  <si>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</si>
  <si>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</si>
  <si>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</si>
  <si>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</si>
  <si>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</si>
  <si>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</si>
  <si>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</si>
  <si>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</si>
  <si>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</si>
  <si>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</si>
  <si>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</si>
  <si>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</si>
  <si>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</si>
  <si>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</si>
  <si>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</si>
  <si>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</si>
  <si>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</si>
  <si>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</si>
  <si>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</si>
  <si>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</si>
  <si>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</si>
  <si>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</si>
  <si>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</si>
  <si>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</si>
  <si>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</si>
  <si>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</si>
  <si>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</si>
  <si>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</si>
  <si>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</si>
  <si>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</si>
  <si>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</si>
  <si>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</si>
  <si>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</si>
  <si>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</si>
  <si>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</si>
  <si>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</si>
  <si>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</si>
  <si>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</si>
  <si>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</si>
  <si>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</si>
  <si>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</si>
  <si>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</si>
  <si>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</si>
  <si>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</si>
  <si>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</si>
  <si>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</si>
  <si>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</si>
  <si>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</si>
  <si>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</si>
  <si>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</si>
  <si>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</si>
  <si>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</si>
  <si>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</si>
  <si>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</si>
  <si>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</si>
  <si>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</si>
  <si>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</si>
  <si>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</si>
  <si>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</si>
  <si>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</si>
  <si>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</si>
  <si>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</si>
  <si>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</si>
  <si>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</si>
  <si>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</si>
  <si>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</si>
  <si>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</si>
  <si>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</si>
  <si>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</si>
  <si>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</si>
  <si>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</si>
  <si>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</si>
  <si>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</si>
  <si>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</si>
  <si>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</si>
  <si>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</si>
  <si>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</si>
  <si>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</si>
  <si>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</si>
  <si>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</si>
  <si>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</si>
  <si>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</si>
  <si>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</si>
  <si>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</si>
  <si>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</si>
  <si>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</si>
  <si>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</si>
  <si>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</si>
  <si>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</si>
  <si>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</si>
  <si>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</si>
  <si>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</si>
  <si>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</si>
  <si>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</si>
  <si>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</si>
  <si>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</si>
  <si>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</si>
  <si>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</si>
  <si>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</si>
  <si>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</si>
  <si>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</si>
  <si>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</si>
  <si>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</si>
  <si>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</si>
  <si>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</si>
  <si>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</si>
  <si>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</si>
  <si>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</si>
  <si>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</si>
  <si>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</si>
  <si>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</si>
  <si>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</si>
  <si>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</si>
  <si>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</si>
  <si>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</si>
  <si>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</si>
  <si>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</si>
  <si>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</si>
  <si>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</si>
  <si>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</si>
  <si>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</si>
  <si>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</si>
  <si>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</si>
  <si>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</si>
  <si>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</si>
  <si>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</si>
  <si>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</si>
  <si>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</si>
  <si>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</si>
  <si>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</si>
  <si>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</si>
  <si>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</si>
  <si>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</si>
  <si>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</si>
  <si>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</si>
  <si>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</si>
  <si>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</si>
  <si>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</si>
  <si>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</si>
  <si>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</si>
  <si>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</si>
  <si>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</si>
  <si>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</si>
  <si>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</si>
  <si>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</si>
  <si>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</si>
  <si>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</si>
  <si>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</si>
  <si>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</si>
  <si>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</si>
  <si>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</si>
  <si>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</si>
  <si>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</si>
  <si>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</si>
  <si>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</si>
  <si>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</si>
  <si>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</si>
  <si>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</si>
  <si>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</si>
  <si>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</si>
  <si>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</si>
  <si>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</si>
  <si>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</si>
  <si>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</si>
  <si>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</si>
  <si>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</si>
  <si>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</si>
  <si>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</si>
  <si>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</si>
  <si>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</si>
  <si>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</si>
  <si>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</si>
  <si>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</si>
  <si>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</si>
  <si>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</si>
  <si>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</si>
  <si>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</si>
  <si>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</si>
  <si>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</si>
  <si>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</si>
  <si>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</si>
  <si>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</si>
  <si>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</si>
  <si>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</si>
  <si>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</si>
  <si>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</si>
  <si>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</si>
  <si>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</si>
  <si>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</si>
  <si>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</si>
  <si>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</si>
  <si>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</si>
  <si>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</si>
  <si>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</si>
  <si>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</si>
  <si>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</si>
  <si>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</si>
  <si>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</si>
  <si>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</si>
  <si>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</si>
  <si>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</si>
  <si>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</si>
  <si>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</si>
  <si>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</si>
  <si>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</si>
  <si>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</si>
  <si>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</si>
  <si>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</si>
  <si>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</si>
  <si>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</si>
  <si>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</si>
  <si>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</si>
  <si>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</si>
  <si>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</si>
  <si>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</si>
  <si>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</si>
  <si>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</si>
  <si>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</si>
  <si>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</si>
  <si>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</si>
  <si>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</si>
  <si>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</si>
  <si>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</si>
  <si>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</si>
  <si>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</si>
  <si>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</si>
  <si>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</si>
  <si>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</si>
  <si>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</si>
  <si>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</si>
  <si>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</si>
  <si>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</si>
  <si>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</si>
  <si>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</si>
  <si>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</si>
  <si>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</si>
  <si>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</si>
  <si>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</si>
  <si>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</si>
  <si>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</si>
  <si>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</si>
  <si>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</si>
  <si>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</si>
  <si>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</si>
  <si>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</si>
  <si>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</si>
  <si>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</si>
  <si>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</si>
  <si>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</si>
  <si>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</si>
  <si>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</si>
  <si>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</si>
  <si>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</si>
  <si>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</si>
  <si>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</si>
  <si>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</si>
  <si>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</si>
  <si>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</si>
  <si>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</si>
  <si>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</si>
  <si>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</si>
  <si>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</si>
  <si>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</si>
  <si>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</si>
  <si>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</si>
  <si>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</si>
  <si>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</si>
  <si>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</si>
  <si>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</si>
  <si>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</si>
  <si>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</si>
  <si>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</si>
  <si>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</si>
  <si>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</si>
  <si>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</si>
  <si>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</si>
  <si>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</si>
  <si>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</si>
  <si>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</si>
  <si>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</si>
  <si>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</si>
  <si>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</si>
  <si>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</si>
  <si>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</si>
  <si>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</si>
  <si>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</si>
  <si>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</si>
  <si>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</si>
  <si>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</si>
  <si>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</si>
  <si>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</si>
  <si>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</si>
  <si>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</si>
  <si>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</si>
  <si>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</si>
  <si>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</si>
  <si>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</si>
  <si>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</si>
  <si>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</si>
  <si>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</si>
  <si>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</si>
  <si>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</si>
  <si>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</si>
  <si>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</si>
  <si>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</si>
  <si>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</si>
  <si>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</si>
  <si>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</si>
  <si>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</si>
  <si>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</si>
  <si>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</si>
  <si>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</si>
  <si>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</si>
  <si>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</si>
  <si>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</si>
  <si>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</si>
  <si>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</si>
  <si>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</si>
  <si>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</si>
  <si>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</si>
  <si>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</si>
  <si>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</si>
  <si>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</si>
  <si>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</si>
  <si>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</si>
  <si>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</si>
  <si>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</si>
  <si>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</si>
  <si>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</si>
  <si>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</si>
  <si>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</si>
  <si>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</si>
  <si>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</si>
  <si>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</si>
  <si>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</si>
  <si>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</si>
  <si>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</si>
  <si>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</si>
  <si>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</si>
  <si>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</si>
  <si>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</si>
  <si>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</si>
  <si>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</si>
  <si>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</si>
  <si>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</si>
  <si>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</si>
  <si>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</si>
  <si>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</si>
  <si>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</si>
  <si>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</si>
  <si>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</si>
  <si>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</si>
  <si>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</si>
  <si>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</si>
  <si>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</si>
  <si>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</si>
  <si>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</si>
  <si>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</si>
  <si>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</si>
  <si>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</si>
  <si>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</si>
  <si>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</si>
  <si>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</si>
  <si>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</si>
  <si>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</si>
  <si>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</si>
  <si>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</si>
  <si>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</si>
  <si>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</si>
  <si>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</si>
  <si>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</si>
  <si>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</si>
  <si>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</si>
  <si>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</si>
  <si>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</si>
  <si>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</si>
  <si>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</si>
  <si>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</si>
  <si>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</si>
  <si>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</si>
  <si>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</si>
  <si>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</si>
  <si>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</si>
  <si>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</si>
  <si>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</si>
  <si>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</si>
  <si>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</si>
  <si>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</si>
  <si>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</si>
  <si>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</si>
  <si>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</si>
  <si>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</si>
  <si>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</si>
  <si>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</si>
  <si>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</si>
  <si>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</si>
  <si>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</si>
  <si>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</si>
  <si>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</si>
  <si>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</si>
  <si>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</si>
  <si>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</si>
  <si>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</si>
  <si>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</si>
  <si>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</si>
  <si>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</si>
  <si>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</si>
  <si>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</si>
  <si>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</si>
  <si>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</si>
  <si>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</si>
  <si>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</si>
  <si>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</si>
  <si>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</si>
  <si>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</si>
  <si>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</si>
  <si>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</si>
  <si>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</si>
  <si>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</si>
  <si>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</si>
  <si>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</si>
  <si>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</si>
  <si>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</si>
  <si>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</si>
  <si>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</si>
  <si>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</si>
  <si>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</si>
  <si>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</si>
  <si>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</si>
  <si>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</si>
  <si>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</si>
  <si>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</si>
  <si>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</si>
  <si>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</si>
  <si>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</si>
  <si>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</si>
  <si>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</si>
  <si>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</si>
  <si>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</si>
  <si>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</si>
  <si>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</si>
  <si>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</si>
  <si>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</si>
  <si>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</si>
  <si>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</si>
  <si>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</si>
  <si>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</si>
  <si>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</si>
  <si>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</si>
  <si>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</si>
  <si>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</si>
  <si>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</si>
  <si>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</si>
  <si>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</si>
  <si>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</si>
  <si>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</si>
  <si>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</si>
  <si>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</si>
  <si>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</si>
  <si>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</si>
  <si>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</si>
  <si>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</si>
  <si>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</si>
  <si>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</si>
  <si>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</si>
  <si>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</si>
  <si>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</si>
  <si>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</si>
  <si>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</si>
  <si>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</si>
  <si>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</si>
  <si>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</si>
  <si>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</si>
  <si>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</si>
  <si>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</si>
  <si>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</si>
  <si>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</si>
  <si>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</si>
  <si>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</si>
  <si>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</si>
  <si>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</si>
  <si>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</si>
  <si>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</si>
  <si>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</si>
  <si>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</si>
  <si>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</si>
  <si>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</si>
  <si>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</si>
  <si>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</si>
  <si>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</si>
  <si>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</si>
  <si>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</si>
  <si>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</si>
  <si>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</si>
  <si>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</si>
  <si>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</si>
  <si>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</si>
  <si>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</si>
  <si>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</si>
  <si>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</si>
  <si>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</si>
  <si>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</si>
  <si>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</si>
  <si>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</si>
  <si>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</si>
  <si>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</si>
  <si>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</si>
  <si>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</si>
  <si>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</si>
  <si>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</si>
  <si>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</si>
  <si>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</si>
  <si>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</si>
  <si>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</si>
  <si>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</si>
  <si>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</si>
  <si>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</si>
  <si>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</si>
  <si>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</si>
  <si>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</si>
  <si>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</si>
  <si>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</si>
  <si>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</si>
  <si>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</si>
  <si>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</si>
  <si>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</si>
  <si>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</si>
  <si>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</si>
  <si>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</si>
  <si>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</si>
  <si>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</si>
  <si>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</si>
  <si>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</si>
  <si>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</si>
  <si>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</si>
  <si>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</si>
  <si>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</si>
  <si>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</si>
  <si>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</si>
  <si>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</si>
  <si>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</si>
  <si>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</si>
  <si>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</si>
  <si>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</si>
  <si>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</si>
  <si>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</si>
  <si>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</si>
  <si>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</si>
  <si>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</si>
  <si>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</si>
  <si>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</si>
  <si>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</si>
  <si>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</si>
  <si>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</si>
  <si>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</si>
  <si>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</si>
  <si>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</si>
  <si>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</si>
  <si>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</si>
  <si>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</si>
  <si>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</si>
  <si>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</si>
  <si>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</si>
  <si>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</si>
  <si>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</si>
  <si>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</si>
  <si>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</si>
  <si>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</si>
  <si>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</si>
  <si>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</si>
  <si>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</si>
  <si>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</si>
  <si>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</si>
  <si>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</si>
  <si>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</si>
  <si>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</si>
  <si>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</si>
  <si>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</si>
  <si>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</si>
  <si>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</si>
  <si>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</si>
  <si>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</si>
  <si>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</si>
  <si>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</si>
  <si>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</si>
  <si>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</si>
  <si>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</si>
  <si>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</si>
  <si>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</si>
  <si>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</si>
  <si>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</si>
  <si>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</si>
  <si>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</si>
  <si>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</si>
  <si>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</si>
  <si>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</si>
  <si>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</si>
  <si>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</si>
  <si>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</si>
  <si>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</si>
  <si>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</si>
  <si>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</si>
  <si>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</si>
  <si>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</si>
  <si>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</si>
  <si>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</si>
  <si>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</si>
  <si>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</si>
  <si>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</si>
  <si>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</si>
  <si>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</si>
  <si>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</si>
  <si>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</si>
  <si>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</si>
  <si>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</si>
  <si>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</si>
  <si>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</si>
  <si>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</si>
  <si>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</si>
  <si>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</si>
  <si>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</si>
  <si>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</si>
  <si>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</si>
  <si>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</si>
  <si>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</si>
  <si>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</si>
  <si>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</si>
  <si>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</si>
  <si>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</si>
  <si>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</si>
  <si>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</si>
  <si>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</si>
  <si>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</si>
  <si>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</si>
  <si>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</si>
  <si>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</si>
  <si>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</si>
  <si>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</si>
  <si>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</si>
  <si>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</si>
  <si>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</si>
  <si>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</si>
  <si>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</si>
  <si>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</si>
  <si>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</si>
  <si>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</si>
  <si>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</si>
  <si>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</si>
  <si>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</si>
  <si>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</si>
  <si>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</si>
  <si>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</si>
  <si>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</si>
  <si>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</si>
  <si>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</si>
  <si>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</si>
  <si>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</si>
  <si>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</si>
  <si>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</si>
  <si>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</si>
  <si>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</si>
  <si>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</si>
  <si>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</si>
  <si>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</si>
  <si>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</si>
  <si>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</si>
  <si>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</si>
  <si>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</si>
  <si>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</si>
  <si>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</si>
  <si>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</si>
  <si>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</si>
  <si>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</si>
  <si>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</si>
  <si>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</si>
  <si>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</si>
  <si>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</si>
  <si>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</si>
  <si>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</si>
  <si>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</si>
  <si>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</si>
  <si>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</si>
  <si>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</si>
  <si>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</si>
  <si>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</si>
  <si>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</si>
  <si>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</si>
  <si>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</si>
  <si>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</si>
  <si>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</si>
  <si>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</si>
  <si>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</si>
  <si>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</si>
  <si>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</si>
  <si>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</si>
  <si>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</si>
  <si>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</si>
  <si>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</si>
  <si>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</si>
  <si>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</si>
  <si>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</si>
  <si>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</si>
  <si>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</si>
  <si>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</si>
  <si>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</si>
  <si>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</si>
  <si>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</si>
  <si>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</si>
  <si>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</si>
  <si>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</si>
  <si>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</si>
  <si>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</si>
  <si>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</si>
  <si>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</si>
  <si>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</si>
  <si>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</si>
  <si>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</si>
  <si>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</si>
  <si>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</si>
  <si>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</si>
  <si>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</si>
  <si>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</si>
  <si>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</si>
  <si>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</si>
  <si>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</si>
  <si>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</si>
  <si>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</si>
  <si>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</si>
  <si>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</si>
  <si>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</si>
  <si>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</si>
  <si>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</si>
  <si>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</si>
  <si>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</si>
  <si>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</si>
  <si>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</si>
  <si>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</si>
  <si>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</si>
  <si>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</si>
  <si>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</si>
  <si>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</si>
  <si>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</si>
  <si>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</si>
  <si>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</si>
  <si>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</si>
  <si>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</si>
  <si>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</si>
  <si>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</si>
  <si>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</si>
  <si>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</si>
  <si>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</si>
  <si>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</si>
  <si>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</si>
  <si>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</si>
  <si>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</si>
  <si>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</si>
  <si>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</si>
  <si>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</si>
  <si>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</si>
  <si>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</si>
  <si>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</si>
  <si>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</si>
  <si>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</si>
  <si>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</si>
  <si>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</si>
  <si>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</si>
  <si>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</si>
  <si>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</si>
  <si>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</si>
  <si>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</si>
  <si>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</si>
  <si>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</si>
  <si>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</si>
  <si>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</si>
  <si>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</si>
  <si>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</si>
  <si>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</si>
  <si>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</si>
  <si>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</si>
  <si>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</si>
  <si>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</si>
  <si>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</si>
  <si>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</si>
  <si>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</si>
  <si>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</si>
  <si>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</si>
  <si>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</si>
  <si>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</si>
  <si>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</si>
  <si>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</si>
  <si>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</si>
  <si>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</si>
  <si>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</si>
  <si>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</si>
  <si>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</si>
  <si>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</si>
  <si>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</si>
  <si>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</si>
  <si>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</si>
  <si>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</si>
  <si>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</si>
  <si>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</si>
  <si>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</si>
  <si>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</si>
  <si>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</si>
  <si>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</si>
  <si>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</si>
  <si>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</si>
  <si>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</si>
  <si>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</si>
  <si>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</si>
  <si>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</si>
  <si>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</si>
  <si>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</si>
  <si>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</si>
  <si>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</si>
  <si>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</si>
  <si>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</si>
  <si>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</si>
  <si>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</si>
  <si>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</si>
  <si>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</si>
  <si>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</si>
  <si>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</si>
  <si>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</si>
  <si>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</si>
  <si>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</si>
  <si>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</si>
  <si>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</si>
  <si>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</si>
  <si>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</si>
  <si>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</si>
  <si>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</si>
  <si>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</si>
  <si>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</si>
  <si>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</si>
  <si>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</si>
  <si>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</si>
  <si>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</si>
  <si>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</si>
  <si>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</si>
  <si>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</si>
  <si>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</si>
  <si>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</si>
  <si>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</si>
  <si>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</si>
  <si>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</si>
  <si>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</si>
  <si>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</si>
  <si>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</si>
  <si>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</si>
  <si>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</si>
  <si>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</si>
  <si>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</si>
  <si>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</si>
  <si>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</si>
  <si>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</si>
  <si>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</si>
  <si>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</si>
  <si>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</si>
  <si>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</si>
  <si>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</si>
  <si>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</si>
  <si>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</si>
  <si>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</si>
  <si>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</si>
  <si>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</si>
  <si>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</si>
  <si>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</si>
  <si>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</si>
  <si>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</si>
  <si>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</si>
  <si>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</si>
  <si>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</si>
  <si>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</si>
  <si>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</si>
  <si>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</si>
  <si>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</si>
  <si>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</si>
  <si>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</si>
  <si>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</si>
  <si>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</si>
  <si>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</si>
  <si>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</si>
  <si>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</si>
  <si>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</si>
  <si>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</si>
  <si>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</si>
  <si>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</si>
  <si>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</si>
  <si>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</si>
  <si>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</si>
  <si>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</si>
  <si>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</si>
  <si>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</si>
  <si>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</si>
  <si>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</si>
  <si>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</si>
  <si>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</si>
  <si>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</si>
  <si>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</si>
  <si>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</si>
  <si>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</si>
  <si>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</si>
  <si>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</si>
  <si>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</si>
  <si>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</si>
  <si>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</si>
  <si>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</si>
  <si>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</si>
  <si>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</si>
  <si>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</si>
  <si>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</si>
  <si>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</si>
  <si>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</si>
  <si>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</si>
  <si>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</si>
  <si>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</si>
  <si>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</si>
  <si>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</si>
  <si>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</si>
  <si>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</si>
  <si>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</si>
  <si>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</si>
  <si>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</si>
  <si>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</si>
  <si>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</si>
  <si>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</si>
  <si>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</si>
  <si>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</si>
  <si>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</si>
  <si>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</si>
  <si>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</si>
  <si>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</si>
  <si>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</si>
  <si>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</si>
  <si>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</si>
  <si>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</si>
  <si>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</si>
  <si>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</si>
  <si>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</si>
  <si>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</si>
  <si>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</si>
  <si>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</si>
  <si>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</si>
  <si>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</si>
  <si>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</si>
  <si>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</si>
  <si>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</si>
  <si>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</si>
  <si>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</si>
  <si>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</si>
  <si>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</si>
  <si>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</si>
  <si>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</si>
  <si>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</si>
  <si>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</si>
  <si>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</si>
  <si>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</si>
  <si>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</si>
  <si>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</si>
  <si>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</si>
  <si>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</si>
  <si>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</si>
  <si>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</si>
  <si>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</si>
  <si>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</si>
  <si>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</si>
  <si>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</si>
  <si>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</si>
  <si>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</si>
  <si>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</si>
  <si>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</si>
  <si>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</si>
  <si>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</si>
  <si>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</si>
  <si>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</si>
  <si>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</si>
  <si>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</si>
  <si>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</si>
  <si>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</si>
  <si>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</si>
  <si>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</si>
  <si>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</si>
  <si>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</si>
  <si>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</si>
  <si>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</si>
  <si>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</si>
  <si>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</si>
  <si>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</si>
  <si>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</si>
  <si>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</si>
  <si>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</si>
  <si>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</si>
  <si>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</si>
  <si>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</si>
  <si>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</si>
  <si>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</si>
  <si>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</si>
  <si>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</si>
  <si>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</si>
  <si>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</si>
  <si>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</si>
  <si>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</si>
  <si>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</si>
  <si>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</si>
  <si>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</si>
  <si>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</si>
  <si>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</si>
  <si>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</si>
  <si>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</si>
  <si>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</si>
  <si>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</si>
  <si>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</si>
  <si>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</si>
  <si>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</si>
  <si>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</si>
  <si>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</si>
  <si>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</si>
  <si>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</si>
  <si>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</si>
  <si>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</si>
  <si>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</si>
  <si>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</si>
  <si>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</si>
  <si>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</si>
  <si>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</si>
  <si>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</si>
  <si>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</si>
  <si>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</si>
  <si>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</si>
  <si>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</si>
  <si>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</si>
  <si>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</si>
  <si>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</si>
  <si>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</si>
  <si>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</si>
  <si>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</si>
  <si>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</si>
  <si>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</si>
  <si>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</si>
  <si>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</si>
  <si>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</si>
  <si>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</si>
  <si>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</si>
  <si>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</si>
  <si>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</si>
  <si>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</si>
  <si>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</si>
  <si>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</si>
  <si>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</si>
  <si>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</si>
  <si>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</si>
  <si>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</si>
  <si>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</si>
  <si>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</si>
  <si>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</si>
  <si>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</si>
  <si>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</si>
  <si>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</si>
  <si>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</si>
  <si>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</si>
  <si>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</si>
  <si>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</si>
  <si>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</si>
  <si>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</si>
  <si>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</si>
  <si>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</si>
  <si>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</si>
  <si>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</si>
  <si>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</si>
  <si>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</si>
  <si>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</si>
  <si>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</si>
  <si>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</si>
  <si>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</si>
  <si>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</si>
  <si>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</si>
  <si>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</si>
  <si>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</si>
  <si>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</si>
  <si>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</si>
  <si>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</si>
  <si>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</si>
  <si>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</si>
  <si>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</si>
  <si>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</si>
  <si>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</si>
  <si>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</si>
  <si>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</si>
  <si>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</si>
  <si>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</si>
  <si>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</si>
  <si>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</si>
  <si>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</si>
  <si>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</si>
  <si>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</si>
  <si>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</si>
  <si>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</si>
  <si>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</si>
  <si>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</si>
  <si>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</si>
  <si>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</si>
  <si>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</si>
  <si>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</si>
  <si>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</si>
  <si>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</si>
  <si>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</si>
  <si>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</si>
  <si>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</si>
  <si>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</si>
  <si>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</si>
  <si>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</si>
  <si>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</si>
  <si>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</si>
  <si>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</si>
  <si>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</si>
  <si>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</si>
  <si>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</si>
  <si>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</si>
  <si>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</si>
  <si>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</si>
  <si>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</si>
  <si>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</si>
  <si>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</si>
  <si>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</si>
  <si>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</si>
  <si>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</si>
  <si>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</si>
  <si>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</si>
  <si>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</si>
  <si>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</si>
  <si>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</si>
  <si>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</si>
  <si>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</si>
  <si>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</si>
  <si>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</si>
  <si>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</si>
  <si>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</si>
  <si>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</si>
  <si>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</si>
  <si>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</si>
  <si>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</si>
  <si>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</si>
  <si>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</si>
  <si>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</si>
  <si>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</si>
  <si>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</si>
  <si>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</si>
  <si>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</si>
  <si>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</si>
  <si>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</si>
  <si>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</si>
  <si>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</si>
  <si>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</si>
  <si>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</si>
  <si>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</si>
  <si>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</si>
  <si>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</si>
  <si>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</si>
  <si>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</si>
  <si>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</si>
  <si>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</si>
  <si>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</si>
  <si>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</si>
  <si>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</si>
  <si>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</si>
  <si>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</si>
  <si>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</si>
  <si>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</si>
  <si>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</si>
  <si>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</si>
  <si>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</si>
  <si>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</si>
  <si>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</si>
  <si>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</si>
  <si>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</si>
  <si>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</si>
  <si>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</si>
  <si>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</si>
  <si>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</si>
  <si>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</si>
  <si>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</si>
  <si>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</si>
  <si>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</si>
  <si>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</si>
  <si>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</si>
  <si>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</si>
  <si>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</si>
  <si>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</si>
  <si>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</si>
  <si>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</si>
  <si>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</si>
  <si>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</si>
  <si>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</si>
  <si>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</si>
  <si>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</si>
  <si>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</si>
  <si>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</si>
  <si>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</si>
  <si>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</si>
  <si>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</si>
  <si>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</si>
  <si>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</si>
  <si>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</si>
  <si>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</si>
  <si>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</si>
  <si>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</si>
  <si>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</si>
  <si>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</si>
  <si>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</si>
  <si>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</si>
  <si>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</si>
  <si>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</si>
  <si>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</si>
  <si>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</si>
  <si>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</si>
  <si>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</si>
  <si>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</si>
  <si>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</si>
  <si>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</si>
  <si>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</si>
  <si>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</si>
  <si>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</si>
  <si>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</si>
  <si>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</si>
  <si>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</si>
  <si>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</si>
  <si>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</si>
  <si>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</si>
  <si>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</si>
  <si>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</si>
  <si>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</si>
  <si>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</si>
  <si>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</si>
  <si>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</si>
  <si>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</si>
  <si>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</si>
  <si>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</si>
  <si>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</si>
  <si>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</si>
  <si>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</si>
  <si>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</si>
  <si>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</si>
  <si>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</si>
  <si>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</si>
  <si>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</si>
  <si>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</si>
  <si>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</si>
  <si>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</si>
  <si>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</si>
  <si>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</si>
  <si>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</si>
  <si>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</si>
  <si>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</si>
  <si>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</si>
  <si>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</si>
  <si>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</si>
  <si>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</si>
  <si>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</si>
  <si>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</si>
  <si>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</si>
  <si>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</si>
  <si>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</si>
  <si>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</si>
  <si>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</si>
  <si>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</si>
  <si>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</si>
  <si>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</si>
  <si>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</si>
  <si>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</si>
  <si>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</si>
  <si>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</si>
  <si>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</si>
  <si>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</si>
  <si>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</si>
  <si>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</si>
  <si>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</si>
  <si>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</si>
  <si>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</si>
  <si>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</si>
  <si>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</si>
  <si>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</si>
  <si>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</si>
  <si>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</si>
  <si>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</si>
  <si>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</si>
  <si>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</si>
  <si>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</si>
  <si>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</si>
  <si>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</si>
  <si>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</si>
  <si>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</si>
  <si>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</si>
  <si>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</si>
  <si>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</si>
  <si>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</si>
  <si>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</si>
  <si>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</si>
  <si>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</si>
  <si>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</si>
  <si>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</si>
  <si>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</si>
  <si>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</si>
  <si>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</si>
  <si>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</si>
  <si>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</si>
  <si>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</si>
  <si>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</si>
  <si>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</si>
  <si>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</si>
  <si>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</si>
  <si>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</si>
  <si>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</si>
  <si>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</si>
  <si>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</si>
  <si>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</si>
  <si>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</si>
  <si>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</si>
  <si>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</si>
  <si>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</si>
  <si>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</si>
  <si>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</si>
  <si>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</si>
  <si>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</si>
  <si>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</si>
  <si>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</si>
  <si>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</si>
  <si>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</si>
  <si>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</si>
  <si>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</si>
  <si>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</si>
  <si>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</si>
  <si>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</si>
  <si>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</si>
  <si>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</si>
  <si>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</si>
  <si>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</si>
  <si>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</si>
  <si>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</si>
  <si>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</si>
  <si>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</si>
  <si>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</si>
  <si>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</si>
  <si>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</si>
  <si>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</si>
  <si>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</si>
  <si>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</si>
  <si>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</si>
  <si>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</si>
  <si>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</si>
  <si>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</si>
  <si>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</si>
  <si>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</si>
  <si>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</si>
  <si>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</si>
  <si>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</si>
  <si>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</si>
  <si>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</si>
  <si>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</si>
  <si>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</si>
  <si>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</si>
  <si>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</si>
  <si>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</si>
  <si>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</si>
  <si>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</si>
  <si>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</si>
  <si>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</si>
  <si>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</si>
  <si>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</si>
  <si>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</si>
  <si>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</si>
  <si>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</si>
  <si>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</si>
  <si>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</si>
  <si>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</si>
  <si>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</si>
  <si>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</si>
  <si>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</si>
  <si>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</si>
  <si>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</si>
  <si>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</si>
  <si>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</si>
  <si>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</si>
  <si>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</si>
  <si>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</si>
  <si>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</si>
  <si>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</si>
  <si>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</si>
  <si>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</si>
  <si>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</si>
  <si>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</si>
  <si>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</si>
  <si>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</si>
  <si>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</si>
  <si>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</si>
  <si>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</si>
  <si>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</si>
  <si>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</si>
  <si>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</si>
  <si>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</si>
  <si>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</si>
  <si>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</si>
  <si>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</si>
  <si>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</si>
  <si>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</si>
  <si>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</si>
  <si>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</si>
  <si>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</si>
  <si>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</si>
  <si>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</si>
  <si>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</si>
  <si>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</si>
  <si>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</si>
  <si>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</si>
  <si>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</si>
  <si>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</si>
  <si>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</si>
  <si>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</si>
  <si>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</si>
  <si>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</si>
  <si>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</si>
  <si>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</si>
  <si>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</si>
  <si>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</si>
  <si>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</si>
  <si>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</si>
  <si>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</si>
  <si>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</si>
  <si>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</si>
  <si>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</si>
  <si>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</si>
  <si>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</si>
  <si>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</si>
  <si>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</si>
  <si>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</si>
  <si>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</si>
  <si>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</si>
  <si>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</si>
  <si>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</si>
  <si>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</si>
  <si>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</si>
  <si>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</si>
  <si>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</si>
  <si>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</si>
  <si>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</si>
  <si>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</si>
  <si>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</si>
  <si>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</si>
  <si>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</si>
  <si>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</si>
  <si>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</si>
  <si>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</si>
  <si>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</si>
  <si>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</si>
  <si>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</si>
  <si>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</si>
  <si>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</si>
  <si>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</si>
  <si>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</si>
  <si>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</si>
  <si>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</si>
  <si>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</si>
  <si>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</si>
  <si>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</si>
  <si>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</si>
  <si>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</si>
  <si>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</si>
  <si>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</si>
  <si>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</si>
  <si>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</si>
  <si>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</si>
  <si>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</si>
  <si>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</si>
  <si>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</si>
  <si>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</si>
  <si>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</si>
  <si>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</si>
  <si>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</si>
  <si>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</si>
  <si>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</si>
  <si>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</si>
  <si>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</si>
  <si>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</si>
  <si>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</si>
  <si>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</si>
  <si>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</si>
  <si>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</si>
  <si>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</si>
  <si>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</si>
  <si>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</si>
  <si>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</si>
  <si>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</si>
  <si>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</si>
  <si>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</si>
  <si>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</si>
  <si>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</si>
  <si>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</si>
  <si>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</si>
  <si>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</si>
  <si>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</si>
  <si>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</si>
  <si>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</si>
  <si>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</si>
  <si>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</si>
  <si>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</si>
  <si>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</si>
  <si>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</si>
  <si>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</si>
  <si>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</si>
  <si>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</si>
  <si>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</si>
  <si>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</si>
  <si>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</si>
  <si>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</si>
  <si>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</si>
  <si>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</si>
  <si>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</si>
  <si>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</si>
  <si>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</si>
  <si>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</si>
  <si>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</si>
  <si>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</si>
  <si>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</si>
  <si>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</si>
  <si>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</si>
  <si>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</si>
  <si>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</si>
  <si>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</si>
  <si>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</si>
  <si>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</si>
  <si>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</si>
  <si>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</si>
  <si>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</si>
  <si>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</si>
  <si>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</si>
  <si>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</si>
  <si>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</si>
  <si>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</si>
  <si>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</si>
  <si>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</si>
  <si>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</si>
  <si>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</si>
  <si>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</si>
  <si>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</si>
  <si>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</si>
  <si>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</si>
  <si>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</si>
  <si>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</si>
  <si>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</si>
  <si>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</si>
  <si>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</si>
  <si>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</si>
  <si>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</si>
  <si>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</si>
  <si>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</si>
  <si>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</si>
  <si>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</si>
  <si>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</si>
  <si>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</si>
  <si>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</si>
  <si>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</si>
  <si>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</si>
  <si>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</si>
  <si>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</si>
  <si>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</si>
  <si>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</si>
  <si>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</si>
  <si>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</si>
  <si>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</si>
  <si>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</si>
  <si>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</si>
  <si>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</si>
  <si>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</si>
  <si>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</si>
  <si>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</si>
  <si>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</si>
  <si>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</si>
  <si>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</si>
  <si>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</si>
  <si>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</si>
  <si>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</si>
  <si>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</si>
  <si>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</si>
  <si>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</si>
  <si>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</si>
  <si>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</si>
  <si>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</si>
  <si>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</si>
  <si>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</si>
  <si>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</si>
  <si>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</si>
  <si>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</si>
  <si>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</si>
  <si>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</si>
  <si>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</si>
  <si>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</si>
  <si>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</si>
  <si>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</si>
  <si>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</si>
  <si>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</si>
  <si>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</si>
  <si>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</si>
  <si>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</si>
  <si>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</si>
  <si>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</si>
  <si>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</si>
  <si>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</si>
  <si>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</si>
  <si>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</si>
  <si>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</si>
  <si>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</si>
  <si>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</si>
  <si>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</si>
  <si>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</si>
  <si>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</si>
  <si>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</si>
  <si>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</si>
  <si>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</si>
  <si>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</si>
  <si>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</si>
  <si>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</si>
  <si>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</si>
  <si>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</si>
  <si>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</si>
  <si>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</si>
  <si>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</si>
  <si>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</si>
  <si>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</si>
  <si>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</si>
  <si>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</si>
  <si>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</si>
  <si>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</si>
  <si>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</si>
  <si>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</si>
  <si>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</si>
  <si>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</si>
  <si>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</si>
  <si>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</si>
  <si>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</si>
  <si>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</si>
  <si>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</si>
  <si>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</si>
  <si>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</si>
  <si>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</si>
  <si>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</si>
  <si>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</si>
  <si>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</si>
  <si>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</si>
  <si>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</si>
  <si>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</si>
  <si>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</si>
  <si>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</si>
  <si>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</si>
  <si>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</si>
  <si>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</si>
  <si>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</si>
  <si>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</si>
  <si>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</si>
  <si>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</si>
  <si>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</si>
  <si>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</si>
  <si>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</si>
  <si>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</si>
  <si>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</si>
  <si>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</si>
  <si>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</si>
  <si>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</si>
  <si>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</si>
  <si>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</si>
  <si>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</si>
  <si>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</si>
  <si>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</si>
  <si>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</si>
  <si>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</si>
  <si>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</si>
  <si>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</si>
  <si>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</si>
  <si>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</si>
  <si>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</si>
  <si>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</si>
  <si>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</si>
  <si>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</si>
  <si>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</si>
  <si>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</si>
  <si>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</si>
  <si>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</si>
  <si>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</si>
  <si>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</si>
  <si>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</si>
  <si>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</si>
  <si>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</si>
  <si>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</si>
  <si>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</si>
  <si>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</si>
  <si>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</si>
  <si>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</si>
  <si>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</si>
  <si>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</si>
  <si>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</si>
  <si>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</si>
  <si>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</si>
  <si>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</si>
  <si>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</si>
  <si>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</si>
  <si>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</si>
  <si>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</si>
  <si>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</si>
  <si>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</si>
  <si>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</si>
  <si>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</si>
  <si>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</si>
  <si>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</si>
  <si>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</si>
  <si>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</si>
  <si>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</si>
  <si>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</si>
  <si>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</si>
  <si>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</si>
  <si>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</si>
  <si>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</si>
  <si>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</si>
  <si>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</si>
  <si>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</si>
  <si>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</si>
  <si>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</si>
  <si>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</si>
  <si>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</si>
  <si>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</si>
  <si>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</si>
  <si>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</si>
  <si>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</si>
  <si>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</si>
  <si>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</si>
  <si>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</si>
  <si>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</si>
  <si>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</si>
  <si>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</si>
  <si>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</si>
  <si>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</si>
  <si>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</si>
  <si>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</si>
  <si>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</si>
  <si>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</si>
  <si>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</si>
  <si>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</si>
  <si>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</si>
  <si>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</si>
  <si>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</si>
  <si>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</si>
  <si>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</si>
  <si>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</si>
  <si>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</si>
  <si>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</si>
  <si>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</si>
  <si>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</si>
  <si>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</si>
  <si>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</si>
  <si>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</si>
  <si>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</si>
  <si>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</si>
  <si>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</si>
  <si>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</si>
  <si>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</si>
  <si>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</si>
  <si>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</si>
  <si>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</si>
  <si>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</si>
  <si>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</si>
  <si>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</si>
  <si>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</si>
  <si>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</si>
  <si>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</si>
  <si>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</si>
  <si>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</si>
  <si>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</si>
  <si>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</si>
  <si>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</si>
  <si>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</si>
  <si>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</si>
  <si>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</si>
  <si>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</si>
  <si>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</si>
  <si>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</si>
  <si>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</si>
  <si>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</si>
  <si>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</si>
  <si>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</si>
  <si>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</si>
  <si>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</si>
  <si>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</si>
  <si>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</si>
  <si>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</si>
  <si>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</si>
  <si>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</si>
  <si>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</si>
  <si>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</si>
  <si>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</si>
  <si>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</si>
  <si>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</si>
  <si>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</si>
  <si>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</si>
  <si>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</si>
  <si>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</si>
  <si>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</si>
  <si>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</si>
  <si>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</si>
  <si>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</si>
  <si>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</si>
  <si>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</si>
  <si>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</si>
  <si>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</si>
  <si>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</si>
  <si>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</si>
  <si>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</si>
  <si>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</si>
  <si>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</si>
  <si>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</si>
  <si>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</si>
  <si>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</si>
  <si>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</si>
  <si>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</si>
  <si>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</si>
  <si>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</si>
  <si>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</si>
  <si>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</si>
  <si>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</si>
  <si>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</si>
  <si>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</si>
  <si>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</si>
  <si>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</si>
  <si>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</si>
  <si>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</si>
  <si>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</si>
  <si>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</si>
  <si>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</si>
  <si>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</si>
  <si>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</si>
  <si>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</si>
  <si>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</si>
  <si>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</si>
  <si>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</si>
  <si>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</si>
  <si>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</si>
  <si>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</si>
  <si>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</si>
  <si>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</si>
  <si>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</si>
  <si>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</si>
  <si>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</si>
  <si>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</si>
  <si>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</si>
  <si>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</si>
  <si>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</si>
  <si>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</si>
  <si>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</si>
  <si>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</si>
  <si>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</si>
  <si>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</si>
  <si>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</si>
  <si>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</si>
  <si>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</si>
  <si>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</si>
  <si>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</si>
  <si>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</si>
  <si>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</si>
  <si>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</si>
  <si>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</si>
  <si>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</si>
  <si>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</si>
  <si>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</si>
  <si>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</si>
  <si>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</si>
  <si>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</si>
  <si>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</si>
  <si>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</si>
  <si>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</si>
  <si>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</si>
  <si>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</si>
  <si>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</si>
  <si>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</si>
  <si>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</si>
  <si>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</si>
  <si>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</si>
  <si>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</si>
  <si>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</si>
  <si>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</si>
  <si>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</si>
  <si>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</si>
  <si>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</si>
  <si>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</si>
  <si>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</si>
  <si>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</si>
  <si>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</si>
  <si>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</si>
  <si>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</si>
  <si>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</si>
  <si>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</si>
  <si>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</si>
  <si>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</si>
  <si>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</si>
  <si>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</si>
  <si>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</si>
  <si>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</si>
  <si>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</si>
  <si>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</si>
  <si>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</si>
  <si>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</si>
  <si>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</si>
  <si>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</si>
  <si>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</si>
  <si>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</si>
  <si>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</si>
  <si>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</si>
  <si>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</si>
  <si>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</si>
  <si>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</si>
  <si>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</si>
  <si>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</si>
  <si>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</si>
  <si>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</si>
  <si>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</si>
  <si>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</si>
  <si>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</si>
  <si>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</si>
  <si>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</si>
  <si>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</si>
  <si>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</si>
  <si>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</si>
  <si>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</si>
  <si>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</si>
  <si>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</si>
  <si>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</si>
  <si>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</si>
  <si>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</si>
  <si>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</si>
  <si>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</si>
  <si>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</si>
  <si>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</si>
  <si>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</si>
  <si>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</si>
  <si>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</si>
  <si>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</si>
  <si>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</si>
  <si>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</si>
  <si>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</si>
  <si>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</si>
  <si>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</si>
  <si>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</si>
  <si>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</si>
  <si>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</si>
  <si>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</si>
  <si>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</si>
  <si>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</si>
  <si>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</si>
  <si>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</si>
  <si>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</si>
  <si>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</si>
  <si>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</si>
  <si>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</si>
  <si>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</si>
  <si>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</si>
  <si>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</si>
  <si>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</si>
  <si>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</si>
  <si>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</si>
  <si>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</si>
  <si>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</si>
  <si>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</si>
  <si>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</si>
  <si>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</si>
  <si>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</si>
  <si>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</si>
  <si>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</si>
  <si>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</si>
  <si>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</si>
  <si>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</si>
  <si>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</si>
  <si>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</si>
  <si>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</si>
  <si>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</si>
  <si>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</si>
  <si>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</si>
  <si>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</si>
  <si>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</si>
  <si>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</si>
  <si>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</si>
  <si>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</si>
  <si>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</si>
  <si>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</si>
  <si>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</si>
  <si>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</si>
  <si>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</si>
  <si>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</si>
  <si>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</si>
  <si>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</si>
  <si>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</si>
  <si>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</si>
  <si>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</si>
  <si>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</si>
  <si>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</si>
  <si>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</si>
  <si>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</si>
  <si>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</si>
  <si>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</si>
  <si>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</si>
  <si>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</si>
  <si>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</si>
  <si>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</si>
  <si>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</si>
  <si>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</si>
  <si>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</si>
  <si>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</si>
  <si>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</si>
  <si>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</si>
  <si>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</si>
  <si>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</si>
  <si>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</si>
  <si>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</si>
  <si>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</si>
  <si>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</si>
  <si>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</si>
  <si>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</si>
  <si>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</si>
  <si>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</si>
  <si>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</si>
  <si>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</si>
  <si>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</si>
  <si>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</si>
  <si>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</si>
  <si>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</si>
  <si>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</si>
  <si>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</si>
  <si>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</si>
  <si>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</si>
  <si>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</si>
  <si>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</si>
  <si>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</si>
  <si>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</si>
  <si>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</si>
  <si>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</si>
  <si>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</si>
  <si>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</si>
  <si>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</si>
  <si>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</si>
  <si>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</si>
  <si>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</si>
  <si>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</si>
  <si>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</si>
  <si>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</si>
  <si>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</si>
  <si>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</si>
  <si>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</si>
  <si>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</si>
  <si>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</si>
  <si>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</si>
  <si>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</si>
  <si>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</si>
  <si>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</si>
  <si>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</si>
  <si>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</si>
  <si>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</si>
  <si>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</si>
  <si>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</si>
  <si>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</si>
  <si>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</si>
  <si>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</si>
  <si>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</si>
  <si>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</si>
  <si>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</si>
  <si>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</si>
  <si>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</si>
  <si>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</si>
  <si>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</si>
  <si>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</si>
  <si>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</si>
  <si>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</si>
  <si>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</si>
  <si>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</si>
  <si>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</si>
  <si>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</si>
  <si>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</si>
  <si>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</si>
  <si>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</si>
  <si>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</si>
  <si>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</si>
  <si>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</si>
  <si>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</si>
  <si>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</si>
  <si>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</si>
  <si>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</si>
  <si>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</si>
  <si>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</si>
  <si>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</si>
  <si>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</si>
  <si>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</si>
  <si>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</si>
  <si>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</si>
  <si>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</si>
  <si>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</si>
  <si>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</si>
  <si>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</si>
  <si>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</si>
  <si>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</si>
  <si>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</si>
  <si>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</si>
  <si>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</si>
  <si>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</si>
  <si>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</si>
  <si>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</si>
  <si>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</si>
  <si>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</si>
  <si>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</si>
  <si>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</si>
  <si>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</si>
  <si>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</si>
  <si>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</si>
  <si>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</si>
  <si>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</si>
  <si>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</si>
  <si>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</si>
  <si>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</si>
  <si>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</si>
  <si>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</si>
  <si>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</si>
  <si>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</si>
  <si>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</si>
  <si>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</si>
  <si>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</si>
  <si>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</si>
  <si>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</si>
  <si>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</si>
  <si>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</si>
  <si>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</si>
  <si>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</si>
  <si>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</si>
  <si>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</si>
  <si>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</si>
  <si>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</si>
  <si>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</si>
  <si>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</si>
  <si>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</si>
  <si>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</si>
  <si>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</si>
  <si>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</si>
  <si>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</si>
  <si>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</si>
  <si>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</si>
  <si>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</si>
  <si>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</si>
  <si>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</si>
  <si>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</si>
  <si>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</si>
  <si>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</si>
  <si>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</si>
  <si>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</si>
  <si>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</si>
  <si>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</si>
  <si>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</si>
  <si>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</si>
  <si>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</si>
  <si>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</si>
  <si>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</si>
  <si>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</si>
  <si>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</si>
  <si>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</si>
  <si>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</si>
  <si>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</si>
  <si>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</si>
  <si>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</si>
  <si>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</si>
  <si>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</si>
  <si>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</si>
  <si>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</si>
  <si>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</si>
  <si>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</si>
  <si>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</si>
  <si>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</si>
  <si>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</si>
  <si>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</si>
  <si>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</si>
  <si>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</si>
  <si>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</si>
  <si>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</si>
  <si>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</si>
  <si>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</si>
  <si>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</si>
  <si>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</si>
  <si>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</si>
  <si>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</si>
  <si>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</si>
  <si>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</si>
  <si>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</si>
  <si>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</si>
  <si>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</si>
  <si>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</si>
  <si>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</si>
  <si>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</si>
  <si>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</si>
  <si>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</si>
  <si>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</si>
  <si>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</si>
  <si>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</si>
  <si>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</si>
  <si>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</si>
  <si>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</si>
  <si>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</si>
  <si>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</si>
  <si>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</si>
  <si>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</si>
  <si>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</si>
  <si>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</si>
  <si>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</si>
  <si>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</si>
  <si>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</si>
  <si>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</si>
  <si>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</si>
  <si>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</si>
  <si>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</si>
  <si>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</si>
  <si>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</si>
  <si>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</si>
  <si>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</si>
  <si>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</si>
  <si>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</si>
  <si>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</si>
  <si>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</si>
  <si>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</si>
  <si>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</si>
  <si>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</si>
  <si>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</si>
  <si>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</si>
  <si>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</si>
  <si>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</si>
  <si>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</si>
  <si>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</si>
  <si>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</si>
  <si>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</si>
  <si>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</si>
  <si>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</si>
  <si>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</si>
  <si>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</si>
  <si>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</si>
  <si>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</si>
  <si>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</si>
  <si>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</si>
  <si>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</si>
  <si>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</si>
  <si>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</si>
  <si>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</si>
  <si>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</si>
  <si>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</si>
  <si>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</si>
  <si>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</si>
  <si>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</si>
  <si>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</si>
  <si>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</si>
  <si>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</si>
  <si>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</si>
  <si>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</si>
  <si>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</si>
  <si>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</si>
  <si>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</si>
  <si>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</si>
  <si>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</si>
  <si>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</si>
  <si>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</si>
  <si>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</si>
  <si>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</si>
  <si>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</si>
  <si>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</si>
  <si>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</si>
  <si>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</si>
  <si>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</si>
  <si>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</si>
  <si>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</si>
  <si>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</si>
  <si>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</si>
  <si>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</si>
  <si>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</si>
  <si>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</si>
  <si>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</si>
  <si>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</si>
  <si>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</si>
  <si>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</si>
  <si>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</si>
  <si>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</si>
  <si>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</si>
  <si>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</si>
  <si>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</si>
  <si>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</si>
  <si>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</si>
  <si>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</si>
  <si>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</si>
  <si>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</si>
  <si>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</si>
  <si>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</si>
  <si>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</si>
  <si>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</si>
  <si>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</si>
  <si>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</si>
  <si>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</si>
  <si>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</si>
  <si>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</si>
  <si>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</si>
  <si>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</si>
  <si>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</si>
  <si>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</si>
  <si>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</si>
  <si>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</si>
  <si>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</si>
  <si>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</si>
  <si>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</si>
  <si>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</si>
  <si>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</si>
  <si>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</si>
  <si>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</si>
  <si>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</si>
  <si>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</si>
  <si>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</si>
  <si>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</si>
  <si>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</si>
  <si>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</si>
  <si>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</si>
  <si>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</si>
  <si>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</si>
  <si>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</si>
  <si>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</si>
  <si>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</si>
  <si>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</si>
  <si>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</si>
  <si>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</si>
  <si>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</si>
  <si>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</si>
  <si>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</si>
  <si>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</si>
  <si>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</si>
  <si>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</si>
  <si>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</si>
  <si>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</si>
  <si>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</si>
  <si>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</si>
  <si>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</si>
  <si>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</si>
  <si>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</si>
  <si>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</si>
  <si>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</si>
  <si>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</si>
  <si>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</si>
  <si>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</si>
  <si>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</si>
  <si>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</si>
  <si>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</si>
  <si>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</si>
  <si>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</si>
  <si>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</si>
  <si>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</si>
  <si>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</si>
  <si>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</si>
  <si>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</si>
  <si>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</si>
  <si>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</si>
  <si>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</si>
  <si>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</si>
  <si>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</si>
  <si>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</si>
  <si>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</si>
  <si>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</si>
  <si>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</si>
  <si>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</si>
  <si>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</si>
  <si>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</si>
  <si>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</si>
  <si>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</si>
  <si>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</si>
  <si>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</si>
  <si>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</si>
  <si>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</si>
  <si>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</si>
  <si>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</si>
  <si>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</si>
  <si>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</si>
  <si>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</si>
  <si>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</si>
  <si>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</si>
  <si>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</si>
  <si>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</si>
  <si>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</si>
  <si>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</si>
  <si>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</si>
  <si>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</si>
  <si>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</si>
  <si>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</si>
  <si>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</si>
  <si>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</si>
  <si>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</si>
  <si>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</si>
  <si>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</si>
  <si>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</si>
  <si>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</si>
  <si>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</si>
  <si>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</si>
  <si>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</si>
  <si>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</si>
  <si>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</si>
  <si>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</si>
  <si>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</si>
  <si>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</si>
  <si>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</si>
  <si>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</si>
  <si>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</si>
  <si>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</si>
  <si>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</si>
  <si>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</si>
  <si>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</si>
  <si>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</si>
  <si>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</si>
  <si>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</si>
  <si>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</si>
  <si>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</si>
  <si>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</si>
  <si>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</si>
  <si>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</si>
  <si>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</si>
  <si>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</si>
  <si>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</si>
  <si>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</si>
  <si>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</si>
  <si>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</si>
  <si>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</si>
  <si>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</si>
  <si>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</si>
  <si>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</si>
  <si>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</si>
  <si>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</si>
  <si>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</si>
  <si>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</si>
  <si>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</si>
  <si>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</si>
  <si>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</si>
  <si>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</si>
  <si>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</si>
  <si>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</si>
  <si>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</si>
  <si>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</si>
  <si>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</si>
  <si>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</si>
  <si>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</si>
  <si>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</si>
  <si>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</si>
  <si>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</si>
  <si>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</si>
  <si>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</si>
  <si>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</si>
  <si>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</si>
  <si>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</si>
  <si>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</si>
  <si>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</si>
  <si>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</si>
  <si>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</si>
  <si>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</si>
  <si>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</si>
  <si>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</si>
  <si>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</si>
  <si>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</si>
  <si>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</si>
  <si>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</si>
  <si>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</si>
  <si>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</si>
  <si>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</si>
  <si>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</si>
  <si>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</si>
  <si>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</si>
  <si>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</si>
  <si>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</si>
  <si>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</si>
  <si>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</si>
  <si>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</si>
  <si>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</si>
  <si>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</si>
  <si>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</si>
  <si>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</si>
  <si>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</si>
  <si>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</si>
  <si>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</si>
  <si>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</si>
  <si>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</si>
  <si>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</si>
  <si>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</si>
  <si>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</si>
  <si>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</si>
  <si>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</si>
  <si>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</si>
  <si>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</si>
  <si>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</si>
  <si>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</si>
  <si>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</si>
  <si>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</si>
  <si>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</si>
  <si>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</si>
  <si>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</si>
  <si>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</si>
  <si>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</si>
  <si>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</si>
  <si>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</si>
  <si>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</si>
  <si>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</si>
  <si>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</si>
  <si>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</si>
  <si>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</si>
  <si>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</si>
  <si>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</si>
  <si>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</si>
  <si>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</si>
  <si>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</si>
  <si>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</si>
  <si>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</si>
  <si>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</si>
  <si>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</si>
  <si>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</si>
  <si>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</si>
  <si>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</si>
  <si>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</si>
  <si>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</si>
  <si>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</si>
  <si>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</si>
  <si>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</si>
  <si>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</si>
  <si>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</si>
  <si>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</si>
  <si>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</si>
  <si>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</si>
  <si>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</si>
  <si>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</si>
  <si>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</si>
  <si>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</si>
  <si>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</si>
  <si>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</si>
  <si>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</si>
  <si>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</si>
  <si>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</si>
  <si>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</si>
  <si>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</si>
  <si>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</si>
  <si>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</si>
  <si>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</si>
  <si>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</si>
  <si>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</si>
  <si>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</si>
  <si>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</si>
  <si>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</si>
  <si>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</si>
  <si>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</si>
  <si>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</si>
  <si>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</si>
  <si>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</si>
  <si>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</si>
  <si>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</si>
  <si>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</si>
  <si>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</si>
  <si>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</si>
  <si>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</si>
  <si>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</si>
  <si>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</si>
  <si>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</si>
  <si>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</si>
  <si>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</si>
  <si>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</si>
  <si>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</si>
  <si>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</si>
  <si>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</si>
  <si>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</si>
  <si>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</si>
  <si>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</si>
  <si>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</si>
  <si>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</si>
  <si>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</si>
  <si>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</si>
  <si>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</si>
  <si>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</si>
  <si>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</si>
  <si>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</si>
  <si>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</si>
  <si>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</si>
  <si>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</si>
  <si>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</si>
  <si>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</si>
  <si>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</si>
  <si>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</si>
  <si>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</si>
  <si>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</si>
  <si>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</si>
  <si>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</si>
  <si>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</si>
  <si>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</si>
  <si>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</si>
  <si>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</si>
  <si>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</si>
  <si>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</si>
  <si>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</si>
  <si>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</si>
  <si>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</si>
  <si>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</si>
  <si>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</si>
  <si>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</si>
  <si>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</si>
  <si>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</si>
  <si>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</si>
  <si>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</si>
  <si>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</si>
  <si>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</si>
  <si>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</si>
  <si>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</si>
  <si>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</si>
  <si>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</si>
  <si>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</si>
  <si>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</si>
  <si>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</si>
  <si>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</si>
  <si>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</si>
  <si>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</si>
  <si>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</si>
  <si>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</si>
  <si>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</si>
  <si>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</si>
  <si>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</si>
  <si>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</si>
  <si>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</si>
  <si>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</si>
  <si>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</si>
  <si>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</si>
  <si>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</si>
  <si>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</si>
  <si>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</si>
  <si>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</si>
  <si>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</si>
  <si>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</si>
  <si>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</si>
  <si>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</si>
  <si>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</si>
  <si>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</si>
  <si>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</si>
  <si>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</si>
  <si>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</si>
  <si>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</si>
  <si>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</si>
  <si>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</si>
  <si>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</si>
  <si>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</si>
  <si>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</si>
  <si>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</si>
  <si>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</si>
  <si>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</si>
  <si>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</si>
  <si>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</si>
  <si>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</si>
  <si>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</si>
  <si>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</si>
  <si>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</si>
  <si>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</si>
  <si>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</si>
  <si>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</si>
  <si>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</si>
  <si>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</si>
  <si>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</si>
  <si>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</si>
  <si>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</si>
  <si>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</si>
  <si>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</si>
  <si>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</si>
  <si>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</si>
  <si>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</si>
  <si>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</si>
  <si>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</si>
  <si>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</si>
  <si>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</si>
  <si>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</si>
  <si>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</si>
  <si>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</si>
  <si>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</si>
  <si>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</si>
  <si>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</si>
  <si>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</si>
  <si>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</si>
  <si>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</si>
  <si>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</si>
  <si>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</si>
  <si>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</si>
  <si>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</si>
  <si>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</si>
  <si>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</si>
  <si>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</si>
  <si>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</si>
  <si>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</si>
  <si>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</si>
  <si>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</si>
  <si>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</si>
  <si>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</si>
  <si>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</si>
  <si>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</si>
  <si>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</si>
  <si>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</si>
  <si>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</si>
  <si>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</si>
  <si>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</si>
  <si>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</si>
  <si>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</si>
  <si>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</si>
  <si>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</si>
  <si>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</si>
  <si>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</si>
  <si>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</si>
  <si>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</si>
  <si>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</si>
  <si>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</si>
  <si>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</si>
  <si>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</si>
  <si>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</si>
  <si>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</si>
  <si>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</si>
  <si>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</si>
  <si>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</si>
  <si>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</si>
  <si>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</si>
  <si>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</si>
  <si>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</si>
  <si>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</si>
  <si>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</si>
  <si>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</si>
  <si>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</si>
  <si>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</si>
  <si>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</si>
  <si>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</si>
  <si>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</si>
  <si>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</si>
  <si>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</si>
  <si>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</si>
  <si>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</si>
  <si>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</si>
  <si>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</si>
  <si>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</si>
  <si>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</si>
  <si>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</si>
  <si>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</si>
  <si>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</si>
  <si>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</si>
  <si>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</si>
  <si>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</si>
  <si>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</si>
  <si>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</si>
  <si>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</si>
  <si>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</si>
  <si>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</si>
  <si>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</si>
  <si>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</si>
  <si>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</si>
  <si>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</si>
  <si>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</si>
  <si>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</si>
  <si>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</si>
  <si>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</si>
  <si>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</si>
  <si>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</si>
  <si>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</si>
  <si>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</si>
  <si>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</si>
  <si>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</si>
  <si>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</si>
  <si>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</si>
  <si>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</si>
  <si>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</si>
  <si>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</si>
  <si>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</si>
  <si>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</si>
  <si>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</si>
  <si>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</si>
  <si>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</si>
  <si>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</si>
  <si>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</si>
  <si>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</si>
  <si>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</si>
  <si>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</si>
  <si>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</si>
  <si>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</si>
  <si>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</si>
  <si>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</si>
  <si>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</si>
  <si>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</si>
  <si>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</si>
  <si>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</si>
  <si>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</si>
  <si>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</si>
  <si>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</si>
  <si>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</si>
  <si>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</si>
  <si>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</si>
  <si>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</si>
  <si>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</si>
  <si>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</si>
  <si>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</si>
  <si>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</si>
  <si>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</si>
  <si>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</si>
  <si>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</si>
  <si>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</si>
  <si>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</si>
  <si>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</si>
  <si>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</si>
  <si>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</si>
  <si>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</si>
  <si>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</si>
  <si>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</si>
  <si>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</si>
  <si>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</si>
  <si>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</si>
  <si>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</si>
  <si>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</si>
  <si>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</si>
  <si>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</si>
  <si>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</si>
  <si>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</si>
  <si>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</si>
  <si>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</si>
  <si>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</si>
  <si>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</si>
  <si>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</si>
  <si>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</si>
  <si>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</si>
  <si>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</si>
  <si>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</si>
  <si>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</si>
  <si>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</si>
  <si>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</si>
  <si>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</si>
  <si>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</si>
  <si>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</si>
  <si>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</si>
  <si>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</si>
  <si>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</si>
  <si>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</si>
  <si>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</si>
  <si>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</si>
  <si>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</si>
  <si>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</si>
  <si>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</si>
  <si>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</si>
  <si>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</si>
  <si>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</si>
  <si>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</si>
  <si>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</si>
  <si>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</si>
  <si>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</si>
  <si>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</si>
  <si>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</si>
  <si>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</si>
  <si>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</si>
  <si>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</si>
  <si>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</si>
  <si>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</si>
  <si>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</si>
  <si>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</si>
  <si>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</si>
  <si>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</si>
  <si>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</si>
  <si>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</si>
  <si>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</si>
  <si>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</si>
  <si>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</si>
  <si>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</si>
  <si>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</si>
  <si>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</si>
  <si>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</si>
  <si>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</si>
  <si>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</si>
  <si>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</si>
  <si>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</si>
  <si>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</si>
  <si>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</si>
  <si>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</si>
  <si>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</si>
  <si>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</si>
  <si>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</si>
  <si>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</si>
  <si>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</si>
  <si>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</si>
  <si>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</si>
  <si>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</si>
  <si>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</si>
  <si>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</si>
  <si>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</si>
  <si>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</si>
  <si>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</si>
  <si>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</si>
  <si>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</si>
  <si>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</si>
  <si>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</si>
  <si>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</si>
  <si>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</si>
  <si>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</si>
  <si>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</si>
  <si>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</si>
  <si>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</si>
  <si>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</si>
  <si>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</si>
  <si>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</si>
  <si>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</si>
  <si>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</si>
  <si>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</si>
  <si>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</si>
  <si>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</si>
  <si>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</si>
  <si>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</si>
  <si>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</si>
  <si>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</si>
  <si>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</si>
  <si>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</si>
  <si>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</si>
  <si>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</si>
  <si>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</si>
  <si>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</si>
  <si>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</si>
  <si>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</si>
  <si>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</si>
  <si>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</si>
  <si>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</si>
  <si>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</si>
  <si>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</si>
  <si>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</si>
  <si>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</si>
  <si>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</si>
  <si>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</si>
  <si>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</si>
  <si>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</si>
  <si>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</si>
  <si>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</si>
  <si>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</si>
  <si>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</si>
  <si>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</si>
  <si>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</si>
  <si>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</si>
  <si>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</si>
  <si>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</si>
  <si>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</si>
  <si>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</si>
  <si>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</si>
  <si>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</si>
  <si>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</si>
  <si>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</si>
  <si>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</si>
  <si>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</si>
  <si>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</si>
  <si>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</si>
  <si>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</si>
  <si>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</si>
  <si>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</si>
  <si>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</si>
  <si>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</si>
  <si>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</si>
  <si>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</si>
  <si>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</si>
  <si>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</si>
  <si>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</si>
  <si>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</si>
  <si>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</si>
  <si>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</si>
  <si>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</si>
  <si>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</si>
  <si>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</si>
  <si>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</si>
  <si>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</si>
  <si>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</si>
  <si>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</si>
  <si>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</si>
  <si>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</si>
  <si>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</si>
  <si>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</si>
  <si>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</si>
  <si>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</si>
  <si>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</si>
  <si>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</si>
  <si>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</si>
  <si>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</si>
  <si>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</si>
  <si>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</si>
  <si>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</si>
  <si>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</si>
  <si>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</si>
  <si>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</si>
  <si>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</si>
  <si>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</si>
  <si>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</si>
  <si>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</si>
  <si>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</si>
  <si>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</si>
  <si>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</si>
  <si>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</si>
  <si>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</si>
  <si>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</si>
  <si>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</si>
  <si>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</si>
  <si>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</si>
  <si>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</si>
  <si>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</si>
  <si>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</si>
  <si>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</si>
  <si>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</si>
  <si>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</si>
  <si>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</si>
  <si>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</si>
  <si>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</si>
  <si>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</si>
  <si>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</si>
  <si>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</si>
  <si>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</si>
  <si>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</si>
  <si>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</si>
  <si>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</si>
  <si>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</si>
  <si>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</si>
  <si>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</si>
  <si>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</si>
  <si>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</si>
  <si>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</si>
  <si>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</si>
  <si>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</si>
  <si>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</si>
  <si>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</si>
  <si>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</si>
  <si>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</si>
  <si>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</si>
  <si>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</si>
  <si>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</si>
  <si>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</si>
  <si>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</si>
  <si>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</si>
  <si>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</si>
  <si>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</si>
  <si>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</si>
  <si>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</si>
  <si>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</si>
  <si>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</si>
  <si>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</si>
  <si>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</si>
  <si>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</si>
  <si>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</si>
  <si>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</si>
  <si>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</si>
  <si>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</si>
  <si>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</si>
  <si>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</si>
  <si>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</si>
  <si>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</si>
  <si>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</si>
  <si>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</si>
  <si>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</si>
  <si>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</si>
  <si>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</si>
  <si>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</si>
  <si>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</si>
  <si>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</si>
  <si>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</si>
  <si>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</si>
  <si>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</si>
  <si>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</si>
  <si>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</si>
  <si>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</si>
  <si>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</si>
  <si>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</si>
  <si>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</si>
  <si>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</si>
  <si>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</si>
  <si>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</si>
  <si>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</si>
  <si>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</si>
  <si>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</si>
  <si>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</si>
  <si>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</si>
  <si>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</si>
  <si>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</si>
  <si>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</si>
  <si>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</si>
  <si>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</si>
  <si>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</si>
  <si>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</si>
  <si>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</si>
  <si>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</si>
  <si>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</si>
  <si>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</si>
  <si>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</si>
  <si>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</si>
  <si>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</si>
  <si>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</si>
  <si>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</si>
  <si>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</si>
  <si>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</si>
  <si>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</si>
  <si>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</si>
  <si>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</si>
  <si>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</si>
  <si>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</si>
  <si>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</si>
  <si>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</si>
  <si>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</si>
  <si>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</si>
  <si>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</si>
  <si>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</si>
  <si>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</si>
  <si>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</si>
  <si>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</si>
  <si>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</si>
  <si>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</si>
  <si>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</si>
  <si>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</si>
  <si>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</si>
  <si>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</si>
  <si>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</si>
  <si>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</si>
  <si>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</si>
  <si>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</si>
  <si>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</si>
  <si>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</si>
  <si>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</si>
  <si>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</si>
  <si>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</si>
  <si>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</si>
  <si>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</si>
  <si>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</si>
  <si>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</si>
  <si>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</si>
  <si>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</si>
  <si>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</si>
  <si>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</si>
  <si>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</si>
  <si>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</si>
  <si>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</si>
  <si>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</si>
  <si>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</si>
  <si>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</si>
  <si>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</si>
  <si>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</si>
  <si>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</si>
  <si>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</si>
  <si>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</si>
  <si>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</si>
  <si>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</si>
  <si>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</si>
  <si>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</si>
  <si>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</si>
  <si>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</si>
  <si>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</si>
  <si>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</si>
  <si>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</si>
  <si>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</si>
  <si>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</si>
  <si>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</si>
  <si>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</si>
  <si>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</si>
  <si>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</si>
  <si>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</si>
  <si>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</si>
  <si>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</si>
  <si>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</si>
  <si>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</si>
  <si>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</si>
  <si>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</si>
  <si>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</si>
  <si>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</si>
  <si>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</si>
  <si>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</si>
  <si>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</si>
  <si>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</si>
  <si>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</si>
  <si>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</si>
  <si>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</si>
  <si>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</si>
  <si>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</si>
  <si>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</si>
  <si>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</si>
  <si>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</si>
  <si>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</si>
  <si>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</si>
  <si>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</si>
  <si>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</si>
  <si>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</si>
  <si>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</si>
  <si>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</si>
  <si>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</si>
  <si>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</si>
  <si>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</si>
  <si>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</si>
  <si>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</si>
  <si>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</si>
  <si>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</si>
  <si>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</si>
  <si>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</si>
  <si>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</si>
  <si>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</si>
  <si>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</si>
  <si>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</si>
  <si>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</si>
  <si>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</si>
  <si>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</si>
  <si>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</si>
  <si>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</si>
  <si>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</si>
  <si>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</si>
  <si>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</si>
  <si>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</si>
  <si>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</si>
  <si>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</si>
  <si>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</si>
  <si>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</si>
  <si>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</si>
  <si>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</si>
  <si>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</si>
  <si>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</si>
  <si>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</si>
  <si>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</si>
  <si>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</si>
  <si>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</si>
  <si>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</si>
  <si>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</si>
  <si>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</si>
  <si>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</si>
  <si>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</si>
  <si>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</si>
  <si>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</si>
  <si>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</si>
  <si>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</si>
  <si>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</si>
  <si>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</si>
  <si>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</si>
  <si>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</si>
  <si>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</si>
  <si>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</si>
  <si>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</si>
  <si>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</si>
  <si>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</si>
  <si>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</si>
  <si>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</si>
  <si>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</si>
  <si>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</si>
  <si>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</si>
  <si>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</si>
  <si>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</si>
  <si>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</si>
  <si>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</si>
  <si>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</si>
  <si>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</si>
  <si>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</si>
  <si>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</si>
  <si>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</si>
  <si>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</si>
  <si>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</si>
  <si>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</si>
  <si>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</si>
  <si>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</si>
  <si>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</si>
  <si>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</si>
  <si>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</si>
  <si>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</si>
  <si>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</si>
  <si>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</si>
  <si>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</si>
  <si>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</si>
  <si>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</si>
  <si>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</si>
  <si>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</si>
  <si>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</si>
  <si>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</si>
  <si>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</si>
  <si>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</si>
  <si>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</si>
  <si>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</si>
  <si>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</si>
  <si>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</si>
  <si>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</si>
  <si>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</si>
  <si>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</si>
  <si>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</si>
  <si>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</si>
  <si>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</si>
  <si>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</si>
  <si>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</si>
  <si>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</si>
  <si>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</si>
  <si>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</si>
  <si>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</si>
  <si>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</si>
  <si>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</si>
  <si>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</si>
  <si>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</si>
  <si>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</si>
  <si>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</si>
  <si>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</si>
  <si>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</si>
  <si>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</si>
  <si>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</si>
  <si>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</si>
  <si>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</si>
  <si>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</si>
  <si>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</si>
  <si>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</si>
  <si>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</si>
  <si>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</si>
  <si>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</si>
  <si>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</si>
  <si>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</si>
  <si>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</si>
  <si>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</si>
  <si>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</si>
  <si>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</si>
  <si>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</si>
  <si>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</si>
  <si>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</si>
  <si>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</si>
  <si>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</si>
  <si>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</si>
  <si>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</si>
  <si>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</si>
  <si>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</si>
  <si>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</si>
  <si>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</si>
  <si>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</si>
  <si>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</si>
  <si>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</si>
  <si>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</si>
  <si>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</si>
  <si>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</si>
  <si>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</si>
  <si>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</si>
  <si>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</si>
  <si>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</si>
  <si>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</si>
  <si>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</si>
  <si>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</si>
  <si>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</si>
  <si>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</si>
  <si>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</si>
  <si>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</si>
  <si>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</si>
  <si>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</si>
  <si>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</si>
  <si>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</si>
  <si>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</si>
  <si>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</si>
  <si>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</si>
  <si>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</si>
  <si>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</si>
  <si>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</si>
  <si>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</si>
  <si>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</si>
  <si>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</si>
  <si>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</si>
  <si>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</si>
  <si>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</si>
  <si>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</si>
  <si>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</si>
  <si>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</si>
  <si>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</si>
  <si>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</si>
  <si>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</si>
  <si>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</si>
  <si>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</si>
  <si>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</si>
  <si>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</si>
  <si>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</si>
  <si>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</si>
  <si>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</si>
  <si>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</si>
  <si>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</si>
  <si>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</si>
  <si>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</si>
  <si>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</si>
  <si>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</si>
  <si>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</si>
  <si>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</si>
  <si>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</si>
  <si>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</si>
  <si>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</si>
  <si>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</si>
  <si>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</si>
  <si>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</si>
  <si>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</si>
  <si>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</si>
  <si>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</si>
  <si>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</si>
  <si>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</si>
  <si>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</si>
  <si>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</si>
  <si>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</si>
  <si>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</si>
  <si>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</si>
  <si>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</si>
  <si>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</si>
  <si>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</si>
  <si>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</si>
  <si>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</si>
  <si>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</si>
  <si>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</si>
  <si>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</si>
  <si>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</si>
  <si>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</si>
  <si>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</si>
  <si>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</si>
  <si>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</si>
  <si>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</si>
  <si>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</si>
  <si>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</si>
  <si>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</si>
  <si>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</si>
  <si>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</si>
  <si>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</si>
  <si>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</si>
  <si>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</si>
  <si>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</si>
  <si>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</si>
  <si>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</si>
  <si>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</si>
  <si>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</si>
  <si>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</si>
  <si>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</si>
  <si>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</si>
  <si>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</si>
  <si>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</si>
  <si>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</si>
  <si>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</si>
  <si>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</si>
  <si>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</si>
  <si>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</si>
  <si>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</si>
  <si>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</si>
  <si>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</si>
  <si>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</si>
  <si>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</si>
  <si>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</si>
  <si>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</si>
  <si>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</si>
  <si>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</si>
  <si>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</si>
  <si>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</si>
  <si>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</si>
  <si>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</si>
  <si>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</si>
  <si>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</si>
  <si>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</si>
  <si>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</si>
  <si>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</si>
  <si>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</si>
  <si>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</si>
  <si>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</si>
  <si>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</si>
  <si>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</si>
  <si>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</si>
  <si>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</si>
  <si>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</si>
  <si>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</si>
  <si>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</si>
  <si>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</si>
  <si>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</si>
  <si>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</si>
  <si>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</si>
  <si>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</si>
  <si>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</si>
  <si>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</si>
  <si>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</si>
  <si>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</si>
  <si>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</si>
  <si>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</si>
  <si>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</si>
  <si>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</si>
  <si>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</si>
  <si>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</si>
  <si>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</si>
  <si>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</si>
  <si>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</si>
  <si>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</si>
  <si>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</si>
  <si>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</si>
  <si>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</si>
  <si>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</si>
  <si>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</si>
  <si>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</si>
  <si>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</si>
  <si>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</si>
  <si>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</si>
  <si>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</si>
  <si>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</si>
  <si>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</si>
  <si>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</si>
  <si>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</si>
  <si>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</si>
  <si>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</si>
  <si>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</si>
  <si>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</si>
  <si>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</si>
  <si>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</si>
  <si>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</si>
  <si>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</si>
  <si>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</si>
  <si>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</si>
  <si>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</si>
  <si>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</si>
  <si>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</si>
  <si>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</si>
  <si>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</si>
  <si>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</si>
  <si>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</si>
  <si>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</si>
  <si>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</si>
  <si>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</si>
  <si>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</si>
  <si>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</si>
  <si>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</si>
  <si>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</si>
  <si>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</si>
  <si>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</si>
  <si>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</si>
  <si>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</si>
  <si>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</si>
  <si>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</si>
  <si>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</si>
  <si>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</si>
  <si>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</si>
  <si>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</si>
  <si>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</si>
  <si>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</si>
  <si>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</si>
  <si>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</si>
  <si>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</si>
  <si>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</si>
  <si>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</si>
  <si>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</si>
  <si>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</si>
  <si>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</si>
  <si>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</si>
  <si>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</si>
  <si>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</si>
  <si>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</si>
  <si>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</si>
  <si>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</si>
  <si>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</si>
  <si>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</si>
  <si>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</si>
  <si>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</si>
  <si>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</si>
  <si>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</si>
  <si>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</si>
  <si>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</si>
  <si>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</si>
  <si>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</si>
  <si>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</si>
  <si>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</si>
  <si>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</si>
  <si>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</si>
  <si>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</si>
  <si>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</si>
  <si>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</si>
  <si>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</si>
  <si>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</si>
  <si>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</si>
  <si>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</si>
  <si>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</si>
  <si>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</si>
  <si>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</si>
  <si>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</si>
  <si>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</si>
  <si>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</si>
  <si>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</si>
  <si>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</si>
  <si>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</si>
  <si>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</si>
  <si>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</si>
  <si>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</si>
  <si>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</si>
  <si>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</si>
  <si>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</si>
  <si>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</si>
  <si>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</si>
  <si>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</si>
  <si>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</si>
  <si>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</si>
  <si>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</si>
  <si>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</si>
  <si>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</si>
  <si>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</si>
  <si>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</si>
  <si>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</si>
  <si>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</si>
  <si>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</si>
  <si>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</si>
  <si>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</si>
  <si>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</si>
  <si>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</si>
  <si>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</si>
  <si>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</si>
  <si>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</si>
  <si>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</si>
  <si>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</si>
  <si>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</si>
  <si>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</si>
  <si>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</si>
  <si>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</si>
  <si>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</si>
  <si>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</si>
  <si>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</si>
  <si>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</si>
  <si>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</si>
  <si>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</si>
  <si>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</si>
  <si>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</si>
  <si>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</si>
  <si>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</si>
  <si>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</si>
  <si>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</si>
  <si>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</si>
  <si>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</si>
  <si>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</si>
  <si>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</si>
  <si>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</si>
  <si>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</si>
  <si>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</si>
  <si>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</si>
  <si>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</si>
  <si>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</si>
  <si>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</si>
  <si>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</si>
  <si>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</si>
  <si>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</si>
  <si>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</si>
  <si>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</si>
  <si>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</si>
  <si>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</si>
  <si>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</si>
  <si>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</si>
  <si>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</si>
  <si>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</si>
  <si>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</si>
  <si>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</si>
  <si>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</si>
  <si>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</si>
  <si>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</si>
  <si>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</si>
  <si>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</si>
  <si>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</si>
  <si>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</si>
  <si>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</si>
  <si>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</si>
  <si>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</si>
  <si>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</si>
  <si>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</si>
  <si>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</si>
  <si>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</si>
  <si>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</si>
  <si>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</si>
  <si>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</si>
  <si>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</si>
  <si>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</si>
  <si>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</si>
  <si>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</si>
  <si>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</si>
  <si>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</si>
  <si>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</si>
  <si>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</si>
  <si>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</si>
  <si>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</si>
  <si>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</si>
  <si>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</si>
  <si>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</si>
  <si>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</si>
  <si>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</si>
  <si>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</si>
  <si>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</si>
  <si>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</si>
  <si>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</si>
  <si>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</si>
  <si>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</si>
  <si>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</si>
  <si>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</si>
  <si>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</si>
  <si>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</si>
  <si>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</si>
  <si>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</si>
  <si>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</si>
  <si>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</si>
  <si>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</si>
  <si>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</si>
  <si>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</si>
  <si>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</si>
  <si>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</si>
  <si>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</si>
  <si>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</si>
  <si>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</si>
  <si>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</si>
  <si>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</si>
  <si>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</si>
  <si>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</si>
  <si>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</si>
  <si>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</si>
  <si>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</si>
  <si>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</si>
  <si>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</si>
  <si>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</si>
  <si>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</si>
  <si>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</si>
  <si>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</si>
  <si>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</si>
  <si>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</si>
  <si>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</si>
  <si>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</si>
  <si>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</si>
  <si>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</si>
  <si>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</si>
  <si>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</si>
  <si>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</si>
  <si>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</si>
  <si>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</si>
  <si>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</si>
  <si>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</si>
  <si>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</si>
  <si>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</si>
  <si>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</si>
  <si>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</si>
  <si>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</si>
  <si>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</si>
  <si>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</si>
  <si>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</si>
  <si>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</si>
  <si>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</si>
  <si>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</si>
  <si>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</si>
  <si>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</si>
  <si>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</si>
  <si>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</si>
  <si>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</si>
  <si>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</si>
  <si>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</si>
  <si>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</si>
  <si>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</si>
  <si>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</si>
  <si>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</si>
  <si>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</si>
  <si>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</si>
  <si>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</si>
  <si>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</si>
  <si>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</si>
  <si>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</si>
  <si>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</si>
  <si>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</si>
  <si>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</si>
  <si>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</si>
  <si>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</si>
  <si>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</si>
  <si>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</si>
  <si>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</si>
  <si>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</si>
  <si>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</si>
  <si>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</si>
  <si>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</si>
  <si>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</si>
  <si>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</si>
  <si>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</si>
  <si>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</si>
  <si>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</si>
  <si>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</si>
  <si>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</si>
  <si>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</si>
  <si>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</si>
  <si>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</si>
  <si>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</si>
  <si>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</si>
  <si>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</si>
  <si>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</si>
  <si>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</si>
  <si>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</si>
  <si>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</si>
  <si>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</si>
  <si>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</si>
  <si>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</si>
  <si>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</si>
  <si>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</si>
  <si>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</si>
  <si>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</si>
  <si>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</si>
  <si>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</si>
  <si>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</si>
  <si>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</si>
  <si>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</si>
  <si>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</si>
  <si>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</si>
  <si>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</si>
  <si>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</si>
  <si>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</si>
  <si>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</si>
  <si>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</si>
  <si>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</si>
  <si>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</si>
  <si>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</si>
  <si>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</si>
  <si>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</si>
  <si>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</si>
  <si>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</si>
  <si>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</si>
  <si>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</si>
  <si>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</si>
  <si>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</si>
  <si>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</si>
  <si>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</si>
  <si>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</si>
  <si>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</si>
  <si>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</si>
  <si>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</si>
  <si>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</si>
  <si>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</si>
  <si>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</si>
  <si>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</si>
  <si>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</si>
  <si>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</si>
  <si>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</si>
  <si>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</si>
  <si>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</si>
  <si>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</si>
  <si>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</si>
  <si>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</si>
  <si>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</si>
  <si>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</si>
  <si>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</si>
  <si>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</si>
  <si>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</si>
  <si>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</si>
  <si>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</si>
  <si>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</si>
  <si>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</si>
  <si>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</si>
  <si>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</si>
  <si>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</si>
  <si>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</si>
  <si>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</si>
  <si>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</si>
  <si>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</si>
  <si>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</si>
  <si>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</si>
  <si>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</si>
  <si>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</si>
  <si>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</si>
  <si>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</si>
  <si>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</si>
  <si>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</si>
  <si>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</si>
  <si>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</si>
  <si>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</si>
  <si>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</si>
  <si>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</si>
  <si>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</si>
  <si>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</si>
  <si>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</si>
  <si>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</si>
  <si>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</si>
  <si>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</si>
  <si>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</si>
  <si>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</si>
  <si>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</si>
  <si>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</si>
  <si>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</si>
  <si>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</si>
  <si>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</si>
  <si>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</si>
  <si>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</si>
  <si>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</si>
  <si>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</si>
  <si>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</si>
  <si>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</si>
  <si>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</si>
  <si>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</si>
  <si>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</si>
  <si>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</si>
  <si>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</si>
  <si>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</si>
  <si>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</si>
  <si>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</si>
  <si>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</si>
  <si>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</si>
  <si>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</si>
  <si>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</si>
  <si>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</si>
  <si>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</si>
  <si>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</si>
  <si>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</si>
  <si>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</si>
  <si>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</si>
  <si>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</si>
  <si>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</si>
  <si>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</si>
  <si>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</si>
  <si>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</si>
  <si>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</si>
  <si>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</si>
  <si>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</si>
  <si>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</si>
  <si>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</si>
  <si>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</si>
  <si>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</si>
  <si>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</si>
  <si>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</si>
  <si>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</si>
  <si>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</si>
  <si>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</si>
  <si>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</si>
  <si>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</si>
  <si>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</si>
  <si>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</si>
  <si>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</si>
  <si>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</si>
  <si>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</si>
  <si>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</si>
  <si>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</si>
  <si>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</si>
  <si>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</si>
  <si>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</si>
  <si>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</si>
  <si>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</si>
  <si>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</si>
  <si>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</si>
  <si>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</si>
  <si>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</si>
  <si>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</si>
  <si>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</si>
  <si>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</si>
  <si>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</si>
  <si>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</si>
  <si>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</si>
  <si>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</si>
  <si>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</si>
  <si>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</si>
  <si>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</si>
  <si>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</si>
  <si>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</si>
  <si>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</si>
  <si>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</si>
  <si>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</si>
  <si>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</si>
  <si>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</si>
  <si>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</si>
  <si>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</si>
  <si>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</si>
  <si>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</si>
  <si>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</si>
  <si>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</si>
  <si>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</si>
  <si>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</si>
  <si>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</si>
  <si>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</si>
  <si>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</si>
  <si>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</si>
  <si>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</si>
  <si>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</si>
  <si>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</si>
  <si>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</si>
  <si>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</si>
  <si>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</si>
  <si>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</si>
  <si>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</si>
  <si>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</si>
  <si>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</si>
  <si>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</si>
  <si>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</si>
  <si>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</si>
  <si>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</si>
  <si>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</si>
  <si>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</si>
  <si>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</si>
  <si>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</si>
  <si>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</si>
  <si>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</si>
  <si>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</si>
  <si>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</si>
  <si>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</si>
  <si>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</si>
  <si>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</si>
  <si>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</si>
  <si>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</si>
  <si>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</si>
  <si>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</si>
  <si>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</si>
  <si>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</si>
  <si>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</si>
  <si>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</si>
  <si>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</si>
  <si>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</si>
  <si>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</si>
  <si>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</si>
  <si>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</si>
  <si>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</si>
  <si>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</si>
  <si>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</si>
  <si>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</si>
  <si>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</si>
  <si>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</si>
  <si>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</si>
  <si>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</si>
  <si>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</si>
  <si>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</si>
  <si>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</si>
  <si>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</si>
  <si>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</si>
  <si>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</si>
  <si>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</si>
  <si>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</si>
  <si>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</si>
  <si>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</si>
  <si>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</si>
  <si>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</si>
  <si>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</si>
  <si>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</si>
  <si>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</si>
  <si>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</si>
  <si>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</si>
  <si>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</si>
  <si>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</si>
  <si>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</si>
  <si>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</si>
  <si>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</si>
  <si>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</si>
  <si>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</si>
  <si>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</si>
  <si>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</si>
  <si>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</si>
  <si>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</si>
  <si>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</si>
  <si>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</si>
  <si>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</si>
  <si>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</si>
  <si>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</si>
  <si>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</si>
  <si>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</si>
  <si>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</si>
  <si>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</si>
  <si>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</si>
  <si>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</si>
  <si>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</si>
  <si>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</si>
  <si>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</si>
  <si>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</si>
  <si>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</si>
  <si>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</si>
  <si>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</si>
  <si>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</si>
  <si>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</si>
  <si>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</si>
  <si>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</si>
  <si>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</si>
  <si>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</si>
  <si>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</si>
  <si>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</si>
  <si>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</si>
  <si>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</si>
  <si>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</si>
  <si>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</si>
  <si>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</si>
  <si>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</si>
  <si>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</si>
  <si>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</si>
  <si>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</si>
  <si>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</si>
  <si>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</si>
  <si>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</si>
  <si>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</si>
  <si>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</si>
  <si>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</si>
  <si>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</si>
  <si>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</si>
  <si>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</si>
  <si>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</si>
  <si>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</si>
  <si>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</si>
  <si>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</si>
  <si>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</si>
  <si>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</si>
  <si>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</si>
  <si>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</si>
  <si>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</si>
  <si>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</si>
  <si>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</si>
  <si>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</si>
  <si>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</si>
  <si>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</si>
  <si>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</si>
  <si>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</si>
  <si>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</si>
  <si>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</si>
  <si>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</si>
  <si>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</si>
  <si>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</si>
  <si>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</si>
  <si>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</si>
  <si>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</si>
  <si>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</si>
  <si>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</si>
  <si>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</si>
  <si>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</si>
  <si>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</si>
  <si>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</si>
  <si>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</si>
  <si>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</si>
  <si>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</si>
  <si>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</si>
  <si>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</si>
  <si>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</si>
  <si>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</si>
  <si>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</si>
  <si>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</si>
  <si>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</si>
  <si>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</si>
  <si>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</si>
  <si>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</si>
  <si>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</si>
  <si>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</si>
  <si>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</si>
  <si>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</si>
  <si>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</si>
  <si>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</si>
  <si>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</si>
  <si>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</si>
  <si>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</si>
  <si>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</si>
  <si>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</si>
  <si>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</si>
  <si>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</si>
  <si>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</si>
  <si>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</si>
  <si>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</si>
  <si>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</si>
  <si>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</si>
  <si>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</si>
  <si>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</si>
  <si>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</si>
  <si>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</si>
  <si>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</si>
  <si>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</si>
  <si>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</si>
  <si>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</si>
  <si>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</si>
  <si>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</si>
  <si>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</si>
  <si>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</si>
  <si>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</si>
  <si>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</si>
  <si>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</si>
  <si>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</si>
  <si>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</si>
  <si>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</si>
  <si>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</si>
  <si>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</si>
  <si>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</si>
  <si>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</si>
  <si>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</si>
  <si>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</si>
  <si>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</si>
  <si>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</si>
  <si>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</si>
  <si>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</si>
  <si>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</si>
  <si>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</si>
  <si>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</si>
  <si>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</si>
  <si>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</si>
  <si>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</si>
  <si>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</si>
  <si>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</si>
  <si>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</si>
  <si>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</si>
  <si>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</si>
  <si>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</si>
  <si>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</si>
  <si>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</si>
  <si>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</si>
  <si>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</si>
  <si>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</si>
  <si>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</si>
  <si>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</si>
  <si>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</si>
  <si>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</si>
  <si>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</si>
  <si>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</si>
  <si>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</si>
  <si>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</si>
  <si>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</si>
  <si>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</si>
  <si>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</si>
  <si>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</si>
  <si>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</si>
  <si>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</si>
  <si>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</si>
  <si>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</si>
  <si>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</si>
  <si>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</si>
  <si>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</si>
  <si>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</si>
  <si>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</si>
  <si>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</si>
  <si>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</si>
  <si>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</si>
  <si>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</si>
  <si>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</si>
  <si>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</si>
  <si>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</si>
  <si>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</si>
  <si>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</si>
  <si>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</si>
  <si>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</si>
  <si>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</si>
  <si>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</si>
  <si>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</si>
  <si>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</si>
  <si>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</si>
  <si>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</si>
  <si>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</si>
  <si>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</si>
  <si>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</si>
  <si>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</si>
  <si>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</si>
  <si>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</si>
  <si>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</si>
  <si>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</si>
  <si>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</si>
  <si>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</si>
  <si>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</si>
  <si>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</si>
  <si>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</si>
  <si>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</si>
  <si>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</si>
  <si>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</si>
  <si>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</si>
  <si>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</si>
  <si>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</si>
  <si>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</si>
  <si>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</si>
  <si>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</si>
  <si>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</si>
  <si>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</si>
  <si>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</si>
  <si>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</si>
  <si>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</si>
  <si>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</si>
  <si>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</si>
  <si>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</si>
  <si>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</si>
  <si>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</si>
  <si>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</si>
  <si>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</si>
  <si>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</si>
  <si>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</si>
  <si>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</si>
  <si>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</si>
  <si>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</si>
  <si>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</si>
  <si>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</si>
  <si>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</si>
  <si>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</si>
  <si>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</si>
  <si>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</si>
  <si>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</si>
  <si>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</si>
  <si>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</si>
  <si>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</si>
  <si>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</si>
  <si>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</si>
  <si>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</si>
  <si>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</si>
  <si>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</si>
  <si>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</si>
  <si>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</si>
  <si>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</si>
  <si>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</si>
  <si>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</si>
  <si>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</si>
  <si>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</si>
  <si>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</si>
  <si>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</si>
  <si>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</si>
  <si>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</si>
  <si>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</si>
  <si>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</si>
  <si>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</si>
  <si>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</si>
  <si>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</si>
  <si>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</si>
  <si>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</si>
  <si>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</si>
  <si>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</si>
  <si>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</si>
  <si>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</si>
  <si>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</si>
  <si>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</si>
  <si>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</si>
  <si>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</si>
  <si>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</si>
  <si>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</si>
  <si>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</si>
  <si>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</si>
  <si>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</si>
  <si>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</si>
  <si>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</si>
  <si>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</si>
  <si>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</si>
  <si>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</si>
  <si>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</si>
  <si>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</si>
  <si>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</si>
  <si>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</si>
  <si>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</si>
  <si>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</si>
  <si>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</si>
  <si>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</si>
  <si>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</si>
  <si>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</si>
  <si>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</si>
  <si>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</si>
  <si>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</si>
  <si>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</si>
  <si>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</si>
  <si>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</si>
  <si>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</si>
  <si>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</si>
  <si>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</si>
  <si>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</si>
  <si>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</si>
  <si>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</si>
  <si>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</si>
  <si>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</si>
  <si>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</si>
  <si>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</si>
  <si>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</si>
  <si>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</si>
  <si>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</si>
  <si>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</si>
  <si>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</si>
  <si>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</si>
  <si>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</si>
  <si>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</si>
  <si>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</si>
  <si>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</si>
  <si>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</si>
  <si>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</si>
  <si>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</si>
  <si>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</si>
  <si>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Base_name</t>
  </si>
  <si>
    <t>Attic_and_roof</t>
  </si>
  <si>
    <t>OccupiedUninsulated</t>
  </si>
  <si>
    <t>UnoccupiedUninsulatedFloor</t>
  </si>
  <si>
    <t>UnoccupiedInsulatedFloor</t>
  </si>
  <si>
    <t>LimitedInsulationRoof</t>
  </si>
  <si>
    <t>InsulationRoof</t>
  </si>
  <si>
    <t>OccupiedInsulated</t>
  </si>
  <si>
    <t>UnoccupiedHighInsulatedFloor</t>
  </si>
  <si>
    <t>UnoccupiedUninsulatedCeiling</t>
  </si>
  <si>
    <t>OccupiedUninsulatedCeilingUninsulatedFloor</t>
  </si>
  <si>
    <t>OccupiedInsulatedWallsInsulatedCeiling</t>
  </si>
  <si>
    <t>LeakyEnvelope</t>
  </si>
  <si>
    <t>SomewhatLeakyEnvelope</t>
  </si>
  <si>
    <t>TightEnvelope</t>
  </si>
  <si>
    <t>UninsulatedWalls</t>
  </si>
  <si>
    <t>SomeInsulationWalls</t>
  </si>
  <si>
    <t>FullInsulationWallsCavity</t>
  </si>
  <si>
    <t>FullInsulationWallsCavityExterior</t>
  </si>
  <si>
    <t>SinglePane</t>
  </si>
  <si>
    <t>SinglePaneStormWindows</t>
  </si>
  <si>
    <t>DoublePaneLowE</t>
  </si>
  <si>
    <t>TriplePaneLowE</t>
  </si>
  <si>
    <t>ElectricResistance</t>
  </si>
  <si>
    <t>OilHeating</t>
  </si>
  <si>
    <t>HotWaterUninsulated</t>
  </si>
  <si>
    <t>NaturalGasHeating</t>
  </si>
  <si>
    <t>NaturalGasCondensingHeating</t>
  </si>
  <si>
    <t>AirDuctsUninsulated</t>
  </si>
  <si>
    <t>ACWindow</t>
  </si>
  <si>
    <t>ACCentral</t>
  </si>
  <si>
    <t>WindowASHP</t>
  </si>
  <si>
    <t>AirDuctsConditionedUninsulated</t>
  </si>
  <si>
    <t>HotWaterInsulated</t>
  </si>
  <si>
    <t>AirDuctsInsulated</t>
  </si>
  <si>
    <t>ElectricResistanceDHW</t>
  </si>
  <si>
    <t>NaturalGasDHW</t>
  </si>
  <si>
    <t>NaturalGasHeatingDHWCombo</t>
  </si>
  <si>
    <t>LowEfficiencyEquipment</t>
  </si>
  <si>
    <t>HighEfficiencyEquipment</t>
  </si>
  <si>
    <t>GroundSlab</t>
  </si>
  <si>
    <t>MA_SFH_LowEfficiencyEquipment</t>
  </si>
  <si>
    <t>MA_SFH_HighEfficiencyEquipment</t>
  </si>
  <si>
    <t>MA_MFH_LowEfficiencyEquipment</t>
  </si>
  <si>
    <t>MA_MFH_HighEfficiencyEquipment</t>
  </si>
  <si>
    <t>MA_ElectricResistance_Steam</t>
  </si>
  <si>
    <t>MA_ElectricResistance_HotWaterUninsulated</t>
  </si>
  <si>
    <t>MA_ElectricResistance_AirDuctsUninsulated</t>
  </si>
  <si>
    <t>MA_ElectricResistance_AirDuctsConditionedUninsulated</t>
  </si>
  <si>
    <t>MA_ElectricResistance_HotWaterInsulated</t>
  </si>
  <si>
    <t>MA_ElectricResistance_AirDuctsInsulated</t>
  </si>
  <si>
    <t>MA_OilHeating_Steam</t>
  </si>
  <si>
    <t>MA_OilHeating_HotWaterUninsulated</t>
  </si>
  <si>
    <t>MA_OilHeating_AirDuctsUninsulated</t>
  </si>
  <si>
    <t>MA_OilHeating_AirDuctsConditionedUninsulated</t>
  </si>
  <si>
    <t>MA_OilHeating_HotWaterInsulated</t>
  </si>
  <si>
    <t>MA_OilHeating_AirDuctsInsulated</t>
  </si>
  <si>
    <t>MA_NaturalGasHeating_Steam</t>
  </si>
  <si>
    <t>MA_NaturalGasHeating_HotWaterUninsulated</t>
  </si>
  <si>
    <t>MA_NaturalGasHeating_AirDuctsUninsulated</t>
  </si>
  <si>
    <t>MA_NaturalGasHeating_AirDuctsConditionedUninsulated</t>
  </si>
  <si>
    <t>MA_NaturalGasHeating_HotWaterInsulated</t>
  </si>
  <si>
    <t>MA_NaturalGasHeating_AirDuctsInsulated</t>
  </si>
  <si>
    <t>MA_NaturalGasCondensingHeating_Steam</t>
  </si>
  <si>
    <t>MA_NaturalGasCondensingHeating_HotWaterUninsulated</t>
  </si>
  <si>
    <t>MA_NaturalGasCondensingHeating_AirDuctsUninsulated</t>
  </si>
  <si>
    <t>MA_NaturalGasCondensingHeating_AirDuctsConditionedUninsulated</t>
  </si>
  <si>
    <t>MA_NaturalGasCondensingHeating_HotWaterInsulated</t>
  </si>
  <si>
    <t>MA_NaturalGasCondensingHeating_AirDuctsInsulated</t>
  </si>
  <si>
    <t>MA_ACWindow_Steam</t>
  </si>
  <si>
    <t>MA_ACWindow_HotWaterUninsulated</t>
  </si>
  <si>
    <t>MA_ACWindow_AirDuctsUninsulated</t>
  </si>
  <si>
    <t>MA_ACWindow_AirDuctsConditionedUninsulated</t>
  </si>
  <si>
    <t>MA_ACWindow_HotWaterInsulated</t>
  </si>
  <si>
    <t>MA_ACWindow_AirDuctsInsulated</t>
  </si>
  <si>
    <t>MA_ACCentral_Steam</t>
  </si>
  <si>
    <t>MA_ACCentral_HotWaterUninsulated</t>
  </si>
  <si>
    <t>MA_ACCentral_AirDuctsUninsulated</t>
  </si>
  <si>
    <t>MA_ACCentral_AirDuctsConditionedUninsulated</t>
  </si>
  <si>
    <t>MA_ACCentral_HotWaterInsulated</t>
  </si>
  <si>
    <t>MA_ACCentral_AirDuctsInsulated</t>
  </si>
  <si>
    <t>MA_WindowASHP_Steam</t>
  </si>
  <si>
    <t>MA_WindowASHP_HotWaterUninsulated</t>
  </si>
  <si>
    <t>MA_WindowASHP_AirDuctsUninsulated</t>
  </si>
  <si>
    <t>MA_WindowASHP_AirDuctsConditionedUninsulated</t>
  </si>
  <si>
    <t>MA_WindowASHP_HotWaterInsulated</t>
  </si>
  <si>
    <t>MA_WindowASHP_AirDuctsInsulated</t>
  </si>
  <si>
    <t>MA_SFH_LeakyEnvelope</t>
  </si>
  <si>
    <t>MA_SFH_SomewhatLeakyEnvelope</t>
  </si>
  <si>
    <t>MA_SFH_TightEnvelope</t>
  </si>
  <si>
    <t>MA_MFH_LeakyEnvelope</t>
  </si>
  <si>
    <t>MA_MFH_SomewhatLeakyEnvelope</t>
  </si>
  <si>
    <t>MA_MFH_TightEnvelope</t>
  </si>
  <si>
    <t>ASHPHeating</t>
  </si>
  <si>
    <t>GSHPHeating</t>
  </si>
  <si>
    <t>ASHPCooling</t>
  </si>
  <si>
    <t>GSHPCooling</t>
  </si>
  <si>
    <t>MA_ASHPHeating_Steam</t>
  </si>
  <si>
    <t>MA_ASHPHeating_HotWaterUninsulated</t>
  </si>
  <si>
    <t>MA_ASHPHeating_AirDuctsUninsulated</t>
  </si>
  <si>
    <t>MA_ASHPHeating_AirDuctsConditionedUninsulated</t>
  </si>
  <si>
    <t>MA_ASHPHeating_HotWaterInsulated</t>
  </si>
  <si>
    <t>MA_ASHPHeating_AirDuctsInsulated</t>
  </si>
  <si>
    <t>MA_GSHPHeating_Steam</t>
  </si>
  <si>
    <t>MA_GSHPHeating_HotWaterUninsulated</t>
  </si>
  <si>
    <t>MA_GSHPHeating_AirDuctsUninsulated</t>
  </si>
  <si>
    <t>MA_GSHPHeating_AirDuctsConditionedUninsulated</t>
  </si>
  <si>
    <t>MA_GSHPHeating_HotWaterInsulated</t>
  </si>
  <si>
    <t>MA_GSHPHeating_AirDuctsInsulated</t>
  </si>
  <si>
    <t>MA_ASHPCooling_Steam</t>
  </si>
  <si>
    <t>MA_ASHPCooling_HotWaterUninsulated</t>
  </si>
  <si>
    <t>MA_ASHPCooling_AirDuctsUninsulated</t>
  </si>
  <si>
    <t>MA_ASHPCooling_AirDuctsConditionedUninsulated</t>
  </si>
  <si>
    <t>MA_ASHPCooling_HotWaterInsulated</t>
  </si>
  <si>
    <t>MA_ASHPCooling_AirDuctsInsulated</t>
  </si>
  <si>
    <t>MA_GSHPCooling_Steam</t>
  </si>
  <si>
    <t>MA_GSHPCooling_HotWaterUninsulated</t>
  </si>
  <si>
    <t>MA_GSHPCooling_AirDuctsUninsulated</t>
  </si>
  <si>
    <t>MA_GSHPCooling_AirDuctsConditionedUninsulated</t>
  </si>
  <si>
    <t>MA_GSHPCooling_HotWaterInsulated</t>
  </si>
  <si>
    <t>MA_GSHPCooling_AirDuctsInsulated</t>
  </si>
  <si>
    <t>MA_SFH_ElectricResistanceDHW</t>
  </si>
  <si>
    <t>MA_SFH_NaturalGasDHW</t>
  </si>
  <si>
    <t>MA_SFH_NaturalGasHeatingDHWCombo</t>
  </si>
  <si>
    <t>MA_SFH_HPWH</t>
  </si>
  <si>
    <t>MA_MFH_ElectricResistanceDHW</t>
  </si>
  <si>
    <t>MA_MFH_NaturalGasDHW</t>
  </si>
  <si>
    <t>MA_MFH_NaturalGasHeatingDHWCombo</t>
  </si>
  <si>
    <t>MA_MFH_HPWH</t>
  </si>
  <si>
    <t>MA_SFH_pre_1975_OccupiedUninsulated</t>
  </si>
  <si>
    <t>MA_SFH_pre_1975_UnoccupiedUninsulatedFloor</t>
  </si>
  <si>
    <t>MA_SFH_pre_1975_UnoccupiedInsulatedFloor</t>
  </si>
  <si>
    <t>MA_SFH_pre_1975_LimitedInsulationRoof</t>
  </si>
  <si>
    <t>MA_SFH_pre_1975_InsulationRoof</t>
  </si>
  <si>
    <t>MA_SFH_pre_1975_OccupiedInsulated</t>
  </si>
  <si>
    <t>MA_SFH_pre_1975_UnoccupiedHighInsulatedFloor</t>
  </si>
  <si>
    <t>MA_SFH_btw_1975_2003_OccupiedUninsulated</t>
  </si>
  <si>
    <t>MA_SFH_btw_1975_2003_UnoccupiedUninsulatedFloor</t>
  </si>
  <si>
    <t>MA_SFH_btw_1975_2003_UnoccupiedInsulatedFloor</t>
  </si>
  <si>
    <t>MA_SFH_btw_1975_2003_LimitedInsulationRoof</t>
  </si>
  <si>
    <t>MA_SFH_btw_1975_2003_InsulationRoof</t>
  </si>
  <si>
    <t>MA_SFH_btw_1975_2003_OccupiedInsulated</t>
  </si>
  <si>
    <t>MA_SFH_btw_1975_2003_UnoccupiedHighInsulatedFloor</t>
  </si>
  <si>
    <t>MA_SFH_post_2003_OccupiedUninsulated</t>
  </si>
  <si>
    <t>MA_SFH_post_2003_UnoccupiedUninsulatedFloor</t>
  </si>
  <si>
    <t>MA_SFH_post_2003_UnoccupiedInsulatedFloor</t>
  </si>
  <si>
    <t>MA_SFH_post_2003_LimitedInsulationRoof</t>
  </si>
  <si>
    <t>MA_SFH_post_2003_InsulationRoof</t>
  </si>
  <si>
    <t>MA_SFH_post_2003_OccupiedInsulated</t>
  </si>
  <si>
    <t>MA_SFH_post_2003_UnoccupiedHighInsulatedFloor</t>
  </si>
  <si>
    <t>MA_MFH_pre_1975_OccupiedUninsulated</t>
  </si>
  <si>
    <t>MA_MFH_pre_1975_UnoccupiedUninsulatedFloor</t>
  </si>
  <si>
    <t>MA_MFH_pre_1975_UnoccupiedInsulatedFloor</t>
  </si>
  <si>
    <t>MA_MFH_pre_1975_LimitedInsulationRoof</t>
  </si>
  <si>
    <t>MA_MFH_pre_1975_InsulationRoof</t>
  </si>
  <si>
    <t>MA_MFH_pre_1975_OccupiedInsulated</t>
  </si>
  <si>
    <t>MA_MFH_pre_1975_UnoccupiedHighInsulatedFloor</t>
  </si>
  <si>
    <t>MA_MFH_btw_1975_2003_OccupiedUninsulated</t>
  </si>
  <si>
    <t>MA_MFH_btw_1975_2003_UnoccupiedUninsulatedFloor</t>
  </si>
  <si>
    <t>MA_MFH_btw_1975_2003_UnoccupiedInsulatedFloor</t>
  </si>
  <si>
    <t>MA_MFH_btw_1975_2003_LimitedInsulationRoof</t>
  </si>
  <si>
    <t>MA_MFH_btw_1975_2003_InsulationRoof</t>
  </si>
  <si>
    <t>MA_MFH_btw_1975_2003_OccupiedInsulated</t>
  </si>
  <si>
    <t>MA_MFH_btw_1975_2003_UnoccupiedHighInsulatedFloor</t>
  </si>
  <si>
    <t>MA_MFH_post_2003_OccupiedUninsulated</t>
  </si>
  <si>
    <t>MA_MFH_post_2003_UnoccupiedUninsulatedFloor</t>
  </si>
  <si>
    <t>MA_MFH_post_2003_UnoccupiedInsulatedFloor</t>
  </si>
  <si>
    <t>MA_MFH_post_2003_LimitedInsulationRoof</t>
  </si>
  <si>
    <t>MA_MFH_post_2003_InsulationRoof</t>
  </si>
  <si>
    <t>MA_MFH_post_2003_OccupiedInsulated</t>
  </si>
  <si>
    <t>MA_MFH_post_2003_UnoccupiedHighInsulatedFloor</t>
  </si>
  <si>
    <t>MA_SFH_UnoccupiedUninsulatedCeiling</t>
  </si>
  <si>
    <t>MA_SFH_OccupiedUninsulatedCeilingUninsulatedFloor</t>
  </si>
  <si>
    <t>MA_SFH_OccupiedInsulatedWallsInsulatedCeiling</t>
  </si>
  <si>
    <t>MA_MFH_UnoccupiedUninsulatedCeiling</t>
  </si>
  <si>
    <t>MA_MFH_OccupiedUninsulatedCeilingUninsulatedFloor</t>
  </si>
  <si>
    <t>MA_MFH_OccupiedInsulatedWallsInsulatedCeiling</t>
  </si>
  <si>
    <t>MA_SFH_OccupiedUninsulated</t>
  </si>
  <si>
    <t>MA_SFH_UnoccupiedUninsulatedFloor</t>
  </si>
  <si>
    <t>MA_SFH_UnoccupiedInsulatedFloor</t>
  </si>
  <si>
    <t>MA_SFH_LimitedInsulationRoof</t>
  </si>
  <si>
    <t>MA_SFH_InsulationRoof</t>
  </si>
  <si>
    <t>MA_SFH_OccupiedInsulated</t>
  </si>
  <si>
    <t>MA_SFH_UnoccupiedHighInsulatedFloor</t>
  </si>
  <si>
    <t>MA_MFH_OccupiedUninsulated</t>
  </si>
  <si>
    <t>MA_MFH_UnoccupiedUninsulatedFloor</t>
  </si>
  <si>
    <t>MA_MFH_UnoccupiedInsulatedFloor</t>
  </si>
  <si>
    <t>MA_MFH_LimitedInsulationRoof</t>
  </si>
  <si>
    <t>MA_MFH_InsulationRoof</t>
  </si>
  <si>
    <t>MA_MFH_OccupiedInsulated</t>
  </si>
  <si>
    <t>MA_MFH_UnoccupiedHighInsulatedFloor</t>
  </si>
  <si>
    <t>MA_SFH_pre_1975_UninsulatedWalls</t>
  </si>
  <si>
    <t>MA_SFH_pre_1975_SomeInsulationWalls</t>
  </si>
  <si>
    <t>MA_SFH_pre_1975_SIP</t>
  </si>
  <si>
    <t>MA_SFH_pre_1975_FullInsulationWallsCavity</t>
  </si>
  <si>
    <t>MA_SFH_pre_1975_FullInsulationWallsCavityExterior</t>
  </si>
  <si>
    <t>MA_SFH_btw_1975_2003_UninsulatedWalls</t>
  </si>
  <si>
    <t>MA_SFH_btw_1975_2003_SomeInsulationWalls</t>
  </si>
  <si>
    <t>MA_SFH_btw_1975_2003_SIP</t>
  </si>
  <si>
    <t>MA_SFH_btw_1975_2003_FullInsulationWallsCavity</t>
  </si>
  <si>
    <t>MA_SFH_btw_1975_2003_FullInsulationWallsCavityExterior</t>
  </si>
  <si>
    <t>MA_SFH_post_2003_UninsulatedWalls</t>
  </si>
  <si>
    <t>MA_SFH_post_2003_SomeInsulationWalls</t>
  </si>
  <si>
    <t>MA_SFH_post_2003_SIP</t>
  </si>
  <si>
    <t>MA_SFH_post_2003_FullInsulationWallsCavity</t>
  </si>
  <si>
    <t>MA_SFH_post_2003_FullInsulationWallsCavityExterior</t>
  </si>
  <si>
    <t>MA_MFH_pre_1975_UninsulatedWalls</t>
  </si>
  <si>
    <t>MA_MFH_pre_1975_SomeInsulationWalls</t>
  </si>
  <si>
    <t>MA_MFH_pre_1975_SIP</t>
  </si>
  <si>
    <t>MA_MFH_pre_1975_FullInsulationWallsCavity</t>
  </si>
  <si>
    <t>MA_MFH_pre_1975_FullInsulationWallsCavityExterior</t>
  </si>
  <si>
    <t>MA_MFH_btw_1975_2003_UninsulatedWalls</t>
  </si>
  <si>
    <t>MA_MFH_btw_1975_2003_SomeInsulationWalls</t>
  </si>
  <si>
    <t>MA_MFH_btw_1975_2003_SIP</t>
  </si>
  <si>
    <t>MA_MFH_btw_1975_2003_FullInsulationWallsCavity</t>
  </si>
  <si>
    <t>MA_MFH_btw_1975_2003_FullInsulationWallsCavityExterior</t>
  </si>
  <si>
    <t>MA_MFH_post_2003_UninsulatedWalls</t>
  </si>
  <si>
    <t>MA_MFH_post_2003_SomeInsulationWalls</t>
  </si>
  <si>
    <t>MA_MFH_post_2003_SIP</t>
  </si>
  <si>
    <t>MA_MFH_post_2003_FullInsulationWallsCavity</t>
  </si>
  <si>
    <t>MA_MFH_post_2003_FullInsulationWallsCavityExterior</t>
  </si>
  <si>
    <t>MA_SinglePane</t>
  </si>
  <si>
    <t>MA_SinglePaneStormWindows</t>
  </si>
  <si>
    <t>MA_DoublePaneLowE</t>
  </si>
  <si>
    <t>MA_TriplePaneLowE</t>
  </si>
  <si>
    <t>MA_MFH_SinglePane</t>
  </si>
  <si>
    <t>MA_SFH_Partition</t>
  </si>
  <si>
    <t>MA_SFH_pre_1975_OccupiedUninsulated_Roof</t>
  </si>
  <si>
    <t>MA_SFH_pre_1975_UninsulatedWalls_Facade</t>
  </si>
  <si>
    <t>MA_SFH_OccupiedUninsulated_Slab</t>
  </si>
  <si>
    <t>MA_SFH_UnoccupiedUninsulatedCeiling_GroundFloor</t>
  </si>
  <si>
    <t>MA_SFH_UnoccupiedUninsulatedCeiling_GroundWall</t>
  </si>
  <si>
    <t>MA_SFH_ExternalFloor</t>
  </si>
  <si>
    <t>Spray foam</t>
  </si>
  <si>
    <t>Wood stud</t>
  </si>
  <si>
    <t>SIP Panel</t>
  </si>
  <si>
    <t>Vinyl siding</t>
  </si>
  <si>
    <t>Fiber cement siding</t>
  </si>
  <si>
    <t>Medium</t>
  </si>
  <si>
    <t>Lux requirements in SFH, Wattage of Incandescent</t>
  </si>
  <si>
    <t>Lux requirements in SFH, Wattage of LED</t>
  </si>
  <si>
    <t>Lux requirements in MFH, Wattage of Incandescent</t>
  </si>
  <si>
    <t>Lux requirements in MFH, Wattage of LED</t>
  </si>
  <si>
    <t>RECSs plug loads</t>
  </si>
  <si>
    <t>MA_MFH_occupancy</t>
  </si>
  <si>
    <t>MA_MFH_equipment</t>
  </si>
  <si>
    <t>MA_MFH_lighting</t>
  </si>
  <si>
    <t>MA_MFH_water_schedule</t>
  </si>
  <si>
    <t>MA_MFH_window</t>
  </si>
  <si>
    <t>Average daily water consumption of 189 L per day per household (dividing by household sizes)</t>
  </si>
  <si>
    <t>ASHRAE 62.1</t>
  </si>
  <si>
    <t>ASHRAE 62.2</t>
  </si>
  <si>
    <t>RECS - Median temp</t>
  </si>
  <si>
    <t>NoEconomizer</t>
  </si>
  <si>
    <t>OccupancySchedule</t>
  </si>
  <si>
    <t>CO2Setpoint</t>
  </si>
  <si>
    <t>NoHRV</t>
  </si>
  <si>
    <t>NoDCV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</si>
</sst>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s>
  <fills count="44">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rgb="FFFFFFFF"/>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42">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3" fillId="41" borderId="0" xfId="0" applyFont="1" applyFill="1" applyAlignment="1">
      <alignment wrapText="1"/>
    </xf>
    <xf numFmtId="0" fontId="0" fillId="42" borderId="0" xfId="0" applyFill="1"/>
    <xf numFmtId="0" fontId="0" fillId="42" borderId="5" xfId="0" applyFill="1" applyBorder="1"/>
    <xf numFmtId="0" fontId="4" fillId="42" borderId="0" xfId="0" applyFont="1" applyFill="1"/>
    <xf numFmtId="0" fontId="3" fillId="42" borderId="0" xfId="0" applyFont="1" applyFill="1"/>
    <xf numFmtId="0" fontId="5" fillId="42" borderId="0" xfId="0" applyFont="1" applyFill="1"/>
    <xf numFmtId="0" fontId="6" fillId="42" borderId="0" xfId="1" applyFill="1"/>
    <xf numFmtId="0" fontId="12" fillId="0" borderId="4" xfId="0" applyFont="1" applyBorder="1"/>
    <xf numFmtId="0" fontId="12" fillId="43" borderId="0" xfId="0" applyFont="1" applyFill="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72">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C27" sqref="C27"/>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318</v>
      </c>
      <c r="B2" s="14"/>
      <c r="C2" s="14"/>
      <c r="D2" s="14"/>
      <c r="E2" s="14"/>
      <c r="F2" s="14"/>
      <c r="G2" s="15" t="s">
        <v>397</v>
      </c>
      <c r="H2" s="14"/>
      <c r="I2" s="14"/>
      <c r="J2" s="16"/>
    </row>
    <row r="3" spans="1:11" x14ac:dyDescent="0.2">
      <c r="B3" s="26" t="s">
        <v>704</v>
      </c>
      <c r="C3" s="26" t="s">
        <v>705</v>
      </c>
      <c r="D3" s="26"/>
      <c r="G3" s="113" t="s">
        <v>396</v>
      </c>
      <c r="H3" s="113"/>
      <c r="I3" s="113"/>
      <c r="J3" s="114"/>
      <c r="K3" s="90"/>
    </row>
    <row r="4" spans="1:11" x14ac:dyDescent="0.2">
      <c r="A4" s="18" t="s">
        <v>703</v>
      </c>
      <c r="B4" s="19" t="s">
        <v>676</v>
      </c>
      <c r="C4" s="17" t="s">
        <v>679</v>
      </c>
      <c r="G4" s="28" t="s">
        <v>399</v>
      </c>
      <c r="J4" s="20"/>
    </row>
    <row r="5" spans="1:11" x14ac:dyDescent="0.2">
      <c r="B5" s="19" t="s">
        <v>306</v>
      </c>
      <c r="C5" s="17" t="s">
        <v>682</v>
      </c>
      <c r="G5" s="28" t="s">
        <v>398</v>
      </c>
      <c r="J5" s="20"/>
    </row>
    <row r="6" spans="1:11" x14ac:dyDescent="0.2">
      <c r="B6" s="19" t="s">
        <v>367</v>
      </c>
      <c r="C6" s="17" t="s">
        <v>681</v>
      </c>
      <c r="G6" s="64" t="s">
        <v>524</v>
      </c>
      <c r="J6" s="20"/>
    </row>
    <row r="7" spans="1:11" x14ac:dyDescent="0.2">
      <c r="B7" s="19" t="s">
        <v>680</v>
      </c>
      <c r="C7" s="17" t="s">
        <v>697</v>
      </c>
      <c r="G7" s="28" t="s">
        <v>525</v>
      </c>
      <c r="J7" s="20"/>
    </row>
    <row r="8" spans="1:11" x14ac:dyDescent="0.2">
      <c r="G8" s="64" t="s">
        <v>526</v>
      </c>
      <c r="J8" s="20"/>
    </row>
    <row r="9" spans="1:11" x14ac:dyDescent="0.2">
      <c r="G9" s="28" t="s">
        <v>527</v>
      </c>
      <c r="J9" s="20"/>
    </row>
    <row r="10" spans="1:11" x14ac:dyDescent="0.2">
      <c r="G10" s="28" t="s">
        <v>528</v>
      </c>
      <c r="J10" s="20"/>
    </row>
    <row r="11" spans="1:11" x14ac:dyDescent="0.2">
      <c r="A11" s="115" t="s">
        <v>701</v>
      </c>
      <c r="B11" s="19" t="s">
        <v>319</v>
      </c>
      <c r="G11" s="28" t="s">
        <v>529</v>
      </c>
      <c r="J11" s="20"/>
    </row>
    <row r="12" spans="1:11" x14ac:dyDescent="0.2">
      <c r="A12" s="115"/>
      <c r="B12" s="19" t="s">
        <v>320</v>
      </c>
      <c r="J12" s="20"/>
    </row>
    <row r="13" spans="1:11" x14ac:dyDescent="0.2">
      <c r="B13" s="19" t="s">
        <v>390</v>
      </c>
      <c r="J13" s="20"/>
    </row>
    <row r="14" spans="1:11" x14ac:dyDescent="0.2">
      <c r="B14" s="19" t="s">
        <v>698</v>
      </c>
      <c r="J14" s="20"/>
    </row>
    <row r="15" spans="1:11" x14ac:dyDescent="0.2">
      <c r="A15" s="19"/>
      <c r="B15" s="19" t="s">
        <v>463</v>
      </c>
      <c r="G15" s="26" t="s">
        <v>400</v>
      </c>
      <c r="J15" s="20"/>
    </row>
    <row r="16" spans="1:11" x14ac:dyDescent="0.2">
      <c r="A16" s="19"/>
      <c r="B16" s="19" t="s">
        <v>699</v>
      </c>
      <c r="G16" s="27" t="s">
        <v>461</v>
      </c>
      <c r="J16" s="20"/>
    </row>
    <row r="17" spans="1:10" x14ac:dyDescent="0.2">
      <c r="A17" s="19"/>
      <c r="B17" s="19" t="s">
        <v>700</v>
      </c>
      <c r="G17" s="26" t="s">
        <v>321</v>
      </c>
      <c r="J17" s="20"/>
    </row>
    <row r="18" spans="1:10" x14ac:dyDescent="0.2">
      <c r="A18" s="19"/>
      <c r="G18" s="21"/>
      <c r="H18" s="17" t="s">
        <v>322</v>
      </c>
      <c r="J18" s="20"/>
    </row>
    <row r="19" spans="1:10" x14ac:dyDescent="0.2">
      <c r="A19" s="19"/>
      <c r="G19" s="22"/>
      <c r="H19" s="17" t="s">
        <v>323</v>
      </c>
      <c r="J19" s="20"/>
    </row>
    <row r="20" spans="1:10" x14ac:dyDescent="0.2">
      <c r="A20" s="18" t="s">
        <v>324</v>
      </c>
      <c r="B20" s="17" t="s">
        <v>702</v>
      </c>
      <c r="G20"/>
      <c r="H20" s="17" t="s">
        <v>566</v>
      </c>
      <c r="J20" s="20"/>
    </row>
    <row r="21" spans="1:10" x14ac:dyDescent="0.2">
      <c r="A21" s="19"/>
      <c r="G21" s="88"/>
      <c r="H21" s="17" t="s">
        <v>567</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661</v>
      </c>
    </row>
  </sheetData>
  <mergeCells count="2">
    <mergeCell ref="G3:J3"/>
    <mergeCell ref="A11:A12"/>
  </mergeCells>
  <conditionalFormatting sqref="G20">
    <cfRule type="containsBlanks" dxfId="71"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24" t="s">
        <v>391</v>
      </c>
      <c r="B1" s="125"/>
      <c r="C1" s="125"/>
      <c r="D1" s="125"/>
      <c r="E1" s="125"/>
      <c r="F1" s="125"/>
      <c r="G1" s="125"/>
      <c r="H1" s="125"/>
      <c r="I1" s="125"/>
      <c r="J1" s="126"/>
    </row>
    <row r="2" spans="1:23" x14ac:dyDescent="0.2">
      <c r="A2" s="32" t="s">
        <v>412</v>
      </c>
      <c r="B2" s="33" t="s">
        <v>285</v>
      </c>
      <c r="C2" s="33" t="s">
        <v>411</v>
      </c>
      <c r="D2" s="34"/>
      <c r="E2" s="34"/>
      <c r="F2" s="34"/>
      <c r="G2" s="34"/>
      <c r="H2" s="34"/>
      <c r="I2" s="34"/>
      <c r="J2" s="35"/>
    </row>
    <row r="3" spans="1:23" ht="17" customHeight="1" x14ac:dyDescent="0.2">
      <c r="A3" s="29" t="s">
        <v>392</v>
      </c>
      <c r="B3"/>
      <c r="C3" s="127" t="s">
        <v>403</v>
      </c>
      <c r="D3" s="127"/>
      <c r="E3" s="127"/>
      <c r="F3" s="127"/>
      <c r="G3" s="127"/>
      <c r="H3" s="127"/>
      <c r="I3" s="127"/>
      <c r="J3" s="128"/>
      <c r="O3" s="31" t="s">
        <v>409</v>
      </c>
      <c r="P3" s="3"/>
      <c r="Q3" s="3"/>
      <c r="R3" s="3"/>
      <c r="S3" s="3"/>
      <c r="T3" s="3"/>
      <c r="U3" s="3"/>
      <c r="V3" s="4"/>
    </row>
    <row r="4" spans="1:23" ht="17" customHeight="1" x14ac:dyDescent="0.2">
      <c r="A4" s="29" t="s">
        <v>394</v>
      </c>
      <c r="B4"/>
      <c r="C4" s="127" t="s">
        <v>404</v>
      </c>
      <c r="D4" s="127"/>
      <c r="E4" s="127"/>
      <c r="F4" s="127"/>
      <c r="G4" s="127"/>
      <c r="H4" s="127"/>
      <c r="I4" s="127"/>
      <c r="J4" s="128"/>
      <c r="O4" s="118" t="s">
        <v>410</v>
      </c>
      <c r="P4" s="119"/>
      <c r="Q4" s="119"/>
      <c r="R4" s="119"/>
      <c r="S4" s="119"/>
      <c r="T4" s="119"/>
      <c r="U4" s="119"/>
      <c r="V4" s="120"/>
      <c r="W4" s="86"/>
    </row>
    <row r="5" spans="1:23" ht="17" customHeight="1" x14ac:dyDescent="0.2">
      <c r="A5" s="29" t="s">
        <v>402</v>
      </c>
      <c r="B5"/>
      <c r="C5" s="127" t="s">
        <v>405</v>
      </c>
      <c r="D5" s="127"/>
      <c r="E5" s="127"/>
      <c r="F5" s="127"/>
      <c r="G5" s="127"/>
      <c r="H5" s="127"/>
      <c r="I5" s="127"/>
      <c r="J5" s="128"/>
      <c r="O5" s="118"/>
      <c r="P5" s="119"/>
      <c r="Q5" s="119"/>
      <c r="R5" s="119"/>
      <c r="S5" s="119"/>
      <c r="T5" s="119"/>
      <c r="U5" s="119"/>
      <c r="V5" s="120"/>
    </row>
    <row r="6" spans="1:23" ht="35.25" customHeight="1" x14ac:dyDescent="0.2">
      <c r="A6" s="29" t="s">
        <v>393</v>
      </c>
      <c r="B6"/>
      <c r="C6" s="127" t="s">
        <v>406</v>
      </c>
      <c r="D6" s="127"/>
      <c r="E6" s="127"/>
      <c r="F6" s="127"/>
      <c r="G6" s="127"/>
      <c r="H6" s="127"/>
      <c r="I6" s="127"/>
      <c r="J6" s="128"/>
      <c r="O6" s="118"/>
      <c r="P6" s="119"/>
      <c r="Q6" s="119"/>
      <c r="R6" s="119"/>
      <c r="S6" s="119"/>
      <c r="T6" s="119"/>
      <c r="U6" s="119"/>
      <c r="V6" s="120"/>
    </row>
    <row r="7" spans="1:23" ht="15.75" customHeight="1" x14ac:dyDescent="0.2">
      <c r="A7" s="29" t="s">
        <v>401</v>
      </c>
      <c r="B7"/>
      <c r="C7" s="127" t="s">
        <v>408</v>
      </c>
      <c r="D7" s="127"/>
      <c r="E7" s="127"/>
      <c r="F7" s="127"/>
      <c r="G7" s="127"/>
      <c r="H7" s="127"/>
      <c r="I7" s="127"/>
      <c r="J7" s="128"/>
      <c r="O7" s="118"/>
      <c r="P7" s="119"/>
      <c r="Q7" s="119"/>
      <c r="R7" s="119"/>
      <c r="S7" s="119"/>
      <c r="T7" s="119"/>
      <c r="U7" s="119"/>
      <c r="V7" s="120"/>
    </row>
    <row r="8" spans="1:23" x14ac:dyDescent="0.2">
      <c r="A8" s="92" t="s">
        <v>395</v>
      </c>
      <c r="B8"/>
      <c r="C8" s="129" t="s">
        <v>683</v>
      </c>
      <c r="D8" s="127"/>
      <c r="E8" s="127"/>
      <c r="F8" s="127"/>
      <c r="G8" s="127"/>
      <c r="H8" s="127"/>
      <c r="I8" s="127"/>
      <c r="J8" s="128"/>
      <c r="O8" s="118"/>
      <c r="P8" s="119"/>
      <c r="Q8" s="119"/>
      <c r="R8" s="119"/>
      <c r="S8" s="119"/>
      <c r="T8" s="119"/>
      <c r="U8" s="119"/>
      <c r="V8" s="120"/>
    </row>
    <row r="9" spans="1:23" x14ac:dyDescent="0.2">
      <c r="A9" s="93" t="s">
        <v>407</v>
      </c>
      <c r="B9" s="94"/>
      <c r="C9" s="116" t="s">
        <v>684</v>
      </c>
      <c r="D9" s="116"/>
      <c r="E9" s="116"/>
      <c r="F9" s="116"/>
      <c r="G9" s="116"/>
      <c r="H9" s="116"/>
      <c r="I9" s="116"/>
      <c r="J9" s="117"/>
      <c r="O9" s="118"/>
      <c r="P9" s="119"/>
      <c r="Q9" s="119"/>
      <c r="R9" s="119"/>
      <c r="S9" s="119"/>
      <c r="T9" s="119"/>
      <c r="U9" s="119"/>
      <c r="V9" s="120"/>
    </row>
    <row r="10" spans="1:23" ht="15.75" customHeight="1" x14ac:dyDescent="0.2">
      <c r="O10" s="118"/>
      <c r="P10" s="119"/>
      <c r="Q10" s="119"/>
      <c r="R10" s="119"/>
      <c r="S10" s="119"/>
      <c r="T10" s="119"/>
      <c r="U10" s="119"/>
      <c r="V10" s="120"/>
    </row>
    <row r="11" spans="1:23" ht="15.75" customHeight="1" x14ac:dyDescent="0.2">
      <c r="O11" s="118"/>
      <c r="P11" s="119"/>
      <c r="Q11" s="119"/>
      <c r="R11" s="119"/>
      <c r="S11" s="119"/>
      <c r="T11" s="119"/>
      <c r="U11" s="119"/>
      <c r="V11" s="120"/>
    </row>
    <row r="12" spans="1:23" ht="15.75" customHeight="1" x14ac:dyDescent="0.2">
      <c r="O12" s="118"/>
      <c r="P12" s="119"/>
      <c r="Q12" s="119"/>
      <c r="R12" s="119"/>
      <c r="S12" s="119"/>
      <c r="T12" s="119"/>
      <c r="U12" s="119"/>
      <c r="V12" s="120"/>
    </row>
    <row r="13" spans="1:23" x14ac:dyDescent="0.2">
      <c r="O13" s="118"/>
      <c r="P13" s="119"/>
      <c r="Q13" s="119"/>
      <c r="R13" s="119"/>
      <c r="S13" s="119"/>
      <c r="T13" s="119"/>
      <c r="U13" s="119"/>
      <c r="V13" s="120"/>
    </row>
    <row r="14" spans="1:23" x14ac:dyDescent="0.2">
      <c r="O14" s="118"/>
      <c r="P14" s="119"/>
      <c r="Q14" s="119"/>
      <c r="R14" s="119"/>
      <c r="S14" s="119"/>
      <c r="T14" s="119"/>
      <c r="U14" s="119"/>
      <c r="V14" s="120"/>
    </row>
    <row r="15" spans="1:23" ht="15.75" customHeight="1" x14ac:dyDescent="0.2">
      <c r="O15" s="118"/>
      <c r="P15" s="119"/>
      <c r="Q15" s="119"/>
      <c r="R15" s="119"/>
      <c r="S15" s="119"/>
      <c r="T15" s="119"/>
      <c r="U15" s="119"/>
      <c r="V15" s="120"/>
    </row>
    <row r="16" spans="1:23" x14ac:dyDescent="0.2">
      <c r="O16" s="118"/>
      <c r="P16" s="119"/>
      <c r="Q16" s="119"/>
      <c r="R16" s="119"/>
      <c r="S16" s="119"/>
      <c r="T16" s="119"/>
      <c r="U16" s="119"/>
      <c r="V16" s="120"/>
    </row>
    <row r="17" spans="15:22" x14ac:dyDescent="0.2">
      <c r="O17" s="118"/>
      <c r="P17" s="119"/>
      <c r="Q17" s="119"/>
      <c r="R17" s="119"/>
      <c r="S17" s="119"/>
      <c r="T17" s="119"/>
      <c r="U17" s="119"/>
      <c r="V17" s="120"/>
    </row>
    <row r="18" spans="15:22" x14ac:dyDescent="0.2">
      <c r="O18" s="118"/>
      <c r="P18" s="119"/>
      <c r="Q18" s="119"/>
      <c r="R18" s="119"/>
      <c r="S18" s="119"/>
      <c r="T18" s="119"/>
      <c r="U18" s="119"/>
      <c r="V18" s="120"/>
    </row>
    <row r="19" spans="15:22" x14ac:dyDescent="0.2">
      <c r="O19" s="118"/>
      <c r="P19" s="119"/>
      <c r="Q19" s="119"/>
      <c r="R19" s="119"/>
      <c r="S19" s="119"/>
      <c r="T19" s="119"/>
      <c r="U19" s="119"/>
      <c r="V19" s="120"/>
    </row>
    <row r="20" spans="15:22" ht="15.75" customHeight="1" x14ac:dyDescent="0.2">
      <c r="O20" s="118"/>
      <c r="P20" s="119"/>
      <c r="Q20" s="119"/>
      <c r="R20" s="119"/>
      <c r="S20" s="119"/>
      <c r="T20" s="119"/>
      <c r="U20" s="119"/>
      <c r="V20" s="120"/>
    </row>
    <row r="21" spans="15:22" x14ac:dyDescent="0.2">
      <c r="O21" s="118"/>
      <c r="P21" s="119"/>
      <c r="Q21" s="119"/>
      <c r="R21" s="119"/>
      <c r="S21" s="119"/>
      <c r="T21" s="119"/>
      <c r="U21" s="119"/>
      <c r="V21" s="120"/>
    </row>
    <row r="22" spans="15:22" x14ac:dyDescent="0.2">
      <c r="O22" s="118"/>
      <c r="P22" s="119"/>
      <c r="Q22" s="119"/>
      <c r="R22" s="119"/>
      <c r="S22" s="119"/>
      <c r="T22" s="119"/>
      <c r="U22" s="119"/>
      <c r="V22" s="120"/>
    </row>
    <row r="23" spans="15:22" ht="15.75" customHeight="1" x14ac:dyDescent="0.2">
      <c r="O23" s="118"/>
      <c r="P23" s="119"/>
      <c r="Q23" s="119"/>
      <c r="R23" s="119"/>
      <c r="S23" s="119"/>
      <c r="T23" s="119"/>
      <c r="U23" s="119"/>
      <c r="V23" s="120"/>
    </row>
    <row r="24" spans="15:22" x14ac:dyDescent="0.2">
      <c r="O24" s="118"/>
      <c r="P24" s="119"/>
      <c r="Q24" s="119"/>
      <c r="R24" s="119"/>
      <c r="S24" s="119"/>
      <c r="T24" s="119"/>
      <c r="U24" s="119"/>
      <c r="V24" s="120"/>
    </row>
    <row r="25" spans="15:22" x14ac:dyDescent="0.2">
      <c r="O25" s="118"/>
      <c r="P25" s="119"/>
      <c r="Q25" s="119"/>
      <c r="R25" s="119"/>
      <c r="S25" s="119"/>
      <c r="T25" s="119"/>
      <c r="U25" s="119"/>
      <c r="V25" s="120"/>
    </row>
    <row r="26" spans="15:22" x14ac:dyDescent="0.2">
      <c r="O26" s="118"/>
      <c r="P26" s="119"/>
      <c r="Q26" s="119"/>
      <c r="R26" s="119"/>
      <c r="S26" s="119"/>
      <c r="T26" s="119"/>
      <c r="U26" s="119"/>
      <c r="V26" s="120"/>
    </row>
    <row r="27" spans="15:22" x14ac:dyDescent="0.2">
      <c r="O27" s="118"/>
      <c r="P27" s="119"/>
      <c r="Q27" s="119"/>
      <c r="R27" s="119"/>
      <c r="S27" s="119"/>
      <c r="T27" s="119"/>
      <c r="U27" s="119"/>
      <c r="V27" s="120"/>
    </row>
    <row r="28" spans="15:22" ht="15.75" customHeight="1" x14ac:dyDescent="0.2">
      <c r="O28" s="118"/>
      <c r="P28" s="119"/>
      <c r="Q28" s="119"/>
      <c r="R28" s="119"/>
      <c r="S28" s="119"/>
      <c r="T28" s="119"/>
      <c r="U28" s="119"/>
      <c r="V28" s="120"/>
    </row>
    <row r="29" spans="15:22" x14ac:dyDescent="0.2">
      <c r="O29" s="118"/>
      <c r="P29" s="119"/>
      <c r="Q29" s="119"/>
      <c r="R29" s="119"/>
      <c r="S29" s="119"/>
      <c r="T29" s="119"/>
      <c r="U29" s="119"/>
      <c r="V29" s="120"/>
    </row>
    <row r="30" spans="15:22" x14ac:dyDescent="0.2">
      <c r="O30" s="118"/>
      <c r="P30" s="119"/>
      <c r="Q30" s="119"/>
      <c r="R30" s="119"/>
      <c r="S30" s="119"/>
      <c r="T30" s="119"/>
      <c r="U30" s="119"/>
      <c r="V30" s="120"/>
    </row>
    <row r="31" spans="15:22" x14ac:dyDescent="0.2">
      <c r="O31" s="118"/>
      <c r="P31" s="119"/>
      <c r="Q31" s="119"/>
      <c r="R31" s="119"/>
      <c r="S31" s="119"/>
      <c r="T31" s="119"/>
      <c r="U31" s="119"/>
      <c r="V31" s="120"/>
    </row>
    <row r="32" spans="15:22" x14ac:dyDescent="0.2">
      <c r="O32" s="118"/>
      <c r="P32" s="119"/>
      <c r="Q32" s="119"/>
      <c r="R32" s="119"/>
      <c r="S32" s="119"/>
      <c r="T32" s="119"/>
      <c r="U32" s="119"/>
      <c r="V32" s="120"/>
    </row>
    <row r="33" spans="15:22" x14ac:dyDescent="0.2">
      <c r="O33" s="118"/>
      <c r="P33" s="119"/>
      <c r="Q33" s="119"/>
      <c r="R33" s="119"/>
      <c r="S33" s="119"/>
      <c r="T33" s="119"/>
      <c r="U33" s="119"/>
      <c r="V33" s="120"/>
    </row>
    <row r="34" spans="15:22" x14ac:dyDescent="0.2">
      <c r="O34" s="118"/>
      <c r="P34" s="119"/>
      <c r="Q34" s="119"/>
      <c r="R34" s="119"/>
      <c r="S34" s="119"/>
      <c r="T34" s="119"/>
      <c r="U34" s="119"/>
      <c r="V34" s="120"/>
    </row>
    <row r="35" spans="15:22" x14ac:dyDescent="0.2">
      <c r="O35" s="118"/>
      <c r="P35" s="119"/>
      <c r="Q35" s="119"/>
      <c r="R35" s="119"/>
      <c r="S35" s="119"/>
      <c r="T35" s="119"/>
      <c r="U35" s="119"/>
      <c r="V35" s="120"/>
    </row>
    <row r="36" spans="15:22" x14ac:dyDescent="0.2">
      <c r="O36" s="118"/>
      <c r="P36" s="119"/>
      <c r="Q36" s="119"/>
      <c r="R36" s="119"/>
      <c r="S36" s="119"/>
      <c r="T36" s="119"/>
      <c r="U36" s="119"/>
      <c r="V36" s="120"/>
    </row>
    <row r="37" spans="15:22" x14ac:dyDescent="0.2">
      <c r="O37" s="118"/>
      <c r="P37" s="119"/>
      <c r="Q37" s="119"/>
      <c r="R37" s="119"/>
      <c r="S37" s="119"/>
      <c r="T37" s="119"/>
      <c r="U37" s="119"/>
      <c r="V37" s="120"/>
    </row>
    <row r="38" spans="15:22" x14ac:dyDescent="0.2">
      <c r="O38" s="118"/>
      <c r="P38" s="119"/>
      <c r="Q38" s="119"/>
      <c r="R38" s="119"/>
      <c r="S38" s="119"/>
      <c r="T38" s="119"/>
      <c r="U38" s="119"/>
      <c r="V38" s="120"/>
    </row>
    <row r="39" spans="15:22" x14ac:dyDescent="0.2">
      <c r="O39" s="118"/>
      <c r="P39" s="119"/>
      <c r="Q39" s="119"/>
      <c r="R39" s="119"/>
      <c r="S39" s="119"/>
      <c r="T39" s="119"/>
      <c r="U39" s="119"/>
      <c r="V39" s="120"/>
    </row>
    <row r="40" spans="15:22" x14ac:dyDescent="0.2">
      <c r="O40" s="118"/>
      <c r="P40" s="119"/>
      <c r="Q40" s="119"/>
      <c r="R40" s="119"/>
      <c r="S40" s="119"/>
      <c r="T40" s="119"/>
      <c r="U40" s="119"/>
      <c r="V40" s="120"/>
    </row>
    <row r="41" spans="15:22" x14ac:dyDescent="0.2">
      <c r="O41" s="118"/>
      <c r="P41" s="119"/>
      <c r="Q41" s="119"/>
      <c r="R41" s="119"/>
      <c r="S41" s="119"/>
      <c r="T41" s="119"/>
      <c r="U41" s="119"/>
      <c r="V41" s="120"/>
    </row>
    <row r="42" spans="15:22" x14ac:dyDescent="0.2">
      <c r="O42" s="118"/>
      <c r="P42" s="119"/>
      <c r="Q42" s="119"/>
      <c r="R42" s="119"/>
      <c r="S42" s="119"/>
      <c r="T42" s="119"/>
      <c r="U42" s="119"/>
      <c r="V42" s="120"/>
    </row>
    <row r="43" spans="15:22" x14ac:dyDescent="0.2">
      <c r="O43" s="118"/>
      <c r="P43" s="119"/>
      <c r="Q43" s="119"/>
      <c r="R43" s="119"/>
      <c r="S43" s="119"/>
      <c r="T43" s="119"/>
      <c r="U43" s="119"/>
      <c r="V43" s="120"/>
    </row>
    <row r="44" spans="15:22" x14ac:dyDescent="0.2">
      <c r="O44" s="118"/>
      <c r="P44" s="119"/>
      <c r="Q44" s="119"/>
      <c r="R44" s="119"/>
      <c r="S44" s="119"/>
      <c r="T44" s="119"/>
      <c r="U44" s="119"/>
      <c r="V44" s="120"/>
    </row>
    <row r="45" spans="15:22" x14ac:dyDescent="0.2">
      <c r="O45" s="121"/>
      <c r="P45" s="122"/>
      <c r="Q45" s="122"/>
      <c r="R45" s="122"/>
      <c r="S45" s="122"/>
      <c r="T45" s="122"/>
      <c r="U45" s="122"/>
      <c r="V45" s="123"/>
    </row>
  </sheetData>
  <mergeCells count="9">
    <mergeCell ref="C9:J9"/>
    <mergeCell ref="O4:V45"/>
    <mergeCell ref="A1:J1"/>
    <mergeCell ref="C3:J3"/>
    <mergeCell ref="C4:J4"/>
    <mergeCell ref="C5:J5"/>
    <mergeCell ref="C6:J6"/>
    <mergeCell ref="C7:J7"/>
    <mergeCell ref="C8:J8"/>
  </mergeCells>
  <conditionalFormatting sqref="B3:B9">
    <cfRule type="containsBlanks" dxfId="70"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ColWidth="11.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O8"/>
  <sheetViews>
    <sheetView zoomScale="92" zoomScaleNormal="92" workbookViewId="0">
      <selection activeCell="E14" sqref="E14"/>
    </sheetView>
  </sheetViews>
  <sheetFormatPr baseColWidth="10" defaultColWidth="11.5" defaultRowHeight="16" x14ac:dyDescent="0.2"/>
  <cols>
    <col min="3" max="3" width="16.1640625" customWidth="1"/>
    <col min="4" max="4" width="32" customWidth="1"/>
    <col min="5" max="5" width="50" customWidth="1"/>
    <col min="6" max="6" width="24.83203125" customWidth="1"/>
    <col min="7" max="7" width="29.6640625" customWidth="1"/>
    <col min="8" max="8" width="32.33203125" customWidth="1"/>
    <col min="9" max="9" width="19.83203125" customWidth="1"/>
    <col min="10" max="10" width="14.5" customWidth="1"/>
    <col min="11" max="11" width="32.6640625" customWidth="1"/>
    <col min="12" max="12" width="29.6640625" customWidth="1"/>
    <col min="13" max="13" width="22.6640625" customWidth="1"/>
  </cols>
  <sheetData>
    <row r="1" spans="1:15" x14ac:dyDescent="0.2">
      <c r="A1" s="1" t="s">
        <v>780</v>
      </c>
      <c r="B1" s="1" t="s">
        <v>781</v>
      </c>
      <c r="C1" s="1" t="s">
        <v>782</v>
      </c>
      <c r="D1" s="1" t="s">
        <v>5458</v>
      </c>
      <c r="E1" s="1" t="s">
        <v>786</v>
      </c>
      <c r="F1" s="1" t="s">
        <v>785</v>
      </c>
      <c r="G1" s="1" t="s">
        <v>787</v>
      </c>
      <c r="H1" s="1" t="s">
        <v>384</v>
      </c>
      <c r="I1" s="1" t="s">
        <v>374</v>
      </c>
      <c r="J1" s="1" t="s">
        <v>486</v>
      </c>
      <c r="K1" s="1" t="s">
        <v>788</v>
      </c>
      <c r="L1" s="1" t="s">
        <v>307</v>
      </c>
      <c r="M1" s="1" t="s">
        <v>651</v>
      </c>
      <c r="N1" s="1" t="s">
        <v>652</v>
      </c>
      <c r="O1" s="1" t="s">
        <v>797</v>
      </c>
    </row>
    <row r="2" spans="1:15" x14ac:dyDescent="0.2">
      <c r="A2" t="s">
        <v>789</v>
      </c>
      <c r="B2" t="s">
        <v>790</v>
      </c>
      <c r="C2" t="s">
        <v>792</v>
      </c>
      <c r="D2" t="s">
        <v>5459</v>
      </c>
      <c r="E2" t="s">
        <v>5466</v>
      </c>
      <c r="F2" t="s">
        <v>5469</v>
      </c>
      <c r="G2" t="s">
        <v>5472</v>
      </c>
      <c r="H2" t="s">
        <v>5476</v>
      </c>
      <c r="I2" t="s">
        <v>5480</v>
      </c>
      <c r="J2" t="s">
        <v>5486</v>
      </c>
      <c r="K2" t="s">
        <v>796</v>
      </c>
      <c r="L2" t="s">
        <v>5492</v>
      </c>
      <c r="M2" t="s">
        <v>5495</v>
      </c>
      <c r="N2" t="s">
        <v>798</v>
      </c>
      <c r="O2" t="s">
        <v>799</v>
      </c>
    </row>
    <row r="3" spans="1:15" x14ac:dyDescent="0.2">
      <c r="B3" t="s">
        <v>791</v>
      </c>
      <c r="C3" t="s">
        <v>793</v>
      </c>
      <c r="D3" t="s">
        <v>5460</v>
      </c>
      <c r="E3" t="s">
        <v>5467</v>
      </c>
      <c r="F3" t="s">
        <v>5470</v>
      </c>
      <c r="G3" t="s">
        <v>5473</v>
      </c>
      <c r="H3" t="s">
        <v>5477</v>
      </c>
      <c r="I3" t="s">
        <v>5481</v>
      </c>
      <c r="J3" t="s">
        <v>5487</v>
      </c>
      <c r="K3" t="s">
        <v>5482</v>
      </c>
      <c r="L3" t="s">
        <v>5493</v>
      </c>
      <c r="M3" t="s">
        <v>5496</v>
      </c>
      <c r="N3" t="s">
        <v>800</v>
      </c>
      <c r="O3" t="s">
        <v>801</v>
      </c>
    </row>
    <row r="4" spans="1:15" x14ac:dyDescent="0.2">
      <c r="C4" t="s">
        <v>794</v>
      </c>
      <c r="D4" t="s">
        <v>5461</v>
      </c>
      <c r="E4" t="s">
        <v>5468</v>
      </c>
      <c r="F4" t="s">
        <v>5471</v>
      </c>
      <c r="G4" t="s">
        <v>795</v>
      </c>
      <c r="H4" t="s">
        <v>5478</v>
      </c>
      <c r="I4" t="s">
        <v>5483</v>
      </c>
      <c r="J4" t="s">
        <v>5488</v>
      </c>
      <c r="K4" t="s">
        <v>5485</v>
      </c>
      <c r="L4" t="s">
        <v>5494</v>
      </c>
    </row>
    <row r="5" spans="1:15" x14ac:dyDescent="0.2">
      <c r="D5" t="s">
        <v>5462</v>
      </c>
      <c r="G5" t="s">
        <v>5474</v>
      </c>
      <c r="H5" t="s">
        <v>5479</v>
      </c>
      <c r="I5" t="s">
        <v>5484</v>
      </c>
      <c r="J5" t="s">
        <v>5552</v>
      </c>
      <c r="K5" t="s">
        <v>5489</v>
      </c>
      <c r="L5" t="s">
        <v>726</v>
      </c>
    </row>
    <row r="6" spans="1:15" x14ac:dyDescent="0.2">
      <c r="D6" t="s">
        <v>5463</v>
      </c>
      <c r="G6" t="s">
        <v>5475</v>
      </c>
      <c r="I6" t="s">
        <v>5550</v>
      </c>
      <c r="J6" t="s">
        <v>5553</v>
      </c>
      <c r="K6" t="s">
        <v>5490</v>
      </c>
    </row>
    <row r="7" spans="1:15" x14ac:dyDescent="0.2">
      <c r="D7" t="s">
        <v>5464</v>
      </c>
      <c r="I7" t="s">
        <v>5551</v>
      </c>
      <c r="K7" t="s">
        <v>5491</v>
      </c>
    </row>
    <row r="8" spans="1:15" x14ac:dyDescent="0.2">
      <c r="D8" t="s">
        <v>5465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P24"/>
  <sheetViews>
    <sheetView zoomScaleNormal="100" workbookViewId="0">
      <selection activeCell="A28" sqref="A28"/>
    </sheetView>
  </sheetViews>
  <sheetFormatPr baseColWidth="10" defaultColWidth="11.5" defaultRowHeight="16" x14ac:dyDescent="0.2"/>
  <cols>
    <col min="1" max="1" width="23.33203125" customWidth="1"/>
    <col min="4" max="4" width="13.5" customWidth="1"/>
  </cols>
  <sheetData>
    <row r="1" spans="1:16" x14ac:dyDescent="0.2">
      <c r="A1" s="1" t="s">
        <v>815</v>
      </c>
      <c r="B1" s="1" t="s">
        <v>780</v>
      </c>
      <c r="C1" s="1" t="s">
        <v>781</v>
      </c>
      <c r="D1" s="1" t="s">
        <v>782</v>
      </c>
      <c r="E1" s="1" t="s">
        <v>5458</v>
      </c>
      <c r="F1" s="1" t="s">
        <v>786</v>
      </c>
      <c r="G1" s="1" t="s">
        <v>785</v>
      </c>
      <c r="H1" s="1" t="s">
        <v>787</v>
      </c>
      <c r="I1" s="1" t="s">
        <v>384</v>
      </c>
      <c r="J1" s="1" t="s">
        <v>374</v>
      </c>
      <c r="K1" s="1" t="s">
        <v>486</v>
      </c>
      <c r="L1" s="1" t="s">
        <v>788</v>
      </c>
      <c r="M1" s="1" t="s">
        <v>307</v>
      </c>
      <c r="N1" s="1" t="s">
        <v>651</v>
      </c>
      <c r="O1" s="1" t="s">
        <v>797</v>
      </c>
      <c r="P1" s="1" t="s">
        <v>652</v>
      </c>
    </row>
    <row r="2" spans="1:16" x14ac:dyDescent="0.2">
      <c r="A2" s="1" t="s">
        <v>659</v>
      </c>
    </row>
    <row r="3" spans="1:16" x14ac:dyDescent="0.2">
      <c r="A3" t="s">
        <v>634</v>
      </c>
      <c r="B3" t="s">
        <v>802</v>
      </c>
      <c r="C3" t="s">
        <v>802</v>
      </c>
    </row>
    <row r="4" spans="1:16" x14ac:dyDescent="0.2">
      <c r="A4" t="s">
        <v>652</v>
      </c>
      <c r="B4" t="s">
        <v>802</v>
      </c>
      <c r="C4" t="s">
        <v>802</v>
      </c>
      <c r="P4" t="s">
        <v>802</v>
      </c>
    </row>
    <row r="5" spans="1:16" x14ac:dyDescent="0.2">
      <c r="A5" t="s">
        <v>783</v>
      </c>
      <c r="B5" t="s">
        <v>802</v>
      </c>
      <c r="C5" t="s">
        <v>802</v>
      </c>
      <c r="N5" t="s">
        <v>802</v>
      </c>
    </row>
    <row r="6" spans="1:16" x14ac:dyDescent="0.2">
      <c r="A6" t="s">
        <v>797</v>
      </c>
      <c r="B6" t="s">
        <v>802</v>
      </c>
      <c r="O6" t="s">
        <v>802</v>
      </c>
    </row>
    <row r="7" spans="1:16" x14ac:dyDescent="0.2">
      <c r="A7" t="s">
        <v>784</v>
      </c>
      <c r="B7" t="s">
        <v>802</v>
      </c>
      <c r="C7" t="s">
        <v>802</v>
      </c>
    </row>
    <row r="8" spans="1:16" x14ac:dyDescent="0.2">
      <c r="A8" s="1" t="s">
        <v>806</v>
      </c>
      <c r="B8" t="s">
        <v>802</v>
      </c>
      <c r="C8" t="s">
        <v>802</v>
      </c>
      <c r="J8" t="s">
        <v>802</v>
      </c>
      <c r="K8" t="s">
        <v>802</v>
      </c>
      <c r="L8" t="s">
        <v>802</v>
      </c>
      <c r="M8" t="s">
        <v>802</v>
      </c>
    </row>
    <row r="9" spans="1:16" x14ac:dyDescent="0.2">
      <c r="A9" t="s">
        <v>803</v>
      </c>
      <c r="B9" t="s">
        <v>802</v>
      </c>
      <c r="J9" t="s">
        <v>802</v>
      </c>
      <c r="K9" t="s">
        <v>802</v>
      </c>
      <c r="L9" t="s">
        <v>802</v>
      </c>
    </row>
    <row r="10" spans="1:16" x14ac:dyDescent="0.2">
      <c r="A10" t="s">
        <v>374</v>
      </c>
      <c r="B10" t="s">
        <v>802</v>
      </c>
      <c r="J10" t="s">
        <v>802</v>
      </c>
      <c r="L10" t="s">
        <v>802</v>
      </c>
    </row>
    <row r="11" spans="1:16" x14ac:dyDescent="0.2">
      <c r="A11" t="s">
        <v>486</v>
      </c>
      <c r="B11" t="s">
        <v>802</v>
      </c>
      <c r="K11" t="s">
        <v>802</v>
      </c>
      <c r="L11" t="s">
        <v>802</v>
      </c>
    </row>
    <row r="12" spans="1:16" x14ac:dyDescent="0.2">
      <c r="A12" t="s">
        <v>804</v>
      </c>
      <c r="B12" t="s">
        <v>802</v>
      </c>
      <c r="C12" t="s">
        <v>802</v>
      </c>
      <c r="G12" t="s">
        <v>802</v>
      </c>
    </row>
    <row r="13" spans="1:16" x14ac:dyDescent="0.2">
      <c r="A13" t="s">
        <v>805</v>
      </c>
      <c r="B13" t="s">
        <v>802</v>
      </c>
      <c r="C13" t="s">
        <v>802</v>
      </c>
      <c r="M13" t="s">
        <v>802</v>
      </c>
    </row>
    <row r="14" spans="1:16" x14ac:dyDescent="0.2">
      <c r="A14" s="1" t="s">
        <v>807</v>
      </c>
    </row>
    <row r="15" spans="1:16" x14ac:dyDescent="0.2">
      <c r="A15" s="36" t="s">
        <v>658</v>
      </c>
    </row>
    <row r="16" spans="1:16" ht="17" customHeight="1" x14ac:dyDescent="0.2">
      <c r="A16" s="36" t="s">
        <v>267</v>
      </c>
      <c r="B16" t="s">
        <v>802</v>
      </c>
      <c r="C16" t="s">
        <v>802</v>
      </c>
      <c r="D16" t="s">
        <v>802</v>
      </c>
      <c r="E16" t="s">
        <v>802</v>
      </c>
    </row>
    <row r="17" spans="1:9" x14ac:dyDescent="0.2">
      <c r="A17" s="36" t="s">
        <v>268</v>
      </c>
      <c r="B17" t="s">
        <v>802</v>
      </c>
      <c r="C17" t="s">
        <v>802</v>
      </c>
      <c r="D17" t="s">
        <v>802</v>
      </c>
      <c r="H17" t="s">
        <v>802</v>
      </c>
    </row>
    <row r="18" spans="1:9" x14ac:dyDescent="0.2">
      <c r="A18" s="36" t="s">
        <v>265</v>
      </c>
      <c r="B18" t="s">
        <v>802</v>
      </c>
      <c r="C18" t="s">
        <v>802</v>
      </c>
    </row>
    <row r="19" spans="1:9" x14ac:dyDescent="0.2">
      <c r="A19" s="36" t="s">
        <v>742</v>
      </c>
      <c r="B19" t="s">
        <v>802</v>
      </c>
      <c r="C19" t="s">
        <v>802</v>
      </c>
      <c r="F19" t="s">
        <v>802</v>
      </c>
    </row>
    <row r="20" spans="1:9" x14ac:dyDescent="0.2">
      <c r="A20" s="36" t="s">
        <v>5497</v>
      </c>
      <c r="B20" t="s">
        <v>802</v>
      </c>
      <c r="C20" t="s">
        <v>802</v>
      </c>
      <c r="F20" t="s">
        <v>802</v>
      </c>
    </row>
    <row r="21" spans="1:9" x14ac:dyDescent="0.2">
      <c r="A21" s="36" t="s">
        <v>811</v>
      </c>
      <c r="B21" t="s">
        <v>802</v>
      </c>
      <c r="C21" t="s">
        <v>802</v>
      </c>
      <c r="E21" t="s">
        <v>802</v>
      </c>
    </row>
    <row r="22" spans="1:9" x14ac:dyDescent="0.2">
      <c r="A22" s="36" t="s">
        <v>451</v>
      </c>
      <c r="B22" t="s">
        <v>802</v>
      </c>
      <c r="C22" t="s">
        <v>802</v>
      </c>
      <c r="I22" t="s">
        <v>802</v>
      </c>
    </row>
    <row r="23" spans="1:9" x14ac:dyDescent="0.2">
      <c r="A23" s="36" t="s">
        <v>445</v>
      </c>
      <c r="B23" t="s">
        <v>802</v>
      </c>
      <c r="C23" t="s">
        <v>802</v>
      </c>
      <c r="G23" t="s">
        <v>802</v>
      </c>
    </row>
    <row r="24" spans="1:9" x14ac:dyDescent="0.2">
      <c r="A24" s="36" t="s">
        <v>741</v>
      </c>
      <c r="B24" t="s">
        <v>802</v>
      </c>
      <c r="C24" t="s">
        <v>802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topLeftCell="I1" workbookViewId="0">
      <selection activeCell="N16" sqref="N16"/>
    </sheetView>
  </sheetViews>
  <sheetFormatPr baseColWidth="10" defaultColWidth="11.5" defaultRowHeight="16" x14ac:dyDescent="0.2"/>
  <cols>
    <col min="1" max="1" width="27.5" customWidth="1"/>
    <col min="14" max="14" width="83" customWidth="1"/>
  </cols>
  <sheetData>
    <row r="1" spans="1:21" ht="20" customHeight="1" x14ac:dyDescent="0.2">
      <c r="A1" s="130" t="s">
        <v>5455</v>
      </c>
      <c r="B1" s="131"/>
      <c r="C1" s="131"/>
      <c r="D1" s="131"/>
      <c r="E1" s="131"/>
      <c r="F1" s="131"/>
      <c r="G1" s="131"/>
      <c r="H1" s="131"/>
      <c r="I1" s="131"/>
      <c r="J1" s="131"/>
      <c r="K1" s="131"/>
      <c r="L1" s="131"/>
      <c r="M1" s="131"/>
      <c r="N1" s="131"/>
      <c r="O1" s="131"/>
      <c r="P1" s="131"/>
    </row>
    <row r="2" spans="1:21" x14ac:dyDescent="0.2">
      <c r="A2" s="1" t="s">
        <v>659</v>
      </c>
      <c r="B2" s="1" t="s">
        <v>634</v>
      </c>
      <c r="C2" s="1" t="s">
        <v>652</v>
      </c>
      <c r="D2" s="1" t="s">
        <v>783</v>
      </c>
      <c r="E2" s="1" t="s">
        <v>653</v>
      </c>
      <c r="F2" s="1" t="s">
        <v>784</v>
      </c>
      <c r="G2" s="1" t="s">
        <v>806</v>
      </c>
      <c r="H2" s="1" t="s">
        <v>803</v>
      </c>
      <c r="I2" s="1" t="s">
        <v>374</v>
      </c>
      <c r="J2" s="1" t="s">
        <v>486</v>
      </c>
      <c r="K2" s="1" t="s">
        <v>804</v>
      </c>
      <c r="L2" s="1" t="s">
        <v>805</v>
      </c>
      <c r="M2" s="1" t="s">
        <v>807</v>
      </c>
      <c r="N2" s="1" t="s">
        <v>808</v>
      </c>
      <c r="O2" s="1" t="s">
        <v>267</v>
      </c>
      <c r="P2" s="1" t="s">
        <v>809</v>
      </c>
      <c r="Q2" s="1" t="s">
        <v>265</v>
      </c>
      <c r="R2" s="1" t="s">
        <v>810</v>
      </c>
      <c r="S2" s="1" t="s">
        <v>811</v>
      </c>
      <c r="T2" s="1" t="s">
        <v>451</v>
      </c>
      <c r="U2" s="1" t="s">
        <v>445</v>
      </c>
    </row>
    <row r="3" spans="1:21" x14ac:dyDescent="0.2">
      <c r="A3" t="s">
        <v>824</v>
      </c>
      <c r="B3" t="s">
        <v>712</v>
      </c>
      <c r="C3" t="s">
        <v>816</v>
      </c>
      <c r="D3" t="s">
        <v>818</v>
      </c>
      <c r="E3" t="s">
        <v>822</v>
      </c>
      <c r="F3" t="s">
        <v>712</v>
      </c>
      <c r="G3" t="s">
        <v>945</v>
      </c>
      <c r="H3" t="s">
        <v>5193</v>
      </c>
      <c r="I3" t="s">
        <v>840</v>
      </c>
      <c r="J3" t="s">
        <v>876</v>
      </c>
      <c r="K3" t="s">
        <v>712</v>
      </c>
      <c r="L3" t="s">
        <v>900</v>
      </c>
      <c r="M3" t="s">
        <v>2673</v>
      </c>
      <c r="N3" t="s">
        <v>5194</v>
      </c>
      <c r="O3" t="s">
        <v>904</v>
      </c>
      <c r="P3" t="s">
        <v>918</v>
      </c>
      <c r="Q3" t="s">
        <v>933</v>
      </c>
      <c r="R3" t="s">
        <v>933</v>
      </c>
      <c r="S3" t="s">
        <v>933</v>
      </c>
      <c r="T3" t="s">
        <v>5195</v>
      </c>
      <c r="U3" t="s">
        <v>936</v>
      </c>
    </row>
    <row r="4" spans="1:21" x14ac:dyDescent="0.2">
      <c r="A4" t="s">
        <v>825</v>
      </c>
      <c r="B4" t="s">
        <v>751</v>
      </c>
      <c r="C4" t="s">
        <v>713</v>
      </c>
      <c r="D4" t="s">
        <v>819</v>
      </c>
      <c r="E4" t="s">
        <v>823</v>
      </c>
      <c r="F4" t="s">
        <v>751</v>
      </c>
      <c r="G4" t="s">
        <v>946</v>
      </c>
      <c r="H4" t="s">
        <v>5196</v>
      </c>
      <c r="I4" t="s">
        <v>841</v>
      </c>
      <c r="J4" t="s">
        <v>877</v>
      </c>
      <c r="K4" t="s">
        <v>751</v>
      </c>
      <c r="L4" t="s">
        <v>901</v>
      </c>
      <c r="M4" t="s">
        <v>2674</v>
      </c>
      <c r="N4" t="s">
        <v>5197</v>
      </c>
      <c r="O4" t="s">
        <v>905</v>
      </c>
      <c r="P4" t="s">
        <v>919</v>
      </c>
      <c r="Q4" t="s">
        <v>934</v>
      </c>
      <c r="R4" t="s">
        <v>934</v>
      </c>
      <c r="S4" t="s">
        <v>934</v>
      </c>
      <c r="T4" t="s">
        <v>5198</v>
      </c>
      <c r="U4" t="s">
        <v>937</v>
      </c>
    </row>
    <row r="5" spans="1:21" x14ac:dyDescent="0.2">
      <c r="A5" t="s">
        <v>826</v>
      </c>
      <c r="C5" t="s">
        <v>817</v>
      </c>
      <c r="D5" t="s">
        <v>820</v>
      </c>
      <c r="G5" t="s">
        <v>947</v>
      </c>
      <c r="H5" t="s">
        <v>5199</v>
      </c>
      <c r="I5" t="s">
        <v>842</v>
      </c>
      <c r="J5" t="s">
        <v>878</v>
      </c>
      <c r="L5" t="s">
        <v>902</v>
      </c>
      <c r="M5" t="s">
        <v>2675</v>
      </c>
      <c r="N5" t="s">
        <v>5200</v>
      </c>
      <c r="O5" t="s">
        <v>906</v>
      </c>
      <c r="P5" t="s">
        <v>920</v>
      </c>
      <c r="Q5" t="s">
        <v>935</v>
      </c>
      <c r="R5" t="s">
        <v>935</v>
      </c>
      <c r="S5" t="s">
        <v>935</v>
      </c>
      <c r="T5" t="s">
        <v>5201</v>
      </c>
      <c r="U5" t="s">
        <v>938</v>
      </c>
    </row>
    <row r="6" spans="1:21" x14ac:dyDescent="0.2">
      <c r="A6" t="s">
        <v>827</v>
      </c>
      <c r="C6" t="s">
        <v>714</v>
      </c>
      <c r="D6" t="s">
        <v>821</v>
      </c>
      <c r="G6" t="s">
        <v>948</v>
      </c>
      <c r="H6" t="s">
        <v>5202</v>
      </c>
      <c r="I6" t="s">
        <v>843</v>
      </c>
      <c r="J6" t="s">
        <v>879</v>
      </c>
      <c r="L6" t="s">
        <v>903</v>
      </c>
      <c r="M6" t="s">
        <v>2676</v>
      </c>
      <c r="N6" t="s">
        <v>5203</v>
      </c>
      <c r="O6" t="s">
        <v>907</v>
      </c>
      <c r="P6" t="s">
        <v>921</v>
      </c>
      <c r="T6" t="s">
        <v>5204</v>
      </c>
    </row>
    <row r="7" spans="1:21" x14ac:dyDescent="0.2">
      <c r="A7" t="s">
        <v>828</v>
      </c>
      <c r="G7" t="s">
        <v>949</v>
      </c>
      <c r="H7" t="s">
        <v>5205</v>
      </c>
      <c r="I7" t="s">
        <v>844</v>
      </c>
      <c r="J7" t="s">
        <v>880</v>
      </c>
      <c r="M7" t="s">
        <v>2677</v>
      </c>
      <c r="N7" t="s">
        <v>5206</v>
      </c>
      <c r="O7" t="s">
        <v>908</v>
      </c>
      <c r="P7" t="s">
        <v>922</v>
      </c>
    </row>
    <row r="8" spans="1:21" x14ac:dyDescent="0.2">
      <c r="A8" t="s">
        <v>829</v>
      </c>
      <c r="G8" t="s">
        <v>950</v>
      </c>
      <c r="H8" t="s">
        <v>5207</v>
      </c>
      <c r="I8" t="s">
        <v>845</v>
      </c>
      <c r="J8" t="s">
        <v>881</v>
      </c>
      <c r="M8" t="s">
        <v>2678</v>
      </c>
      <c r="N8" t="s">
        <v>5208</v>
      </c>
      <c r="O8" t="s">
        <v>909</v>
      </c>
      <c r="P8" t="s">
        <v>923</v>
      </c>
    </row>
    <row r="9" spans="1:21" x14ac:dyDescent="0.2">
      <c r="A9" t="s">
        <v>830</v>
      </c>
      <c r="G9" t="s">
        <v>951</v>
      </c>
      <c r="H9" t="s">
        <v>5209</v>
      </c>
      <c r="I9" t="s">
        <v>846</v>
      </c>
      <c r="J9" t="s">
        <v>882</v>
      </c>
      <c r="M9" t="s">
        <v>2679</v>
      </c>
      <c r="N9" t="s">
        <v>5210</v>
      </c>
      <c r="O9" t="s">
        <v>910</v>
      </c>
      <c r="P9" t="s">
        <v>924</v>
      </c>
    </row>
    <row r="10" spans="1:21" x14ac:dyDescent="0.2">
      <c r="A10" t="s">
        <v>831</v>
      </c>
      <c r="G10" t="s">
        <v>952</v>
      </c>
      <c r="H10" t="s">
        <v>5211</v>
      </c>
      <c r="I10" t="s">
        <v>847</v>
      </c>
      <c r="J10" t="s">
        <v>883</v>
      </c>
      <c r="M10" t="s">
        <v>2680</v>
      </c>
      <c r="N10" t="s">
        <v>5212</v>
      </c>
      <c r="O10" t="s">
        <v>911</v>
      </c>
      <c r="P10" t="s">
        <v>925</v>
      </c>
    </row>
    <row r="11" spans="1:21" x14ac:dyDescent="0.2">
      <c r="A11" t="s">
        <v>832</v>
      </c>
      <c r="G11" t="s">
        <v>953</v>
      </c>
      <c r="H11" t="s">
        <v>5213</v>
      </c>
      <c r="I11" t="s">
        <v>848</v>
      </c>
      <c r="J11" t="s">
        <v>884</v>
      </c>
      <c r="M11" t="s">
        <v>2681</v>
      </c>
      <c r="N11" t="s">
        <v>5214</v>
      </c>
      <c r="O11" t="s">
        <v>912</v>
      </c>
      <c r="P11" t="s">
        <v>926</v>
      </c>
    </row>
    <row r="12" spans="1:21" x14ac:dyDescent="0.2">
      <c r="A12" t="s">
        <v>833</v>
      </c>
      <c r="G12" t="s">
        <v>954</v>
      </c>
      <c r="H12" t="s">
        <v>5215</v>
      </c>
      <c r="I12" t="s">
        <v>849</v>
      </c>
      <c r="J12" t="s">
        <v>885</v>
      </c>
      <c r="M12" t="s">
        <v>2682</v>
      </c>
      <c r="N12" t="s">
        <v>5216</v>
      </c>
      <c r="O12" t="s">
        <v>913</v>
      </c>
      <c r="P12" t="s">
        <v>927</v>
      </c>
    </row>
    <row r="13" spans="1:21" x14ac:dyDescent="0.2">
      <c r="A13" t="s">
        <v>834</v>
      </c>
      <c r="G13" t="s">
        <v>955</v>
      </c>
      <c r="H13" t="s">
        <v>5217</v>
      </c>
      <c r="I13" t="s">
        <v>850</v>
      </c>
      <c r="J13" t="s">
        <v>886</v>
      </c>
      <c r="M13" t="s">
        <v>2683</v>
      </c>
      <c r="N13" t="s">
        <v>5218</v>
      </c>
      <c r="O13" t="s">
        <v>914</v>
      </c>
      <c r="P13" t="s">
        <v>928</v>
      </c>
    </row>
    <row r="14" spans="1:21" x14ac:dyDescent="0.2">
      <c r="A14" t="s">
        <v>835</v>
      </c>
      <c r="G14" t="s">
        <v>956</v>
      </c>
      <c r="H14" t="s">
        <v>5219</v>
      </c>
      <c r="I14" t="s">
        <v>851</v>
      </c>
      <c r="J14" t="s">
        <v>887</v>
      </c>
      <c r="M14" t="s">
        <v>2684</v>
      </c>
      <c r="N14" t="s">
        <v>5220</v>
      </c>
      <c r="O14" t="s">
        <v>915</v>
      </c>
      <c r="P14" t="s">
        <v>929</v>
      </c>
    </row>
    <row r="15" spans="1:21" x14ac:dyDescent="0.2">
      <c r="A15" t="s">
        <v>836</v>
      </c>
      <c r="G15" t="s">
        <v>957</v>
      </c>
      <c r="H15" t="s">
        <v>5221</v>
      </c>
      <c r="I15" t="s">
        <v>852</v>
      </c>
      <c r="J15" t="s">
        <v>888</v>
      </c>
      <c r="M15" t="s">
        <v>2685</v>
      </c>
      <c r="N15" t="s">
        <v>5222</v>
      </c>
      <c r="O15" t="s">
        <v>916</v>
      </c>
      <c r="P15" t="s">
        <v>930</v>
      </c>
    </row>
    <row r="16" spans="1:21" x14ac:dyDescent="0.2">
      <c r="A16" t="s">
        <v>837</v>
      </c>
      <c r="G16" t="s">
        <v>958</v>
      </c>
      <c r="H16" t="s">
        <v>5223</v>
      </c>
      <c r="I16" t="s">
        <v>853</v>
      </c>
      <c r="J16" t="s">
        <v>889</v>
      </c>
      <c r="M16" t="s">
        <v>2686</v>
      </c>
      <c r="N16" t="s">
        <v>5224</v>
      </c>
      <c r="O16" t="s">
        <v>917</v>
      </c>
      <c r="P16" t="s">
        <v>931</v>
      </c>
    </row>
    <row r="17" spans="1:16" x14ac:dyDescent="0.2">
      <c r="A17" t="s">
        <v>838</v>
      </c>
      <c r="G17" t="s">
        <v>959</v>
      </c>
      <c r="H17" t="s">
        <v>5225</v>
      </c>
      <c r="I17" t="s">
        <v>854</v>
      </c>
      <c r="J17" t="s">
        <v>890</v>
      </c>
      <c r="M17" t="s">
        <v>2687</v>
      </c>
      <c r="N17" t="s">
        <v>5226</v>
      </c>
      <c r="P17" t="s">
        <v>932</v>
      </c>
    </row>
    <row r="18" spans="1:16" x14ac:dyDescent="0.2">
      <c r="A18" t="s">
        <v>839</v>
      </c>
      <c r="G18" t="s">
        <v>960</v>
      </c>
      <c r="H18" t="s">
        <v>5227</v>
      </c>
      <c r="I18" t="s">
        <v>855</v>
      </c>
      <c r="J18" t="s">
        <v>891</v>
      </c>
      <c r="M18" t="s">
        <v>2688</v>
      </c>
      <c r="N18" t="s">
        <v>5228</v>
      </c>
    </row>
    <row r="19" spans="1:16" x14ac:dyDescent="0.2">
      <c r="G19" t="s">
        <v>961</v>
      </c>
      <c r="H19" t="s">
        <v>5229</v>
      </c>
      <c r="I19" t="s">
        <v>856</v>
      </c>
      <c r="J19" t="s">
        <v>892</v>
      </c>
      <c r="M19" t="s">
        <v>2689</v>
      </c>
      <c r="N19" t="s">
        <v>5230</v>
      </c>
    </row>
    <row r="20" spans="1:16" x14ac:dyDescent="0.2">
      <c r="G20" t="s">
        <v>962</v>
      </c>
      <c r="H20" t="s">
        <v>5231</v>
      </c>
      <c r="I20" t="s">
        <v>857</v>
      </c>
      <c r="J20" t="s">
        <v>893</v>
      </c>
      <c r="M20" t="s">
        <v>2690</v>
      </c>
      <c r="N20" t="s">
        <v>5232</v>
      </c>
    </row>
    <row r="21" spans="1:16" x14ac:dyDescent="0.2">
      <c r="G21" t="s">
        <v>963</v>
      </c>
      <c r="H21" t="s">
        <v>5233</v>
      </c>
      <c r="I21" t="s">
        <v>858</v>
      </c>
      <c r="J21" t="s">
        <v>894</v>
      </c>
      <c r="M21" t="s">
        <v>2691</v>
      </c>
      <c r="N21" t="s">
        <v>5234</v>
      </c>
    </row>
    <row r="22" spans="1:16" x14ac:dyDescent="0.2">
      <c r="G22" t="s">
        <v>964</v>
      </c>
      <c r="H22" t="s">
        <v>5235</v>
      </c>
      <c r="I22" t="s">
        <v>859</v>
      </c>
      <c r="J22" t="s">
        <v>895</v>
      </c>
      <c r="M22" t="s">
        <v>2692</v>
      </c>
      <c r="N22" t="s">
        <v>5236</v>
      </c>
    </row>
    <row r="23" spans="1:16" x14ac:dyDescent="0.2">
      <c r="G23" t="s">
        <v>965</v>
      </c>
      <c r="H23" t="s">
        <v>5237</v>
      </c>
      <c r="I23" t="s">
        <v>860</v>
      </c>
      <c r="J23" t="s">
        <v>896</v>
      </c>
      <c r="M23" t="s">
        <v>2693</v>
      </c>
      <c r="N23" t="s">
        <v>5238</v>
      </c>
    </row>
    <row r="24" spans="1:16" x14ac:dyDescent="0.2">
      <c r="G24" t="s">
        <v>966</v>
      </c>
      <c r="H24" t="s">
        <v>5239</v>
      </c>
      <c r="I24" t="s">
        <v>861</v>
      </c>
      <c r="J24" t="s">
        <v>897</v>
      </c>
      <c r="M24" t="s">
        <v>2694</v>
      </c>
      <c r="N24" t="s">
        <v>5240</v>
      </c>
    </row>
    <row r="25" spans="1:16" x14ac:dyDescent="0.2">
      <c r="G25" t="s">
        <v>967</v>
      </c>
      <c r="H25" t="s">
        <v>5241</v>
      </c>
      <c r="I25" t="s">
        <v>862</v>
      </c>
      <c r="J25" t="s">
        <v>898</v>
      </c>
      <c r="M25" t="s">
        <v>2695</v>
      </c>
      <c r="N25" t="s">
        <v>5242</v>
      </c>
    </row>
    <row r="26" spans="1:16" x14ac:dyDescent="0.2">
      <c r="G26" t="s">
        <v>968</v>
      </c>
      <c r="H26" t="s">
        <v>5243</v>
      </c>
      <c r="I26" t="s">
        <v>863</v>
      </c>
      <c r="J26" t="s">
        <v>899</v>
      </c>
      <c r="M26" t="s">
        <v>2696</v>
      </c>
      <c r="N26" t="s">
        <v>5244</v>
      </c>
    </row>
    <row r="27" spans="1:16" x14ac:dyDescent="0.2">
      <c r="G27" t="s">
        <v>969</v>
      </c>
      <c r="H27" t="s">
        <v>5245</v>
      </c>
      <c r="I27" t="s">
        <v>864</v>
      </c>
      <c r="J27" t="s">
        <v>864</v>
      </c>
      <c r="M27" t="s">
        <v>2697</v>
      </c>
      <c r="N27" t="s">
        <v>5246</v>
      </c>
    </row>
    <row r="28" spans="1:16" x14ac:dyDescent="0.2">
      <c r="G28" t="s">
        <v>970</v>
      </c>
      <c r="H28" t="s">
        <v>5247</v>
      </c>
      <c r="I28" t="s">
        <v>865</v>
      </c>
      <c r="J28" t="s">
        <v>865</v>
      </c>
      <c r="M28" t="s">
        <v>2698</v>
      </c>
      <c r="N28" t="s">
        <v>5248</v>
      </c>
    </row>
    <row r="29" spans="1:16" x14ac:dyDescent="0.2">
      <c r="G29" t="s">
        <v>971</v>
      </c>
      <c r="H29" t="s">
        <v>5249</v>
      </c>
      <c r="I29" t="s">
        <v>866</v>
      </c>
      <c r="J29" t="s">
        <v>866</v>
      </c>
      <c r="M29" t="s">
        <v>2699</v>
      </c>
      <c r="N29" t="s">
        <v>5250</v>
      </c>
    </row>
    <row r="30" spans="1:16" x14ac:dyDescent="0.2">
      <c r="G30" t="s">
        <v>972</v>
      </c>
      <c r="H30" t="s">
        <v>5251</v>
      </c>
      <c r="I30" t="s">
        <v>867</v>
      </c>
      <c r="J30" t="s">
        <v>867</v>
      </c>
      <c r="M30" t="s">
        <v>2700</v>
      </c>
      <c r="N30" t="s">
        <v>5252</v>
      </c>
    </row>
    <row r="31" spans="1:16" x14ac:dyDescent="0.2">
      <c r="G31" t="s">
        <v>973</v>
      </c>
      <c r="H31" t="s">
        <v>5253</v>
      </c>
      <c r="I31" t="s">
        <v>868</v>
      </c>
      <c r="J31" t="s">
        <v>868</v>
      </c>
      <c r="M31" t="s">
        <v>2701</v>
      </c>
      <c r="N31" t="s">
        <v>5254</v>
      </c>
    </row>
    <row r="32" spans="1:16" x14ac:dyDescent="0.2">
      <c r="G32" t="s">
        <v>974</v>
      </c>
      <c r="H32" t="s">
        <v>5255</v>
      </c>
      <c r="I32" t="s">
        <v>869</v>
      </c>
      <c r="J32" t="s">
        <v>869</v>
      </c>
      <c r="M32" t="s">
        <v>2702</v>
      </c>
      <c r="N32" t="s">
        <v>5256</v>
      </c>
    </row>
    <row r="33" spans="7:14" x14ac:dyDescent="0.2">
      <c r="G33" t="s">
        <v>975</v>
      </c>
      <c r="H33" t="s">
        <v>5257</v>
      </c>
      <c r="I33" t="s">
        <v>870</v>
      </c>
      <c r="J33" t="s">
        <v>870</v>
      </c>
      <c r="M33" t="s">
        <v>2703</v>
      </c>
      <c r="N33" t="s">
        <v>5258</v>
      </c>
    </row>
    <row r="34" spans="7:14" x14ac:dyDescent="0.2">
      <c r="G34" t="s">
        <v>976</v>
      </c>
      <c r="H34" t="s">
        <v>5259</v>
      </c>
      <c r="I34" t="s">
        <v>871</v>
      </c>
      <c r="J34" t="s">
        <v>871</v>
      </c>
      <c r="M34" t="s">
        <v>2704</v>
      </c>
      <c r="N34" t="s">
        <v>5260</v>
      </c>
    </row>
    <row r="35" spans="7:14" x14ac:dyDescent="0.2">
      <c r="G35" t="s">
        <v>977</v>
      </c>
      <c r="H35" t="s">
        <v>5261</v>
      </c>
      <c r="I35" t="s">
        <v>872</v>
      </c>
      <c r="J35" t="s">
        <v>872</v>
      </c>
      <c r="M35" t="s">
        <v>2705</v>
      </c>
      <c r="N35" t="s">
        <v>5262</v>
      </c>
    </row>
    <row r="36" spans="7:14" x14ac:dyDescent="0.2">
      <c r="G36" t="s">
        <v>978</v>
      </c>
      <c r="H36" t="s">
        <v>5263</v>
      </c>
      <c r="I36" t="s">
        <v>873</v>
      </c>
      <c r="J36" t="s">
        <v>873</v>
      </c>
      <c r="M36" t="s">
        <v>2706</v>
      </c>
      <c r="N36" t="s">
        <v>5264</v>
      </c>
    </row>
    <row r="37" spans="7:14" x14ac:dyDescent="0.2">
      <c r="G37" t="s">
        <v>979</v>
      </c>
      <c r="H37" t="s">
        <v>5265</v>
      </c>
      <c r="I37" t="s">
        <v>874</v>
      </c>
      <c r="J37" t="s">
        <v>874</v>
      </c>
      <c r="M37" t="s">
        <v>2707</v>
      </c>
      <c r="N37" t="s">
        <v>5266</v>
      </c>
    </row>
    <row r="38" spans="7:14" x14ac:dyDescent="0.2">
      <c r="G38" t="s">
        <v>980</v>
      </c>
      <c r="H38" t="s">
        <v>5267</v>
      </c>
      <c r="I38" t="s">
        <v>875</v>
      </c>
      <c r="J38" t="s">
        <v>875</v>
      </c>
      <c r="M38" t="s">
        <v>2708</v>
      </c>
      <c r="N38" t="s">
        <v>5268</v>
      </c>
    </row>
    <row r="39" spans="7:14" x14ac:dyDescent="0.2">
      <c r="G39" t="s">
        <v>981</v>
      </c>
      <c r="H39" t="s">
        <v>5269</v>
      </c>
      <c r="M39" t="s">
        <v>2709</v>
      </c>
      <c r="N39" t="s">
        <v>5270</v>
      </c>
    </row>
    <row r="40" spans="7:14" x14ac:dyDescent="0.2">
      <c r="G40" t="s">
        <v>982</v>
      </c>
      <c r="H40" t="s">
        <v>5271</v>
      </c>
      <c r="M40" t="s">
        <v>2710</v>
      </c>
      <c r="N40" t="s">
        <v>5272</v>
      </c>
    </row>
    <row r="41" spans="7:14" x14ac:dyDescent="0.2">
      <c r="G41" t="s">
        <v>983</v>
      </c>
      <c r="H41" t="s">
        <v>5273</v>
      </c>
      <c r="M41" t="s">
        <v>2711</v>
      </c>
      <c r="N41" t="s">
        <v>5274</v>
      </c>
    </row>
    <row r="42" spans="7:14" x14ac:dyDescent="0.2">
      <c r="G42" t="s">
        <v>984</v>
      </c>
      <c r="H42" t="s">
        <v>5275</v>
      </c>
      <c r="M42" t="s">
        <v>2712</v>
      </c>
      <c r="N42" t="s">
        <v>5276</v>
      </c>
    </row>
    <row r="43" spans="7:14" x14ac:dyDescent="0.2">
      <c r="G43" t="s">
        <v>985</v>
      </c>
      <c r="H43" t="s">
        <v>5277</v>
      </c>
      <c r="M43" t="s">
        <v>2713</v>
      </c>
      <c r="N43" t="s">
        <v>5278</v>
      </c>
    </row>
    <row r="44" spans="7:14" x14ac:dyDescent="0.2">
      <c r="G44" t="s">
        <v>986</v>
      </c>
      <c r="H44" t="s">
        <v>5279</v>
      </c>
      <c r="M44" t="s">
        <v>2714</v>
      </c>
      <c r="N44" t="s">
        <v>5280</v>
      </c>
    </row>
    <row r="45" spans="7:14" x14ac:dyDescent="0.2">
      <c r="G45" t="s">
        <v>987</v>
      </c>
      <c r="H45" t="s">
        <v>5281</v>
      </c>
      <c r="M45" t="s">
        <v>2715</v>
      </c>
    </row>
    <row r="46" spans="7:14" x14ac:dyDescent="0.2">
      <c r="G46" t="s">
        <v>988</v>
      </c>
      <c r="H46" t="s">
        <v>5282</v>
      </c>
      <c r="M46" t="s">
        <v>2716</v>
      </c>
    </row>
    <row r="47" spans="7:14" x14ac:dyDescent="0.2">
      <c r="G47" t="s">
        <v>989</v>
      </c>
      <c r="H47" t="s">
        <v>5283</v>
      </c>
      <c r="M47" t="s">
        <v>2717</v>
      </c>
    </row>
    <row r="48" spans="7:14" x14ac:dyDescent="0.2">
      <c r="G48" t="s">
        <v>990</v>
      </c>
      <c r="H48" t="s">
        <v>5284</v>
      </c>
      <c r="M48" t="s">
        <v>2718</v>
      </c>
    </row>
    <row r="49" spans="7:13" x14ac:dyDescent="0.2">
      <c r="G49" t="s">
        <v>991</v>
      </c>
      <c r="H49" t="s">
        <v>5285</v>
      </c>
      <c r="M49" t="s">
        <v>2719</v>
      </c>
    </row>
    <row r="50" spans="7:13" x14ac:dyDescent="0.2">
      <c r="G50" t="s">
        <v>992</v>
      </c>
      <c r="H50" t="s">
        <v>5286</v>
      </c>
      <c r="M50" t="s">
        <v>2720</v>
      </c>
    </row>
    <row r="51" spans="7:13" x14ac:dyDescent="0.2">
      <c r="G51" t="s">
        <v>993</v>
      </c>
      <c r="H51" t="s">
        <v>5287</v>
      </c>
      <c r="M51" t="s">
        <v>2721</v>
      </c>
    </row>
    <row r="52" spans="7:13" x14ac:dyDescent="0.2">
      <c r="G52" t="s">
        <v>994</v>
      </c>
      <c r="H52" t="s">
        <v>5288</v>
      </c>
      <c r="M52" t="s">
        <v>2722</v>
      </c>
    </row>
    <row r="53" spans="7:13" x14ac:dyDescent="0.2">
      <c r="G53" t="s">
        <v>995</v>
      </c>
      <c r="H53" t="s">
        <v>5289</v>
      </c>
      <c r="M53" t="s">
        <v>2723</v>
      </c>
    </row>
    <row r="54" spans="7:13" x14ac:dyDescent="0.2">
      <c r="G54" t="s">
        <v>996</v>
      </c>
      <c r="H54" t="s">
        <v>5290</v>
      </c>
      <c r="M54" t="s">
        <v>2724</v>
      </c>
    </row>
    <row r="55" spans="7:13" x14ac:dyDescent="0.2">
      <c r="G55" t="s">
        <v>997</v>
      </c>
      <c r="H55" t="s">
        <v>5291</v>
      </c>
      <c r="M55" t="s">
        <v>2725</v>
      </c>
    </row>
    <row r="56" spans="7:13" x14ac:dyDescent="0.2">
      <c r="G56" t="s">
        <v>998</v>
      </c>
      <c r="H56" t="s">
        <v>5292</v>
      </c>
      <c r="M56" t="s">
        <v>2726</v>
      </c>
    </row>
    <row r="57" spans="7:13" x14ac:dyDescent="0.2">
      <c r="G57" t="s">
        <v>999</v>
      </c>
      <c r="H57" t="s">
        <v>5293</v>
      </c>
      <c r="M57" t="s">
        <v>2727</v>
      </c>
    </row>
    <row r="58" spans="7:13" x14ac:dyDescent="0.2">
      <c r="G58" t="s">
        <v>1000</v>
      </c>
      <c r="H58" t="s">
        <v>5294</v>
      </c>
      <c r="M58" t="s">
        <v>2728</v>
      </c>
    </row>
    <row r="59" spans="7:13" x14ac:dyDescent="0.2">
      <c r="G59" t="s">
        <v>1001</v>
      </c>
      <c r="H59" t="s">
        <v>5295</v>
      </c>
      <c r="M59" t="s">
        <v>2729</v>
      </c>
    </row>
    <row r="60" spans="7:13" x14ac:dyDescent="0.2">
      <c r="G60" t="s">
        <v>1002</v>
      </c>
      <c r="H60" t="s">
        <v>5296</v>
      </c>
      <c r="M60" t="s">
        <v>2730</v>
      </c>
    </row>
    <row r="61" spans="7:13" x14ac:dyDescent="0.2">
      <c r="G61" t="s">
        <v>1003</v>
      </c>
      <c r="H61" t="s">
        <v>5297</v>
      </c>
      <c r="M61" t="s">
        <v>2731</v>
      </c>
    </row>
    <row r="62" spans="7:13" x14ac:dyDescent="0.2">
      <c r="G62" t="s">
        <v>1004</v>
      </c>
      <c r="H62" t="s">
        <v>5298</v>
      </c>
      <c r="M62" t="s">
        <v>2732</v>
      </c>
    </row>
    <row r="63" spans="7:13" x14ac:dyDescent="0.2">
      <c r="G63" t="s">
        <v>1005</v>
      </c>
      <c r="H63" t="s">
        <v>5299</v>
      </c>
      <c r="M63" t="s">
        <v>2733</v>
      </c>
    </row>
    <row r="64" spans="7:13" x14ac:dyDescent="0.2">
      <c r="G64" t="s">
        <v>1006</v>
      </c>
      <c r="H64" t="s">
        <v>5300</v>
      </c>
      <c r="M64" t="s">
        <v>2734</v>
      </c>
    </row>
    <row r="65" spans="7:13" x14ac:dyDescent="0.2">
      <c r="G65" t="s">
        <v>1007</v>
      </c>
      <c r="H65" t="s">
        <v>5301</v>
      </c>
      <c r="M65" t="s">
        <v>2735</v>
      </c>
    </row>
    <row r="66" spans="7:13" x14ac:dyDescent="0.2">
      <c r="G66" t="s">
        <v>1008</v>
      </c>
      <c r="H66" t="s">
        <v>5302</v>
      </c>
      <c r="M66" t="s">
        <v>2736</v>
      </c>
    </row>
    <row r="67" spans="7:13" x14ac:dyDescent="0.2">
      <c r="G67" t="s">
        <v>1009</v>
      </c>
      <c r="H67" t="s">
        <v>5303</v>
      </c>
      <c r="M67" t="s">
        <v>2737</v>
      </c>
    </row>
    <row r="68" spans="7:13" x14ac:dyDescent="0.2">
      <c r="G68" t="s">
        <v>1010</v>
      </c>
      <c r="H68" t="s">
        <v>5304</v>
      </c>
      <c r="M68" t="s">
        <v>2738</v>
      </c>
    </row>
    <row r="69" spans="7:13" x14ac:dyDescent="0.2">
      <c r="G69" t="s">
        <v>1011</v>
      </c>
      <c r="H69" t="s">
        <v>5305</v>
      </c>
      <c r="M69" t="s">
        <v>2739</v>
      </c>
    </row>
    <row r="70" spans="7:13" x14ac:dyDescent="0.2">
      <c r="G70" t="s">
        <v>1012</v>
      </c>
      <c r="H70" t="s">
        <v>5306</v>
      </c>
      <c r="M70" t="s">
        <v>2740</v>
      </c>
    </row>
    <row r="71" spans="7:13" x14ac:dyDescent="0.2">
      <c r="G71" t="s">
        <v>1013</v>
      </c>
      <c r="H71" t="s">
        <v>5307</v>
      </c>
      <c r="M71" t="s">
        <v>2741</v>
      </c>
    </row>
    <row r="72" spans="7:13" x14ac:dyDescent="0.2">
      <c r="G72" t="s">
        <v>1014</v>
      </c>
      <c r="H72" t="s">
        <v>5308</v>
      </c>
      <c r="M72" t="s">
        <v>2742</v>
      </c>
    </row>
    <row r="73" spans="7:13" x14ac:dyDescent="0.2">
      <c r="G73" t="s">
        <v>1015</v>
      </c>
      <c r="H73" t="s">
        <v>5309</v>
      </c>
      <c r="M73" t="s">
        <v>2743</v>
      </c>
    </row>
    <row r="74" spans="7:13" x14ac:dyDescent="0.2">
      <c r="G74" t="s">
        <v>1016</v>
      </c>
      <c r="H74" t="s">
        <v>5310</v>
      </c>
      <c r="M74" t="s">
        <v>2744</v>
      </c>
    </row>
    <row r="75" spans="7:13" x14ac:dyDescent="0.2">
      <c r="G75" t="s">
        <v>1017</v>
      </c>
      <c r="H75" t="s">
        <v>5311</v>
      </c>
      <c r="M75" t="s">
        <v>2745</v>
      </c>
    </row>
    <row r="76" spans="7:13" x14ac:dyDescent="0.2">
      <c r="G76" t="s">
        <v>1018</v>
      </c>
      <c r="H76" t="s">
        <v>5312</v>
      </c>
      <c r="M76" t="s">
        <v>2746</v>
      </c>
    </row>
    <row r="77" spans="7:13" x14ac:dyDescent="0.2">
      <c r="G77" t="s">
        <v>1019</v>
      </c>
      <c r="H77" t="s">
        <v>5313</v>
      </c>
      <c r="M77" t="s">
        <v>2747</v>
      </c>
    </row>
    <row r="78" spans="7:13" x14ac:dyDescent="0.2">
      <c r="G78" t="s">
        <v>1020</v>
      </c>
      <c r="H78" t="s">
        <v>5314</v>
      </c>
      <c r="M78" t="s">
        <v>2748</v>
      </c>
    </row>
    <row r="79" spans="7:13" x14ac:dyDescent="0.2">
      <c r="G79" t="s">
        <v>1021</v>
      </c>
      <c r="H79" t="s">
        <v>5315</v>
      </c>
      <c r="M79" t="s">
        <v>2749</v>
      </c>
    </row>
    <row r="80" spans="7:13" x14ac:dyDescent="0.2">
      <c r="G80" t="s">
        <v>1022</v>
      </c>
      <c r="H80" t="s">
        <v>5316</v>
      </c>
      <c r="M80" t="s">
        <v>2750</v>
      </c>
    </row>
    <row r="81" spans="7:13" x14ac:dyDescent="0.2">
      <c r="G81" t="s">
        <v>1023</v>
      </c>
      <c r="H81" t="s">
        <v>5317</v>
      </c>
      <c r="M81" t="s">
        <v>2751</v>
      </c>
    </row>
    <row r="82" spans="7:13" x14ac:dyDescent="0.2">
      <c r="G82" t="s">
        <v>1024</v>
      </c>
      <c r="H82" t="s">
        <v>5318</v>
      </c>
      <c r="M82" t="s">
        <v>2752</v>
      </c>
    </row>
    <row r="83" spans="7:13" x14ac:dyDescent="0.2">
      <c r="G83" t="s">
        <v>1025</v>
      </c>
      <c r="H83" t="s">
        <v>5319</v>
      </c>
      <c r="M83" t="s">
        <v>2753</v>
      </c>
    </row>
    <row r="84" spans="7:13" x14ac:dyDescent="0.2">
      <c r="G84" t="s">
        <v>1026</v>
      </c>
      <c r="H84" t="s">
        <v>5320</v>
      </c>
      <c r="M84" t="s">
        <v>2754</v>
      </c>
    </row>
    <row r="85" spans="7:13" x14ac:dyDescent="0.2">
      <c r="G85" t="s">
        <v>1027</v>
      </c>
      <c r="H85" t="s">
        <v>5321</v>
      </c>
      <c r="M85" t="s">
        <v>2755</v>
      </c>
    </row>
    <row r="86" spans="7:13" x14ac:dyDescent="0.2">
      <c r="G86" t="s">
        <v>1028</v>
      </c>
      <c r="H86" t="s">
        <v>5322</v>
      </c>
      <c r="M86" t="s">
        <v>2756</v>
      </c>
    </row>
    <row r="87" spans="7:13" x14ac:dyDescent="0.2">
      <c r="G87" t="s">
        <v>1029</v>
      </c>
      <c r="H87" t="s">
        <v>5323</v>
      </c>
      <c r="M87" t="s">
        <v>2757</v>
      </c>
    </row>
    <row r="88" spans="7:13" x14ac:dyDescent="0.2">
      <c r="G88" t="s">
        <v>1030</v>
      </c>
      <c r="H88" t="s">
        <v>5324</v>
      </c>
      <c r="M88" t="s">
        <v>2758</v>
      </c>
    </row>
    <row r="89" spans="7:13" x14ac:dyDescent="0.2">
      <c r="G89" t="s">
        <v>1031</v>
      </c>
      <c r="H89" t="s">
        <v>5325</v>
      </c>
      <c r="M89" t="s">
        <v>2759</v>
      </c>
    </row>
    <row r="90" spans="7:13" x14ac:dyDescent="0.2">
      <c r="G90" t="s">
        <v>1032</v>
      </c>
      <c r="H90" t="s">
        <v>5326</v>
      </c>
      <c r="M90" t="s">
        <v>2760</v>
      </c>
    </row>
    <row r="91" spans="7:13" x14ac:dyDescent="0.2">
      <c r="G91" t="s">
        <v>1033</v>
      </c>
      <c r="H91" t="s">
        <v>5327</v>
      </c>
      <c r="M91" t="s">
        <v>2761</v>
      </c>
    </row>
    <row r="92" spans="7:13" x14ac:dyDescent="0.2">
      <c r="G92" t="s">
        <v>1034</v>
      </c>
      <c r="H92" t="s">
        <v>5328</v>
      </c>
      <c r="M92" t="s">
        <v>2762</v>
      </c>
    </row>
    <row r="93" spans="7:13" x14ac:dyDescent="0.2">
      <c r="G93" t="s">
        <v>1035</v>
      </c>
      <c r="H93" t="s">
        <v>5329</v>
      </c>
      <c r="M93" t="s">
        <v>2763</v>
      </c>
    </row>
    <row r="94" spans="7:13" x14ac:dyDescent="0.2">
      <c r="G94" t="s">
        <v>1036</v>
      </c>
      <c r="H94" t="s">
        <v>5330</v>
      </c>
      <c r="M94" t="s">
        <v>2764</v>
      </c>
    </row>
    <row r="95" spans="7:13" x14ac:dyDescent="0.2">
      <c r="G95" t="s">
        <v>1037</v>
      </c>
      <c r="H95" t="s">
        <v>5331</v>
      </c>
      <c r="M95" t="s">
        <v>2765</v>
      </c>
    </row>
    <row r="96" spans="7:13" x14ac:dyDescent="0.2">
      <c r="G96" t="s">
        <v>1038</v>
      </c>
      <c r="H96" t="s">
        <v>5332</v>
      </c>
      <c r="M96" t="s">
        <v>2766</v>
      </c>
    </row>
    <row r="97" spans="7:13" x14ac:dyDescent="0.2">
      <c r="G97" t="s">
        <v>1039</v>
      </c>
      <c r="H97" t="s">
        <v>5333</v>
      </c>
      <c r="M97" t="s">
        <v>2767</v>
      </c>
    </row>
    <row r="98" spans="7:13" x14ac:dyDescent="0.2">
      <c r="G98" t="s">
        <v>1040</v>
      </c>
      <c r="H98" t="s">
        <v>5334</v>
      </c>
      <c r="M98" t="s">
        <v>2768</v>
      </c>
    </row>
    <row r="99" spans="7:13" x14ac:dyDescent="0.2">
      <c r="G99" t="s">
        <v>1041</v>
      </c>
      <c r="H99" t="s">
        <v>5335</v>
      </c>
      <c r="M99" t="s">
        <v>2769</v>
      </c>
    </row>
    <row r="100" spans="7:13" x14ac:dyDescent="0.2">
      <c r="G100" t="s">
        <v>1042</v>
      </c>
      <c r="H100" t="s">
        <v>5336</v>
      </c>
      <c r="M100" t="s">
        <v>2770</v>
      </c>
    </row>
    <row r="101" spans="7:13" x14ac:dyDescent="0.2">
      <c r="G101" t="s">
        <v>1043</v>
      </c>
      <c r="H101" t="s">
        <v>5337</v>
      </c>
      <c r="M101" t="s">
        <v>2771</v>
      </c>
    </row>
    <row r="102" spans="7:13" x14ac:dyDescent="0.2">
      <c r="G102" t="s">
        <v>1044</v>
      </c>
      <c r="H102" t="s">
        <v>5338</v>
      </c>
      <c r="M102" t="s">
        <v>2772</v>
      </c>
    </row>
    <row r="103" spans="7:13" x14ac:dyDescent="0.2">
      <c r="G103" t="s">
        <v>1045</v>
      </c>
      <c r="H103" t="s">
        <v>5339</v>
      </c>
      <c r="M103" t="s">
        <v>2773</v>
      </c>
    </row>
    <row r="104" spans="7:13" x14ac:dyDescent="0.2">
      <c r="G104" t="s">
        <v>1046</v>
      </c>
      <c r="H104" t="s">
        <v>5340</v>
      </c>
      <c r="M104" t="s">
        <v>2774</v>
      </c>
    </row>
    <row r="105" spans="7:13" x14ac:dyDescent="0.2">
      <c r="G105" t="s">
        <v>1047</v>
      </c>
      <c r="H105" t="s">
        <v>5341</v>
      </c>
      <c r="M105" t="s">
        <v>2775</v>
      </c>
    </row>
    <row r="106" spans="7:13" x14ac:dyDescent="0.2">
      <c r="G106" t="s">
        <v>1048</v>
      </c>
      <c r="H106" t="s">
        <v>5342</v>
      </c>
      <c r="M106" t="s">
        <v>2776</v>
      </c>
    </row>
    <row r="107" spans="7:13" x14ac:dyDescent="0.2">
      <c r="G107" t="s">
        <v>1049</v>
      </c>
      <c r="H107" t="s">
        <v>5343</v>
      </c>
      <c r="M107" t="s">
        <v>2777</v>
      </c>
    </row>
    <row r="108" spans="7:13" x14ac:dyDescent="0.2">
      <c r="G108" t="s">
        <v>1050</v>
      </c>
      <c r="H108" t="s">
        <v>5344</v>
      </c>
      <c r="M108" t="s">
        <v>2778</v>
      </c>
    </row>
    <row r="109" spans="7:13" x14ac:dyDescent="0.2">
      <c r="G109" t="s">
        <v>1051</v>
      </c>
      <c r="H109" t="s">
        <v>5345</v>
      </c>
      <c r="M109" t="s">
        <v>2779</v>
      </c>
    </row>
    <row r="110" spans="7:13" x14ac:dyDescent="0.2">
      <c r="G110" t="s">
        <v>1052</v>
      </c>
      <c r="H110" t="s">
        <v>5346</v>
      </c>
      <c r="M110" t="s">
        <v>2780</v>
      </c>
    </row>
    <row r="111" spans="7:13" x14ac:dyDescent="0.2">
      <c r="G111" t="s">
        <v>1053</v>
      </c>
      <c r="H111" t="s">
        <v>5347</v>
      </c>
      <c r="M111" t="s">
        <v>2781</v>
      </c>
    </row>
    <row r="112" spans="7:13" x14ac:dyDescent="0.2">
      <c r="G112" t="s">
        <v>1054</v>
      </c>
      <c r="H112" t="s">
        <v>5348</v>
      </c>
      <c r="M112" t="s">
        <v>2782</v>
      </c>
    </row>
    <row r="113" spans="7:13" x14ac:dyDescent="0.2">
      <c r="G113" t="s">
        <v>1055</v>
      </c>
      <c r="H113" t="s">
        <v>5349</v>
      </c>
      <c r="M113" t="s">
        <v>2783</v>
      </c>
    </row>
    <row r="114" spans="7:13" x14ac:dyDescent="0.2">
      <c r="G114" t="s">
        <v>1056</v>
      </c>
      <c r="H114" t="s">
        <v>5350</v>
      </c>
      <c r="M114" t="s">
        <v>2784</v>
      </c>
    </row>
    <row r="115" spans="7:13" x14ac:dyDescent="0.2">
      <c r="G115" t="s">
        <v>1057</v>
      </c>
      <c r="H115" t="s">
        <v>5351</v>
      </c>
      <c r="M115" t="s">
        <v>2785</v>
      </c>
    </row>
    <row r="116" spans="7:13" x14ac:dyDescent="0.2">
      <c r="G116" t="s">
        <v>1058</v>
      </c>
      <c r="H116" t="s">
        <v>5352</v>
      </c>
      <c r="M116" t="s">
        <v>2786</v>
      </c>
    </row>
    <row r="117" spans="7:13" x14ac:dyDescent="0.2">
      <c r="G117" t="s">
        <v>1059</v>
      </c>
      <c r="H117" t="s">
        <v>5353</v>
      </c>
      <c r="M117" t="s">
        <v>2787</v>
      </c>
    </row>
    <row r="118" spans="7:13" x14ac:dyDescent="0.2">
      <c r="G118" t="s">
        <v>1060</v>
      </c>
      <c r="H118" t="s">
        <v>5354</v>
      </c>
      <c r="M118" t="s">
        <v>2788</v>
      </c>
    </row>
    <row r="119" spans="7:13" x14ac:dyDescent="0.2">
      <c r="G119" t="s">
        <v>1061</v>
      </c>
      <c r="H119" t="s">
        <v>5355</v>
      </c>
      <c r="M119" t="s">
        <v>2789</v>
      </c>
    </row>
    <row r="120" spans="7:13" x14ac:dyDescent="0.2">
      <c r="G120" t="s">
        <v>1062</v>
      </c>
      <c r="H120" t="s">
        <v>5356</v>
      </c>
      <c r="M120" t="s">
        <v>2790</v>
      </c>
    </row>
    <row r="121" spans="7:13" x14ac:dyDescent="0.2">
      <c r="G121" t="s">
        <v>1063</v>
      </c>
      <c r="H121" t="s">
        <v>5357</v>
      </c>
      <c r="M121" t="s">
        <v>2791</v>
      </c>
    </row>
    <row r="122" spans="7:13" x14ac:dyDescent="0.2">
      <c r="G122" t="s">
        <v>1064</v>
      </c>
      <c r="H122" t="s">
        <v>5358</v>
      </c>
      <c r="M122" t="s">
        <v>2792</v>
      </c>
    </row>
    <row r="123" spans="7:13" x14ac:dyDescent="0.2">
      <c r="G123" t="s">
        <v>1065</v>
      </c>
      <c r="H123" t="s">
        <v>5359</v>
      </c>
      <c r="M123" t="s">
        <v>2793</v>
      </c>
    </row>
    <row r="124" spans="7:13" x14ac:dyDescent="0.2">
      <c r="G124" t="s">
        <v>1066</v>
      </c>
      <c r="H124" t="s">
        <v>5360</v>
      </c>
      <c r="M124" t="s">
        <v>2794</v>
      </c>
    </row>
    <row r="125" spans="7:13" x14ac:dyDescent="0.2">
      <c r="G125" t="s">
        <v>1067</v>
      </c>
      <c r="H125" t="s">
        <v>5361</v>
      </c>
      <c r="M125" t="s">
        <v>2795</v>
      </c>
    </row>
    <row r="126" spans="7:13" x14ac:dyDescent="0.2">
      <c r="G126" t="s">
        <v>1068</v>
      </c>
      <c r="H126" t="s">
        <v>5362</v>
      </c>
      <c r="M126" t="s">
        <v>2796</v>
      </c>
    </row>
    <row r="127" spans="7:13" x14ac:dyDescent="0.2">
      <c r="G127" t="s">
        <v>1069</v>
      </c>
      <c r="H127" t="s">
        <v>5363</v>
      </c>
      <c r="M127" t="s">
        <v>2797</v>
      </c>
    </row>
    <row r="128" spans="7:13" x14ac:dyDescent="0.2">
      <c r="G128" t="s">
        <v>1070</v>
      </c>
      <c r="H128" t="s">
        <v>5364</v>
      </c>
      <c r="M128" t="s">
        <v>2798</v>
      </c>
    </row>
    <row r="129" spans="7:13" x14ac:dyDescent="0.2">
      <c r="G129" t="s">
        <v>1071</v>
      </c>
      <c r="H129" t="s">
        <v>5365</v>
      </c>
      <c r="M129" t="s">
        <v>2799</v>
      </c>
    </row>
    <row r="130" spans="7:13" x14ac:dyDescent="0.2">
      <c r="G130" t="s">
        <v>1072</v>
      </c>
      <c r="H130" t="s">
        <v>5366</v>
      </c>
      <c r="M130" t="s">
        <v>2800</v>
      </c>
    </row>
    <row r="131" spans="7:13" x14ac:dyDescent="0.2">
      <c r="G131" t="s">
        <v>1073</v>
      </c>
      <c r="H131" t="s">
        <v>5367</v>
      </c>
      <c r="M131" t="s">
        <v>2801</v>
      </c>
    </row>
    <row r="132" spans="7:13" x14ac:dyDescent="0.2">
      <c r="G132" t="s">
        <v>1074</v>
      </c>
      <c r="H132" t="s">
        <v>5368</v>
      </c>
      <c r="M132" t="s">
        <v>2802</v>
      </c>
    </row>
    <row r="133" spans="7:13" x14ac:dyDescent="0.2">
      <c r="G133" t="s">
        <v>1075</v>
      </c>
      <c r="H133" t="s">
        <v>5369</v>
      </c>
      <c r="M133" t="s">
        <v>2803</v>
      </c>
    </row>
    <row r="134" spans="7:13" x14ac:dyDescent="0.2">
      <c r="G134" t="s">
        <v>1076</v>
      </c>
      <c r="H134" t="s">
        <v>5370</v>
      </c>
      <c r="M134" t="s">
        <v>2804</v>
      </c>
    </row>
    <row r="135" spans="7:13" x14ac:dyDescent="0.2">
      <c r="G135" t="s">
        <v>1077</v>
      </c>
      <c r="H135" t="s">
        <v>5371</v>
      </c>
      <c r="M135" t="s">
        <v>2805</v>
      </c>
    </row>
    <row r="136" spans="7:13" x14ac:dyDescent="0.2">
      <c r="G136" t="s">
        <v>1078</v>
      </c>
      <c r="H136" t="s">
        <v>5372</v>
      </c>
      <c r="M136" t="s">
        <v>2806</v>
      </c>
    </row>
    <row r="137" spans="7:13" x14ac:dyDescent="0.2">
      <c r="G137" t="s">
        <v>1079</v>
      </c>
      <c r="H137" t="s">
        <v>5373</v>
      </c>
      <c r="M137" t="s">
        <v>2807</v>
      </c>
    </row>
    <row r="138" spans="7:13" x14ac:dyDescent="0.2">
      <c r="G138" t="s">
        <v>1080</v>
      </c>
      <c r="H138" t="s">
        <v>5374</v>
      </c>
      <c r="M138" t="s">
        <v>2808</v>
      </c>
    </row>
    <row r="139" spans="7:13" x14ac:dyDescent="0.2">
      <c r="G139" t="s">
        <v>1081</v>
      </c>
      <c r="H139" t="s">
        <v>5375</v>
      </c>
      <c r="M139" t="s">
        <v>2809</v>
      </c>
    </row>
    <row r="140" spans="7:13" x14ac:dyDescent="0.2">
      <c r="G140" t="s">
        <v>1082</v>
      </c>
      <c r="H140" t="s">
        <v>5376</v>
      </c>
      <c r="M140" t="s">
        <v>2810</v>
      </c>
    </row>
    <row r="141" spans="7:13" x14ac:dyDescent="0.2">
      <c r="G141" t="s">
        <v>1083</v>
      </c>
      <c r="H141" t="s">
        <v>5377</v>
      </c>
      <c r="M141" t="s">
        <v>2811</v>
      </c>
    </row>
    <row r="142" spans="7:13" x14ac:dyDescent="0.2">
      <c r="G142" t="s">
        <v>1084</v>
      </c>
      <c r="H142" t="s">
        <v>5378</v>
      </c>
      <c r="M142" t="s">
        <v>2812</v>
      </c>
    </row>
    <row r="143" spans="7:13" x14ac:dyDescent="0.2">
      <c r="G143" t="s">
        <v>1085</v>
      </c>
      <c r="H143" t="s">
        <v>5379</v>
      </c>
      <c r="M143" t="s">
        <v>2813</v>
      </c>
    </row>
    <row r="144" spans="7:13" x14ac:dyDescent="0.2">
      <c r="G144" t="s">
        <v>1086</v>
      </c>
      <c r="H144" t="s">
        <v>5380</v>
      </c>
      <c r="M144" t="s">
        <v>2814</v>
      </c>
    </row>
    <row r="145" spans="7:13" x14ac:dyDescent="0.2">
      <c r="G145" t="s">
        <v>1087</v>
      </c>
      <c r="H145" t="s">
        <v>5381</v>
      </c>
      <c r="M145" t="s">
        <v>2815</v>
      </c>
    </row>
    <row r="146" spans="7:13" x14ac:dyDescent="0.2">
      <c r="G146" t="s">
        <v>1088</v>
      </c>
      <c r="H146" t="s">
        <v>5382</v>
      </c>
      <c r="M146" t="s">
        <v>2816</v>
      </c>
    </row>
    <row r="147" spans="7:13" x14ac:dyDescent="0.2">
      <c r="G147" t="s">
        <v>1089</v>
      </c>
      <c r="H147" t="s">
        <v>5383</v>
      </c>
      <c r="M147" t="s">
        <v>2817</v>
      </c>
    </row>
    <row r="148" spans="7:13" x14ac:dyDescent="0.2">
      <c r="G148" t="s">
        <v>1090</v>
      </c>
      <c r="H148" t="s">
        <v>5384</v>
      </c>
      <c r="M148" t="s">
        <v>2818</v>
      </c>
    </row>
    <row r="149" spans="7:13" x14ac:dyDescent="0.2">
      <c r="G149" t="s">
        <v>1091</v>
      </c>
      <c r="H149" t="s">
        <v>5385</v>
      </c>
      <c r="M149" t="s">
        <v>2819</v>
      </c>
    </row>
    <row r="150" spans="7:13" x14ac:dyDescent="0.2">
      <c r="G150" t="s">
        <v>1092</v>
      </c>
      <c r="H150" t="s">
        <v>5386</v>
      </c>
      <c r="M150" t="s">
        <v>2820</v>
      </c>
    </row>
    <row r="151" spans="7:13" x14ac:dyDescent="0.2">
      <c r="G151" t="s">
        <v>1093</v>
      </c>
      <c r="H151" t="s">
        <v>5387</v>
      </c>
      <c r="M151" t="s">
        <v>2821</v>
      </c>
    </row>
    <row r="152" spans="7:13" x14ac:dyDescent="0.2">
      <c r="G152" t="s">
        <v>1094</v>
      </c>
      <c r="H152" t="s">
        <v>5388</v>
      </c>
      <c r="M152" t="s">
        <v>2822</v>
      </c>
    </row>
    <row r="153" spans="7:13" x14ac:dyDescent="0.2">
      <c r="G153" t="s">
        <v>1095</v>
      </c>
      <c r="H153" t="s">
        <v>5389</v>
      </c>
      <c r="M153" t="s">
        <v>2823</v>
      </c>
    </row>
    <row r="154" spans="7:13" x14ac:dyDescent="0.2">
      <c r="G154" t="s">
        <v>1096</v>
      </c>
      <c r="H154" t="s">
        <v>5390</v>
      </c>
      <c r="M154" t="s">
        <v>2824</v>
      </c>
    </row>
    <row r="155" spans="7:13" x14ac:dyDescent="0.2">
      <c r="G155" t="s">
        <v>1097</v>
      </c>
      <c r="H155" t="s">
        <v>5391</v>
      </c>
      <c r="M155" t="s">
        <v>2825</v>
      </c>
    </row>
    <row r="156" spans="7:13" x14ac:dyDescent="0.2">
      <c r="G156" t="s">
        <v>1098</v>
      </c>
      <c r="H156" t="s">
        <v>5392</v>
      </c>
      <c r="M156" t="s">
        <v>2826</v>
      </c>
    </row>
    <row r="157" spans="7:13" x14ac:dyDescent="0.2">
      <c r="G157" t="s">
        <v>1099</v>
      </c>
      <c r="H157" t="s">
        <v>5393</v>
      </c>
      <c r="M157" t="s">
        <v>2827</v>
      </c>
    </row>
    <row r="158" spans="7:13" x14ac:dyDescent="0.2">
      <c r="G158" t="s">
        <v>1100</v>
      </c>
      <c r="H158" t="s">
        <v>5394</v>
      </c>
      <c r="M158" t="s">
        <v>2828</v>
      </c>
    </row>
    <row r="159" spans="7:13" x14ac:dyDescent="0.2">
      <c r="G159" t="s">
        <v>1101</v>
      </c>
      <c r="H159" t="s">
        <v>5395</v>
      </c>
      <c r="M159" t="s">
        <v>2829</v>
      </c>
    </row>
    <row r="160" spans="7:13" x14ac:dyDescent="0.2">
      <c r="G160" t="s">
        <v>1102</v>
      </c>
      <c r="H160" t="s">
        <v>5396</v>
      </c>
      <c r="M160" t="s">
        <v>2830</v>
      </c>
    </row>
    <row r="161" spans="7:13" x14ac:dyDescent="0.2">
      <c r="G161" t="s">
        <v>1103</v>
      </c>
      <c r="H161" t="s">
        <v>5397</v>
      </c>
      <c r="M161" t="s">
        <v>2831</v>
      </c>
    </row>
    <row r="162" spans="7:13" x14ac:dyDescent="0.2">
      <c r="G162" t="s">
        <v>1104</v>
      </c>
      <c r="H162" t="s">
        <v>5398</v>
      </c>
      <c r="M162" t="s">
        <v>2832</v>
      </c>
    </row>
    <row r="163" spans="7:13" x14ac:dyDescent="0.2">
      <c r="G163" t="s">
        <v>1105</v>
      </c>
      <c r="H163" t="s">
        <v>5399</v>
      </c>
      <c r="M163" t="s">
        <v>2833</v>
      </c>
    </row>
    <row r="164" spans="7:13" x14ac:dyDescent="0.2">
      <c r="G164" t="s">
        <v>1106</v>
      </c>
      <c r="H164" t="s">
        <v>5400</v>
      </c>
      <c r="M164" t="s">
        <v>2834</v>
      </c>
    </row>
    <row r="165" spans="7:13" x14ac:dyDescent="0.2">
      <c r="G165" t="s">
        <v>1107</v>
      </c>
      <c r="H165" t="s">
        <v>5401</v>
      </c>
      <c r="M165" t="s">
        <v>2835</v>
      </c>
    </row>
    <row r="166" spans="7:13" x14ac:dyDescent="0.2">
      <c r="G166" t="s">
        <v>1108</v>
      </c>
      <c r="H166" t="s">
        <v>5402</v>
      </c>
      <c r="M166" t="s">
        <v>2836</v>
      </c>
    </row>
    <row r="167" spans="7:13" x14ac:dyDescent="0.2">
      <c r="G167" t="s">
        <v>1109</v>
      </c>
      <c r="H167" t="s">
        <v>5403</v>
      </c>
      <c r="M167" t="s">
        <v>2837</v>
      </c>
    </row>
    <row r="168" spans="7:13" x14ac:dyDescent="0.2">
      <c r="G168" t="s">
        <v>1110</v>
      </c>
      <c r="H168" t="s">
        <v>5404</v>
      </c>
      <c r="M168" t="s">
        <v>2838</v>
      </c>
    </row>
    <row r="169" spans="7:13" x14ac:dyDescent="0.2">
      <c r="G169" t="s">
        <v>1111</v>
      </c>
      <c r="H169" t="s">
        <v>5405</v>
      </c>
      <c r="M169" t="s">
        <v>2839</v>
      </c>
    </row>
    <row r="170" spans="7:13" x14ac:dyDescent="0.2">
      <c r="G170" t="s">
        <v>1112</v>
      </c>
      <c r="H170" t="s">
        <v>5406</v>
      </c>
      <c r="M170" t="s">
        <v>2840</v>
      </c>
    </row>
    <row r="171" spans="7:13" x14ac:dyDescent="0.2">
      <c r="G171" t="s">
        <v>1113</v>
      </c>
      <c r="H171" t="s">
        <v>5407</v>
      </c>
      <c r="M171" t="s">
        <v>2841</v>
      </c>
    </row>
    <row r="172" spans="7:13" x14ac:dyDescent="0.2">
      <c r="G172" t="s">
        <v>1114</v>
      </c>
      <c r="H172" t="s">
        <v>5408</v>
      </c>
      <c r="M172" t="s">
        <v>2842</v>
      </c>
    </row>
    <row r="173" spans="7:13" x14ac:dyDescent="0.2">
      <c r="G173" t="s">
        <v>1115</v>
      </c>
      <c r="H173" t="s">
        <v>5409</v>
      </c>
      <c r="M173" t="s">
        <v>2843</v>
      </c>
    </row>
    <row r="174" spans="7:13" x14ac:dyDescent="0.2">
      <c r="G174" t="s">
        <v>1116</v>
      </c>
      <c r="H174" t="s">
        <v>5410</v>
      </c>
      <c r="M174" t="s">
        <v>2844</v>
      </c>
    </row>
    <row r="175" spans="7:13" x14ac:dyDescent="0.2">
      <c r="G175" t="s">
        <v>1117</v>
      </c>
      <c r="H175" t="s">
        <v>5411</v>
      </c>
      <c r="M175" t="s">
        <v>2845</v>
      </c>
    </row>
    <row r="176" spans="7:13" x14ac:dyDescent="0.2">
      <c r="G176" t="s">
        <v>1118</v>
      </c>
      <c r="H176" t="s">
        <v>5412</v>
      </c>
      <c r="M176" t="s">
        <v>2846</v>
      </c>
    </row>
    <row r="177" spans="7:13" x14ac:dyDescent="0.2">
      <c r="G177" t="s">
        <v>1119</v>
      </c>
      <c r="H177" t="s">
        <v>5413</v>
      </c>
      <c r="M177" t="s">
        <v>2847</v>
      </c>
    </row>
    <row r="178" spans="7:13" x14ac:dyDescent="0.2">
      <c r="G178" t="s">
        <v>1120</v>
      </c>
      <c r="H178" t="s">
        <v>5414</v>
      </c>
      <c r="M178" t="s">
        <v>2848</v>
      </c>
    </row>
    <row r="179" spans="7:13" x14ac:dyDescent="0.2">
      <c r="G179" t="s">
        <v>1121</v>
      </c>
      <c r="H179" t="s">
        <v>5415</v>
      </c>
      <c r="M179" t="s">
        <v>2849</v>
      </c>
    </row>
    <row r="180" spans="7:13" x14ac:dyDescent="0.2">
      <c r="G180" t="s">
        <v>1122</v>
      </c>
      <c r="H180" t="s">
        <v>5416</v>
      </c>
      <c r="M180" t="s">
        <v>2850</v>
      </c>
    </row>
    <row r="181" spans="7:13" x14ac:dyDescent="0.2">
      <c r="G181" t="s">
        <v>1123</v>
      </c>
      <c r="H181" t="s">
        <v>5417</v>
      </c>
      <c r="M181" t="s">
        <v>2851</v>
      </c>
    </row>
    <row r="182" spans="7:13" x14ac:dyDescent="0.2">
      <c r="G182" t="s">
        <v>1124</v>
      </c>
      <c r="H182" t="s">
        <v>5418</v>
      </c>
      <c r="M182" t="s">
        <v>2852</v>
      </c>
    </row>
    <row r="183" spans="7:13" x14ac:dyDescent="0.2">
      <c r="G183" t="s">
        <v>1125</v>
      </c>
      <c r="H183" t="s">
        <v>5419</v>
      </c>
      <c r="M183" t="s">
        <v>2853</v>
      </c>
    </row>
    <row r="184" spans="7:13" x14ac:dyDescent="0.2">
      <c r="G184" t="s">
        <v>1126</v>
      </c>
      <c r="H184" t="s">
        <v>5420</v>
      </c>
      <c r="M184" t="s">
        <v>2854</v>
      </c>
    </row>
    <row r="185" spans="7:13" x14ac:dyDescent="0.2">
      <c r="G185" t="s">
        <v>1127</v>
      </c>
      <c r="H185" t="s">
        <v>5421</v>
      </c>
      <c r="M185" t="s">
        <v>2855</v>
      </c>
    </row>
    <row r="186" spans="7:13" x14ac:dyDescent="0.2">
      <c r="G186" t="s">
        <v>1128</v>
      </c>
      <c r="H186" t="s">
        <v>5422</v>
      </c>
      <c r="M186" t="s">
        <v>2856</v>
      </c>
    </row>
    <row r="187" spans="7:13" x14ac:dyDescent="0.2">
      <c r="G187" t="s">
        <v>1129</v>
      </c>
      <c r="H187" t="s">
        <v>5423</v>
      </c>
      <c r="M187" t="s">
        <v>2857</v>
      </c>
    </row>
    <row r="188" spans="7:13" x14ac:dyDescent="0.2">
      <c r="G188" t="s">
        <v>1130</v>
      </c>
      <c r="H188" t="s">
        <v>5424</v>
      </c>
      <c r="M188" t="s">
        <v>2858</v>
      </c>
    </row>
    <row r="189" spans="7:13" x14ac:dyDescent="0.2">
      <c r="G189" t="s">
        <v>1131</v>
      </c>
      <c r="H189" t="s">
        <v>5425</v>
      </c>
      <c r="M189" t="s">
        <v>2859</v>
      </c>
    </row>
    <row r="190" spans="7:13" x14ac:dyDescent="0.2">
      <c r="G190" t="s">
        <v>1132</v>
      </c>
      <c r="H190" t="s">
        <v>5426</v>
      </c>
      <c r="M190" t="s">
        <v>2860</v>
      </c>
    </row>
    <row r="191" spans="7:13" x14ac:dyDescent="0.2">
      <c r="G191" t="s">
        <v>1133</v>
      </c>
      <c r="H191" t="s">
        <v>5427</v>
      </c>
      <c r="M191" t="s">
        <v>2861</v>
      </c>
    </row>
    <row r="192" spans="7:13" x14ac:dyDescent="0.2">
      <c r="G192" t="s">
        <v>1134</v>
      </c>
      <c r="H192" t="s">
        <v>5428</v>
      </c>
      <c r="M192" t="s">
        <v>2862</v>
      </c>
    </row>
    <row r="193" spans="7:13" x14ac:dyDescent="0.2">
      <c r="G193" t="s">
        <v>1135</v>
      </c>
      <c r="H193" t="s">
        <v>5429</v>
      </c>
      <c r="M193" t="s">
        <v>2863</v>
      </c>
    </row>
    <row r="194" spans="7:13" x14ac:dyDescent="0.2">
      <c r="G194" t="s">
        <v>1136</v>
      </c>
      <c r="H194" t="s">
        <v>5430</v>
      </c>
      <c r="M194" t="s">
        <v>2864</v>
      </c>
    </row>
    <row r="195" spans="7:13" x14ac:dyDescent="0.2">
      <c r="G195" t="s">
        <v>1137</v>
      </c>
      <c r="H195" t="s">
        <v>5431</v>
      </c>
      <c r="M195" t="s">
        <v>2865</v>
      </c>
    </row>
    <row r="196" spans="7:13" x14ac:dyDescent="0.2">
      <c r="G196" t="s">
        <v>1138</v>
      </c>
      <c r="H196" t="s">
        <v>5432</v>
      </c>
      <c r="M196" t="s">
        <v>2866</v>
      </c>
    </row>
    <row r="197" spans="7:13" x14ac:dyDescent="0.2">
      <c r="G197" t="s">
        <v>1139</v>
      </c>
      <c r="H197" t="s">
        <v>5433</v>
      </c>
      <c r="M197" t="s">
        <v>2867</v>
      </c>
    </row>
    <row r="198" spans="7:13" x14ac:dyDescent="0.2">
      <c r="G198" t="s">
        <v>1140</v>
      </c>
      <c r="H198" t="s">
        <v>5434</v>
      </c>
      <c r="M198" t="s">
        <v>2868</v>
      </c>
    </row>
    <row r="199" spans="7:13" x14ac:dyDescent="0.2">
      <c r="G199" t="s">
        <v>1141</v>
      </c>
      <c r="H199" t="s">
        <v>5435</v>
      </c>
      <c r="M199" t="s">
        <v>2869</v>
      </c>
    </row>
    <row r="200" spans="7:13" x14ac:dyDescent="0.2">
      <c r="G200" t="s">
        <v>1142</v>
      </c>
      <c r="H200" t="s">
        <v>5436</v>
      </c>
      <c r="M200" t="s">
        <v>2870</v>
      </c>
    </row>
    <row r="201" spans="7:13" x14ac:dyDescent="0.2">
      <c r="G201" t="s">
        <v>1143</v>
      </c>
      <c r="H201" t="s">
        <v>5437</v>
      </c>
      <c r="M201" t="s">
        <v>2871</v>
      </c>
    </row>
    <row r="202" spans="7:13" x14ac:dyDescent="0.2">
      <c r="G202" t="s">
        <v>1144</v>
      </c>
      <c r="H202" t="s">
        <v>5438</v>
      </c>
      <c r="M202" t="s">
        <v>2872</v>
      </c>
    </row>
    <row r="203" spans="7:13" x14ac:dyDescent="0.2">
      <c r="G203" t="s">
        <v>1145</v>
      </c>
      <c r="H203" t="s">
        <v>5439</v>
      </c>
      <c r="M203" t="s">
        <v>2873</v>
      </c>
    </row>
    <row r="204" spans="7:13" x14ac:dyDescent="0.2">
      <c r="G204" t="s">
        <v>1146</v>
      </c>
      <c r="H204" t="s">
        <v>5440</v>
      </c>
      <c r="M204" t="s">
        <v>2874</v>
      </c>
    </row>
    <row r="205" spans="7:13" x14ac:dyDescent="0.2">
      <c r="G205" t="s">
        <v>1147</v>
      </c>
      <c r="H205" t="s">
        <v>5441</v>
      </c>
      <c r="M205" t="s">
        <v>2875</v>
      </c>
    </row>
    <row r="206" spans="7:13" x14ac:dyDescent="0.2">
      <c r="G206" t="s">
        <v>1148</v>
      </c>
      <c r="H206" t="s">
        <v>5442</v>
      </c>
      <c r="M206" t="s">
        <v>2876</v>
      </c>
    </row>
    <row r="207" spans="7:13" x14ac:dyDescent="0.2">
      <c r="G207" t="s">
        <v>1149</v>
      </c>
      <c r="H207" t="s">
        <v>5443</v>
      </c>
      <c r="M207" t="s">
        <v>2877</v>
      </c>
    </row>
    <row r="208" spans="7:13" x14ac:dyDescent="0.2">
      <c r="G208" t="s">
        <v>1150</v>
      </c>
      <c r="H208" t="s">
        <v>5444</v>
      </c>
      <c r="M208" t="s">
        <v>2878</v>
      </c>
    </row>
    <row r="209" spans="7:13" x14ac:dyDescent="0.2">
      <c r="G209" t="s">
        <v>1151</v>
      </c>
      <c r="H209" t="s">
        <v>5445</v>
      </c>
      <c r="M209" t="s">
        <v>2879</v>
      </c>
    </row>
    <row r="210" spans="7:13" x14ac:dyDescent="0.2">
      <c r="G210" t="s">
        <v>1152</v>
      </c>
      <c r="H210" t="s">
        <v>5446</v>
      </c>
      <c r="M210" t="s">
        <v>2880</v>
      </c>
    </row>
    <row r="211" spans="7:13" x14ac:dyDescent="0.2">
      <c r="G211" t="s">
        <v>1153</v>
      </c>
      <c r="H211" t="s">
        <v>5447</v>
      </c>
      <c r="M211" t="s">
        <v>2881</v>
      </c>
    </row>
    <row r="212" spans="7:13" x14ac:dyDescent="0.2">
      <c r="G212" t="s">
        <v>1154</v>
      </c>
      <c r="H212" t="s">
        <v>5448</v>
      </c>
      <c r="M212" t="s">
        <v>2882</v>
      </c>
    </row>
    <row r="213" spans="7:13" x14ac:dyDescent="0.2">
      <c r="G213" t="s">
        <v>1155</v>
      </c>
      <c r="H213" t="s">
        <v>5449</v>
      </c>
      <c r="M213" t="s">
        <v>2883</v>
      </c>
    </row>
    <row r="214" spans="7:13" x14ac:dyDescent="0.2">
      <c r="G214" t="s">
        <v>1156</v>
      </c>
      <c r="H214" t="s">
        <v>5450</v>
      </c>
      <c r="M214" t="s">
        <v>2884</v>
      </c>
    </row>
    <row r="215" spans="7:13" x14ac:dyDescent="0.2">
      <c r="G215" t="s">
        <v>1157</v>
      </c>
      <c r="H215" t="s">
        <v>5451</v>
      </c>
      <c r="M215" t="s">
        <v>2885</v>
      </c>
    </row>
    <row r="216" spans="7:13" x14ac:dyDescent="0.2">
      <c r="G216" t="s">
        <v>1158</v>
      </c>
      <c r="H216" t="s">
        <v>5452</v>
      </c>
      <c r="M216" t="s">
        <v>2886</v>
      </c>
    </row>
    <row r="217" spans="7:13" x14ac:dyDescent="0.2">
      <c r="G217" t="s">
        <v>1159</v>
      </c>
      <c r="H217" t="s">
        <v>5453</v>
      </c>
      <c r="M217" t="s">
        <v>2887</v>
      </c>
    </row>
    <row r="218" spans="7:13" x14ac:dyDescent="0.2">
      <c r="G218" t="s">
        <v>1160</v>
      </c>
      <c r="H218" t="s">
        <v>5454</v>
      </c>
      <c r="M218" t="s">
        <v>2888</v>
      </c>
    </row>
    <row r="219" spans="7:13" x14ac:dyDescent="0.2">
      <c r="G219" t="s">
        <v>1161</v>
      </c>
      <c r="M219" t="s">
        <v>2889</v>
      </c>
    </row>
    <row r="220" spans="7:13" x14ac:dyDescent="0.2">
      <c r="G220" t="s">
        <v>1162</v>
      </c>
      <c r="M220" t="s">
        <v>2890</v>
      </c>
    </row>
    <row r="221" spans="7:13" x14ac:dyDescent="0.2">
      <c r="G221" t="s">
        <v>1163</v>
      </c>
      <c r="M221" t="s">
        <v>2891</v>
      </c>
    </row>
    <row r="222" spans="7:13" x14ac:dyDescent="0.2">
      <c r="G222" t="s">
        <v>1164</v>
      </c>
      <c r="M222" t="s">
        <v>2892</v>
      </c>
    </row>
    <row r="223" spans="7:13" x14ac:dyDescent="0.2">
      <c r="G223" t="s">
        <v>1165</v>
      </c>
      <c r="M223" t="s">
        <v>2893</v>
      </c>
    </row>
    <row r="224" spans="7:13" x14ac:dyDescent="0.2">
      <c r="G224" t="s">
        <v>1166</v>
      </c>
      <c r="M224" t="s">
        <v>2894</v>
      </c>
    </row>
    <row r="225" spans="7:13" x14ac:dyDescent="0.2">
      <c r="G225" t="s">
        <v>1167</v>
      </c>
      <c r="M225" t="s">
        <v>2895</v>
      </c>
    </row>
    <row r="226" spans="7:13" x14ac:dyDescent="0.2">
      <c r="G226" t="s">
        <v>1168</v>
      </c>
      <c r="M226" t="s">
        <v>2896</v>
      </c>
    </row>
    <row r="227" spans="7:13" x14ac:dyDescent="0.2">
      <c r="G227" t="s">
        <v>1169</v>
      </c>
      <c r="M227" t="s">
        <v>2897</v>
      </c>
    </row>
    <row r="228" spans="7:13" x14ac:dyDescent="0.2">
      <c r="G228" t="s">
        <v>1170</v>
      </c>
      <c r="M228" t="s">
        <v>2898</v>
      </c>
    </row>
    <row r="229" spans="7:13" x14ac:dyDescent="0.2">
      <c r="G229" t="s">
        <v>1171</v>
      </c>
      <c r="M229" t="s">
        <v>2899</v>
      </c>
    </row>
    <row r="230" spans="7:13" x14ac:dyDescent="0.2">
      <c r="G230" t="s">
        <v>1172</v>
      </c>
      <c r="M230" t="s">
        <v>2900</v>
      </c>
    </row>
    <row r="231" spans="7:13" x14ac:dyDescent="0.2">
      <c r="G231" t="s">
        <v>1173</v>
      </c>
      <c r="M231" t="s">
        <v>2901</v>
      </c>
    </row>
    <row r="232" spans="7:13" x14ac:dyDescent="0.2">
      <c r="G232" t="s">
        <v>1174</v>
      </c>
      <c r="M232" t="s">
        <v>2902</v>
      </c>
    </row>
    <row r="233" spans="7:13" x14ac:dyDescent="0.2">
      <c r="G233" t="s">
        <v>1175</v>
      </c>
      <c r="M233" t="s">
        <v>2903</v>
      </c>
    </row>
    <row r="234" spans="7:13" x14ac:dyDescent="0.2">
      <c r="G234" t="s">
        <v>1176</v>
      </c>
      <c r="M234" t="s">
        <v>2904</v>
      </c>
    </row>
    <row r="235" spans="7:13" x14ac:dyDescent="0.2">
      <c r="G235" t="s">
        <v>1177</v>
      </c>
      <c r="M235" t="s">
        <v>2905</v>
      </c>
    </row>
    <row r="236" spans="7:13" x14ac:dyDescent="0.2">
      <c r="G236" t="s">
        <v>1178</v>
      </c>
      <c r="M236" t="s">
        <v>2906</v>
      </c>
    </row>
    <row r="237" spans="7:13" x14ac:dyDescent="0.2">
      <c r="G237" t="s">
        <v>1179</v>
      </c>
      <c r="M237" t="s">
        <v>2907</v>
      </c>
    </row>
    <row r="238" spans="7:13" x14ac:dyDescent="0.2">
      <c r="G238" t="s">
        <v>1180</v>
      </c>
      <c r="M238" t="s">
        <v>2908</v>
      </c>
    </row>
    <row r="239" spans="7:13" x14ac:dyDescent="0.2">
      <c r="G239" t="s">
        <v>1181</v>
      </c>
      <c r="M239" t="s">
        <v>2909</v>
      </c>
    </row>
    <row r="240" spans="7:13" x14ac:dyDescent="0.2">
      <c r="G240" t="s">
        <v>1182</v>
      </c>
      <c r="M240" t="s">
        <v>2910</v>
      </c>
    </row>
    <row r="241" spans="7:13" x14ac:dyDescent="0.2">
      <c r="G241" t="s">
        <v>1183</v>
      </c>
      <c r="M241" t="s">
        <v>2911</v>
      </c>
    </row>
    <row r="242" spans="7:13" x14ac:dyDescent="0.2">
      <c r="G242" t="s">
        <v>1184</v>
      </c>
      <c r="M242" t="s">
        <v>2912</v>
      </c>
    </row>
    <row r="243" spans="7:13" x14ac:dyDescent="0.2">
      <c r="G243" t="s">
        <v>1185</v>
      </c>
      <c r="M243" t="s">
        <v>2913</v>
      </c>
    </row>
    <row r="244" spans="7:13" x14ac:dyDescent="0.2">
      <c r="G244" t="s">
        <v>1186</v>
      </c>
      <c r="M244" t="s">
        <v>2914</v>
      </c>
    </row>
    <row r="245" spans="7:13" x14ac:dyDescent="0.2">
      <c r="G245" t="s">
        <v>1187</v>
      </c>
      <c r="M245" t="s">
        <v>2915</v>
      </c>
    </row>
    <row r="246" spans="7:13" x14ac:dyDescent="0.2">
      <c r="G246" t="s">
        <v>1188</v>
      </c>
      <c r="M246" t="s">
        <v>2916</v>
      </c>
    </row>
    <row r="247" spans="7:13" x14ac:dyDescent="0.2">
      <c r="G247" t="s">
        <v>1189</v>
      </c>
      <c r="M247" t="s">
        <v>2917</v>
      </c>
    </row>
    <row r="248" spans="7:13" x14ac:dyDescent="0.2">
      <c r="G248" t="s">
        <v>1190</v>
      </c>
      <c r="M248" t="s">
        <v>2918</v>
      </c>
    </row>
    <row r="249" spans="7:13" x14ac:dyDescent="0.2">
      <c r="G249" t="s">
        <v>1191</v>
      </c>
      <c r="M249" t="s">
        <v>2919</v>
      </c>
    </row>
    <row r="250" spans="7:13" x14ac:dyDescent="0.2">
      <c r="G250" t="s">
        <v>1192</v>
      </c>
      <c r="M250" t="s">
        <v>2920</v>
      </c>
    </row>
    <row r="251" spans="7:13" x14ac:dyDescent="0.2">
      <c r="G251" t="s">
        <v>1193</v>
      </c>
      <c r="M251" t="s">
        <v>2921</v>
      </c>
    </row>
    <row r="252" spans="7:13" x14ac:dyDescent="0.2">
      <c r="G252" t="s">
        <v>1194</v>
      </c>
      <c r="M252" t="s">
        <v>2922</v>
      </c>
    </row>
    <row r="253" spans="7:13" x14ac:dyDescent="0.2">
      <c r="G253" t="s">
        <v>1195</v>
      </c>
      <c r="M253" t="s">
        <v>2923</v>
      </c>
    </row>
    <row r="254" spans="7:13" x14ac:dyDescent="0.2">
      <c r="G254" t="s">
        <v>1196</v>
      </c>
      <c r="M254" t="s">
        <v>2924</v>
      </c>
    </row>
    <row r="255" spans="7:13" x14ac:dyDescent="0.2">
      <c r="G255" t="s">
        <v>1197</v>
      </c>
      <c r="M255" t="s">
        <v>2925</v>
      </c>
    </row>
    <row r="256" spans="7:13" x14ac:dyDescent="0.2">
      <c r="G256" t="s">
        <v>1198</v>
      </c>
      <c r="M256" t="s">
        <v>2926</v>
      </c>
    </row>
    <row r="257" spans="7:13" x14ac:dyDescent="0.2">
      <c r="G257" t="s">
        <v>1199</v>
      </c>
      <c r="M257" t="s">
        <v>2927</v>
      </c>
    </row>
    <row r="258" spans="7:13" x14ac:dyDescent="0.2">
      <c r="G258" t="s">
        <v>1200</v>
      </c>
      <c r="M258" t="s">
        <v>2928</v>
      </c>
    </row>
    <row r="259" spans="7:13" x14ac:dyDescent="0.2">
      <c r="G259" t="s">
        <v>1201</v>
      </c>
      <c r="M259" t="s">
        <v>2929</v>
      </c>
    </row>
    <row r="260" spans="7:13" x14ac:dyDescent="0.2">
      <c r="G260" t="s">
        <v>1202</v>
      </c>
      <c r="M260" t="s">
        <v>2930</v>
      </c>
    </row>
    <row r="261" spans="7:13" x14ac:dyDescent="0.2">
      <c r="G261" t="s">
        <v>1203</v>
      </c>
      <c r="M261" t="s">
        <v>2931</v>
      </c>
    </row>
    <row r="262" spans="7:13" x14ac:dyDescent="0.2">
      <c r="G262" t="s">
        <v>1204</v>
      </c>
      <c r="M262" t="s">
        <v>2932</v>
      </c>
    </row>
    <row r="263" spans="7:13" x14ac:dyDescent="0.2">
      <c r="G263" t="s">
        <v>1205</v>
      </c>
      <c r="M263" t="s">
        <v>2933</v>
      </c>
    </row>
    <row r="264" spans="7:13" x14ac:dyDescent="0.2">
      <c r="G264" t="s">
        <v>1206</v>
      </c>
      <c r="M264" t="s">
        <v>2934</v>
      </c>
    </row>
    <row r="265" spans="7:13" x14ac:dyDescent="0.2">
      <c r="G265" t="s">
        <v>1207</v>
      </c>
      <c r="M265" t="s">
        <v>2935</v>
      </c>
    </row>
    <row r="266" spans="7:13" x14ac:dyDescent="0.2">
      <c r="G266" t="s">
        <v>1208</v>
      </c>
      <c r="M266" t="s">
        <v>2936</v>
      </c>
    </row>
    <row r="267" spans="7:13" x14ac:dyDescent="0.2">
      <c r="G267" t="s">
        <v>1209</v>
      </c>
      <c r="M267" t="s">
        <v>2937</v>
      </c>
    </row>
    <row r="268" spans="7:13" x14ac:dyDescent="0.2">
      <c r="G268" t="s">
        <v>1210</v>
      </c>
      <c r="M268" t="s">
        <v>2938</v>
      </c>
    </row>
    <row r="269" spans="7:13" x14ac:dyDescent="0.2">
      <c r="G269" t="s">
        <v>1211</v>
      </c>
      <c r="M269" t="s">
        <v>2939</v>
      </c>
    </row>
    <row r="270" spans="7:13" x14ac:dyDescent="0.2">
      <c r="G270" t="s">
        <v>1212</v>
      </c>
      <c r="M270" t="s">
        <v>2940</v>
      </c>
    </row>
    <row r="271" spans="7:13" x14ac:dyDescent="0.2">
      <c r="G271" t="s">
        <v>1213</v>
      </c>
      <c r="M271" t="s">
        <v>2941</v>
      </c>
    </row>
    <row r="272" spans="7:13" x14ac:dyDescent="0.2">
      <c r="G272" t="s">
        <v>1214</v>
      </c>
      <c r="M272" t="s">
        <v>2942</v>
      </c>
    </row>
    <row r="273" spans="7:13" x14ac:dyDescent="0.2">
      <c r="G273" t="s">
        <v>1215</v>
      </c>
      <c r="M273" t="s">
        <v>2943</v>
      </c>
    </row>
    <row r="274" spans="7:13" x14ac:dyDescent="0.2">
      <c r="G274" t="s">
        <v>1216</v>
      </c>
      <c r="M274" t="s">
        <v>2944</v>
      </c>
    </row>
    <row r="275" spans="7:13" x14ac:dyDescent="0.2">
      <c r="G275" t="s">
        <v>1217</v>
      </c>
      <c r="M275" t="s">
        <v>2945</v>
      </c>
    </row>
    <row r="276" spans="7:13" x14ac:dyDescent="0.2">
      <c r="G276" t="s">
        <v>1218</v>
      </c>
      <c r="M276" t="s">
        <v>2946</v>
      </c>
    </row>
    <row r="277" spans="7:13" x14ac:dyDescent="0.2">
      <c r="G277" t="s">
        <v>1219</v>
      </c>
      <c r="M277" t="s">
        <v>2947</v>
      </c>
    </row>
    <row r="278" spans="7:13" x14ac:dyDescent="0.2">
      <c r="G278" t="s">
        <v>1220</v>
      </c>
      <c r="M278" t="s">
        <v>2948</v>
      </c>
    </row>
    <row r="279" spans="7:13" x14ac:dyDescent="0.2">
      <c r="G279" t="s">
        <v>1221</v>
      </c>
      <c r="M279" t="s">
        <v>2949</v>
      </c>
    </row>
    <row r="280" spans="7:13" x14ac:dyDescent="0.2">
      <c r="G280" t="s">
        <v>1222</v>
      </c>
      <c r="M280" t="s">
        <v>2950</v>
      </c>
    </row>
    <row r="281" spans="7:13" x14ac:dyDescent="0.2">
      <c r="G281" t="s">
        <v>1223</v>
      </c>
      <c r="M281" t="s">
        <v>2951</v>
      </c>
    </row>
    <row r="282" spans="7:13" x14ac:dyDescent="0.2">
      <c r="G282" t="s">
        <v>1224</v>
      </c>
      <c r="M282" t="s">
        <v>2952</v>
      </c>
    </row>
    <row r="283" spans="7:13" x14ac:dyDescent="0.2">
      <c r="G283" t="s">
        <v>1225</v>
      </c>
      <c r="M283" t="s">
        <v>2953</v>
      </c>
    </row>
    <row r="284" spans="7:13" x14ac:dyDescent="0.2">
      <c r="G284" t="s">
        <v>1226</v>
      </c>
      <c r="M284" t="s">
        <v>2954</v>
      </c>
    </row>
    <row r="285" spans="7:13" x14ac:dyDescent="0.2">
      <c r="G285" t="s">
        <v>1227</v>
      </c>
      <c r="M285" t="s">
        <v>2955</v>
      </c>
    </row>
    <row r="286" spans="7:13" x14ac:dyDescent="0.2">
      <c r="G286" t="s">
        <v>1228</v>
      </c>
      <c r="M286" t="s">
        <v>2956</v>
      </c>
    </row>
    <row r="287" spans="7:13" x14ac:dyDescent="0.2">
      <c r="G287" t="s">
        <v>1229</v>
      </c>
      <c r="M287" t="s">
        <v>2957</v>
      </c>
    </row>
    <row r="288" spans="7:13" x14ac:dyDescent="0.2">
      <c r="G288" t="s">
        <v>1230</v>
      </c>
      <c r="M288" t="s">
        <v>2958</v>
      </c>
    </row>
    <row r="289" spans="7:13" x14ac:dyDescent="0.2">
      <c r="G289" t="s">
        <v>1231</v>
      </c>
      <c r="M289" t="s">
        <v>2959</v>
      </c>
    </row>
    <row r="290" spans="7:13" x14ac:dyDescent="0.2">
      <c r="G290" t="s">
        <v>1232</v>
      </c>
      <c r="M290" t="s">
        <v>2960</v>
      </c>
    </row>
    <row r="291" spans="7:13" x14ac:dyDescent="0.2">
      <c r="G291" t="s">
        <v>1233</v>
      </c>
      <c r="M291" t="s">
        <v>2961</v>
      </c>
    </row>
    <row r="292" spans="7:13" x14ac:dyDescent="0.2">
      <c r="G292" t="s">
        <v>1234</v>
      </c>
      <c r="M292" t="s">
        <v>2962</v>
      </c>
    </row>
    <row r="293" spans="7:13" x14ac:dyDescent="0.2">
      <c r="G293" t="s">
        <v>1235</v>
      </c>
      <c r="M293" t="s">
        <v>2963</v>
      </c>
    </row>
    <row r="294" spans="7:13" x14ac:dyDescent="0.2">
      <c r="G294" t="s">
        <v>1236</v>
      </c>
      <c r="M294" t="s">
        <v>2964</v>
      </c>
    </row>
    <row r="295" spans="7:13" x14ac:dyDescent="0.2">
      <c r="G295" t="s">
        <v>1237</v>
      </c>
      <c r="M295" t="s">
        <v>2965</v>
      </c>
    </row>
    <row r="296" spans="7:13" x14ac:dyDescent="0.2">
      <c r="G296" t="s">
        <v>1238</v>
      </c>
      <c r="M296" t="s">
        <v>2966</v>
      </c>
    </row>
    <row r="297" spans="7:13" x14ac:dyDescent="0.2">
      <c r="G297" t="s">
        <v>1239</v>
      </c>
      <c r="M297" t="s">
        <v>2967</v>
      </c>
    </row>
    <row r="298" spans="7:13" x14ac:dyDescent="0.2">
      <c r="G298" t="s">
        <v>1240</v>
      </c>
      <c r="M298" t="s">
        <v>2968</v>
      </c>
    </row>
    <row r="299" spans="7:13" x14ac:dyDescent="0.2">
      <c r="G299" t="s">
        <v>1241</v>
      </c>
      <c r="M299" t="s">
        <v>2969</v>
      </c>
    </row>
    <row r="300" spans="7:13" x14ac:dyDescent="0.2">
      <c r="G300" t="s">
        <v>1242</v>
      </c>
      <c r="M300" t="s">
        <v>2970</v>
      </c>
    </row>
    <row r="301" spans="7:13" x14ac:dyDescent="0.2">
      <c r="G301" t="s">
        <v>1243</v>
      </c>
      <c r="M301" t="s">
        <v>2971</v>
      </c>
    </row>
    <row r="302" spans="7:13" x14ac:dyDescent="0.2">
      <c r="G302" t="s">
        <v>1244</v>
      </c>
      <c r="M302" t="s">
        <v>2972</v>
      </c>
    </row>
    <row r="303" spans="7:13" x14ac:dyDescent="0.2">
      <c r="G303" t="s">
        <v>1245</v>
      </c>
      <c r="M303" t="s">
        <v>2973</v>
      </c>
    </row>
    <row r="304" spans="7:13" x14ac:dyDescent="0.2">
      <c r="G304" t="s">
        <v>1246</v>
      </c>
      <c r="M304" t="s">
        <v>2974</v>
      </c>
    </row>
    <row r="305" spans="7:13" x14ac:dyDescent="0.2">
      <c r="G305" t="s">
        <v>1247</v>
      </c>
      <c r="M305" t="s">
        <v>2975</v>
      </c>
    </row>
    <row r="306" spans="7:13" x14ac:dyDescent="0.2">
      <c r="G306" t="s">
        <v>1248</v>
      </c>
      <c r="M306" t="s">
        <v>2976</v>
      </c>
    </row>
    <row r="307" spans="7:13" x14ac:dyDescent="0.2">
      <c r="G307" t="s">
        <v>1249</v>
      </c>
      <c r="M307" t="s">
        <v>2977</v>
      </c>
    </row>
    <row r="308" spans="7:13" x14ac:dyDescent="0.2">
      <c r="G308" t="s">
        <v>1250</v>
      </c>
      <c r="M308" t="s">
        <v>2978</v>
      </c>
    </row>
    <row r="309" spans="7:13" x14ac:dyDescent="0.2">
      <c r="G309" t="s">
        <v>1251</v>
      </c>
      <c r="M309" t="s">
        <v>2979</v>
      </c>
    </row>
    <row r="310" spans="7:13" x14ac:dyDescent="0.2">
      <c r="G310" t="s">
        <v>1252</v>
      </c>
      <c r="M310" t="s">
        <v>2980</v>
      </c>
    </row>
    <row r="311" spans="7:13" x14ac:dyDescent="0.2">
      <c r="G311" t="s">
        <v>1253</v>
      </c>
      <c r="M311" t="s">
        <v>2981</v>
      </c>
    </row>
    <row r="312" spans="7:13" x14ac:dyDescent="0.2">
      <c r="G312" t="s">
        <v>1254</v>
      </c>
      <c r="M312" t="s">
        <v>2982</v>
      </c>
    </row>
    <row r="313" spans="7:13" x14ac:dyDescent="0.2">
      <c r="G313" t="s">
        <v>1255</v>
      </c>
      <c r="M313" t="s">
        <v>2983</v>
      </c>
    </row>
    <row r="314" spans="7:13" x14ac:dyDescent="0.2">
      <c r="G314" t="s">
        <v>1256</v>
      </c>
      <c r="M314" t="s">
        <v>2984</v>
      </c>
    </row>
    <row r="315" spans="7:13" x14ac:dyDescent="0.2">
      <c r="G315" t="s">
        <v>1257</v>
      </c>
      <c r="M315" t="s">
        <v>2985</v>
      </c>
    </row>
    <row r="316" spans="7:13" x14ac:dyDescent="0.2">
      <c r="G316" t="s">
        <v>1258</v>
      </c>
      <c r="M316" t="s">
        <v>2986</v>
      </c>
    </row>
    <row r="317" spans="7:13" x14ac:dyDescent="0.2">
      <c r="G317" t="s">
        <v>1259</v>
      </c>
      <c r="M317" t="s">
        <v>2987</v>
      </c>
    </row>
    <row r="318" spans="7:13" x14ac:dyDescent="0.2">
      <c r="G318" t="s">
        <v>1260</v>
      </c>
      <c r="M318" t="s">
        <v>2988</v>
      </c>
    </row>
    <row r="319" spans="7:13" x14ac:dyDescent="0.2">
      <c r="G319" t="s">
        <v>1261</v>
      </c>
      <c r="M319" t="s">
        <v>2989</v>
      </c>
    </row>
    <row r="320" spans="7:13" x14ac:dyDescent="0.2">
      <c r="G320" t="s">
        <v>1262</v>
      </c>
      <c r="M320" t="s">
        <v>2990</v>
      </c>
    </row>
    <row r="321" spans="7:13" x14ac:dyDescent="0.2">
      <c r="G321" t="s">
        <v>1263</v>
      </c>
      <c r="M321" t="s">
        <v>2991</v>
      </c>
    </row>
    <row r="322" spans="7:13" x14ac:dyDescent="0.2">
      <c r="G322" t="s">
        <v>1264</v>
      </c>
      <c r="M322" t="s">
        <v>2992</v>
      </c>
    </row>
    <row r="323" spans="7:13" x14ac:dyDescent="0.2">
      <c r="G323" t="s">
        <v>1265</v>
      </c>
      <c r="M323" t="s">
        <v>2993</v>
      </c>
    </row>
    <row r="324" spans="7:13" x14ac:dyDescent="0.2">
      <c r="G324" t="s">
        <v>1266</v>
      </c>
      <c r="M324" t="s">
        <v>2994</v>
      </c>
    </row>
    <row r="325" spans="7:13" x14ac:dyDescent="0.2">
      <c r="G325" t="s">
        <v>1267</v>
      </c>
      <c r="M325" t="s">
        <v>2995</v>
      </c>
    </row>
    <row r="326" spans="7:13" x14ac:dyDescent="0.2">
      <c r="G326" t="s">
        <v>1268</v>
      </c>
      <c r="M326" t="s">
        <v>2996</v>
      </c>
    </row>
    <row r="327" spans="7:13" x14ac:dyDescent="0.2">
      <c r="G327" t="s">
        <v>1269</v>
      </c>
      <c r="M327" t="s">
        <v>2997</v>
      </c>
    </row>
    <row r="328" spans="7:13" x14ac:dyDescent="0.2">
      <c r="G328" t="s">
        <v>1270</v>
      </c>
      <c r="M328" t="s">
        <v>2998</v>
      </c>
    </row>
    <row r="329" spans="7:13" x14ac:dyDescent="0.2">
      <c r="G329" t="s">
        <v>1271</v>
      </c>
      <c r="M329" t="s">
        <v>2999</v>
      </c>
    </row>
    <row r="330" spans="7:13" x14ac:dyDescent="0.2">
      <c r="G330" t="s">
        <v>1272</v>
      </c>
      <c r="M330" t="s">
        <v>3000</v>
      </c>
    </row>
    <row r="331" spans="7:13" x14ac:dyDescent="0.2">
      <c r="G331" t="s">
        <v>1273</v>
      </c>
      <c r="M331" t="s">
        <v>3001</v>
      </c>
    </row>
    <row r="332" spans="7:13" x14ac:dyDescent="0.2">
      <c r="G332" t="s">
        <v>1274</v>
      </c>
      <c r="M332" t="s">
        <v>3002</v>
      </c>
    </row>
    <row r="333" spans="7:13" x14ac:dyDescent="0.2">
      <c r="G333" t="s">
        <v>1275</v>
      </c>
      <c r="M333" t="s">
        <v>3003</v>
      </c>
    </row>
    <row r="334" spans="7:13" x14ac:dyDescent="0.2">
      <c r="G334" t="s">
        <v>1276</v>
      </c>
      <c r="M334" t="s">
        <v>3004</v>
      </c>
    </row>
    <row r="335" spans="7:13" x14ac:dyDescent="0.2">
      <c r="G335" t="s">
        <v>1277</v>
      </c>
      <c r="M335" t="s">
        <v>3005</v>
      </c>
    </row>
    <row r="336" spans="7:13" x14ac:dyDescent="0.2">
      <c r="G336" t="s">
        <v>1278</v>
      </c>
      <c r="M336" t="s">
        <v>3006</v>
      </c>
    </row>
    <row r="337" spans="7:13" x14ac:dyDescent="0.2">
      <c r="G337" t="s">
        <v>1279</v>
      </c>
      <c r="M337" t="s">
        <v>3007</v>
      </c>
    </row>
    <row r="338" spans="7:13" x14ac:dyDescent="0.2">
      <c r="G338" t="s">
        <v>1280</v>
      </c>
      <c r="M338" t="s">
        <v>3008</v>
      </c>
    </row>
    <row r="339" spans="7:13" x14ac:dyDescent="0.2">
      <c r="G339" t="s">
        <v>1281</v>
      </c>
      <c r="M339" t="s">
        <v>3009</v>
      </c>
    </row>
    <row r="340" spans="7:13" x14ac:dyDescent="0.2">
      <c r="G340" t="s">
        <v>1282</v>
      </c>
      <c r="M340" t="s">
        <v>3010</v>
      </c>
    </row>
    <row r="341" spans="7:13" x14ac:dyDescent="0.2">
      <c r="G341" t="s">
        <v>1283</v>
      </c>
      <c r="M341" t="s">
        <v>3011</v>
      </c>
    </row>
    <row r="342" spans="7:13" x14ac:dyDescent="0.2">
      <c r="G342" t="s">
        <v>1284</v>
      </c>
      <c r="M342" t="s">
        <v>3012</v>
      </c>
    </row>
    <row r="343" spans="7:13" x14ac:dyDescent="0.2">
      <c r="G343" t="s">
        <v>1285</v>
      </c>
      <c r="M343" t="s">
        <v>3013</v>
      </c>
    </row>
    <row r="344" spans="7:13" x14ac:dyDescent="0.2">
      <c r="G344" t="s">
        <v>1286</v>
      </c>
      <c r="M344" t="s">
        <v>3014</v>
      </c>
    </row>
    <row r="345" spans="7:13" x14ac:dyDescent="0.2">
      <c r="G345" t="s">
        <v>1287</v>
      </c>
      <c r="M345" t="s">
        <v>3015</v>
      </c>
    </row>
    <row r="346" spans="7:13" x14ac:dyDescent="0.2">
      <c r="G346" t="s">
        <v>1288</v>
      </c>
      <c r="M346" t="s">
        <v>3016</v>
      </c>
    </row>
    <row r="347" spans="7:13" x14ac:dyDescent="0.2">
      <c r="G347" t="s">
        <v>1289</v>
      </c>
      <c r="M347" t="s">
        <v>3017</v>
      </c>
    </row>
    <row r="348" spans="7:13" x14ac:dyDescent="0.2">
      <c r="G348" t="s">
        <v>1290</v>
      </c>
      <c r="M348" t="s">
        <v>3018</v>
      </c>
    </row>
    <row r="349" spans="7:13" x14ac:dyDescent="0.2">
      <c r="G349" t="s">
        <v>1291</v>
      </c>
      <c r="M349" t="s">
        <v>3019</v>
      </c>
    </row>
    <row r="350" spans="7:13" x14ac:dyDescent="0.2">
      <c r="G350" t="s">
        <v>1292</v>
      </c>
      <c r="M350" t="s">
        <v>3020</v>
      </c>
    </row>
    <row r="351" spans="7:13" x14ac:dyDescent="0.2">
      <c r="G351" t="s">
        <v>1293</v>
      </c>
      <c r="M351" t="s">
        <v>3021</v>
      </c>
    </row>
    <row r="352" spans="7:13" x14ac:dyDescent="0.2">
      <c r="G352" t="s">
        <v>1294</v>
      </c>
      <c r="M352" t="s">
        <v>3022</v>
      </c>
    </row>
    <row r="353" spans="7:13" x14ac:dyDescent="0.2">
      <c r="G353" t="s">
        <v>1295</v>
      </c>
      <c r="M353" t="s">
        <v>3023</v>
      </c>
    </row>
    <row r="354" spans="7:13" x14ac:dyDescent="0.2">
      <c r="G354" t="s">
        <v>1296</v>
      </c>
      <c r="M354" t="s">
        <v>3024</v>
      </c>
    </row>
    <row r="355" spans="7:13" x14ac:dyDescent="0.2">
      <c r="G355" t="s">
        <v>1297</v>
      </c>
      <c r="M355" t="s">
        <v>3025</v>
      </c>
    </row>
    <row r="356" spans="7:13" x14ac:dyDescent="0.2">
      <c r="G356" t="s">
        <v>1298</v>
      </c>
      <c r="M356" t="s">
        <v>3026</v>
      </c>
    </row>
    <row r="357" spans="7:13" x14ac:dyDescent="0.2">
      <c r="G357" t="s">
        <v>1299</v>
      </c>
      <c r="M357" t="s">
        <v>3027</v>
      </c>
    </row>
    <row r="358" spans="7:13" x14ac:dyDescent="0.2">
      <c r="G358" t="s">
        <v>1300</v>
      </c>
      <c r="M358" t="s">
        <v>3028</v>
      </c>
    </row>
    <row r="359" spans="7:13" x14ac:dyDescent="0.2">
      <c r="G359" t="s">
        <v>1301</v>
      </c>
      <c r="M359" t="s">
        <v>3029</v>
      </c>
    </row>
    <row r="360" spans="7:13" x14ac:dyDescent="0.2">
      <c r="G360" t="s">
        <v>1302</v>
      </c>
      <c r="M360" t="s">
        <v>3030</v>
      </c>
    </row>
    <row r="361" spans="7:13" x14ac:dyDescent="0.2">
      <c r="G361" t="s">
        <v>1303</v>
      </c>
      <c r="M361" t="s">
        <v>3031</v>
      </c>
    </row>
    <row r="362" spans="7:13" x14ac:dyDescent="0.2">
      <c r="G362" t="s">
        <v>1304</v>
      </c>
      <c r="M362" t="s">
        <v>3032</v>
      </c>
    </row>
    <row r="363" spans="7:13" x14ac:dyDescent="0.2">
      <c r="G363" t="s">
        <v>1305</v>
      </c>
      <c r="M363" t="s">
        <v>3033</v>
      </c>
    </row>
    <row r="364" spans="7:13" x14ac:dyDescent="0.2">
      <c r="G364" t="s">
        <v>1306</v>
      </c>
      <c r="M364" t="s">
        <v>3034</v>
      </c>
    </row>
    <row r="365" spans="7:13" x14ac:dyDescent="0.2">
      <c r="G365" t="s">
        <v>1307</v>
      </c>
      <c r="M365" t="s">
        <v>3035</v>
      </c>
    </row>
    <row r="366" spans="7:13" x14ac:dyDescent="0.2">
      <c r="G366" t="s">
        <v>1308</v>
      </c>
      <c r="M366" t="s">
        <v>3036</v>
      </c>
    </row>
    <row r="367" spans="7:13" x14ac:dyDescent="0.2">
      <c r="G367" t="s">
        <v>1309</v>
      </c>
      <c r="M367" t="s">
        <v>3037</v>
      </c>
    </row>
    <row r="368" spans="7:13" x14ac:dyDescent="0.2">
      <c r="G368" t="s">
        <v>1310</v>
      </c>
      <c r="M368" t="s">
        <v>3038</v>
      </c>
    </row>
    <row r="369" spans="7:13" x14ac:dyDescent="0.2">
      <c r="G369" t="s">
        <v>1311</v>
      </c>
      <c r="M369" t="s">
        <v>3039</v>
      </c>
    </row>
    <row r="370" spans="7:13" x14ac:dyDescent="0.2">
      <c r="G370" t="s">
        <v>1312</v>
      </c>
      <c r="M370" t="s">
        <v>3040</v>
      </c>
    </row>
    <row r="371" spans="7:13" x14ac:dyDescent="0.2">
      <c r="G371" t="s">
        <v>1313</v>
      </c>
      <c r="M371" t="s">
        <v>3041</v>
      </c>
    </row>
    <row r="372" spans="7:13" x14ac:dyDescent="0.2">
      <c r="G372" t="s">
        <v>1314</v>
      </c>
      <c r="M372" t="s">
        <v>3042</v>
      </c>
    </row>
    <row r="373" spans="7:13" x14ac:dyDescent="0.2">
      <c r="G373" t="s">
        <v>1315</v>
      </c>
      <c r="M373" t="s">
        <v>3043</v>
      </c>
    </row>
    <row r="374" spans="7:13" x14ac:dyDescent="0.2">
      <c r="G374" t="s">
        <v>1316</v>
      </c>
      <c r="M374" t="s">
        <v>3044</v>
      </c>
    </row>
    <row r="375" spans="7:13" x14ac:dyDescent="0.2">
      <c r="G375" t="s">
        <v>1317</v>
      </c>
      <c r="M375" t="s">
        <v>3045</v>
      </c>
    </row>
    <row r="376" spans="7:13" x14ac:dyDescent="0.2">
      <c r="G376" t="s">
        <v>1318</v>
      </c>
      <c r="M376" t="s">
        <v>3046</v>
      </c>
    </row>
    <row r="377" spans="7:13" x14ac:dyDescent="0.2">
      <c r="G377" t="s">
        <v>1319</v>
      </c>
      <c r="M377" t="s">
        <v>3047</v>
      </c>
    </row>
    <row r="378" spans="7:13" x14ac:dyDescent="0.2">
      <c r="G378" t="s">
        <v>1320</v>
      </c>
      <c r="M378" t="s">
        <v>3048</v>
      </c>
    </row>
    <row r="379" spans="7:13" x14ac:dyDescent="0.2">
      <c r="G379" t="s">
        <v>1321</v>
      </c>
      <c r="M379" t="s">
        <v>3049</v>
      </c>
    </row>
    <row r="380" spans="7:13" x14ac:dyDescent="0.2">
      <c r="G380" t="s">
        <v>1322</v>
      </c>
      <c r="M380" t="s">
        <v>3050</v>
      </c>
    </row>
    <row r="381" spans="7:13" x14ac:dyDescent="0.2">
      <c r="G381" t="s">
        <v>1323</v>
      </c>
      <c r="M381" t="s">
        <v>3051</v>
      </c>
    </row>
    <row r="382" spans="7:13" x14ac:dyDescent="0.2">
      <c r="G382" t="s">
        <v>1324</v>
      </c>
      <c r="M382" t="s">
        <v>3052</v>
      </c>
    </row>
    <row r="383" spans="7:13" x14ac:dyDescent="0.2">
      <c r="G383" t="s">
        <v>1325</v>
      </c>
      <c r="M383" t="s">
        <v>3053</v>
      </c>
    </row>
    <row r="384" spans="7:13" x14ac:dyDescent="0.2">
      <c r="G384" t="s">
        <v>1326</v>
      </c>
      <c r="M384" t="s">
        <v>3054</v>
      </c>
    </row>
    <row r="385" spans="7:13" x14ac:dyDescent="0.2">
      <c r="G385" t="s">
        <v>1327</v>
      </c>
      <c r="M385" t="s">
        <v>3055</v>
      </c>
    </row>
    <row r="386" spans="7:13" x14ac:dyDescent="0.2">
      <c r="G386" t="s">
        <v>1328</v>
      </c>
      <c r="M386" t="s">
        <v>3056</v>
      </c>
    </row>
    <row r="387" spans="7:13" x14ac:dyDescent="0.2">
      <c r="G387" t="s">
        <v>1329</v>
      </c>
      <c r="M387" t="s">
        <v>3057</v>
      </c>
    </row>
    <row r="388" spans="7:13" x14ac:dyDescent="0.2">
      <c r="G388" t="s">
        <v>1330</v>
      </c>
      <c r="M388" t="s">
        <v>3058</v>
      </c>
    </row>
    <row r="389" spans="7:13" x14ac:dyDescent="0.2">
      <c r="G389" t="s">
        <v>1331</v>
      </c>
      <c r="M389" t="s">
        <v>3059</v>
      </c>
    </row>
    <row r="390" spans="7:13" x14ac:dyDescent="0.2">
      <c r="G390" t="s">
        <v>1332</v>
      </c>
      <c r="M390" t="s">
        <v>3060</v>
      </c>
    </row>
    <row r="391" spans="7:13" x14ac:dyDescent="0.2">
      <c r="G391" t="s">
        <v>1333</v>
      </c>
      <c r="M391" t="s">
        <v>3061</v>
      </c>
    </row>
    <row r="392" spans="7:13" x14ac:dyDescent="0.2">
      <c r="G392" t="s">
        <v>1334</v>
      </c>
      <c r="M392" t="s">
        <v>3062</v>
      </c>
    </row>
    <row r="393" spans="7:13" x14ac:dyDescent="0.2">
      <c r="G393" t="s">
        <v>1335</v>
      </c>
      <c r="M393" t="s">
        <v>3063</v>
      </c>
    </row>
    <row r="394" spans="7:13" x14ac:dyDescent="0.2">
      <c r="G394" t="s">
        <v>1336</v>
      </c>
      <c r="M394" t="s">
        <v>3064</v>
      </c>
    </row>
    <row r="395" spans="7:13" x14ac:dyDescent="0.2">
      <c r="G395" t="s">
        <v>1337</v>
      </c>
      <c r="M395" t="s">
        <v>3065</v>
      </c>
    </row>
    <row r="396" spans="7:13" x14ac:dyDescent="0.2">
      <c r="G396" t="s">
        <v>1338</v>
      </c>
      <c r="M396" t="s">
        <v>3066</v>
      </c>
    </row>
    <row r="397" spans="7:13" x14ac:dyDescent="0.2">
      <c r="G397" t="s">
        <v>1339</v>
      </c>
      <c r="M397" t="s">
        <v>3067</v>
      </c>
    </row>
    <row r="398" spans="7:13" x14ac:dyDescent="0.2">
      <c r="G398" t="s">
        <v>1340</v>
      </c>
      <c r="M398" t="s">
        <v>3068</v>
      </c>
    </row>
    <row r="399" spans="7:13" x14ac:dyDescent="0.2">
      <c r="G399" t="s">
        <v>1341</v>
      </c>
      <c r="M399" t="s">
        <v>3069</v>
      </c>
    </row>
    <row r="400" spans="7:13" x14ac:dyDescent="0.2">
      <c r="G400" t="s">
        <v>1342</v>
      </c>
      <c r="M400" t="s">
        <v>3070</v>
      </c>
    </row>
    <row r="401" spans="7:13" x14ac:dyDescent="0.2">
      <c r="G401" t="s">
        <v>1343</v>
      </c>
      <c r="M401" t="s">
        <v>3071</v>
      </c>
    </row>
    <row r="402" spans="7:13" x14ac:dyDescent="0.2">
      <c r="G402" t="s">
        <v>1344</v>
      </c>
      <c r="M402" t="s">
        <v>3072</v>
      </c>
    </row>
    <row r="403" spans="7:13" x14ac:dyDescent="0.2">
      <c r="G403" t="s">
        <v>1345</v>
      </c>
      <c r="M403" t="s">
        <v>3073</v>
      </c>
    </row>
    <row r="404" spans="7:13" x14ac:dyDescent="0.2">
      <c r="G404" t="s">
        <v>1346</v>
      </c>
      <c r="M404" t="s">
        <v>3074</v>
      </c>
    </row>
    <row r="405" spans="7:13" x14ac:dyDescent="0.2">
      <c r="G405" t="s">
        <v>1347</v>
      </c>
      <c r="M405" t="s">
        <v>3075</v>
      </c>
    </row>
    <row r="406" spans="7:13" x14ac:dyDescent="0.2">
      <c r="G406" t="s">
        <v>1348</v>
      </c>
      <c r="M406" t="s">
        <v>3076</v>
      </c>
    </row>
    <row r="407" spans="7:13" x14ac:dyDescent="0.2">
      <c r="G407" t="s">
        <v>1349</v>
      </c>
      <c r="M407" t="s">
        <v>3077</v>
      </c>
    </row>
    <row r="408" spans="7:13" x14ac:dyDescent="0.2">
      <c r="G408" t="s">
        <v>1350</v>
      </c>
      <c r="M408" t="s">
        <v>3078</v>
      </c>
    </row>
    <row r="409" spans="7:13" x14ac:dyDescent="0.2">
      <c r="G409" t="s">
        <v>1351</v>
      </c>
      <c r="M409" t="s">
        <v>3079</v>
      </c>
    </row>
    <row r="410" spans="7:13" x14ac:dyDescent="0.2">
      <c r="G410" t="s">
        <v>1352</v>
      </c>
      <c r="M410" t="s">
        <v>3080</v>
      </c>
    </row>
    <row r="411" spans="7:13" x14ac:dyDescent="0.2">
      <c r="G411" t="s">
        <v>1353</v>
      </c>
      <c r="M411" t="s">
        <v>3081</v>
      </c>
    </row>
    <row r="412" spans="7:13" x14ac:dyDescent="0.2">
      <c r="G412" t="s">
        <v>1354</v>
      </c>
      <c r="M412" t="s">
        <v>3082</v>
      </c>
    </row>
    <row r="413" spans="7:13" x14ac:dyDescent="0.2">
      <c r="G413" t="s">
        <v>1355</v>
      </c>
      <c r="M413" t="s">
        <v>3083</v>
      </c>
    </row>
    <row r="414" spans="7:13" x14ac:dyDescent="0.2">
      <c r="G414" t="s">
        <v>1356</v>
      </c>
      <c r="M414" t="s">
        <v>3084</v>
      </c>
    </row>
    <row r="415" spans="7:13" x14ac:dyDescent="0.2">
      <c r="G415" t="s">
        <v>1357</v>
      </c>
      <c r="M415" t="s">
        <v>3085</v>
      </c>
    </row>
    <row r="416" spans="7:13" x14ac:dyDescent="0.2">
      <c r="G416" t="s">
        <v>1358</v>
      </c>
      <c r="M416" t="s">
        <v>3086</v>
      </c>
    </row>
    <row r="417" spans="7:13" x14ac:dyDescent="0.2">
      <c r="G417" t="s">
        <v>1359</v>
      </c>
      <c r="M417" t="s">
        <v>3087</v>
      </c>
    </row>
    <row r="418" spans="7:13" x14ac:dyDescent="0.2">
      <c r="G418" t="s">
        <v>1360</v>
      </c>
      <c r="M418" t="s">
        <v>3088</v>
      </c>
    </row>
    <row r="419" spans="7:13" x14ac:dyDescent="0.2">
      <c r="G419" t="s">
        <v>1361</v>
      </c>
      <c r="M419" t="s">
        <v>3089</v>
      </c>
    </row>
    <row r="420" spans="7:13" x14ac:dyDescent="0.2">
      <c r="G420" t="s">
        <v>1362</v>
      </c>
      <c r="M420" t="s">
        <v>3090</v>
      </c>
    </row>
    <row r="421" spans="7:13" x14ac:dyDescent="0.2">
      <c r="G421" t="s">
        <v>1363</v>
      </c>
      <c r="M421" t="s">
        <v>3091</v>
      </c>
    </row>
    <row r="422" spans="7:13" x14ac:dyDescent="0.2">
      <c r="G422" t="s">
        <v>1364</v>
      </c>
      <c r="M422" t="s">
        <v>3092</v>
      </c>
    </row>
    <row r="423" spans="7:13" x14ac:dyDescent="0.2">
      <c r="G423" t="s">
        <v>1365</v>
      </c>
      <c r="M423" t="s">
        <v>3093</v>
      </c>
    </row>
    <row r="424" spans="7:13" x14ac:dyDescent="0.2">
      <c r="G424" t="s">
        <v>1366</v>
      </c>
      <c r="M424" t="s">
        <v>3094</v>
      </c>
    </row>
    <row r="425" spans="7:13" x14ac:dyDescent="0.2">
      <c r="G425" t="s">
        <v>1367</v>
      </c>
      <c r="M425" t="s">
        <v>3095</v>
      </c>
    </row>
    <row r="426" spans="7:13" x14ac:dyDescent="0.2">
      <c r="G426" t="s">
        <v>1368</v>
      </c>
      <c r="M426" t="s">
        <v>3096</v>
      </c>
    </row>
    <row r="427" spans="7:13" x14ac:dyDescent="0.2">
      <c r="G427" t="s">
        <v>1369</v>
      </c>
      <c r="M427" t="s">
        <v>3097</v>
      </c>
    </row>
    <row r="428" spans="7:13" x14ac:dyDescent="0.2">
      <c r="G428" t="s">
        <v>1370</v>
      </c>
      <c r="M428" t="s">
        <v>3098</v>
      </c>
    </row>
    <row r="429" spans="7:13" x14ac:dyDescent="0.2">
      <c r="G429" t="s">
        <v>1371</v>
      </c>
      <c r="M429" t="s">
        <v>3099</v>
      </c>
    </row>
    <row r="430" spans="7:13" x14ac:dyDescent="0.2">
      <c r="G430" t="s">
        <v>1372</v>
      </c>
      <c r="M430" t="s">
        <v>3100</v>
      </c>
    </row>
    <row r="431" spans="7:13" x14ac:dyDescent="0.2">
      <c r="G431" t="s">
        <v>1373</v>
      </c>
      <c r="M431" t="s">
        <v>3101</v>
      </c>
    </row>
    <row r="432" spans="7:13" x14ac:dyDescent="0.2">
      <c r="G432" t="s">
        <v>1374</v>
      </c>
      <c r="M432" t="s">
        <v>3102</v>
      </c>
    </row>
    <row r="433" spans="7:13" x14ac:dyDescent="0.2">
      <c r="G433" t="s">
        <v>1375</v>
      </c>
      <c r="M433" t="s">
        <v>3103</v>
      </c>
    </row>
    <row r="434" spans="7:13" x14ac:dyDescent="0.2">
      <c r="G434" t="s">
        <v>1376</v>
      </c>
      <c r="M434" t="s">
        <v>3104</v>
      </c>
    </row>
    <row r="435" spans="7:13" x14ac:dyDescent="0.2">
      <c r="G435" t="s">
        <v>1377</v>
      </c>
      <c r="M435" t="s">
        <v>3105</v>
      </c>
    </row>
    <row r="436" spans="7:13" x14ac:dyDescent="0.2">
      <c r="G436" t="s">
        <v>1378</v>
      </c>
      <c r="M436" t="s">
        <v>3106</v>
      </c>
    </row>
    <row r="437" spans="7:13" x14ac:dyDescent="0.2">
      <c r="G437" t="s">
        <v>1379</v>
      </c>
      <c r="M437" t="s">
        <v>3107</v>
      </c>
    </row>
    <row r="438" spans="7:13" x14ac:dyDescent="0.2">
      <c r="G438" t="s">
        <v>1380</v>
      </c>
      <c r="M438" t="s">
        <v>3108</v>
      </c>
    </row>
    <row r="439" spans="7:13" x14ac:dyDescent="0.2">
      <c r="G439" t="s">
        <v>1381</v>
      </c>
      <c r="M439" t="s">
        <v>3109</v>
      </c>
    </row>
    <row r="440" spans="7:13" x14ac:dyDescent="0.2">
      <c r="G440" t="s">
        <v>1382</v>
      </c>
      <c r="M440" t="s">
        <v>3110</v>
      </c>
    </row>
    <row r="441" spans="7:13" x14ac:dyDescent="0.2">
      <c r="G441" t="s">
        <v>1383</v>
      </c>
      <c r="M441" t="s">
        <v>3111</v>
      </c>
    </row>
    <row r="442" spans="7:13" x14ac:dyDescent="0.2">
      <c r="G442" t="s">
        <v>1384</v>
      </c>
      <c r="M442" t="s">
        <v>3112</v>
      </c>
    </row>
    <row r="443" spans="7:13" x14ac:dyDescent="0.2">
      <c r="G443" t="s">
        <v>1385</v>
      </c>
      <c r="M443" t="s">
        <v>3113</v>
      </c>
    </row>
    <row r="444" spans="7:13" x14ac:dyDescent="0.2">
      <c r="G444" t="s">
        <v>1386</v>
      </c>
      <c r="M444" t="s">
        <v>3114</v>
      </c>
    </row>
    <row r="445" spans="7:13" x14ac:dyDescent="0.2">
      <c r="G445" t="s">
        <v>1387</v>
      </c>
      <c r="M445" t="s">
        <v>3115</v>
      </c>
    </row>
    <row r="446" spans="7:13" x14ac:dyDescent="0.2">
      <c r="G446" t="s">
        <v>1388</v>
      </c>
      <c r="M446" t="s">
        <v>3116</v>
      </c>
    </row>
    <row r="447" spans="7:13" x14ac:dyDescent="0.2">
      <c r="G447" t="s">
        <v>1389</v>
      </c>
      <c r="M447" t="s">
        <v>3117</v>
      </c>
    </row>
    <row r="448" spans="7:13" x14ac:dyDescent="0.2">
      <c r="G448" t="s">
        <v>1390</v>
      </c>
      <c r="M448" t="s">
        <v>3118</v>
      </c>
    </row>
    <row r="449" spans="7:13" x14ac:dyDescent="0.2">
      <c r="G449" t="s">
        <v>1391</v>
      </c>
      <c r="M449" t="s">
        <v>3119</v>
      </c>
    </row>
    <row r="450" spans="7:13" x14ac:dyDescent="0.2">
      <c r="G450" t="s">
        <v>1392</v>
      </c>
      <c r="M450" t="s">
        <v>3120</v>
      </c>
    </row>
    <row r="451" spans="7:13" x14ac:dyDescent="0.2">
      <c r="G451" t="s">
        <v>1393</v>
      </c>
      <c r="M451" t="s">
        <v>3121</v>
      </c>
    </row>
    <row r="452" spans="7:13" x14ac:dyDescent="0.2">
      <c r="G452" t="s">
        <v>1394</v>
      </c>
      <c r="M452" t="s">
        <v>3122</v>
      </c>
    </row>
    <row r="453" spans="7:13" x14ac:dyDescent="0.2">
      <c r="G453" t="s">
        <v>1395</v>
      </c>
      <c r="M453" t="s">
        <v>3123</v>
      </c>
    </row>
    <row r="454" spans="7:13" x14ac:dyDescent="0.2">
      <c r="G454" t="s">
        <v>1396</v>
      </c>
      <c r="M454" t="s">
        <v>3124</v>
      </c>
    </row>
    <row r="455" spans="7:13" x14ac:dyDescent="0.2">
      <c r="G455" t="s">
        <v>1397</v>
      </c>
      <c r="M455" t="s">
        <v>3125</v>
      </c>
    </row>
    <row r="456" spans="7:13" x14ac:dyDescent="0.2">
      <c r="G456" t="s">
        <v>1398</v>
      </c>
      <c r="M456" t="s">
        <v>3126</v>
      </c>
    </row>
    <row r="457" spans="7:13" x14ac:dyDescent="0.2">
      <c r="G457" t="s">
        <v>1399</v>
      </c>
      <c r="M457" t="s">
        <v>3127</v>
      </c>
    </row>
    <row r="458" spans="7:13" x14ac:dyDescent="0.2">
      <c r="G458" t="s">
        <v>1400</v>
      </c>
      <c r="M458" t="s">
        <v>3128</v>
      </c>
    </row>
    <row r="459" spans="7:13" x14ac:dyDescent="0.2">
      <c r="G459" t="s">
        <v>1401</v>
      </c>
      <c r="M459" t="s">
        <v>3129</v>
      </c>
    </row>
    <row r="460" spans="7:13" x14ac:dyDescent="0.2">
      <c r="G460" t="s">
        <v>1402</v>
      </c>
      <c r="M460" t="s">
        <v>3130</v>
      </c>
    </row>
    <row r="461" spans="7:13" x14ac:dyDescent="0.2">
      <c r="G461" t="s">
        <v>1403</v>
      </c>
      <c r="M461" t="s">
        <v>3131</v>
      </c>
    </row>
    <row r="462" spans="7:13" x14ac:dyDescent="0.2">
      <c r="G462" t="s">
        <v>1404</v>
      </c>
      <c r="M462" t="s">
        <v>3132</v>
      </c>
    </row>
    <row r="463" spans="7:13" x14ac:dyDescent="0.2">
      <c r="G463" t="s">
        <v>1405</v>
      </c>
      <c r="M463" t="s">
        <v>3133</v>
      </c>
    </row>
    <row r="464" spans="7:13" x14ac:dyDescent="0.2">
      <c r="G464" t="s">
        <v>1406</v>
      </c>
      <c r="M464" t="s">
        <v>3134</v>
      </c>
    </row>
    <row r="465" spans="7:13" x14ac:dyDescent="0.2">
      <c r="G465" t="s">
        <v>1407</v>
      </c>
      <c r="M465" t="s">
        <v>3135</v>
      </c>
    </row>
    <row r="466" spans="7:13" x14ac:dyDescent="0.2">
      <c r="G466" t="s">
        <v>1408</v>
      </c>
      <c r="M466" t="s">
        <v>3136</v>
      </c>
    </row>
    <row r="467" spans="7:13" x14ac:dyDescent="0.2">
      <c r="G467" t="s">
        <v>1409</v>
      </c>
      <c r="M467" t="s">
        <v>3137</v>
      </c>
    </row>
    <row r="468" spans="7:13" x14ac:dyDescent="0.2">
      <c r="G468" t="s">
        <v>1410</v>
      </c>
      <c r="M468" t="s">
        <v>3138</v>
      </c>
    </row>
    <row r="469" spans="7:13" x14ac:dyDescent="0.2">
      <c r="G469" t="s">
        <v>1411</v>
      </c>
      <c r="M469" t="s">
        <v>3139</v>
      </c>
    </row>
    <row r="470" spans="7:13" x14ac:dyDescent="0.2">
      <c r="G470" t="s">
        <v>1412</v>
      </c>
      <c r="M470" t="s">
        <v>3140</v>
      </c>
    </row>
    <row r="471" spans="7:13" x14ac:dyDescent="0.2">
      <c r="G471" t="s">
        <v>1413</v>
      </c>
      <c r="M471" t="s">
        <v>3141</v>
      </c>
    </row>
    <row r="472" spans="7:13" x14ac:dyDescent="0.2">
      <c r="G472" t="s">
        <v>1414</v>
      </c>
      <c r="M472" t="s">
        <v>3142</v>
      </c>
    </row>
    <row r="473" spans="7:13" x14ac:dyDescent="0.2">
      <c r="G473" t="s">
        <v>1415</v>
      </c>
      <c r="M473" t="s">
        <v>3143</v>
      </c>
    </row>
    <row r="474" spans="7:13" x14ac:dyDescent="0.2">
      <c r="G474" t="s">
        <v>1416</v>
      </c>
      <c r="M474" t="s">
        <v>3144</v>
      </c>
    </row>
    <row r="475" spans="7:13" x14ac:dyDescent="0.2">
      <c r="G475" t="s">
        <v>1417</v>
      </c>
      <c r="M475" t="s">
        <v>3145</v>
      </c>
    </row>
    <row r="476" spans="7:13" x14ac:dyDescent="0.2">
      <c r="G476" t="s">
        <v>1418</v>
      </c>
      <c r="M476" t="s">
        <v>3146</v>
      </c>
    </row>
    <row r="477" spans="7:13" x14ac:dyDescent="0.2">
      <c r="G477" t="s">
        <v>1419</v>
      </c>
      <c r="M477" t="s">
        <v>3147</v>
      </c>
    </row>
    <row r="478" spans="7:13" x14ac:dyDescent="0.2">
      <c r="G478" t="s">
        <v>1420</v>
      </c>
      <c r="M478" t="s">
        <v>3148</v>
      </c>
    </row>
    <row r="479" spans="7:13" x14ac:dyDescent="0.2">
      <c r="G479" t="s">
        <v>1421</v>
      </c>
      <c r="M479" t="s">
        <v>3149</v>
      </c>
    </row>
    <row r="480" spans="7:13" x14ac:dyDescent="0.2">
      <c r="G480" t="s">
        <v>1422</v>
      </c>
      <c r="M480" t="s">
        <v>3150</v>
      </c>
    </row>
    <row r="481" spans="7:13" x14ac:dyDescent="0.2">
      <c r="G481" t="s">
        <v>1423</v>
      </c>
      <c r="M481" t="s">
        <v>3151</v>
      </c>
    </row>
    <row r="482" spans="7:13" x14ac:dyDescent="0.2">
      <c r="G482" t="s">
        <v>1424</v>
      </c>
      <c r="M482" t="s">
        <v>3152</v>
      </c>
    </row>
    <row r="483" spans="7:13" x14ac:dyDescent="0.2">
      <c r="G483" t="s">
        <v>1425</v>
      </c>
      <c r="M483" t="s">
        <v>3153</v>
      </c>
    </row>
    <row r="484" spans="7:13" x14ac:dyDescent="0.2">
      <c r="G484" t="s">
        <v>1426</v>
      </c>
      <c r="M484" t="s">
        <v>3154</v>
      </c>
    </row>
    <row r="485" spans="7:13" x14ac:dyDescent="0.2">
      <c r="G485" t="s">
        <v>1427</v>
      </c>
      <c r="M485" t="s">
        <v>3155</v>
      </c>
    </row>
    <row r="486" spans="7:13" x14ac:dyDescent="0.2">
      <c r="G486" t="s">
        <v>1428</v>
      </c>
      <c r="M486" t="s">
        <v>3156</v>
      </c>
    </row>
    <row r="487" spans="7:13" x14ac:dyDescent="0.2">
      <c r="G487" t="s">
        <v>1429</v>
      </c>
      <c r="M487" t="s">
        <v>3157</v>
      </c>
    </row>
    <row r="488" spans="7:13" x14ac:dyDescent="0.2">
      <c r="G488" t="s">
        <v>1430</v>
      </c>
      <c r="M488" t="s">
        <v>3158</v>
      </c>
    </row>
    <row r="489" spans="7:13" x14ac:dyDescent="0.2">
      <c r="G489" t="s">
        <v>1431</v>
      </c>
      <c r="M489" t="s">
        <v>3159</v>
      </c>
    </row>
    <row r="490" spans="7:13" x14ac:dyDescent="0.2">
      <c r="G490" t="s">
        <v>1432</v>
      </c>
      <c r="M490" t="s">
        <v>3160</v>
      </c>
    </row>
    <row r="491" spans="7:13" x14ac:dyDescent="0.2">
      <c r="G491" t="s">
        <v>1433</v>
      </c>
      <c r="M491" t="s">
        <v>3161</v>
      </c>
    </row>
    <row r="492" spans="7:13" x14ac:dyDescent="0.2">
      <c r="G492" t="s">
        <v>1434</v>
      </c>
      <c r="M492" t="s">
        <v>3162</v>
      </c>
    </row>
    <row r="493" spans="7:13" x14ac:dyDescent="0.2">
      <c r="G493" t="s">
        <v>1435</v>
      </c>
      <c r="M493" t="s">
        <v>3163</v>
      </c>
    </row>
    <row r="494" spans="7:13" x14ac:dyDescent="0.2">
      <c r="G494" t="s">
        <v>1436</v>
      </c>
      <c r="M494" t="s">
        <v>3164</v>
      </c>
    </row>
    <row r="495" spans="7:13" x14ac:dyDescent="0.2">
      <c r="G495" t="s">
        <v>1437</v>
      </c>
      <c r="M495" t="s">
        <v>3165</v>
      </c>
    </row>
    <row r="496" spans="7:13" x14ac:dyDescent="0.2">
      <c r="G496" t="s">
        <v>1438</v>
      </c>
      <c r="M496" t="s">
        <v>3166</v>
      </c>
    </row>
    <row r="497" spans="7:13" x14ac:dyDescent="0.2">
      <c r="G497" t="s">
        <v>1439</v>
      </c>
      <c r="M497" t="s">
        <v>3167</v>
      </c>
    </row>
    <row r="498" spans="7:13" x14ac:dyDescent="0.2">
      <c r="G498" t="s">
        <v>1440</v>
      </c>
      <c r="M498" t="s">
        <v>3168</v>
      </c>
    </row>
    <row r="499" spans="7:13" x14ac:dyDescent="0.2">
      <c r="G499" t="s">
        <v>1441</v>
      </c>
      <c r="M499" t="s">
        <v>3169</v>
      </c>
    </row>
    <row r="500" spans="7:13" x14ac:dyDescent="0.2">
      <c r="G500" t="s">
        <v>1442</v>
      </c>
      <c r="M500" t="s">
        <v>3170</v>
      </c>
    </row>
    <row r="501" spans="7:13" x14ac:dyDescent="0.2">
      <c r="G501" t="s">
        <v>1443</v>
      </c>
      <c r="M501" t="s">
        <v>3171</v>
      </c>
    </row>
    <row r="502" spans="7:13" x14ac:dyDescent="0.2">
      <c r="G502" t="s">
        <v>1444</v>
      </c>
      <c r="M502" t="s">
        <v>3172</v>
      </c>
    </row>
    <row r="503" spans="7:13" x14ac:dyDescent="0.2">
      <c r="G503" t="s">
        <v>1445</v>
      </c>
      <c r="M503" t="s">
        <v>3173</v>
      </c>
    </row>
    <row r="504" spans="7:13" x14ac:dyDescent="0.2">
      <c r="G504" t="s">
        <v>1446</v>
      </c>
      <c r="M504" t="s">
        <v>3174</v>
      </c>
    </row>
    <row r="505" spans="7:13" x14ac:dyDescent="0.2">
      <c r="G505" t="s">
        <v>1447</v>
      </c>
      <c r="M505" t="s">
        <v>3175</v>
      </c>
    </row>
    <row r="506" spans="7:13" x14ac:dyDescent="0.2">
      <c r="G506" t="s">
        <v>1448</v>
      </c>
      <c r="M506" t="s">
        <v>3176</v>
      </c>
    </row>
    <row r="507" spans="7:13" x14ac:dyDescent="0.2">
      <c r="G507" t="s">
        <v>1449</v>
      </c>
      <c r="M507" t="s">
        <v>3177</v>
      </c>
    </row>
    <row r="508" spans="7:13" x14ac:dyDescent="0.2">
      <c r="G508" t="s">
        <v>1450</v>
      </c>
      <c r="M508" t="s">
        <v>3178</v>
      </c>
    </row>
    <row r="509" spans="7:13" x14ac:dyDescent="0.2">
      <c r="G509" t="s">
        <v>1451</v>
      </c>
      <c r="M509" t="s">
        <v>3179</v>
      </c>
    </row>
    <row r="510" spans="7:13" x14ac:dyDescent="0.2">
      <c r="G510" t="s">
        <v>1452</v>
      </c>
      <c r="M510" t="s">
        <v>3180</v>
      </c>
    </row>
    <row r="511" spans="7:13" x14ac:dyDescent="0.2">
      <c r="G511" t="s">
        <v>1453</v>
      </c>
      <c r="M511" t="s">
        <v>3181</v>
      </c>
    </row>
    <row r="512" spans="7:13" x14ac:dyDescent="0.2">
      <c r="G512" t="s">
        <v>1454</v>
      </c>
      <c r="M512" t="s">
        <v>3182</v>
      </c>
    </row>
    <row r="513" spans="7:13" x14ac:dyDescent="0.2">
      <c r="G513" t="s">
        <v>1455</v>
      </c>
      <c r="M513" t="s">
        <v>3183</v>
      </c>
    </row>
    <row r="514" spans="7:13" x14ac:dyDescent="0.2">
      <c r="G514" t="s">
        <v>1456</v>
      </c>
      <c r="M514" t="s">
        <v>3184</v>
      </c>
    </row>
    <row r="515" spans="7:13" x14ac:dyDescent="0.2">
      <c r="G515" t="s">
        <v>1457</v>
      </c>
      <c r="M515" t="s">
        <v>3185</v>
      </c>
    </row>
    <row r="516" spans="7:13" x14ac:dyDescent="0.2">
      <c r="G516" t="s">
        <v>1458</v>
      </c>
      <c r="M516" t="s">
        <v>3186</v>
      </c>
    </row>
    <row r="517" spans="7:13" x14ac:dyDescent="0.2">
      <c r="G517" t="s">
        <v>1459</v>
      </c>
      <c r="M517" t="s">
        <v>3187</v>
      </c>
    </row>
    <row r="518" spans="7:13" x14ac:dyDescent="0.2">
      <c r="G518" t="s">
        <v>1460</v>
      </c>
      <c r="M518" t="s">
        <v>3188</v>
      </c>
    </row>
    <row r="519" spans="7:13" x14ac:dyDescent="0.2">
      <c r="G519" t="s">
        <v>1461</v>
      </c>
      <c r="M519" t="s">
        <v>3189</v>
      </c>
    </row>
    <row r="520" spans="7:13" x14ac:dyDescent="0.2">
      <c r="G520" t="s">
        <v>1462</v>
      </c>
      <c r="M520" t="s">
        <v>3190</v>
      </c>
    </row>
    <row r="521" spans="7:13" x14ac:dyDescent="0.2">
      <c r="G521" t="s">
        <v>1463</v>
      </c>
      <c r="M521" t="s">
        <v>3191</v>
      </c>
    </row>
    <row r="522" spans="7:13" x14ac:dyDescent="0.2">
      <c r="G522" t="s">
        <v>1464</v>
      </c>
      <c r="M522" t="s">
        <v>3192</v>
      </c>
    </row>
    <row r="523" spans="7:13" x14ac:dyDescent="0.2">
      <c r="G523" t="s">
        <v>1465</v>
      </c>
      <c r="M523" t="s">
        <v>3193</v>
      </c>
    </row>
    <row r="524" spans="7:13" x14ac:dyDescent="0.2">
      <c r="G524" t="s">
        <v>1466</v>
      </c>
      <c r="M524" t="s">
        <v>3194</v>
      </c>
    </row>
    <row r="525" spans="7:13" x14ac:dyDescent="0.2">
      <c r="G525" t="s">
        <v>1467</v>
      </c>
      <c r="M525" t="s">
        <v>3195</v>
      </c>
    </row>
    <row r="526" spans="7:13" x14ac:dyDescent="0.2">
      <c r="G526" t="s">
        <v>1468</v>
      </c>
      <c r="M526" t="s">
        <v>3196</v>
      </c>
    </row>
    <row r="527" spans="7:13" x14ac:dyDescent="0.2">
      <c r="G527" t="s">
        <v>1469</v>
      </c>
      <c r="M527" t="s">
        <v>3197</v>
      </c>
    </row>
    <row r="528" spans="7:13" x14ac:dyDescent="0.2">
      <c r="G528" t="s">
        <v>1470</v>
      </c>
      <c r="M528" t="s">
        <v>3198</v>
      </c>
    </row>
    <row r="529" spans="7:13" x14ac:dyDescent="0.2">
      <c r="G529" t="s">
        <v>1471</v>
      </c>
      <c r="M529" t="s">
        <v>3199</v>
      </c>
    </row>
    <row r="530" spans="7:13" x14ac:dyDescent="0.2">
      <c r="G530" t="s">
        <v>1472</v>
      </c>
      <c r="M530" t="s">
        <v>3200</v>
      </c>
    </row>
    <row r="531" spans="7:13" x14ac:dyDescent="0.2">
      <c r="G531" t="s">
        <v>1473</v>
      </c>
      <c r="M531" t="s">
        <v>3201</v>
      </c>
    </row>
    <row r="532" spans="7:13" x14ac:dyDescent="0.2">
      <c r="G532" t="s">
        <v>1474</v>
      </c>
      <c r="M532" t="s">
        <v>3202</v>
      </c>
    </row>
    <row r="533" spans="7:13" x14ac:dyDescent="0.2">
      <c r="G533" t="s">
        <v>1475</v>
      </c>
      <c r="M533" t="s">
        <v>3203</v>
      </c>
    </row>
    <row r="534" spans="7:13" x14ac:dyDescent="0.2">
      <c r="G534" t="s">
        <v>1476</v>
      </c>
      <c r="M534" t="s">
        <v>3204</v>
      </c>
    </row>
    <row r="535" spans="7:13" x14ac:dyDescent="0.2">
      <c r="G535" t="s">
        <v>1477</v>
      </c>
      <c r="M535" t="s">
        <v>3205</v>
      </c>
    </row>
    <row r="536" spans="7:13" x14ac:dyDescent="0.2">
      <c r="G536" t="s">
        <v>1478</v>
      </c>
      <c r="M536" t="s">
        <v>3206</v>
      </c>
    </row>
    <row r="537" spans="7:13" x14ac:dyDescent="0.2">
      <c r="G537" t="s">
        <v>1479</v>
      </c>
      <c r="M537" t="s">
        <v>3207</v>
      </c>
    </row>
    <row r="538" spans="7:13" x14ac:dyDescent="0.2">
      <c r="G538" t="s">
        <v>1480</v>
      </c>
      <c r="M538" t="s">
        <v>3208</v>
      </c>
    </row>
    <row r="539" spans="7:13" x14ac:dyDescent="0.2">
      <c r="G539" t="s">
        <v>1481</v>
      </c>
      <c r="M539" t="s">
        <v>3209</v>
      </c>
    </row>
    <row r="540" spans="7:13" x14ac:dyDescent="0.2">
      <c r="G540" t="s">
        <v>1482</v>
      </c>
      <c r="M540" t="s">
        <v>3210</v>
      </c>
    </row>
    <row r="541" spans="7:13" x14ac:dyDescent="0.2">
      <c r="G541" t="s">
        <v>1483</v>
      </c>
      <c r="M541" t="s">
        <v>3211</v>
      </c>
    </row>
    <row r="542" spans="7:13" x14ac:dyDescent="0.2">
      <c r="G542" t="s">
        <v>1484</v>
      </c>
      <c r="M542" t="s">
        <v>3212</v>
      </c>
    </row>
    <row r="543" spans="7:13" x14ac:dyDescent="0.2">
      <c r="G543" t="s">
        <v>1485</v>
      </c>
      <c r="M543" t="s">
        <v>3213</v>
      </c>
    </row>
    <row r="544" spans="7:13" x14ac:dyDescent="0.2">
      <c r="G544" t="s">
        <v>1486</v>
      </c>
      <c r="M544" t="s">
        <v>3214</v>
      </c>
    </row>
    <row r="545" spans="7:13" x14ac:dyDescent="0.2">
      <c r="G545" t="s">
        <v>1487</v>
      </c>
      <c r="M545" t="s">
        <v>3215</v>
      </c>
    </row>
    <row r="546" spans="7:13" x14ac:dyDescent="0.2">
      <c r="G546" t="s">
        <v>1488</v>
      </c>
      <c r="M546" t="s">
        <v>3216</v>
      </c>
    </row>
    <row r="547" spans="7:13" x14ac:dyDescent="0.2">
      <c r="G547" t="s">
        <v>1489</v>
      </c>
      <c r="M547" t="s">
        <v>3217</v>
      </c>
    </row>
    <row r="548" spans="7:13" x14ac:dyDescent="0.2">
      <c r="G548" t="s">
        <v>1490</v>
      </c>
      <c r="M548" t="s">
        <v>3218</v>
      </c>
    </row>
    <row r="549" spans="7:13" x14ac:dyDescent="0.2">
      <c r="G549" t="s">
        <v>1491</v>
      </c>
      <c r="M549" t="s">
        <v>3219</v>
      </c>
    </row>
    <row r="550" spans="7:13" x14ac:dyDescent="0.2">
      <c r="G550" t="s">
        <v>1492</v>
      </c>
      <c r="M550" t="s">
        <v>3220</v>
      </c>
    </row>
    <row r="551" spans="7:13" x14ac:dyDescent="0.2">
      <c r="G551" t="s">
        <v>1493</v>
      </c>
      <c r="M551" t="s">
        <v>3221</v>
      </c>
    </row>
    <row r="552" spans="7:13" x14ac:dyDescent="0.2">
      <c r="G552" t="s">
        <v>1494</v>
      </c>
      <c r="M552" t="s">
        <v>3222</v>
      </c>
    </row>
    <row r="553" spans="7:13" x14ac:dyDescent="0.2">
      <c r="G553" t="s">
        <v>1495</v>
      </c>
      <c r="M553" t="s">
        <v>3223</v>
      </c>
    </row>
    <row r="554" spans="7:13" x14ac:dyDescent="0.2">
      <c r="G554" t="s">
        <v>1496</v>
      </c>
      <c r="M554" t="s">
        <v>3224</v>
      </c>
    </row>
    <row r="555" spans="7:13" x14ac:dyDescent="0.2">
      <c r="G555" t="s">
        <v>1497</v>
      </c>
      <c r="M555" t="s">
        <v>3225</v>
      </c>
    </row>
    <row r="556" spans="7:13" x14ac:dyDescent="0.2">
      <c r="G556" t="s">
        <v>1498</v>
      </c>
      <c r="M556" t="s">
        <v>3226</v>
      </c>
    </row>
    <row r="557" spans="7:13" x14ac:dyDescent="0.2">
      <c r="G557" t="s">
        <v>1499</v>
      </c>
      <c r="M557" t="s">
        <v>3227</v>
      </c>
    </row>
    <row r="558" spans="7:13" x14ac:dyDescent="0.2">
      <c r="G558" t="s">
        <v>1500</v>
      </c>
      <c r="M558" t="s">
        <v>3228</v>
      </c>
    </row>
    <row r="559" spans="7:13" x14ac:dyDescent="0.2">
      <c r="G559" t="s">
        <v>1501</v>
      </c>
      <c r="M559" t="s">
        <v>3229</v>
      </c>
    </row>
    <row r="560" spans="7:13" x14ac:dyDescent="0.2">
      <c r="G560" t="s">
        <v>1502</v>
      </c>
      <c r="M560" t="s">
        <v>3230</v>
      </c>
    </row>
    <row r="561" spans="7:13" x14ac:dyDescent="0.2">
      <c r="G561" t="s">
        <v>1503</v>
      </c>
      <c r="M561" t="s">
        <v>3231</v>
      </c>
    </row>
    <row r="562" spans="7:13" x14ac:dyDescent="0.2">
      <c r="G562" t="s">
        <v>1504</v>
      </c>
      <c r="M562" t="s">
        <v>3232</v>
      </c>
    </row>
    <row r="563" spans="7:13" x14ac:dyDescent="0.2">
      <c r="G563" t="s">
        <v>1505</v>
      </c>
      <c r="M563" t="s">
        <v>3233</v>
      </c>
    </row>
    <row r="564" spans="7:13" x14ac:dyDescent="0.2">
      <c r="G564" t="s">
        <v>1506</v>
      </c>
      <c r="M564" t="s">
        <v>3234</v>
      </c>
    </row>
    <row r="565" spans="7:13" x14ac:dyDescent="0.2">
      <c r="G565" t="s">
        <v>1507</v>
      </c>
      <c r="M565" t="s">
        <v>3235</v>
      </c>
    </row>
    <row r="566" spans="7:13" x14ac:dyDescent="0.2">
      <c r="G566" t="s">
        <v>1508</v>
      </c>
      <c r="M566" t="s">
        <v>3236</v>
      </c>
    </row>
    <row r="567" spans="7:13" x14ac:dyDescent="0.2">
      <c r="G567" t="s">
        <v>1509</v>
      </c>
      <c r="M567" t="s">
        <v>3237</v>
      </c>
    </row>
    <row r="568" spans="7:13" x14ac:dyDescent="0.2">
      <c r="G568" t="s">
        <v>1510</v>
      </c>
      <c r="M568" t="s">
        <v>3238</v>
      </c>
    </row>
    <row r="569" spans="7:13" x14ac:dyDescent="0.2">
      <c r="G569" t="s">
        <v>1511</v>
      </c>
      <c r="M569" t="s">
        <v>3239</v>
      </c>
    </row>
    <row r="570" spans="7:13" x14ac:dyDescent="0.2">
      <c r="G570" t="s">
        <v>1512</v>
      </c>
      <c r="M570" t="s">
        <v>3240</v>
      </c>
    </row>
    <row r="571" spans="7:13" x14ac:dyDescent="0.2">
      <c r="G571" t="s">
        <v>1513</v>
      </c>
      <c r="M571" t="s">
        <v>3241</v>
      </c>
    </row>
    <row r="572" spans="7:13" x14ac:dyDescent="0.2">
      <c r="G572" t="s">
        <v>1514</v>
      </c>
      <c r="M572" t="s">
        <v>3242</v>
      </c>
    </row>
    <row r="573" spans="7:13" x14ac:dyDescent="0.2">
      <c r="G573" t="s">
        <v>1515</v>
      </c>
      <c r="M573" t="s">
        <v>3243</v>
      </c>
    </row>
    <row r="574" spans="7:13" x14ac:dyDescent="0.2">
      <c r="G574" t="s">
        <v>1516</v>
      </c>
      <c r="M574" t="s">
        <v>3244</v>
      </c>
    </row>
    <row r="575" spans="7:13" x14ac:dyDescent="0.2">
      <c r="G575" t="s">
        <v>1517</v>
      </c>
      <c r="M575" t="s">
        <v>3245</v>
      </c>
    </row>
    <row r="576" spans="7:13" x14ac:dyDescent="0.2">
      <c r="G576" t="s">
        <v>1518</v>
      </c>
      <c r="M576" t="s">
        <v>3246</v>
      </c>
    </row>
    <row r="577" spans="7:13" x14ac:dyDescent="0.2">
      <c r="G577" t="s">
        <v>1519</v>
      </c>
      <c r="M577" t="s">
        <v>3247</v>
      </c>
    </row>
    <row r="578" spans="7:13" x14ac:dyDescent="0.2">
      <c r="G578" t="s">
        <v>1520</v>
      </c>
      <c r="M578" t="s">
        <v>3248</v>
      </c>
    </row>
    <row r="579" spans="7:13" x14ac:dyDescent="0.2">
      <c r="G579" t="s">
        <v>1521</v>
      </c>
      <c r="M579" t="s">
        <v>3249</v>
      </c>
    </row>
    <row r="580" spans="7:13" x14ac:dyDescent="0.2">
      <c r="G580" t="s">
        <v>1522</v>
      </c>
      <c r="M580" t="s">
        <v>3250</v>
      </c>
    </row>
    <row r="581" spans="7:13" x14ac:dyDescent="0.2">
      <c r="G581" t="s">
        <v>1523</v>
      </c>
      <c r="M581" t="s">
        <v>3251</v>
      </c>
    </row>
    <row r="582" spans="7:13" x14ac:dyDescent="0.2">
      <c r="G582" t="s">
        <v>1524</v>
      </c>
      <c r="M582" t="s">
        <v>3252</v>
      </c>
    </row>
    <row r="583" spans="7:13" x14ac:dyDescent="0.2">
      <c r="G583" t="s">
        <v>1525</v>
      </c>
      <c r="M583" t="s">
        <v>3253</v>
      </c>
    </row>
    <row r="584" spans="7:13" x14ac:dyDescent="0.2">
      <c r="G584" t="s">
        <v>1526</v>
      </c>
      <c r="M584" t="s">
        <v>3254</v>
      </c>
    </row>
    <row r="585" spans="7:13" x14ac:dyDescent="0.2">
      <c r="G585" t="s">
        <v>1527</v>
      </c>
      <c r="M585" t="s">
        <v>3255</v>
      </c>
    </row>
    <row r="586" spans="7:13" x14ac:dyDescent="0.2">
      <c r="G586" t="s">
        <v>1528</v>
      </c>
      <c r="M586" t="s">
        <v>3256</v>
      </c>
    </row>
    <row r="587" spans="7:13" x14ac:dyDescent="0.2">
      <c r="G587" t="s">
        <v>1529</v>
      </c>
      <c r="M587" t="s">
        <v>3257</v>
      </c>
    </row>
    <row r="588" spans="7:13" x14ac:dyDescent="0.2">
      <c r="G588" t="s">
        <v>1530</v>
      </c>
      <c r="M588" t="s">
        <v>3258</v>
      </c>
    </row>
    <row r="589" spans="7:13" x14ac:dyDescent="0.2">
      <c r="G589" t="s">
        <v>1531</v>
      </c>
      <c r="M589" t="s">
        <v>3259</v>
      </c>
    </row>
    <row r="590" spans="7:13" x14ac:dyDescent="0.2">
      <c r="G590" t="s">
        <v>1532</v>
      </c>
      <c r="M590" t="s">
        <v>3260</v>
      </c>
    </row>
    <row r="591" spans="7:13" x14ac:dyDescent="0.2">
      <c r="G591" t="s">
        <v>1533</v>
      </c>
      <c r="M591" t="s">
        <v>3261</v>
      </c>
    </row>
    <row r="592" spans="7:13" x14ac:dyDescent="0.2">
      <c r="G592" t="s">
        <v>1534</v>
      </c>
      <c r="M592" t="s">
        <v>3262</v>
      </c>
    </row>
    <row r="593" spans="7:13" x14ac:dyDescent="0.2">
      <c r="G593" t="s">
        <v>1535</v>
      </c>
      <c r="M593" t="s">
        <v>3263</v>
      </c>
    </row>
    <row r="594" spans="7:13" x14ac:dyDescent="0.2">
      <c r="G594" t="s">
        <v>1536</v>
      </c>
      <c r="M594" t="s">
        <v>3264</v>
      </c>
    </row>
    <row r="595" spans="7:13" x14ac:dyDescent="0.2">
      <c r="G595" t="s">
        <v>1537</v>
      </c>
      <c r="M595" t="s">
        <v>3265</v>
      </c>
    </row>
    <row r="596" spans="7:13" x14ac:dyDescent="0.2">
      <c r="G596" t="s">
        <v>1538</v>
      </c>
      <c r="M596" t="s">
        <v>3266</v>
      </c>
    </row>
    <row r="597" spans="7:13" x14ac:dyDescent="0.2">
      <c r="G597" t="s">
        <v>1539</v>
      </c>
      <c r="M597" t="s">
        <v>3267</v>
      </c>
    </row>
    <row r="598" spans="7:13" x14ac:dyDescent="0.2">
      <c r="G598" t="s">
        <v>1540</v>
      </c>
      <c r="M598" t="s">
        <v>3268</v>
      </c>
    </row>
    <row r="599" spans="7:13" x14ac:dyDescent="0.2">
      <c r="G599" t="s">
        <v>1541</v>
      </c>
      <c r="M599" t="s">
        <v>3269</v>
      </c>
    </row>
    <row r="600" spans="7:13" x14ac:dyDescent="0.2">
      <c r="G600" t="s">
        <v>1542</v>
      </c>
      <c r="M600" t="s">
        <v>3270</v>
      </c>
    </row>
    <row r="601" spans="7:13" x14ac:dyDescent="0.2">
      <c r="G601" t="s">
        <v>1543</v>
      </c>
      <c r="M601" t="s">
        <v>3271</v>
      </c>
    </row>
    <row r="602" spans="7:13" x14ac:dyDescent="0.2">
      <c r="G602" t="s">
        <v>1544</v>
      </c>
      <c r="M602" t="s">
        <v>3272</v>
      </c>
    </row>
    <row r="603" spans="7:13" x14ac:dyDescent="0.2">
      <c r="G603" t="s">
        <v>1545</v>
      </c>
      <c r="M603" t="s">
        <v>3273</v>
      </c>
    </row>
    <row r="604" spans="7:13" x14ac:dyDescent="0.2">
      <c r="G604" t="s">
        <v>1546</v>
      </c>
      <c r="M604" t="s">
        <v>3274</v>
      </c>
    </row>
    <row r="605" spans="7:13" x14ac:dyDescent="0.2">
      <c r="G605" t="s">
        <v>1547</v>
      </c>
      <c r="M605" t="s">
        <v>3275</v>
      </c>
    </row>
    <row r="606" spans="7:13" x14ac:dyDescent="0.2">
      <c r="G606" t="s">
        <v>1548</v>
      </c>
      <c r="M606" t="s">
        <v>3276</v>
      </c>
    </row>
    <row r="607" spans="7:13" x14ac:dyDescent="0.2">
      <c r="G607" t="s">
        <v>1549</v>
      </c>
      <c r="M607" t="s">
        <v>3277</v>
      </c>
    </row>
    <row r="608" spans="7:13" x14ac:dyDescent="0.2">
      <c r="G608" t="s">
        <v>1550</v>
      </c>
      <c r="M608" t="s">
        <v>3278</v>
      </c>
    </row>
    <row r="609" spans="7:13" x14ac:dyDescent="0.2">
      <c r="G609" t="s">
        <v>1551</v>
      </c>
      <c r="M609" t="s">
        <v>3279</v>
      </c>
    </row>
    <row r="610" spans="7:13" x14ac:dyDescent="0.2">
      <c r="G610" t="s">
        <v>1552</v>
      </c>
      <c r="M610" t="s">
        <v>3280</v>
      </c>
    </row>
    <row r="611" spans="7:13" x14ac:dyDescent="0.2">
      <c r="G611" t="s">
        <v>1553</v>
      </c>
      <c r="M611" t="s">
        <v>3281</v>
      </c>
    </row>
    <row r="612" spans="7:13" x14ac:dyDescent="0.2">
      <c r="G612" t="s">
        <v>1554</v>
      </c>
      <c r="M612" t="s">
        <v>3282</v>
      </c>
    </row>
    <row r="613" spans="7:13" x14ac:dyDescent="0.2">
      <c r="G613" t="s">
        <v>1555</v>
      </c>
      <c r="M613" t="s">
        <v>3283</v>
      </c>
    </row>
    <row r="614" spans="7:13" x14ac:dyDescent="0.2">
      <c r="G614" t="s">
        <v>1556</v>
      </c>
      <c r="M614" t="s">
        <v>3284</v>
      </c>
    </row>
    <row r="615" spans="7:13" x14ac:dyDescent="0.2">
      <c r="G615" t="s">
        <v>1557</v>
      </c>
      <c r="M615" t="s">
        <v>3285</v>
      </c>
    </row>
    <row r="616" spans="7:13" x14ac:dyDescent="0.2">
      <c r="G616" t="s">
        <v>1558</v>
      </c>
      <c r="M616" t="s">
        <v>3286</v>
      </c>
    </row>
    <row r="617" spans="7:13" x14ac:dyDescent="0.2">
      <c r="G617" t="s">
        <v>1559</v>
      </c>
      <c r="M617" t="s">
        <v>3287</v>
      </c>
    </row>
    <row r="618" spans="7:13" x14ac:dyDescent="0.2">
      <c r="G618" t="s">
        <v>1560</v>
      </c>
      <c r="M618" t="s">
        <v>3288</v>
      </c>
    </row>
    <row r="619" spans="7:13" x14ac:dyDescent="0.2">
      <c r="G619" t="s">
        <v>1561</v>
      </c>
      <c r="M619" t="s">
        <v>3289</v>
      </c>
    </row>
    <row r="620" spans="7:13" x14ac:dyDescent="0.2">
      <c r="G620" t="s">
        <v>1562</v>
      </c>
      <c r="M620" t="s">
        <v>3290</v>
      </c>
    </row>
    <row r="621" spans="7:13" x14ac:dyDescent="0.2">
      <c r="G621" t="s">
        <v>1563</v>
      </c>
      <c r="M621" t="s">
        <v>3291</v>
      </c>
    </row>
    <row r="622" spans="7:13" x14ac:dyDescent="0.2">
      <c r="G622" t="s">
        <v>1564</v>
      </c>
      <c r="M622" t="s">
        <v>3292</v>
      </c>
    </row>
    <row r="623" spans="7:13" x14ac:dyDescent="0.2">
      <c r="G623" t="s">
        <v>1565</v>
      </c>
      <c r="M623" t="s">
        <v>3293</v>
      </c>
    </row>
    <row r="624" spans="7:13" x14ac:dyDescent="0.2">
      <c r="G624" t="s">
        <v>1566</v>
      </c>
      <c r="M624" t="s">
        <v>3294</v>
      </c>
    </row>
    <row r="625" spans="7:13" x14ac:dyDescent="0.2">
      <c r="G625" t="s">
        <v>1567</v>
      </c>
      <c r="M625" t="s">
        <v>3295</v>
      </c>
    </row>
    <row r="626" spans="7:13" x14ac:dyDescent="0.2">
      <c r="G626" t="s">
        <v>1568</v>
      </c>
      <c r="M626" t="s">
        <v>3296</v>
      </c>
    </row>
    <row r="627" spans="7:13" x14ac:dyDescent="0.2">
      <c r="G627" t="s">
        <v>1569</v>
      </c>
      <c r="M627" t="s">
        <v>3297</v>
      </c>
    </row>
    <row r="628" spans="7:13" x14ac:dyDescent="0.2">
      <c r="G628" t="s">
        <v>1570</v>
      </c>
      <c r="M628" t="s">
        <v>3298</v>
      </c>
    </row>
    <row r="629" spans="7:13" x14ac:dyDescent="0.2">
      <c r="G629" t="s">
        <v>1571</v>
      </c>
      <c r="M629" t="s">
        <v>3299</v>
      </c>
    </row>
    <row r="630" spans="7:13" x14ac:dyDescent="0.2">
      <c r="G630" t="s">
        <v>1572</v>
      </c>
      <c r="M630" t="s">
        <v>3300</v>
      </c>
    </row>
    <row r="631" spans="7:13" x14ac:dyDescent="0.2">
      <c r="G631" t="s">
        <v>1573</v>
      </c>
      <c r="M631" t="s">
        <v>3301</v>
      </c>
    </row>
    <row r="632" spans="7:13" x14ac:dyDescent="0.2">
      <c r="G632" t="s">
        <v>1574</v>
      </c>
      <c r="M632" t="s">
        <v>3302</v>
      </c>
    </row>
    <row r="633" spans="7:13" x14ac:dyDescent="0.2">
      <c r="G633" t="s">
        <v>1575</v>
      </c>
      <c r="M633" t="s">
        <v>3303</v>
      </c>
    </row>
    <row r="634" spans="7:13" x14ac:dyDescent="0.2">
      <c r="G634" t="s">
        <v>1576</v>
      </c>
      <c r="M634" t="s">
        <v>3304</v>
      </c>
    </row>
    <row r="635" spans="7:13" x14ac:dyDescent="0.2">
      <c r="G635" t="s">
        <v>1577</v>
      </c>
      <c r="M635" t="s">
        <v>3305</v>
      </c>
    </row>
    <row r="636" spans="7:13" x14ac:dyDescent="0.2">
      <c r="G636" t="s">
        <v>1578</v>
      </c>
      <c r="M636" t="s">
        <v>3306</v>
      </c>
    </row>
    <row r="637" spans="7:13" x14ac:dyDescent="0.2">
      <c r="G637" t="s">
        <v>1579</v>
      </c>
      <c r="M637" t="s">
        <v>3307</v>
      </c>
    </row>
    <row r="638" spans="7:13" x14ac:dyDescent="0.2">
      <c r="G638" t="s">
        <v>1580</v>
      </c>
      <c r="M638" t="s">
        <v>3308</v>
      </c>
    </row>
    <row r="639" spans="7:13" x14ac:dyDescent="0.2">
      <c r="G639" t="s">
        <v>1581</v>
      </c>
      <c r="M639" t="s">
        <v>3309</v>
      </c>
    </row>
    <row r="640" spans="7:13" x14ac:dyDescent="0.2">
      <c r="G640" t="s">
        <v>1582</v>
      </c>
      <c r="M640" t="s">
        <v>3310</v>
      </c>
    </row>
    <row r="641" spans="7:13" x14ac:dyDescent="0.2">
      <c r="G641" t="s">
        <v>1583</v>
      </c>
      <c r="M641" t="s">
        <v>3311</v>
      </c>
    </row>
    <row r="642" spans="7:13" x14ac:dyDescent="0.2">
      <c r="G642" t="s">
        <v>1584</v>
      </c>
      <c r="M642" t="s">
        <v>3312</v>
      </c>
    </row>
    <row r="643" spans="7:13" x14ac:dyDescent="0.2">
      <c r="G643" t="s">
        <v>1585</v>
      </c>
      <c r="M643" t="s">
        <v>3313</v>
      </c>
    </row>
    <row r="644" spans="7:13" x14ac:dyDescent="0.2">
      <c r="G644" t="s">
        <v>1586</v>
      </c>
      <c r="M644" t="s">
        <v>3314</v>
      </c>
    </row>
    <row r="645" spans="7:13" x14ac:dyDescent="0.2">
      <c r="G645" t="s">
        <v>1587</v>
      </c>
      <c r="M645" t="s">
        <v>3315</v>
      </c>
    </row>
    <row r="646" spans="7:13" x14ac:dyDescent="0.2">
      <c r="G646" t="s">
        <v>1588</v>
      </c>
      <c r="M646" t="s">
        <v>3316</v>
      </c>
    </row>
    <row r="647" spans="7:13" x14ac:dyDescent="0.2">
      <c r="G647" t="s">
        <v>1589</v>
      </c>
      <c r="M647" t="s">
        <v>3317</v>
      </c>
    </row>
    <row r="648" spans="7:13" x14ac:dyDescent="0.2">
      <c r="G648" t="s">
        <v>1590</v>
      </c>
      <c r="M648" t="s">
        <v>3318</v>
      </c>
    </row>
    <row r="649" spans="7:13" x14ac:dyDescent="0.2">
      <c r="G649" t="s">
        <v>1591</v>
      </c>
      <c r="M649" t="s">
        <v>3319</v>
      </c>
    </row>
    <row r="650" spans="7:13" x14ac:dyDescent="0.2">
      <c r="G650" t="s">
        <v>1592</v>
      </c>
      <c r="M650" t="s">
        <v>3320</v>
      </c>
    </row>
    <row r="651" spans="7:13" x14ac:dyDescent="0.2">
      <c r="G651" t="s">
        <v>1593</v>
      </c>
      <c r="M651" t="s">
        <v>3321</v>
      </c>
    </row>
    <row r="652" spans="7:13" x14ac:dyDescent="0.2">
      <c r="G652" t="s">
        <v>1594</v>
      </c>
      <c r="M652" t="s">
        <v>3322</v>
      </c>
    </row>
    <row r="653" spans="7:13" x14ac:dyDescent="0.2">
      <c r="G653" t="s">
        <v>1595</v>
      </c>
      <c r="M653" t="s">
        <v>3323</v>
      </c>
    </row>
    <row r="654" spans="7:13" x14ac:dyDescent="0.2">
      <c r="G654" t="s">
        <v>1596</v>
      </c>
      <c r="M654" t="s">
        <v>3324</v>
      </c>
    </row>
    <row r="655" spans="7:13" x14ac:dyDescent="0.2">
      <c r="G655" t="s">
        <v>1597</v>
      </c>
      <c r="M655" t="s">
        <v>3325</v>
      </c>
    </row>
    <row r="656" spans="7:13" x14ac:dyDescent="0.2">
      <c r="G656" t="s">
        <v>1598</v>
      </c>
      <c r="M656" t="s">
        <v>3326</v>
      </c>
    </row>
    <row r="657" spans="7:13" x14ac:dyDescent="0.2">
      <c r="G657" t="s">
        <v>1599</v>
      </c>
      <c r="M657" t="s">
        <v>3327</v>
      </c>
    </row>
    <row r="658" spans="7:13" x14ac:dyDescent="0.2">
      <c r="G658" t="s">
        <v>1600</v>
      </c>
      <c r="M658" t="s">
        <v>3328</v>
      </c>
    </row>
    <row r="659" spans="7:13" x14ac:dyDescent="0.2">
      <c r="G659" t="s">
        <v>1601</v>
      </c>
      <c r="M659" t="s">
        <v>3329</v>
      </c>
    </row>
    <row r="660" spans="7:13" x14ac:dyDescent="0.2">
      <c r="G660" t="s">
        <v>1602</v>
      </c>
      <c r="M660" t="s">
        <v>3330</v>
      </c>
    </row>
    <row r="661" spans="7:13" x14ac:dyDescent="0.2">
      <c r="G661" t="s">
        <v>1603</v>
      </c>
      <c r="M661" t="s">
        <v>3331</v>
      </c>
    </row>
    <row r="662" spans="7:13" x14ac:dyDescent="0.2">
      <c r="G662" t="s">
        <v>1604</v>
      </c>
      <c r="M662" t="s">
        <v>3332</v>
      </c>
    </row>
    <row r="663" spans="7:13" x14ac:dyDescent="0.2">
      <c r="G663" t="s">
        <v>1605</v>
      </c>
      <c r="M663" t="s">
        <v>3333</v>
      </c>
    </row>
    <row r="664" spans="7:13" x14ac:dyDescent="0.2">
      <c r="G664" t="s">
        <v>1606</v>
      </c>
      <c r="M664" t="s">
        <v>3334</v>
      </c>
    </row>
    <row r="665" spans="7:13" x14ac:dyDescent="0.2">
      <c r="G665" t="s">
        <v>1607</v>
      </c>
      <c r="M665" t="s">
        <v>3335</v>
      </c>
    </row>
    <row r="666" spans="7:13" x14ac:dyDescent="0.2">
      <c r="G666" t="s">
        <v>1608</v>
      </c>
      <c r="M666" t="s">
        <v>3336</v>
      </c>
    </row>
    <row r="667" spans="7:13" x14ac:dyDescent="0.2">
      <c r="G667" t="s">
        <v>1609</v>
      </c>
      <c r="M667" t="s">
        <v>3337</v>
      </c>
    </row>
    <row r="668" spans="7:13" x14ac:dyDescent="0.2">
      <c r="G668" t="s">
        <v>1610</v>
      </c>
      <c r="M668" t="s">
        <v>3338</v>
      </c>
    </row>
    <row r="669" spans="7:13" x14ac:dyDescent="0.2">
      <c r="G669" t="s">
        <v>1611</v>
      </c>
      <c r="M669" t="s">
        <v>3339</v>
      </c>
    </row>
    <row r="670" spans="7:13" x14ac:dyDescent="0.2">
      <c r="G670" t="s">
        <v>1612</v>
      </c>
      <c r="M670" t="s">
        <v>3340</v>
      </c>
    </row>
    <row r="671" spans="7:13" x14ac:dyDescent="0.2">
      <c r="G671" t="s">
        <v>1613</v>
      </c>
      <c r="M671" t="s">
        <v>3341</v>
      </c>
    </row>
    <row r="672" spans="7:13" x14ac:dyDescent="0.2">
      <c r="G672" t="s">
        <v>1614</v>
      </c>
      <c r="M672" t="s">
        <v>3342</v>
      </c>
    </row>
    <row r="673" spans="7:13" x14ac:dyDescent="0.2">
      <c r="G673" t="s">
        <v>1615</v>
      </c>
      <c r="M673" t="s">
        <v>3343</v>
      </c>
    </row>
    <row r="674" spans="7:13" x14ac:dyDescent="0.2">
      <c r="G674" t="s">
        <v>1616</v>
      </c>
      <c r="M674" t="s">
        <v>3344</v>
      </c>
    </row>
    <row r="675" spans="7:13" x14ac:dyDescent="0.2">
      <c r="G675" t="s">
        <v>1617</v>
      </c>
      <c r="M675" t="s">
        <v>3345</v>
      </c>
    </row>
    <row r="676" spans="7:13" x14ac:dyDescent="0.2">
      <c r="G676" t="s">
        <v>1618</v>
      </c>
      <c r="M676" t="s">
        <v>3346</v>
      </c>
    </row>
    <row r="677" spans="7:13" x14ac:dyDescent="0.2">
      <c r="G677" t="s">
        <v>1619</v>
      </c>
      <c r="M677" t="s">
        <v>3347</v>
      </c>
    </row>
    <row r="678" spans="7:13" x14ac:dyDescent="0.2">
      <c r="G678" t="s">
        <v>1620</v>
      </c>
      <c r="M678" t="s">
        <v>3348</v>
      </c>
    </row>
    <row r="679" spans="7:13" x14ac:dyDescent="0.2">
      <c r="G679" t="s">
        <v>1621</v>
      </c>
      <c r="M679" t="s">
        <v>3349</v>
      </c>
    </row>
    <row r="680" spans="7:13" x14ac:dyDescent="0.2">
      <c r="G680" t="s">
        <v>1622</v>
      </c>
      <c r="M680" t="s">
        <v>3350</v>
      </c>
    </row>
    <row r="681" spans="7:13" x14ac:dyDescent="0.2">
      <c r="G681" t="s">
        <v>1623</v>
      </c>
      <c r="M681" t="s">
        <v>3351</v>
      </c>
    </row>
    <row r="682" spans="7:13" x14ac:dyDescent="0.2">
      <c r="G682" t="s">
        <v>1624</v>
      </c>
      <c r="M682" t="s">
        <v>3352</v>
      </c>
    </row>
    <row r="683" spans="7:13" x14ac:dyDescent="0.2">
      <c r="G683" t="s">
        <v>1625</v>
      </c>
      <c r="M683" t="s">
        <v>3353</v>
      </c>
    </row>
    <row r="684" spans="7:13" x14ac:dyDescent="0.2">
      <c r="G684" t="s">
        <v>1626</v>
      </c>
      <c r="M684" t="s">
        <v>3354</v>
      </c>
    </row>
    <row r="685" spans="7:13" x14ac:dyDescent="0.2">
      <c r="G685" t="s">
        <v>1627</v>
      </c>
      <c r="M685" t="s">
        <v>3355</v>
      </c>
    </row>
    <row r="686" spans="7:13" x14ac:dyDescent="0.2">
      <c r="G686" t="s">
        <v>1628</v>
      </c>
      <c r="M686" t="s">
        <v>3356</v>
      </c>
    </row>
    <row r="687" spans="7:13" x14ac:dyDescent="0.2">
      <c r="G687" t="s">
        <v>1629</v>
      </c>
      <c r="M687" t="s">
        <v>3357</v>
      </c>
    </row>
    <row r="688" spans="7:13" x14ac:dyDescent="0.2">
      <c r="G688" t="s">
        <v>1630</v>
      </c>
      <c r="M688" t="s">
        <v>3358</v>
      </c>
    </row>
    <row r="689" spans="7:13" x14ac:dyDescent="0.2">
      <c r="G689" t="s">
        <v>1631</v>
      </c>
      <c r="M689" t="s">
        <v>3359</v>
      </c>
    </row>
    <row r="690" spans="7:13" x14ac:dyDescent="0.2">
      <c r="G690" t="s">
        <v>1632</v>
      </c>
      <c r="M690" t="s">
        <v>3360</v>
      </c>
    </row>
    <row r="691" spans="7:13" x14ac:dyDescent="0.2">
      <c r="G691" t="s">
        <v>1633</v>
      </c>
      <c r="M691" t="s">
        <v>3361</v>
      </c>
    </row>
    <row r="692" spans="7:13" x14ac:dyDescent="0.2">
      <c r="G692" t="s">
        <v>1634</v>
      </c>
      <c r="M692" t="s">
        <v>3362</v>
      </c>
    </row>
    <row r="693" spans="7:13" x14ac:dyDescent="0.2">
      <c r="G693" t="s">
        <v>1635</v>
      </c>
      <c r="M693" t="s">
        <v>3363</v>
      </c>
    </row>
    <row r="694" spans="7:13" x14ac:dyDescent="0.2">
      <c r="G694" t="s">
        <v>1636</v>
      </c>
      <c r="M694" t="s">
        <v>3364</v>
      </c>
    </row>
    <row r="695" spans="7:13" x14ac:dyDescent="0.2">
      <c r="G695" t="s">
        <v>1637</v>
      </c>
      <c r="M695" t="s">
        <v>3365</v>
      </c>
    </row>
    <row r="696" spans="7:13" x14ac:dyDescent="0.2">
      <c r="G696" t="s">
        <v>1638</v>
      </c>
      <c r="M696" t="s">
        <v>3366</v>
      </c>
    </row>
    <row r="697" spans="7:13" x14ac:dyDescent="0.2">
      <c r="G697" t="s">
        <v>1639</v>
      </c>
      <c r="M697" t="s">
        <v>3367</v>
      </c>
    </row>
    <row r="698" spans="7:13" x14ac:dyDescent="0.2">
      <c r="G698" t="s">
        <v>1640</v>
      </c>
      <c r="M698" t="s">
        <v>3368</v>
      </c>
    </row>
    <row r="699" spans="7:13" x14ac:dyDescent="0.2">
      <c r="G699" t="s">
        <v>1641</v>
      </c>
      <c r="M699" t="s">
        <v>3369</v>
      </c>
    </row>
    <row r="700" spans="7:13" x14ac:dyDescent="0.2">
      <c r="G700" t="s">
        <v>1642</v>
      </c>
      <c r="M700" t="s">
        <v>3370</v>
      </c>
    </row>
    <row r="701" spans="7:13" x14ac:dyDescent="0.2">
      <c r="G701" t="s">
        <v>1643</v>
      </c>
      <c r="M701" t="s">
        <v>3371</v>
      </c>
    </row>
    <row r="702" spans="7:13" x14ac:dyDescent="0.2">
      <c r="G702" t="s">
        <v>1644</v>
      </c>
      <c r="M702" t="s">
        <v>3372</v>
      </c>
    </row>
    <row r="703" spans="7:13" x14ac:dyDescent="0.2">
      <c r="G703" t="s">
        <v>1645</v>
      </c>
      <c r="M703" t="s">
        <v>3373</v>
      </c>
    </row>
    <row r="704" spans="7:13" x14ac:dyDescent="0.2">
      <c r="G704" t="s">
        <v>1646</v>
      </c>
      <c r="M704" t="s">
        <v>3374</v>
      </c>
    </row>
    <row r="705" spans="7:13" x14ac:dyDescent="0.2">
      <c r="G705" t="s">
        <v>1647</v>
      </c>
      <c r="M705" t="s">
        <v>3375</v>
      </c>
    </row>
    <row r="706" spans="7:13" x14ac:dyDescent="0.2">
      <c r="G706" t="s">
        <v>1648</v>
      </c>
      <c r="M706" t="s">
        <v>3376</v>
      </c>
    </row>
    <row r="707" spans="7:13" x14ac:dyDescent="0.2">
      <c r="G707" t="s">
        <v>1649</v>
      </c>
      <c r="M707" t="s">
        <v>3377</v>
      </c>
    </row>
    <row r="708" spans="7:13" x14ac:dyDescent="0.2">
      <c r="G708" t="s">
        <v>1650</v>
      </c>
      <c r="M708" t="s">
        <v>3378</v>
      </c>
    </row>
    <row r="709" spans="7:13" x14ac:dyDescent="0.2">
      <c r="G709" t="s">
        <v>1651</v>
      </c>
      <c r="M709" t="s">
        <v>3379</v>
      </c>
    </row>
    <row r="710" spans="7:13" x14ac:dyDescent="0.2">
      <c r="G710" t="s">
        <v>1652</v>
      </c>
      <c r="M710" t="s">
        <v>3380</v>
      </c>
    </row>
    <row r="711" spans="7:13" x14ac:dyDescent="0.2">
      <c r="G711" t="s">
        <v>1653</v>
      </c>
      <c r="M711" t="s">
        <v>3381</v>
      </c>
    </row>
    <row r="712" spans="7:13" x14ac:dyDescent="0.2">
      <c r="G712" t="s">
        <v>1654</v>
      </c>
      <c r="M712" t="s">
        <v>3382</v>
      </c>
    </row>
    <row r="713" spans="7:13" x14ac:dyDescent="0.2">
      <c r="G713" t="s">
        <v>1655</v>
      </c>
      <c r="M713" t="s">
        <v>3383</v>
      </c>
    </row>
    <row r="714" spans="7:13" x14ac:dyDescent="0.2">
      <c r="G714" t="s">
        <v>1656</v>
      </c>
      <c r="M714" t="s">
        <v>3384</v>
      </c>
    </row>
    <row r="715" spans="7:13" x14ac:dyDescent="0.2">
      <c r="G715" t="s">
        <v>1657</v>
      </c>
      <c r="M715" t="s">
        <v>3385</v>
      </c>
    </row>
    <row r="716" spans="7:13" x14ac:dyDescent="0.2">
      <c r="G716" t="s">
        <v>1658</v>
      </c>
      <c r="M716" t="s">
        <v>3386</v>
      </c>
    </row>
    <row r="717" spans="7:13" x14ac:dyDescent="0.2">
      <c r="G717" t="s">
        <v>1659</v>
      </c>
      <c r="M717" t="s">
        <v>3387</v>
      </c>
    </row>
    <row r="718" spans="7:13" x14ac:dyDescent="0.2">
      <c r="G718" t="s">
        <v>1660</v>
      </c>
      <c r="M718" t="s">
        <v>3388</v>
      </c>
    </row>
    <row r="719" spans="7:13" x14ac:dyDescent="0.2">
      <c r="G719" t="s">
        <v>1661</v>
      </c>
      <c r="M719" t="s">
        <v>3389</v>
      </c>
    </row>
    <row r="720" spans="7:13" x14ac:dyDescent="0.2">
      <c r="G720" t="s">
        <v>1662</v>
      </c>
      <c r="M720" t="s">
        <v>3390</v>
      </c>
    </row>
    <row r="721" spans="7:13" x14ac:dyDescent="0.2">
      <c r="G721" t="s">
        <v>1663</v>
      </c>
      <c r="M721" t="s">
        <v>3391</v>
      </c>
    </row>
    <row r="722" spans="7:13" x14ac:dyDescent="0.2">
      <c r="G722" t="s">
        <v>1664</v>
      </c>
      <c r="M722" t="s">
        <v>3392</v>
      </c>
    </row>
    <row r="723" spans="7:13" x14ac:dyDescent="0.2">
      <c r="G723" t="s">
        <v>1665</v>
      </c>
      <c r="M723" t="s">
        <v>3393</v>
      </c>
    </row>
    <row r="724" spans="7:13" x14ac:dyDescent="0.2">
      <c r="G724" t="s">
        <v>1666</v>
      </c>
      <c r="M724" t="s">
        <v>3394</v>
      </c>
    </row>
    <row r="725" spans="7:13" x14ac:dyDescent="0.2">
      <c r="G725" t="s">
        <v>1667</v>
      </c>
      <c r="M725" t="s">
        <v>3395</v>
      </c>
    </row>
    <row r="726" spans="7:13" x14ac:dyDescent="0.2">
      <c r="G726" t="s">
        <v>1668</v>
      </c>
      <c r="M726" t="s">
        <v>3396</v>
      </c>
    </row>
    <row r="727" spans="7:13" x14ac:dyDescent="0.2">
      <c r="G727" t="s">
        <v>1669</v>
      </c>
      <c r="M727" t="s">
        <v>3397</v>
      </c>
    </row>
    <row r="728" spans="7:13" x14ac:dyDescent="0.2">
      <c r="G728" t="s">
        <v>1670</v>
      </c>
      <c r="M728" t="s">
        <v>3398</v>
      </c>
    </row>
    <row r="729" spans="7:13" x14ac:dyDescent="0.2">
      <c r="G729" t="s">
        <v>1671</v>
      </c>
      <c r="M729" t="s">
        <v>3399</v>
      </c>
    </row>
    <row r="730" spans="7:13" x14ac:dyDescent="0.2">
      <c r="G730" t="s">
        <v>1672</v>
      </c>
      <c r="M730" t="s">
        <v>3400</v>
      </c>
    </row>
    <row r="731" spans="7:13" x14ac:dyDescent="0.2">
      <c r="G731" t="s">
        <v>1673</v>
      </c>
      <c r="M731" t="s">
        <v>3401</v>
      </c>
    </row>
    <row r="732" spans="7:13" x14ac:dyDescent="0.2">
      <c r="G732" t="s">
        <v>1674</v>
      </c>
      <c r="M732" t="s">
        <v>3402</v>
      </c>
    </row>
    <row r="733" spans="7:13" x14ac:dyDescent="0.2">
      <c r="G733" t="s">
        <v>1675</v>
      </c>
      <c r="M733" t="s">
        <v>3403</v>
      </c>
    </row>
    <row r="734" spans="7:13" x14ac:dyDescent="0.2">
      <c r="G734" t="s">
        <v>1676</v>
      </c>
      <c r="M734" t="s">
        <v>3404</v>
      </c>
    </row>
    <row r="735" spans="7:13" x14ac:dyDescent="0.2">
      <c r="G735" t="s">
        <v>1677</v>
      </c>
      <c r="M735" t="s">
        <v>3405</v>
      </c>
    </row>
    <row r="736" spans="7:13" x14ac:dyDescent="0.2">
      <c r="G736" t="s">
        <v>1678</v>
      </c>
      <c r="M736" t="s">
        <v>3406</v>
      </c>
    </row>
    <row r="737" spans="7:13" x14ac:dyDescent="0.2">
      <c r="G737" t="s">
        <v>1679</v>
      </c>
      <c r="M737" t="s">
        <v>3407</v>
      </c>
    </row>
    <row r="738" spans="7:13" x14ac:dyDescent="0.2">
      <c r="G738" t="s">
        <v>1680</v>
      </c>
      <c r="M738" t="s">
        <v>3408</v>
      </c>
    </row>
    <row r="739" spans="7:13" x14ac:dyDescent="0.2">
      <c r="G739" t="s">
        <v>1681</v>
      </c>
      <c r="M739" t="s">
        <v>3409</v>
      </c>
    </row>
    <row r="740" spans="7:13" x14ac:dyDescent="0.2">
      <c r="G740" t="s">
        <v>1682</v>
      </c>
      <c r="M740" t="s">
        <v>3410</v>
      </c>
    </row>
    <row r="741" spans="7:13" x14ac:dyDescent="0.2">
      <c r="G741" t="s">
        <v>1683</v>
      </c>
      <c r="M741" t="s">
        <v>3411</v>
      </c>
    </row>
    <row r="742" spans="7:13" x14ac:dyDescent="0.2">
      <c r="G742" t="s">
        <v>1684</v>
      </c>
      <c r="M742" t="s">
        <v>3412</v>
      </c>
    </row>
    <row r="743" spans="7:13" x14ac:dyDescent="0.2">
      <c r="G743" t="s">
        <v>1685</v>
      </c>
      <c r="M743" t="s">
        <v>3413</v>
      </c>
    </row>
    <row r="744" spans="7:13" x14ac:dyDescent="0.2">
      <c r="G744" t="s">
        <v>1686</v>
      </c>
      <c r="M744" t="s">
        <v>3414</v>
      </c>
    </row>
    <row r="745" spans="7:13" x14ac:dyDescent="0.2">
      <c r="G745" t="s">
        <v>1687</v>
      </c>
      <c r="M745" t="s">
        <v>3415</v>
      </c>
    </row>
    <row r="746" spans="7:13" x14ac:dyDescent="0.2">
      <c r="G746" t="s">
        <v>1688</v>
      </c>
      <c r="M746" t="s">
        <v>3416</v>
      </c>
    </row>
    <row r="747" spans="7:13" x14ac:dyDescent="0.2">
      <c r="G747" t="s">
        <v>1689</v>
      </c>
      <c r="M747" t="s">
        <v>3417</v>
      </c>
    </row>
    <row r="748" spans="7:13" x14ac:dyDescent="0.2">
      <c r="G748" t="s">
        <v>1690</v>
      </c>
      <c r="M748" t="s">
        <v>3418</v>
      </c>
    </row>
    <row r="749" spans="7:13" x14ac:dyDescent="0.2">
      <c r="G749" t="s">
        <v>1691</v>
      </c>
      <c r="M749" t="s">
        <v>3419</v>
      </c>
    </row>
    <row r="750" spans="7:13" x14ac:dyDescent="0.2">
      <c r="G750" t="s">
        <v>1692</v>
      </c>
      <c r="M750" t="s">
        <v>3420</v>
      </c>
    </row>
    <row r="751" spans="7:13" x14ac:dyDescent="0.2">
      <c r="G751" t="s">
        <v>1693</v>
      </c>
      <c r="M751" t="s">
        <v>3421</v>
      </c>
    </row>
    <row r="752" spans="7:13" x14ac:dyDescent="0.2">
      <c r="G752" t="s">
        <v>1694</v>
      </c>
      <c r="M752" t="s">
        <v>3422</v>
      </c>
    </row>
    <row r="753" spans="7:13" x14ac:dyDescent="0.2">
      <c r="G753" t="s">
        <v>1695</v>
      </c>
      <c r="M753" t="s">
        <v>3423</v>
      </c>
    </row>
    <row r="754" spans="7:13" x14ac:dyDescent="0.2">
      <c r="G754" t="s">
        <v>1696</v>
      </c>
      <c r="M754" t="s">
        <v>3424</v>
      </c>
    </row>
    <row r="755" spans="7:13" x14ac:dyDescent="0.2">
      <c r="G755" t="s">
        <v>1697</v>
      </c>
      <c r="M755" t="s">
        <v>3425</v>
      </c>
    </row>
    <row r="756" spans="7:13" x14ac:dyDescent="0.2">
      <c r="G756" t="s">
        <v>1698</v>
      </c>
      <c r="M756" t="s">
        <v>3426</v>
      </c>
    </row>
    <row r="757" spans="7:13" x14ac:dyDescent="0.2">
      <c r="G757" t="s">
        <v>1699</v>
      </c>
      <c r="M757" t="s">
        <v>3427</v>
      </c>
    </row>
    <row r="758" spans="7:13" x14ac:dyDescent="0.2">
      <c r="G758" t="s">
        <v>1700</v>
      </c>
      <c r="M758" t="s">
        <v>3428</v>
      </c>
    </row>
    <row r="759" spans="7:13" x14ac:dyDescent="0.2">
      <c r="G759" t="s">
        <v>1701</v>
      </c>
      <c r="M759" t="s">
        <v>3429</v>
      </c>
    </row>
    <row r="760" spans="7:13" x14ac:dyDescent="0.2">
      <c r="G760" t="s">
        <v>1702</v>
      </c>
      <c r="M760" t="s">
        <v>3430</v>
      </c>
    </row>
    <row r="761" spans="7:13" x14ac:dyDescent="0.2">
      <c r="G761" t="s">
        <v>1703</v>
      </c>
      <c r="M761" t="s">
        <v>3431</v>
      </c>
    </row>
    <row r="762" spans="7:13" x14ac:dyDescent="0.2">
      <c r="G762" t="s">
        <v>1704</v>
      </c>
      <c r="M762" t="s">
        <v>3432</v>
      </c>
    </row>
    <row r="763" spans="7:13" x14ac:dyDescent="0.2">
      <c r="G763" t="s">
        <v>1705</v>
      </c>
      <c r="M763" t="s">
        <v>3433</v>
      </c>
    </row>
    <row r="764" spans="7:13" x14ac:dyDescent="0.2">
      <c r="G764" t="s">
        <v>1706</v>
      </c>
      <c r="M764" t="s">
        <v>3434</v>
      </c>
    </row>
    <row r="765" spans="7:13" x14ac:dyDescent="0.2">
      <c r="G765" t="s">
        <v>1707</v>
      </c>
      <c r="M765" t="s">
        <v>3435</v>
      </c>
    </row>
    <row r="766" spans="7:13" x14ac:dyDescent="0.2">
      <c r="G766" t="s">
        <v>1708</v>
      </c>
      <c r="M766" t="s">
        <v>3436</v>
      </c>
    </row>
    <row r="767" spans="7:13" x14ac:dyDescent="0.2">
      <c r="G767" t="s">
        <v>1709</v>
      </c>
      <c r="M767" t="s">
        <v>3437</v>
      </c>
    </row>
    <row r="768" spans="7:13" x14ac:dyDescent="0.2">
      <c r="G768" t="s">
        <v>1710</v>
      </c>
      <c r="M768" t="s">
        <v>3438</v>
      </c>
    </row>
    <row r="769" spans="7:13" x14ac:dyDescent="0.2">
      <c r="G769" t="s">
        <v>1711</v>
      </c>
      <c r="M769" t="s">
        <v>3439</v>
      </c>
    </row>
    <row r="770" spans="7:13" x14ac:dyDescent="0.2">
      <c r="G770" t="s">
        <v>1712</v>
      </c>
      <c r="M770" t="s">
        <v>3440</v>
      </c>
    </row>
    <row r="771" spans="7:13" x14ac:dyDescent="0.2">
      <c r="G771" t="s">
        <v>1713</v>
      </c>
      <c r="M771" t="s">
        <v>3441</v>
      </c>
    </row>
    <row r="772" spans="7:13" x14ac:dyDescent="0.2">
      <c r="G772" t="s">
        <v>1714</v>
      </c>
      <c r="M772" t="s">
        <v>3442</v>
      </c>
    </row>
    <row r="773" spans="7:13" x14ac:dyDescent="0.2">
      <c r="G773" t="s">
        <v>1715</v>
      </c>
      <c r="M773" t="s">
        <v>3443</v>
      </c>
    </row>
    <row r="774" spans="7:13" x14ac:dyDescent="0.2">
      <c r="G774" t="s">
        <v>1716</v>
      </c>
      <c r="M774" t="s">
        <v>3444</v>
      </c>
    </row>
    <row r="775" spans="7:13" x14ac:dyDescent="0.2">
      <c r="G775" t="s">
        <v>1717</v>
      </c>
      <c r="M775" t="s">
        <v>3445</v>
      </c>
    </row>
    <row r="776" spans="7:13" x14ac:dyDescent="0.2">
      <c r="G776" t="s">
        <v>1718</v>
      </c>
      <c r="M776" t="s">
        <v>3446</v>
      </c>
    </row>
    <row r="777" spans="7:13" x14ac:dyDescent="0.2">
      <c r="G777" t="s">
        <v>1719</v>
      </c>
      <c r="M777" t="s">
        <v>3447</v>
      </c>
    </row>
    <row r="778" spans="7:13" x14ac:dyDescent="0.2">
      <c r="G778" t="s">
        <v>1720</v>
      </c>
      <c r="M778" t="s">
        <v>3448</v>
      </c>
    </row>
    <row r="779" spans="7:13" x14ac:dyDescent="0.2">
      <c r="G779" t="s">
        <v>1721</v>
      </c>
      <c r="M779" t="s">
        <v>3449</v>
      </c>
    </row>
    <row r="780" spans="7:13" x14ac:dyDescent="0.2">
      <c r="G780" t="s">
        <v>1722</v>
      </c>
      <c r="M780" t="s">
        <v>3450</v>
      </c>
    </row>
    <row r="781" spans="7:13" x14ac:dyDescent="0.2">
      <c r="G781" t="s">
        <v>1723</v>
      </c>
      <c r="M781" t="s">
        <v>3451</v>
      </c>
    </row>
    <row r="782" spans="7:13" x14ac:dyDescent="0.2">
      <c r="G782" t="s">
        <v>1724</v>
      </c>
      <c r="M782" t="s">
        <v>3452</v>
      </c>
    </row>
    <row r="783" spans="7:13" x14ac:dyDescent="0.2">
      <c r="G783" t="s">
        <v>1725</v>
      </c>
      <c r="M783" t="s">
        <v>3453</v>
      </c>
    </row>
    <row r="784" spans="7:13" x14ac:dyDescent="0.2">
      <c r="G784" t="s">
        <v>1726</v>
      </c>
      <c r="M784" t="s">
        <v>3454</v>
      </c>
    </row>
    <row r="785" spans="7:13" x14ac:dyDescent="0.2">
      <c r="G785" t="s">
        <v>1727</v>
      </c>
      <c r="M785" t="s">
        <v>3455</v>
      </c>
    </row>
    <row r="786" spans="7:13" x14ac:dyDescent="0.2">
      <c r="G786" t="s">
        <v>1728</v>
      </c>
      <c r="M786" t="s">
        <v>3456</v>
      </c>
    </row>
    <row r="787" spans="7:13" x14ac:dyDescent="0.2">
      <c r="G787" t="s">
        <v>1729</v>
      </c>
      <c r="M787" t="s">
        <v>3457</v>
      </c>
    </row>
    <row r="788" spans="7:13" x14ac:dyDescent="0.2">
      <c r="G788" t="s">
        <v>1730</v>
      </c>
      <c r="M788" t="s">
        <v>3458</v>
      </c>
    </row>
    <row r="789" spans="7:13" x14ac:dyDescent="0.2">
      <c r="G789" t="s">
        <v>1731</v>
      </c>
      <c r="M789" t="s">
        <v>3459</v>
      </c>
    </row>
    <row r="790" spans="7:13" x14ac:dyDescent="0.2">
      <c r="G790" t="s">
        <v>1732</v>
      </c>
      <c r="M790" t="s">
        <v>3460</v>
      </c>
    </row>
    <row r="791" spans="7:13" x14ac:dyDescent="0.2">
      <c r="G791" t="s">
        <v>1733</v>
      </c>
      <c r="M791" t="s">
        <v>3461</v>
      </c>
    </row>
    <row r="792" spans="7:13" x14ac:dyDescent="0.2">
      <c r="G792" t="s">
        <v>1734</v>
      </c>
      <c r="M792" t="s">
        <v>3462</v>
      </c>
    </row>
    <row r="793" spans="7:13" x14ac:dyDescent="0.2">
      <c r="G793" t="s">
        <v>1735</v>
      </c>
      <c r="M793" t="s">
        <v>3463</v>
      </c>
    </row>
    <row r="794" spans="7:13" x14ac:dyDescent="0.2">
      <c r="G794" t="s">
        <v>1736</v>
      </c>
      <c r="M794" t="s">
        <v>3464</v>
      </c>
    </row>
    <row r="795" spans="7:13" x14ac:dyDescent="0.2">
      <c r="G795" t="s">
        <v>1737</v>
      </c>
      <c r="M795" t="s">
        <v>3465</v>
      </c>
    </row>
    <row r="796" spans="7:13" x14ac:dyDescent="0.2">
      <c r="G796" t="s">
        <v>1738</v>
      </c>
      <c r="M796" t="s">
        <v>3466</v>
      </c>
    </row>
    <row r="797" spans="7:13" x14ac:dyDescent="0.2">
      <c r="G797" t="s">
        <v>1739</v>
      </c>
      <c r="M797" t="s">
        <v>3467</v>
      </c>
    </row>
    <row r="798" spans="7:13" x14ac:dyDescent="0.2">
      <c r="G798" t="s">
        <v>1740</v>
      </c>
      <c r="M798" t="s">
        <v>3468</v>
      </c>
    </row>
    <row r="799" spans="7:13" x14ac:dyDescent="0.2">
      <c r="G799" t="s">
        <v>1741</v>
      </c>
      <c r="M799" t="s">
        <v>3469</v>
      </c>
    </row>
    <row r="800" spans="7:13" x14ac:dyDescent="0.2">
      <c r="G800" t="s">
        <v>1742</v>
      </c>
      <c r="M800" t="s">
        <v>3470</v>
      </c>
    </row>
    <row r="801" spans="7:13" x14ac:dyDescent="0.2">
      <c r="G801" t="s">
        <v>1743</v>
      </c>
      <c r="M801" t="s">
        <v>3471</v>
      </c>
    </row>
    <row r="802" spans="7:13" x14ac:dyDescent="0.2">
      <c r="G802" t="s">
        <v>1744</v>
      </c>
      <c r="M802" t="s">
        <v>3472</v>
      </c>
    </row>
    <row r="803" spans="7:13" x14ac:dyDescent="0.2">
      <c r="G803" t="s">
        <v>1745</v>
      </c>
      <c r="M803" t="s">
        <v>3473</v>
      </c>
    </row>
    <row r="804" spans="7:13" x14ac:dyDescent="0.2">
      <c r="G804" t="s">
        <v>1746</v>
      </c>
      <c r="M804" t="s">
        <v>3474</v>
      </c>
    </row>
    <row r="805" spans="7:13" x14ac:dyDescent="0.2">
      <c r="G805" t="s">
        <v>1747</v>
      </c>
      <c r="M805" t="s">
        <v>3475</v>
      </c>
    </row>
    <row r="806" spans="7:13" x14ac:dyDescent="0.2">
      <c r="G806" t="s">
        <v>1748</v>
      </c>
      <c r="M806" t="s">
        <v>3476</v>
      </c>
    </row>
    <row r="807" spans="7:13" x14ac:dyDescent="0.2">
      <c r="G807" t="s">
        <v>1749</v>
      </c>
      <c r="M807" t="s">
        <v>3477</v>
      </c>
    </row>
    <row r="808" spans="7:13" x14ac:dyDescent="0.2">
      <c r="G808" t="s">
        <v>1750</v>
      </c>
      <c r="M808" t="s">
        <v>3478</v>
      </c>
    </row>
    <row r="809" spans="7:13" x14ac:dyDescent="0.2">
      <c r="G809" t="s">
        <v>1751</v>
      </c>
      <c r="M809" t="s">
        <v>3479</v>
      </c>
    </row>
    <row r="810" spans="7:13" x14ac:dyDescent="0.2">
      <c r="G810" t="s">
        <v>1752</v>
      </c>
      <c r="M810" t="s">
        <v>3480</v>
      </c>
    </row>
    <row r="811" spans="7:13" x14ac:dyDescent="0.2">
      <c r="G811" t="s">
        <v>1753</v>
      </c>
      <c r="M811" t="s">
        <v>3481</v>
      </c>
    </row>
    <row r="812" spans="7:13" x14ac:dyDescent="0.2">
      <c r="G812" t="s">
        <v>1754</v>
      </c>
      <c r="M812" t="s">
        <v>3482</v>
      </c>
    </row>
    <row r="813" spans="7:13" x14ac:dyDescent="0.2">
      <c r="G813" t="s">
        <v>1755</v>
      </c>
      <c r="M813" t="s">
        <v>3483</v>
      </c>
    </row>
    <row r="814" spans="7:13" x14ac:dyDescent="0.2">
      <c r="G814" t="s">
        <v>1756</v>
      </c>
      <c r="M814" t="s">
        <v>3484</v>
      </c>
    </row>
    <row r="815" spans="7:13" x14ac:dyDescent="0.2">
      <c r="G815" t="s">
        <v>1757</v>
      </c>
      <c r="M815" t="s">
        <v>3485</v>
      </c>
    </row>
    <row r="816" spans="7:13" x14ac:dyDescent="0.2">
      <c r="G816" t="s">
        <v>1758</v>
      </c>
      <c r="M816" t="s">
        <v>3486</v>
      </c>
    </row>
    <row r="817" spans="7:13" x14ac:dyDescent="0.2">
      <c r="G817" t="s">
        <v>1759</v>
      </c>
      <c r="M817" t="s">
        <v>3487</v>
      </c>
    </row>
    <row r="818" spans="7:13" x14ac:dyDescent="0.2">
      <c r="G818" t="s">
        <v>1760</v>
      </c>
      <c r="M818" t="s">
        <v>3488</v>
      </c>
    </row>
    <row r="819" spans="7:13" x14ac:dyDescent="0.2">
      <c r="G819" t="s">
        <v>1761</v>
      </c>
      <c r="M819" t="s">
        <v>3489</v>
      </c>
    </row>
    <row r="820" spans="7:13" x14ac:dyDescent="0.2">
      <c r="G820" t="s">
        <v>1762</v>
      </c>
      <c r="M820" t="s">
        <v>3490</v>
      </c>
    </row>
    <row r="821" spans="7:13" x14ac:dyDescent="0.2">
      <c r="G821" t="s">
        <v>1763</v>
      </c>
      <c r="M821" t="s">
        <v>3491</v>
      </c>
    </row>
    <row r="822" spans="7:13" x14ac:dyDescent="0.2">
      <c r="G822" t="s">
        <v>1764</v>
      </c>
      <c r="M822" t="s">
        <v>3492</v>
      </c>
    </row>
    <row r="823" spans="7:13" x14ac:dyDescent="0.2">
      <c r="G823" t="s">
        <v>1765</v>
      </c>
      <c r="M823" t="s">
        <v>3493</v>
      </c>
    </row>
    <row r="824" spans="7:13" x14ac:dyDescent="0.2">
      <c r="G824" t="s">
        <v>1766</v>
      </c>
      <c r="M824" t="s">
        <v>3494</v>
      </c>
    </row>
    <row r="825" spans="7:13" x14ac:dyDescent="0.2">
      <c r="G825" t="s">
        <v>1767</v>
      </c>
      <c r="M825" t="s">
        <v>3495</v>
      </c>
    </row>
    <row r="826" spans="7:13" x14ac:dyDescent="0.2">
      <c r="G826" t="s">
        <v>1768</v>
      </c>
      <c r="M826" t="s">
        <v>3496</v>
      </c>
    </row>
    <row r="827" spans="7:13" x14ac:dyDescent="0.2">
      <c r="G827" t="s">
        <v>1769</v>
      </c>
      <c r="M827" t="s">
        <v>3497</v>
      </c>
    </row>
    <row r="828" spans="7:13" x14ac:dyDescent="0.2">
      <c r="G828" t="s">
        <v>1770</v>
      </c>
      <c r="M828" t="s">
        <v>3498</v>
      </c>
    </row>
    <row r="829" spans="7:13" x14ac:dyDescent="0.2">
      <c r="G829" t="s">
        <v>1771</v>
      </c>
      <c r="M829" t="s">
        <v>3499</v>
      </c>
    </row>
    <row r="830" spans="7:13" x14ac:dyDescent="0.2">
      <c r="G830" t="s">
        <v>1772</v>
      </c>
      <c r="M830" t="s">
        <v>3500</v>
      </c>
    </row>
    <row r="831" spans="7:13" x14ac:dyDescent="0.2">
      <c r="G831" t="s">
        <v>1773</v>
      </c>
      <c r="M831" t="s">
        <v>3501</v>
      </c>
    </row>
    <row r="832" spans="7:13" x14ac:dyDescent="0.2">
      <c r="G832" t="s">
        <v>1774</v>
      </c>
      <c r="M832" t="s">
        <v>3502</v>
      </c>
    </row>
    <row r="833" spans="7:13" x14ac:dyDescent="0.2">
      <c r="G833" t="s">
        <v>1775</v>
      </c>
      <c r="M833" t="s">
        <v>3503</v>
      </c>
    </row>
    <row r="834" spans="7:13" x14ac:dyDescent="0.2">
      <c r="G834" t="s">
        <v>1776</v>
      </c>
      <c r="M834" t="s">
        <v>3504</v>
      </c>
    </row>
    <row r="835" spans="7:13" x14ac:dyDescent="0.2">
      <c r="G835" t="s">
        <v>1777</v>
      </c>
      <c r="M835" t="s">
        <v>3505</v>
      </c>
    </row>
    <row r="836" spans="7:13" x14ac:dyDescent="0.2">
      <c r="G836" t="s">
        <v>1778</v>
      </c>
      <c r="M836" t="s">
        <v>3506</v>
      </c>
    </row>
    <row r="837" spans="7:13" x14ac:dyDescent="0.2">
      <c r="G837" t="s">
        <v>1779</v>
      </c>
      <c r="M837" t="s">
        <v>3507</v>
      </c>
    </row>
    <row r="838" spans="7:13" x14ac:dyDescent="0.2">
      <c r="G838" t="s">
        <v>1780</v>
      </c>
      <c r="M838" t="s">
        <v>3508</v>
      </c>
    </row>
    <row r="839" spans="7:13" x14ac:dyDescent="0.2">
      <c r="G839" t="s">
        <v>1781</v>
      </c>
      <c r="M839" t="s">
        <v>3509</v>
      </c>
    </row>
    <row r="840" spans="7:13" x14ac:dyDescent="0.2">
      <c r="G840" t="s">
        <v>1782</v>
      </c>
      <c r="M840" t="s">
        <v>3510</v>
      </c>
    </row>
    <row r="841" spans="7:13" x14ac:dyDescent="0.2">
      <c r="G841" t="s">
        <v>1783</v>
      </c>
      <c r="M841" t="s">
        <v>3511</v>
      </c>
    </row>
    <row r="842" spans="7:13" x14ac:dyDescent="0.2">
      <c r="G842" t="s">
        <v>1784</v>
      </c>
      <c r="M842" t="s">
        <v>3512</v>
      </c>
    </row>
    <row r="843" spans="7:13" x14ac:dyDescent="0.2">
      <c r="G843" t="s">
        <v>1785</v>
      </c>
      <c r="M843" t="s">
        <v>3513</v>
      </c>
    </row>
    <row r="844" spans="7:13" x14ac:dyDescent="0.2">
      <c r="G844" t="s">
        <v>1786</v>
      </c>
      <c r="M844" t="s">
        <v>3514</v>
      </c>
    </row>
    <row r="845" spans="7:13" x14ac:dyDescent="0.2">
      <c r="G845" t="s">
        <v>1787</v>
      </c>
      <c r="M845" t="s">
        <v>3515</v>
      </c>
    </row>
    <row r="846" spans="7:13" x14ac:dyDescent="0.2">
      <c r="G846" t="s">
        <v>1788</v>
      </c>
      <c r="M846" t="s">
        <v>3516</v>
      </c>
    </row>
    <row r="847" spans="7:13" x14ac:dyDescent="0.2">
      <c r="G847" t="s">
        <v>1789</v>
      </c>
      <c r="M847" t="s">
        <v>3517</v>
      </c>
    </row>
    <row r="848" spans="7:13" x14ac:dyDescent="0.2">
      <c r="G848" t="s">
        <v>1790</v>
      </c>
      <c r="M848" t="s">
        <v>3518</v>
      </c>
    </row>
    <row r="849" spans="7:13" x14ac:dyDescent="0.2">
      <c r="G849" t="s">
        <v>1791</v>
      </c>
      <c r="M849" t="s">
        <v>3519</v>
      </c>
    </row>
    <row r="850" spans="7:13" x14ac:dyDescent="0.2">
      <c r="G850" t="s">
        <v>1792</v>
      </c>
      <c r="M850" t="s">
        <v>3520</v>
      </c>
    </row>
    <row r="851" spans="7:13" x14ac:dyDescent="0.2">
      <c r="G851" t="s">
        <v>1793</v>
      </c>
      <c r="M851" t="s">
        <v>3521</v>
      </c>
    </row>
    <row r="852" spans="7:13" x14ac:dyDescent="0.2">
      <c r="G852" t="s">
        <v>1794</v>
      </c>
      <c r="M852" t="s">
        <v>3522</v>
      </c>
    </row>
    <row r="853" spans="7:13" x14ac:dyDescent="0.2">
      <c r="G853" t="s">
        <v>1795</v>
      </c>
      <c r="M853" t="s">
        <v>3523</v>
      </c>
    </row>
    <row r="854" spans="7:13" x14ac:dyDescent="0.2">
      <c r="G854" t="s">
        <v>1796</v>
      </c>
      <c r="M854" t="s">
        <v>3524</v>
      </c>
    </row>
    <row r="855" spans="7:13" x14ac:dyDescent="0.2">
      <c r="G855" t="s">
        <v>1797</v>
      </c>
      <c r="M855" t="s">
        <v>3525</v>
      </c>
    </row>
    <row r="856" spans="7:13" x14ac:dyDescent="0.2">
      <c r="G856" t="s">
        <v>1798</v>
      </c>
      <c r="M856" t="s">
        <v>3526</v>
      </c>
    </row>
    <row r="857" spans="7:13" x14ac:dyDescent="0.2">
      <c r="G857" t="s">
        <v>1799</v>
      </c>
      <c r="M857" t="s">
        <v>3527</v>
      </c>
    </row>
    <row r="858" spans="7:13" x14ac:dyDescent="0.2">
      <c r="G858" t="s">
        <v>1800</v>
      </c>
      <c r="M858" t="s">
        <v>3528</v>
      </c>
    </row>
    <row r="859" spans="7:13" x14ac:dyDescent="0.2">
      <c r="G859" t="s">
        <v>1801</v>
      </c>
      <c r="M859" t="s">
        <v>3529</v>
      </c>
    </row>
    <row r="860" spans="7:13" x14ac:dyDescent="0.2">
      <c r="G860" t="s">
        <v>1802</v>
      </c>
      <c r="M860" t="s">
        <v>3530</v>
      </c>
    </row>
    <row r="861" spans="7:13" x14ac:dyDescent="0.2">
      <c r="G861" t="s">
        <v>1803</v>
      </c>
      <c r="M861" t="s">
        <v>3531</v>
      </c>
    </row>
    <row r="862" spans="7:13" x14ac:dyDescent="0.2">
      <c r="G862" t="s">
        <v>1804</v>
      </c>
      <c r="M862" t="s">
        <v>3532</v>
      </c>
    </row>
    <row r="863" spans="7:13" x14ac:dyDescent="0.2">
      <c r="G863" t="s">
        <v>1805</v>
      </c>
      <c r="M863" t="s">
        <v>3533</v>
      </c>
    </row>
    <row r="864" spans="7:13" x14ac:dyDescent="0.2">
      <c r="G864" t="s">
        <v>1806</v>
      </c>
      <c r="M864" t="s">
        <v>3534</v>
      </c>
    </row>
    <row r="865" spans="7:13" x14ac:dyDescent="0.2">
      <c r="G865" t="s">
        <v>1807</v>
      </c>
      <c r="M865" t="s">
        <v>3535</v>
      </c>
    </row>
    <row r="866" spans="7:13" x14ac:dyDescent="0.2">
      <c r="G866" t="s">
        <v>1808</v>
      </c>
      <c r="M866" t="s">
        <v>3536</v>
      </c>
    </row>
    <row r="867" spans="7:13" x14ac:dyDescent="0.2">
      <c r="G867" t="s">
        <v>1809</v>
      </c>
      <c r="M867" t="s">
        <v>3537</v>
      </c>
    </row>
    <row r="868" spans="7:13" x14ac:dyDescent="0.2">
      <c r="G868" t="s">
        <v>1810</v>
      </c>
      <c r="M868" t="s">
        <v>3538</v>
      </c>
    </row>
    <row r="869" spans="7:13" x14ac:dyDescent="0.2">
      <c r="G869" t="s">
        <v>1811</v>
      </c>
      <c r="M869" t="s">
        <v>3539</v>
      </c>
    </row>
    <row r="870" spans="7:13" x14ac:dyDescent="0.2">
      <c r="G870" t="s">
        <v>1812</v>
      </c>
      <c r="M870" t="s">
        <v>3540</v>
      </c>
    </row>
    <row r="871" spans="7:13" x14ac:dyDescent="0.2">
      <c r="G871" t="s">
        <v>1813</v>
      </c>
      <c r="M871" t="s">
        <v>3541</v>
      </c>
    </row>
    <row r="872" spans="7:13" x14ac:dyDescent="0.2">
      <c r="G872" t="s">
        <v>1814</v>
      </c>
      <c r="M872" t="s">
        <v>3542</v>
      </c>
    </row>
    <row r="873" spans="7:13" x14ac:dyDescent="0.2">
      <c r="G873" t="s">
        <v>1815</v>
      </c>
      <c r="M873" t="s">
        <v>3543</v>
      </c>
    </row>
    <row r="874" spans="7:13" x14ac:dyDescent="0.2">
      <c r="G874" t="s">
        <v>1816</v>
      </c>
      <c r="M874" t="s">
        <v>3544</v>
      </c>
    </row>
    <row r="875" spans="7:13" x14ac:dyDescent="0.2">
      <c r="G875" t="s">
        <v>1817</v>
      </c>
      <c r="M875" t="s">
        <v>3545</v>
      </c>
    </row>
    <row r="876" spans="7:13" x14ac:dyDescent="0.2">
      <c r="G876" t="s">
        <v>1818</v>
      </c>
      <c r="M876" t="s">
        <v>3546</v>
      </c>
    </row>
    <row r="877" spans="7:13" x14ac:dyDescent="0.2">
      <c r="G877" t="s">
        <v>1819</v>
      </c>
      <c r="M877" t="s">
        <v>3547</v>
      </c>
    </row>
    <row r="878" spans="7:13" x14ac:dyDescent="0.2">
      <c r="G878" t="s">
        <v>1820</v>
      </c>
      <c r="M878" t="s">
        <v>3548</v>
      </c>
    </row>
    <row r="879" spans="7:13" x14ac:dyDescent="0.2">
      <c r="G879" t="s">
        <v>1821</v>
      </c>
      <c r="M879" t="s">
        <v>3549</v>
      </c>
    </row>
    <row r="880" spans="7:13" x14ac:dyDescent="0.2">
      <c r="G880" t="s">
        <v>1822</v>
      </c>
      <c r="M880" t="s">
        <v>3550</v>
      </c>
    </row>
    <row r="881" spans="7:13" x14ac:dyDescent="0.2">
      <c r="G881" t="s">
        <v>1823</v>
      </c>
      <c r="M881" t="s">
        <v>3551</v>
      </c>
    </row>
    <row r="882" spans="7:13" x14ac:dyDescent="0.2">
      <c r="G882" t="s">
        <v>1824</v>
      </c>
      <c r="M882" t="s">
        <v>3552</v>
      </c>
    </row>
    <row r="883" spans="7:13" x14ac:dyDescent="0.2">
      <c r="G883" t="s">
        <v>1825</v>
      </c>
      <c r="M883" t="s">
        <v>3553</v>
      </c>
    </row>
    <row r="884" spans="7:13" x14ac:dyDescent="0.2">
      <c r="G884" t="s">
        <v>1826</v>
      </c>
      <c r="M884" t="s">
        <v>3554</v>
      </c>
    </row>
    <row r="885" spans="7:13" x14ac:dyDescent="0.2">
      <c r="G885" t="s">
        <v>1827</v>
      </c>
      <c r="M885" t="s">
        <v>3555</v>
      </c>
    </row>
    <row r="886" spans="7:13" x14ac:dyDescent="0.2">
      <c r="G886" t="s">
        <v>1828</v>
      </c>
      <c r="M886" t="s">
        <v>3556</v>
      </c>
    </row>
    <row r="887" spans="7:13" x14ac:dyDescent="0.2">
      <c r="G887" t="s">
        <v>1829</v>
      </c>
      <c r="M887" t="s">
        <v>3557</v>
      </c>
    </row>
    <row r="888" spans="7:13" x14ac:dyDescent="0.2">
      <c r="G888" t="s">
        <v>1830</v>
      </c>
      <c r="M888" t="s">
        <v>3558</v>
      </c>
    </row>
    <row r="889" spans="7:13" x14ac:dyDescent="0.2">
      <c r="G889" t="s">
        <v>1831</v>
      </c>
      <c r="M889" t="s">
        <v>3559</v>
      </c>
    </row>
    <row r="890" spans="7:13" x14ac:dyDescent="0.2">
      <c r="G890" t="s">
        <v>1832</v>
      </c>
      <c r="M890" t="s">
        <v>3560</v>
      </c>
    </row>
    <row r="891" spans="7:13" x14ac:dyDescent="0.2">
      <c r="G891" t="s">
        <v>1833</v>
      </c>
      <c r="M891" t="s">
        <v>3561</v>
      </c>
    </row>
    <row r="892" spans="7:13" x14ac:dyDescent="0.2">
      <c r="G892" t="s">
        <v>1834</v>
      </c>
      <c r="M892" t="s">
        <v>3562</v>
      </c>
    </row>
    <row r="893" spans="7:13" x14ac:dyDescent="0.2">
      <c r="G893" t="s">
        <v>1835</v>
      </c>
      <c r="M893" t="s">
        <v>3563</v>
      </c>
    </row>
    <row r="894" spans="7:13" x14ac:dyDescent="0.2">
      <c r="G894" t="s">
        <v>1836</v>
      </c>
      <c r="M894" t="s">
        <v>3564</v>
      </c>
    </row>
    <row r="895" spans="7:13" x14ac:dyDescent="0.2">
      <c r="G895" t="s">
        <v>1837</v>
      </c>
      <c r="M895" t="s">
        <v>3565</v>
      </c>
    </row>
    <row r="896" spans="7:13" x14ac:dyDescent="0.2">
      <c r="G896" t="s">
        <v>1838</v>
      </c>
      <c r="M896" t="s">
        <v>3566</v>
      </c>
    </row>
    <row r="897" spans="7:13" x14ac:dyDescent="0.2">
      <c r="G897" t="s">
        <v>1839</v>
      </c>
      <c r="M897" t="s">
        <v>3567</v>
      </c>
    </row>
    <row r="898" spans="7:13" x14ac:dyDescent="0.2">
      <c r="G898" t="s">
        <v>1840</v>
      </c>
      <c r="M898" t="s">
        <v>3568</v>
      </c>
    </row>
    <row r="899" spans="7:13" x14ac:dyDescent="0.2">
      <c r="G899" t="s">
        <v>1841</v>
      </c>
      <c r="M899" t="s">
        <v>3569</v>
      </c>
    </row>
    <row r="900" spans="7:13" x14ac:dyDescent="0.2">
      <c r="G900" t="s">
        <v>1842</v>
      </c>
      <c r="M900" t="s">
        <v>3570</v>
      </c>
    </row>
    <row r="901" spans="7:13" x14ac:dyDescent="0.2">
      <c r="G901" t="s">
        <v>1843</v>
      </c>
      <c r="M901" t="s">
        <v>3571</v>
      </c>
    </row>
    <row r="902" spans="7:13" x14ac:dyDescent="0.2">
      <c r="G902" t="s">
        <v>1844</v>
      </c>
      <c r="M902" t="s">
        <v>3572</v>
      </c>
    </row>
    <row r="903" spans="7:13" x14ac:dyDescent="0.2">
      <c r="G903" t="s">
        <v>1845</v>
      </c>
      <c r="M903" t="s">
        <v>3573</v>
      </c>
    </row>
    <row r="904" spans="7:13" x14ac:dyDescent="0.2">
      <c r="G904" t="s">
        <v>1846</v>
      </c>
      <c r="M904" t="s">
        <v>3574</v>
      </c>
    </row>
    <row r="905" spans="7:13" x14ac:dyDescent="0.2">
      <c r="G905" t="s">
        <v>1847</v>
      </c>
      <c r="M905" t="s">
        <v>3575</v>
      </c>
    </row>
    <row r="906" spans="7:13" x14ac:dyDescent="0.2">
      <c r="G906" t="s">
        <v>1848</v>
      </c>
      <c r="M906" t="s">
        <v>3576</v>
      </c>
    </row>
    <row r="907" spans="7:13" x14ac:dyDescent="0.2">
      <c r="G907" t="s">
        <v>1849</v>
      </c>
      <c r="M907" t="s">
        <v>3577</v>
      </c>
    </row>
    <row r="908" spans="7:13" x14ac:dyDescent="0.2">
      <c r="G908" t="s">
        <v>1850</v>
      </c>
      <c r="M908" t="s">
        <v>3578</v>
      </c>
    </row>
    <row r="909" spans="7:13" x14ac:dyDescent="0.2">
      <c r="G909" t="s">
        <v>1851</v>
      </c>
      <c r="M909" t="s">
        <v>3579</v>
      </c>
    </row>
    <row r="910" spans="7:13" x14ac:dyDescent="0.2">
      <c r="G910" t="s">
        <v>1852</v>
      </c>
      <c r="M910" t="s">
        <v>3580</v>
      </c>
    </row>
    <row r="911" spans="7:13" x14ac:dyDescent="0.2">
      <c r="G911" t="s">
        <v>1853</v>
      </c>
      <c r="M911" t="s">
        <v>3581</v>
      </c>
    </row>
    <row r="912" spans="7:13" x14ac:dyDescent="0.2">
      <c r="G912" t="s">
        <v>1854</v>
      </c>
      <c r="M912" t="s">
        <v>3582</v>
      </c>
    </row>
    <row r="913" spans="7:13" x14ac:dyDescent="0.2">
      <c r="G913" t="s">
        <v>1855</v>
      </c>
      <c r="M913" t="s">
        <v>3583</v>
      </c>
    </row>
    <row r="914" spans="7:13" x14ac:dyDescent="0.2">
      <c r="G914" t="s">
        <v>1856</v>
      </c>
      <c r="M914" t="s">
        <v>3584</v>
      </c>
    </row>
    <row r="915" spans="7:13" x14ac:dyDescent="0.2">
      <c r="G915" t="s">
        <v>1857</v>
      </c>
      <c r="M915" t="s">
        <v>3585</v>
      </c>
    </row>
    <row r="916" spans="7:13" x14ac:dyDescent="0.2">
      <c r="G916" t="s">
        <v>1858</v>
      </c>
      <c r="M916" t="s">
        <v>3586</v>
      </c>
    </row>
    <row r="917" spans="7:13" x14ac:dyDescent="0.2">
      <c r="G917" t="s">
        <v>1859</v>
      </c>
      <c r="M917" t="s">
        <v>3587</v>
      </c>
    </row>
    <row r="918" spans="7:13" x14ac:dyDescent="0.2">
      <c r="G918" t="s">
        <v>1860</v>
      </c>
      <c r="M918" t="s">
        <v>3588</v>
      </c>
    </row>
    <row r="919" spans="7:13" x14ac:dyDescent="0.2">
      <c r="G919" t="s">
        <v>1861</v>
      </c>
      <c r="M919" t="s">
        <v>3589</v>
      </c>
    </row>
    <row r="920" spans="7:13" x14ac:dyDescent="0.2">
      <c r="G920" t="s">
        <v>1862</v>
      </c>
      <c r="M920" t="s">
        <v>3590</v>
      </c>
    </row>
    <row r="921" spans="7:13" x14ac:dyDescent="0.2">
      <c r="G921" t="s">
        <v>1863</v>
      </c>
      <c r="M921" t="s">
        <v>3591</v>
      </c>
    </row>
    <row r="922" spans="7:13" x14ac:dyDescent="0.2">
      <c r="G922" t="s">
        <v>1864</v>
      </c>
      <c r="M922" t="s">
        <v>3592</v>
      </c>
    </row>
    <row r="923" spans="7:13" x14ac:dyDescent="0.2">
      <c r="G923" t="s">
        <v>1865</v>
      </c>
      <c r="M923" t="s">
        <v>3593</v>
      </c>
    </row>
    <row r="924" spans="7:13" x14ac:dyDescent="0.2">
      <c r="G924" t="s">
        <v>1866</v>
      </c>
      <c r="M924" t="s">
        <v>3594</v>
      </c>
    </row>
    <row r="925" spans="7:13" x14ac:dyDescent="0.2">
      <c r="G925" t="s">
        <v>1867</v>
      </c>
      <c r="M925" t="s">
        <v>3595</v>
      </c>
    </row>
    <row r="926" spans="7:13" x14ac:dyDescent="0.2">
      <c r="G926" t="s">
        <v>1868</v>
      </c>
      <c r="M926" t="s">
        <v>3596</v>
      </c>
    </row>
    <row r="927" spans="7:13" x14ac:dyDescent="0.2">
      <c r="G927" t="s">
        <v>1869</v>
      </c>
      <c r="M927" t="s">
        <v>3597</v>
      </c>
    </row>
    <row r="928" spans="7:13" x14ac:dyDescent="0.2">
      <c r="G928" t="s">
        <v>1870</v>
      </c>
      <c r="M928" t="s">
        <v>3598</v>
      </c>
    </row>
    <row r="929" spans="7:13" x14ac:dyDescent="0.2">
      <c r="G929" t="s">
        <v>1871</v>
      </c>
      <c r="M929" t="s">
        <v>3599</v>
      </c>
    </row>
    <row r="930" spans="7:13" x14ac:dyDescent="0.2">
      <c r="G930" t="s">
        <v>1872</v>
      </c>
      <c r="M930" t="s">
        <v>3600</v>
      </c>
    </row>
    <row r="931" spans="7:13" x14ac:dyDescent="0.2">
      <c r="G931" t="s">
        <v>1873</v>
      </c>
      <c r="M931" t="s">
        <v>3601</v>
      </c>
    </row>
    <row r="932" spans="7:13" x14ac:dyDescent="0.2">
      <c r="G932" t="s">
        <v>1874</v>
      </c>
      <c r="M932" t="s">
        <v>3602</v>
      </c>
    </row>
    <row r="933" spans="7:13" x14ac:dyDescent="0.2">
      <c r="G933" t="s">
        <v>1875</v>
      </c>
      <c r="M933" t="s">
        <v>3603</v>
      </c>
    </row>
    <row r="934" spans="7:13" x14ac:dyDescent="0.2">
      <c r="G934" t="s">
        <v>1876</v>
      </c>
      <c r="M934" t="s">
        <v>3604</v>
      </c>
    </row>
    <row r="935" spans="7:13" x14ac:dyDescent="0.2">
      <c r="G935" t="s">
        <v>1877</v>
      </c>
      <c r="M935" t="s">
        <v>3605</v>
      </c>
    </row>
    <row r="936" spans="7:13" x14ac:dyDescent="0.2">
      <c r="G936" t="s">
        <v>1878</v>
      </c>
      <c r="M936" t="s">
        <v>3606</v>
      </c>
    </row>
    <row r="937" spans="7:13" x14ac:dyDescent="0.2">
      <c r="G937" t="s">
        <v>1879</v>
      </c>
      <c r="M937" t="s">
        <v>3607</v>
      </c>
    </row>
    <row r="938" spans="7:13" x14ac:dyDescent="0.2">
      <c r="G938" t="s">
        <v>1880</v>
      </c>
      <c r="M938" t="s">
        <v>3608</v>
      </c>
    </row>
    <row r="939" spans="7:13" x14ac:dyDescent="0.2">
      <c r="G939" t="s">
        <v>1881</v>
      </c>
      <c r="M939" t="s">
        <v>3609</v>
      </c>
    </row>
    <row r="940" spans="7:13" x14ac:dyDescent="0.2">
      <c r="G940" t="s">
        <v>1882</v>
      </c>
      <c r="M940" t="s">
        <v>3610</v>
      </c>
    </row>
    <row r="941" spans="7:13" x14ac:dyDescent="0.2">
      <c r="G941" t="s">
        <v>1883</v>
      </c>
      <c r="M941" t="s">
        <v>3611</v>
      </c>
    </row>
    <row r="942" spans="7:13" x14ac:dyDescent="0.2">
      <c r="G942" t="s">
        <v>1884</v>
      </c>
      <c r="M942" t="s">
        <v>3612</v>
      </c>
    </row>
    <row r="943" spans="7:13" x14ac:dyDescent="0.2">
      <c r="G943" t="s">
        <v>1885</v>
      </c>
      <c r="M943" t="s">
        <v>3613</v>
      </c>
    </row>
    <row r="944" spans="7:13" x14ac:dyDescent="0.2">
      <c r="G944" t="s">
        <v>1886</v>
      </c>
      <c r="M944" t="s">
        <v>3614</v>
      </c>
    </row>
    <row r="945" spans="7:13" x14ac:dyDescent="0.2">
      <c r="G945" t="s">
        <v>1887</v>
      </c>
      <c r="M945" t="s">
        <v>3615</v>
      </c>
    </row>
    <row r="946" spans="7:13" x14ac:dyDescent="0.2">
      <c r="G946" t="s">
        <v>1888</v>
      </c>
      <c r="M946" t="s">
        <v>3616</v>
      </c>
    </row>
    <row r="947" spans="7:13" x14ac:dyDescent="0.2">
      <c r="G947" t="s">
        <v>1889</v>
      </c>
      <c r="M947" t="s">
        <v>3617</v>
      </c>
    </row>
    <row r="948" spans="7:13" x14ac:dyDescent="0.2">
      <c r="G948" t="s">
        <v>1890</v>
      </c>
      <c r="M948" t="s">
        <v>3618</v>
      </c>
    </row>
    <row r="949" spans="7:13" x14ac:dyDescent="0.2">
      <c r="G949" t="s">
        <v>1891</v>
      </c>
      <c r="M949" t="s">
        <v>3619</v>
      </c>
    </row>
    <row r="950" spans="7:13" x14ac:dyDescent="0.2">
      <c r="G950" t="s">
        <v>1892</v>
      </c>
      <c r="M950" t="s">
        <v>3620</v>
      </c>
    </row>
    <row r="951" spans="7:13" x14ac:dyDescent="0.2">
      <c r="G951" t="s">
        <v>1893</v>
      </c>
      <c r="M951" t="s">
        <v>3621</v>
      </c>
    </row>
    <row r="952" spans="7:13" x14ac:dyDescent="0.2">
      <c r="G952" t="s">
        <v>1894</v>
      </c>
      <c r="M952" t="s">
        <v>3622</v>
      </c>
    </row>
    <row r="953" spans="7:13" x14ac:dyDescent="0.2">
      <c r="G953" t="s">
        <v>1895</v>
      </c>
      <c r="M953" t="s">
        <v>3623</v>
      </c>
    </row>
    <row r="954" spans="7:13" x14ac:dyDescent="0.2">
      <c r="G954" t="s">
        <v>1896</v>
      </c>
      <c r="M954" t="s">
        <v>3624</v>
      </c>
    </row>
    <row r="955" spans="7:13" x14ac:dyDescent="0.2">
      <c r="G955" t="s">
        <v>1897</v>
      </c>
      <c r="M955" t="s">
        <v>3625</v>
      </c>
    </row>
    <row r="956" spans="7:13" x14ac:dyDescent="0.2">
      <c r="G956" t="s">
        <v>1898</v>
      </c>
      <c r="M956" t="s">
        <v>3626</v>
      </c>
    </row>
    <row r="957" spans="7:13" x14ac:dyDescent="0.2">
      <c r="G957" t="s">
        <v>1899</v>
      </c>
      <c r="M957" t="s">
        <v>3627</v>
      </c>
    </row>
    <row r="958" spans="7:13" x14ac:dyDescent="0.2">
      <c r="G958" t="s">
        <v>1900</v>
      </c>
      <c r="M958" t="s">
        <v>3628</v>
      </c>
    </row>
    <row r="959" spans="7:13" x14ac:dyDescent="0.2">
      <c r="G959" t="s">
        <v>1901</v>
      </c>
      <c r="M959" t="s">
        <v>3629</v>
      </c>
    </row>
    <row r="960" spans="7:13" x14ac:dyDescent="0.2">
      <c r="G960" t="s">
        <v>1902</v>
      </c>
      <c r="M960" t="s">
        <v>3630</v>
      </c>
    </row>
    <row r="961" spans="7:13" x14ac:dyDescent="0.2">
      <c r="G961" t="s">
        <v>1903</v>
      </c>
      <c r="M961" t="s">
        <v>3631</v>
      </c>
    </row>
    <row r="962" spans="7:13" x14ac:dyDescent="0.2">
      <c r="G962" t="s">
        <v>1904</v>
      </c>
      <c r="M962" t="s">
        <v>3632</v>
      </c>
    </row>
    <row r="963" spans="7:13" x14ac:dyDescent="0.2">
      <c r="G963" t="s">
        <v>1905</v>
      </c>
      <c r="M963" t="s">
        <v>3633</v>
      </c>
    </row>
    <row r="964" spans="7:13" x14ac:dyDescent="0.2">
      <c r="G964" t="s">
        <v>1906</v>
      </c>
      <c r="M964" t="s">
        <v>3634</v>
      </c>
    </row>
    <row r="965" spans="7:13" x14ac:dyDescent="0.2">
      <c r="G965" t="s">
        <v>1907</v>
      </c>
      <c r="M965" t="s">
        <v>3635</v>
      </c>
    </row>
    <row r="966" spans="7:13" x14ac:dyDescent="0.2">
      <c r="G966" t="s">
        <v>1908</v>
      </c>
      <c r="M966" t="s">
        <v>3636</v>
      </c>
    </row>
    <row r="967" spans="7:13" x14ac:dyDescent="0.2">
      <c r="G967" t="s">
        <v>1909</v>
      </c>
      <c r="M967" t="s">
        <v>3637</v>
      </c>
    </row>
    <row r="968" spans="7:13" x14ac:dyDescent="0.2">
      <c r="G968" t="s">
        <v>1910</v>
      </c>
      <c r="M968" t="s">
        <v>3638</v>
      </c>
    </row>
    <row r="969" spans="7:13" x14ac:dyDescent="0.2">
      <c r="G969" t="s">
        <v>1911</v>
      </c>
      <c r="M969" t="s">
        <v>3639</v>
      </c>
    </row>
    <row r="970" spans="7:13" x14ac:dyDescent="0.2">
      <c r="G970" t="s">
        <v>1912</v>
      </c>
      <c r="M970" t="s">
        <v>3640</v>
      </c>
    </row>
    <row r="971" spans="7:13" x14ac:dyDescent="0.2">
      <c r="G971" t="s">
        <v>1913</v>
      </c>
      <c r="M971" t="s">
        <v>3641</v>
      </c>
    </row>
    <row r="972" spans="7:13" x14ac:dyDescent="0.2">
      <c r="G972" t="s">
        <v>1914</v>
      </c>
      <c r="M972" t="s">
        <v>3642</v>
      </c>
    </row>
    <row r="973" spans="7:13" x14ac:dyDescent="0.2">
      <c r="G973" t="s">
        <v>1915</v>
      </c>
      <c r="M973" t="s">
        <v>3643</v>
      </c>
    </row>
    <row r="974" spans="7:13" x14ac:dyDescent="0.2">
      <c r="G974" t="s">
        <v>1916</v>
      </c>
      <c r="M974" t="s">
        <v>3644</v>
      </c>
    </row>
    <row r="975" spans="7:13" x14ac:dyDescent="0.2">
      <c r="G975" t="s">
        <v>1917</v>
      </c>
      <c r="M975" t="s">
        <v>3645</v>
      </c>
    </row>
    <row r="976" spans="7:13" x14ac:dyDescent="0.2">
      <c r="G976" t="s">
        <v>1918</v>
      </c>
      <c r="M976" t="s">
        <v>3646</v>
      </c>
    </row>
    <row r="977" spans="7:13" x14ac:dyDescent="0.2">
      <c r="G977" t="s">
        <v>1919</v>
      </c>
      <c r="M977" t="s">
        <v>3647</v>
      </c>
    </row>
    <row r="978" spans="7:13" x14ac:dyDescent="0.2">
      <c r="G978" t="s">
        <v>1920</v>
      </c>
      <c r="M978" t="s">
        <v>3648</v>
      </c>
    </row>
    <row r="979" spans="7:13" x14ac:dyDescent="0.2">
      <c r="G979" t="s">
        <v>1921</v>
      </c>
      <c r="M979" t="s">
        <v>3649</v>
      </c>
    </row>
    <row r="980" spans="7:13" x14ac:dyDescent="0.2">
      <c r="G980" t="s">
        <v>1922</v>
      </c>
      <c r="M980" t="s">
        <v>3650</v>
      </c>
    </row>
    <row r="981" spans="7:13" x14ac:dyDescent="0.2">
      <c r="G981" t="s">
        <v>1923</v>
      </c>
      <c r="M981" t="s">
        <v>3651</v>
      </c>
    </row>
    <row r="982" spans="7:13" x14ac:dyDescent="0.2">
      <c r="G982" t="s">
        <v>1924</v>
      </c>
      <c r="M982" t="s">
        <v>3652</v>
      </c>
    </row>
    <row r="983" spans="7:13" x14ac:dyDescent="0.2">
      <c r="G983" t="s">
        <v>1925</v>
      </c>
      <c r="M983" t="s">
        <v>3653</v>
      </c>
    </row>
    <row r="984" spans="7:13" x14ac:dyDescent="0.2">
      <c r="G984" t="s">
        <v>1926</v>
      </c>
      <c r="M984" t="s">
        <v>3654</v>
      </c>
    </row>
    <row r="985" spans="7:13" x14ac:dyDescent="0.2">
      <c r="G985" t="s">
        <v>1927</v>
      </c>
      <c r="M985" t="s">
        <v>3655</v>
      </c>
    </row>
    <row r="986" spans="7:13" x14ac:dyDescent="0.2">
      <c r="G986" t="s">
        <v>1928</v>
      </c>
      <c r="M986" t="s">
        <v>3656</v>
      </c>
    </row>
    <row r="987" spans="7:13" x14ac:dyDescent="0.2">
      <c r="G987" t="s">
        <v>1929</v>
      </c>
      <c r="M987" t="s">
        <v>3657</v>
      </c>
    </row>
    <row r="988" spans="7:13" x14ac:dyDescent="0.2">
      <c r="G988" t="s">
        <v>1930</v>
      </c>
      <c r="M988" t="s">
        <v>3658</v>
      </c>
    </row>
    <row r="989" spans="7:13" x14ac:dyDescent="0.2">
      <c r="G989" t="s">
        <v>1931</v>
      </c>
      <c r="M989" t="s">
        <v>3659</v>
      </c>
    </row>
    <row r="990" spans="7:13" x14ac:dyDescent="0.2">
      <c r="G990" t="s">
        <v>1932</v>
      </c>
      <c r="M990" t="s">
        <v>3660</v>
      </c>
    </row>
    <row r="991" spans="7:13" x14ac:dyDescent="0.2">
      <c r="G991" t="s">
        <v>1933</v>
      </c>
      <c r="M991" t="s">
        <v>3661</v>
      </c>
    </row>
    <row r="992" spans="7:13" x14ac:dyDescent="0.2">
      <c r="G992" t="s">
        <v>1934</v>
      </c>
      <c r="M992" t="s">
        <v>3662</v>
      </c>
    </row>
    <row r="993" spans="7:13" x14ac:dyDescent="0.2">
      <c r="G993" t="s">
        <v>1935</v>
      </c>
      <c r="M993" t="s">
        <v>3663</v>
      </c>
    </row>
    <row r="994" spans="7:13" x14ac:dyDescent="0.2">
      <c r="G994" t="s">
        <v>1936</v>
      </c>
      <c r="M994" t="s">
        <v>3664</v>
      </c>
    </row>
    <row r="995" spans="7:13" x14ac:dyDescent="0.2">
      <c r="G995" t="s">
        <v>1937</v>
      </c>
      <c r="M995" t="s">
        <v>3665</v>
      </c>
    </row>
    <row r="996" spans="7:13" x14ac:dyDescent="0.2">
      <c r="G996" t="s">
        <v>1938</v>
      </c>
      <c r="M996" t="s">
        <v>3666</v>
      </c>
    </row>
    <row r="997" spans="7:13" x14ac:dyDescent="0.2">
      <c r="G997" t="s">
        <v>1939</v>
      </c>
      <c r="M997" t="s">
        <v>3667</v>
      </c>
    </row>
    <row r="998" spans="7:13" x14ac:dyDescent="0.2">
      <c r="G998" t="s">
        <v>1940</v>
      </c>
      <c r="M998" t="s">
        <v>3668</v>
      </c>
    </row>
    <row r="999" spans="7:13" x14ac:dyDescent="0.2">
      <c r="G999" t="s">
        <v>1941</v>
      </c>
      <c r="M999" t="s">
        <v>3669</v>
      </c>
    </row>
    <row r="1000" spans="7:13" x14ac:dyDescent="0.2">
      <c r="G1000" t="s">
        <v>1942</v>
      </c>
      <c r="M1000" t="s">
        <v>3670</v>
      </c>
    </row>
    <row r="1001" spans="7:13" x14ac:dyDescent="0.2">
      <c r="G1001" t="s">
        <v>1943</v>
      </c>
      <c r="M1001" t="s">
        <v>3671</v>
      </c>
    </row>
    <row r="1002" spans="7:13" x14ac:dyDescent="0.2">
      <c r="G1002" t="s">
        <v>1944</v>
      </c>
      <c r="M1002" t="s">
        <v>3672</v>
      </c>
    </row>
    <row r="1003" spans="7:13" x14ac:dyDescent="0.2">
      <c r="G1003" t="s">
        <v>1945</v>
      </c>
      <c r="M1003" t="s">
        <v>3673</v>
      </c>
    </row>
    <row r="1004" spans="7:13" x14ac:dyDescent="0.2">
      <c r="G1004" t="s">
        <v>1946</v>
      </c>
      <c r="M1004" t="s">
        <v>3674</v>
      </c>
    </row>
    <row r="1005" spans="7:13" x14ac:dyDescent="0.2">
      <c r="G1005" t="s">
        <v>1947</v>
      </c>
      <c r="M1005" t="s">
        <v>3675</v>
      </c>
    </row>
    <row r="1006" spans="7:13" x14ac:dyDescent="0.2">
      <c r="G1006" t="s">
        <v>1948</v>
      </c>
      <c r="M1006" t="s">
        <v>3676</v>
      </c>
    </row>
    <row r="1007" spans="7:13" x14ac:dyDescent="0.2">
      <c r="G1007" t="s">
        <v>1949</v>
      </c>
      <c r="M1007" t="s">
        <v>3677</v>
      </c>
    </row>
    <row r="1008" spans="7:13" x14ac:dyDescent="0.2">
      <c r="G1008" t="s">
        <v>1950</v>
      </c>
      <c r="M1008" t="s">
        <v>3678</v>
      </c>
    </row>
    <row r="1009" spans="7:13" x14ac:dyDescent="0.2">
      <c r="G1009" t="s">
        <v>1951</v>
      </c>
      <c r="M1009" t="s">
        <v>3679</v>
      </c>
    </row>
    <row r="1010" spans="7:13" x14ac:dyDescent="0.2">
      <c r="G1010" t="s">
        <v>1952</v>
      </c>
      <c r="M1010" t="s">
        <v>3680</v>
      </c>
    </row>
    <row r="1011" spans="7:13" x14ac:dyDescent="0.2">
      <c r="G1011" t="s">
        <v>1953</v>
      </c>
      <c r="M1011" t="s">
        <v>3681</v>
      </c>
    </row>
    <row r="1012" spans="7:13" x14ac:dyDescent="0.2">
      <c r="G1012" t="s">
        <v>1954</v>
      </c>
      <c r="M1012" t="s">
        <v>3682</v>
      </c>
    </row>
    <row r="1013" spans="7:13" x14ac:dyDescent="0.2">
      <c r="G1013" t="s">
        <v>1955</v>
      </c>
      <c r="M1013" t="s">
        <v>3683</v>
      </c>
    </row>
    <row r="1014" spans="7:13" x14ac:dyDescent="0.2">
      <c r="G1014" t="s">
        <v>1956</v>
      </c>
      <c r="M1014" t="s">
        <v>3684</v>
      </c>
    </row>
    <row r="1015" spans="7:13" x14ac:dyDescent="0.2">
      <c r="G1015" t="s">
        <v>1957</v>
      </c>
      <c r="M1015" t="s">
        <v>3685</v>
      </c>
    </row>
    <row r="1016" spans="7:13" x14ac:dyDescent="0.2">
      <c r="G1016" t="s">
        <v>1958</v>
      </c>
      <c r="M1016" t="s">
        <v>3686</v>
      </c>
    </row>
    <row r="1017" spans="7:13" x14ac:dyDescent="0.2">
      <c r="G1017" t="s">
        <v>1959</v>
      </c>
      <c r="M1017" t="s">
        <v>3687</v>
      </c>
    </row>
    <row r="1018" spans="7:13" x14ac:dyDescent="0.2">
      <c r="G1018" t="s">
        <v>1960</v>
      </c>
      <c r="M1018" t="s">
        <v>3688</v>
      </c>
    </row>
    <row r="1019" spans="7:13" x14ac:dyDescent="0.2">
      <c r="G1019" t="s">
        <v>1961</v>
      </c>
      <c r="M1019" t="s">
        <v>3689</v>
      </c>
    </row>
    <row r="1020" spans="7:13" x14ac:dyDescent="0.2">
      <c r="G1020" t="s">
        <v>1962</v>
      </c>
      <c r="M1020" t="s">
        <v>3690</v>
      </c>
    </row>
    <row r="1021" spans="7:13" x14ac:dyDescent="0.2">
      <c r="G1021" t="s">
        <v>1963</v>
      </c>
      <c r="M1021" t="s">
        <v>3691</v>
      </c>
    </row>
    <row r="1022" spans="7:13" x14ac:dyDescent="0.2">
      <c r="G1022" t="s">
        <v>1964</v>
      </c>
      <c r="M1022" t="s">
        <v>3692</v>
      </c>
    </row>
    <row r="1023" spans="7:13" x14ac:dyDescent="0.2">
      <c r="G1023" t="s">
        <v>1965</v>
      </c>
      <c r="M1023" t="s">
        <v>3693</v>
      </c>
    </row>
    <row r="1024" spans="7:13" x14ac:dyDescent="0.2">
      <c r="G1024" t="s">
        <v>1966</v>
      </c>
      <c r="M1024" t="s">
        <v>3694</v>
      </c>
    </row>
    <row r="1025" spans="7:13" x14ac:dyDescent="0.2">
      <c r="G1025" t="s">
        <v>1967</v>
      </c>
      <c r="M1025" t="s">
        <v>3695</v>
      </c>
    </row>
    <row r="1026" spans="7:13" x14ac:dyDescent="0.2">
      <c r="G1026" t="s">
        <v>1968</v>
      </c>
      <c r="M1026" t="s">
        <v>3696</v>
      </c>
    </row>
    <row r="1027" spans="7:13" x14ac:dyDescent="0.2">
      <c r="G1027" t="s">
        <v>1969</v>
      </c>
      <c r="M1027" t="s">
        <v>3697</v>
      </c>
    </row>
    <row r="1028" spans="7:13" x14ac:dyDescent="0.2">
      <c r="G1028" t="s">
        <v>1970</v>
      </c>
      <c r="M1028" t="s">
        <v>3698</v>
      </c>
    </row>
    <row r="1029" spans="7:13" x14ac:dyDescent="0.2">
      <c r="G1029" t="s">
        <v>1971</v>
      </c>
      <c r="M1029" t="s">
        <v>3699</v>
      </c>
    </row>
    <row r="1030" spans="7:13" x14ac:dyDescent="0.2">
      <c r="G1030" t="s">
        <v>1972</v>
      </c>
      <c r="M1030" t="s">
        <v>3700</v>
      </c>
    </row>
    <row r="1031" spans="7:13" x14ac:dyDescent="0.2">
      <c r="G1031" t="s">
        <v>1973</v>
      </c>
      <c r="M1031" t="s">
        <v>3701</v>
      </c>
    </row>
    <row r="1032" spans="7:13" x14ac:dyDescent="0.2">
      <c r="G1032" t="s">
        <v>1974</v>
      </c>
      <c r="M1032" t="s">
        <v>3702</v>
      </c>
    </row>
    <row r="1033" spans="7:13" x14ac:dyDescent="0.2">
      <c r="G1033" t="s">
        <v>1975</v>
      </c>
      <c r="M1033" t="s">
        <v>3703</v>
      </c>
    </row>
    <row r="1034" spans="7:13" x14ac:dyDescent="0.2">
      <c r="G1034" t="s">
        <v>1976</v>
      </c>
      <c r="M1034" t="s">
        <v>3704</v>
      </c>
    </row>
    <row r="1035" spans="7:13" x14ac:dyDescent="0.2">
      <c r="G1035" t="s">
        <v>1977</v>
      </c>
      <c r="M1035" t="s">
        <v>3705</v>
      </c>
    </row>
    <row r="1036" spans="7:13" x14ac:dyDescent="0.2">
      <c r="G1036" t="s">
        <v>1978</v>
      </c>
      <c r="M1036" t="s">
        <v>3706</v>
      </c>
    </row>
    <row r="1037" spans="7:13" x14ac:dyDescent="0.2">
      <c r="G1037" t="s">
        <v>1979</v>
      </c>
      <c r="M1037" t="s">
        <v>3707</v>
      </c>
    </row>
    <row r="1038" spans="7:13" x14ac:dyDescent="0.2">
      <c r="G1038" t="s">
        <v>1980</v>
      </c>
      <c r="M1038" t="s">
        <v>3708</v>
      </c>
    </row>
    <row r="1039" spans="7:13" x14ac:dyDescent="0.2">
      <c r="G1039" t="s">
        <v>1981</v>
      </c>
      <c r="M1039" t="s">
        <v>3709</v>
      </c>
    </row>
    <row r="1040" spans="7:13" x14ac:dyDescent="0.2">
      <c r="G1040" t="s">
        <v>1982</v>
      </c>
      <c r="M1040" t="s">
        <v>3710</v>
      </c>
    </row>
    <row r="1041" spans="7:13" x14ac:dyDescent="0.2">
      <c r="G1041" t="s">
        <v>1983</v>
      </c>
      <c r="M1041" t="s">
        <v>3711</v>
      </c>
    </row>
    <row r="1042" spans="7:13" x14ac:dyDescent="0.2">
      <c r="G1042" t="s">
        <v>1984</v>
      </c>
      <c r="M1042" t="s">
        <v>3712</v>
      </c>
    </row>
    <row r="1043" spans="7:13" x14ac:dyDescent="0.2">
      <c r="G1043" t="s">
        <v>1985</v>
      </c>
      <c r="M1043" t="s">
        <v>3713</v>
      </c>
    </row>
    <row r="1044" spans="7:13" x14ac:dyDescent="0.2">
      <c r="G1044" t="s">
        <v>1986</v>
      </c>
      <c r="M1044" t="s">
        <v>3714</v>
      </c>
    </row>
    <row r="1045" spans="7:13" x14ac:dyDescent="0.2">
      <c r="G1045" t="s">
        <v>1987</v>
      </c>
      <c r="M1045" t="s">
        <v>3715</v>
      </c>
    </row>
    <row r="1046" spans="7:13" x14ac:dyDescent="0.2">
      <c r="G1046" t="s">
        <v>1988</v>
      </c>
      <c r="M1046" t="s">
        <v>3716</v>
      </c>
    </row>
    <row r="1047" spans="7:13" x14ac:dyDescent="0.2">
      <c r="G1047" t="s">
        <v>1989</v>
      </c>
      <c r="M1047" t="s">
        <v>3717</v>
      </c>
    </row>
    <row r="1048" spans="7:13" x14ac:dyDescent="0.2">
      <c r="G1048" t="s">
        <v>1990</v>
      </c>
      <c r="M1048" t="s">
        <v>3718</v>
      </c>
    </row>
    <row r="1049" spans="7:13" x14ac:dyDescent="0.2">
      <c r="G1049" t="s">
        <v>1991</v>
      </c>
      <c r="M1049" t="s">
        <v>3719</v>
      </c>
    </row>
    <row r="1050" spans="7:13" x14ac:dyDescent="0.2">
      <c r="G1050" t="s">
        <v>1992</v>
      </c>
      <c r="M1050" t="s">
        <v>3720</v>
      </c>
    </row>
    <row r="1051" spans="7:13" x14ac:dyDescent="0.2">
      <c r="G1051" t="s">
        <v>1993</v>
      </c>
      <c r="M1051" t="s">
        <v>3721</v>
      </c>
    </row>
    <row r="1052" spans="7:13" x14ac:dyDescent="0.2">
      <c r="G1052" t="s">
        <v>1994</v>
      </c>
      <c r="M1052" t="s">
        <v>3722</v>
      </c>
    </row>
    <row r="1053" spans="7:13" x14ac:dyDescent="0.2">
      <c r="G1053" t="s">
        <v>1995</v>
      </c>
      <c r="M1053" t="s">
        <v>3723</v>
      </c>
    </row>
    <row r="1054" spans="7:13" x14ac:dyDescent="0.2">
      <c r="G1054" t="s">
        <v>1996</v>
      </c>
      <c r="M1054" t="s">
        <v>3724</v>
      </c>
    </row>
    <row r="1055" spans="7:13" x14ac:dyDescent="0.2">
      <c r="G1055" t="s">
        <v>1997</v>
      </c>
      <c r="M1055" t="s">
        <v>3725</v>
      </c>
    </row>
    <row r="1056" spans="7:13" x14ac:dyDescent="0.2">
      <c r="G1056" t="s">
        <v>1998</v>
      </c>
      <c r="M1056" t="s">
        <v>3726</v>
      </c>
    </row>
    <row r="1057" spans="7:13" x14ac:dyDescent="0.2">
      <c r="G1057" t="s">
        <v>1999</v>
      </c>
      <c r="M1057" t="s">
        <v>3727</v>
      </c>
    </row>
    <row r="1058" spans="7:13" x14ac:dyDescent="0.2">
      <c r="G1058" t="s">
        <v>2000</v>
      </c>
      <c r="M1058" t="s">
        <v>3728</v>
      </c>
    </row>
    <row r="1059" spans="7:13" x14ac:dyDescent="0.2">
      <c r="G1059" t="s">
        <v>2001</v>
      </c>
      <c r="M1059" t="s">
        <v>3729</v>
      </c>
    </row>
    <row r="1060" spans="7:13" x14ac:dyDescent="0.2">
      <c r="G1060" t="s">
        <v>2002</v>
      </c>
      <c r="M1060" t="s">
        <v>3730</v>
      </c>
    </row>
    <row r="1061" spans="7:13" x14ac:dyDescent="0.2">
      <c r="G1061" t="s">
        <v>2003</v>
      </c>
      <c r="M1061" t="s">
        <v>3731</v>
      </c>
    </row>
    <row r="1062" spans="7:13" x14ac:dyDescent="0.2">
      <c r="G1062" t="s">
        <v>2004</v>
      </c>
      <c r="M1062" t="s">
        <v>3732</v>
      </c>
    </row>
    <row r="1063" spans="7:13" x14ac:dyDescent="0.2">
      <c r="G1063" t="s">
        <v>2005</v>
      </c>
      <c r="M1063" t="s">
        <v>3733</v>
      </c>
    </row>
    <row r="1064" spans="7:13" x14ac:dyDescent="0.2">
      <c r="G1064" t="s">
        <v>2006</v>
      </c>
      <c r="M1064" t="s">
        <v>3734</v>
      </c>
    </row>
    <row r="1065" spans="7:13" x14ac:dyDescent="0.2">
      <c r="G1065" t="s">
        <v>2007</v>
      </c>
      <c r="M1065" t="s">
        <v>3735</v>
      </c>
    </row>
    <row r="1066" spans="7:13" x14ac:dyDescent="0.2">
      <c r="G1066" t="s">
        <v>2008</v>
      </c>
      <c r="M1066" t="s">
        <v>3736</v>
      </c>
    </row>
    <row r="1067" spans="7:13" x14ac:dyDescent="0.2">
      <c r="G1067" t="s">
        <v>2009</v>
      </c>
      <c r="M1067" t="s">
        <v>3737</v>
      </c>
    </row>
    <row r="1068" spans="7:13" x14ac:dyDescent="0.2">
      <c r="G1068" t="s">
        <v>2010</v>
      </c>
      <c r="M1068" t="s">
        <v>3738</v>
      </c>
    </row>
    <row r="1069" spans="7:13" x14ac:dyDescent="0.2">
      <c r="G1069" t="s">
        <v>2011</v>
      </c>
      <c r="M1069" t="s">
        <v>3739</v>
      </c>
    </row>
    <row r="1070" spans="7:13" x14ac:dyDescent="0.2">
      <c r="G1070" t="s">
        <v>2012</v>
      </c>
      <c r="M1070" t="s">
        <v>3740</v>
      </c>
    </row>
    <row r="1071" spans="7:13" x14ac:dyDescent="0.2">
      <c r="G1071" t="s">
        <v>2013</v>
      </c>
      <c r="M1071" t="s">
        <v>3741</v>
      </c>
    </row>
    <row r="1072" spans="7:13" x14ac:dyDescent="0.2">
      <c r="G1072" t="s">
        <v>2014</v>
      </c>
      <c r="M1072" t="s">
        <v>3742</v>
      </c>
    </row>
    <row r="1073" spans="7:13" x14ac:dyDescent="0.2">
      <c r="G1073" t="s">
        <v>2015</v>
      </c>
      <c r="M1073" t="s">
        <v>3743</v>
      </c>
    </row>
    <row r="1074" spans="7:13" x14ac:dyDescent="0.2">
      <c r="G1074" t="s">
        <v>2016</v>
      </c>
      <c r="M1074" t="s">
        <v>3744</v>
      </c>
    </row>
    <row r="1075" spans="7:13" x14ac:dyDescent="0.2">
      <c r="G1075" t="s">
        <v>2017</v>
      </c>
      <c r="M1075" t="s">
        <v>3745</v>
      </c>
    </row>
    <row r="1076" spans="7:13" x14ac:dyDescent="0.2">
      <c r="G1076" t="s">
        <v>2018</v>
      </c>
      <c r="M1076" t="s">
        <v>3746</v>
      </c>
    </row>
    <row r="1077" spans="7:13" x14ac:dyDescent="0.2">
      <c r="G1077" t="s">
        <v>2019</v>
      </c>
      <c r="M1077" t="s">
        <v>3747</v>
      </c>
    </row>
    <row r="1078" spans="7:13" x14ac:dyDescent="0.2">
      <c r="G1078" t="s">
        <v>2020</v>
      </c>
      <c r="M1078" t="s">
        <v>3748</v>
      </c>
    </row>
    <row r="1079" spans="7:13" x14ac:dyDescent="0.2">
      <c r="G1079" t="s">
        <v>2021</v>
      </c>
      <c r="M1079" t="s">
        <v>3749</v>
      </c>
    </row>
    <row r="1080" spans="7:13" x14ac:dyDescent="0.2">
      <c r="G1080" t="s">
        <v>2022</v>
      </c>
      <c r="M1080" t="s">
        <v>3750</v>
      </c>
    </row>
    <row r="1081" spans="7:13" x14ac:dyDescent="0.2">
      <c r="G1081" t="s">
        <v>2023</v>
      </c>
      <c r="M1081" t="s">
        <v>3751</v>
      </c>
    </row>
    <row r="1082" spans="7:13" x14ac:dyDescent="0.2">
      <c r="G1082" t="s">
        <v>2024</v>
      </c>
      <c r="M1082" t="s">
        <v>3752</v>
      </c>
    </row>
    <row r="1083" spans="7:13" x14ac:dyDescent="0.2">
      <c r="G1083" t="s">
        <v>2025</v>
      </c>
      <c r="M1083" t="s">
        <v>3753</v>
      </c>
    </row>
    <row r="1084" spans="7:13" x14ac:dyDescent="0.2">
      <c r="G1084" t="s">
        <v>2026</v>
      </c>
      <c r="M1084" t="s">
        <v>3754</v>
      </c>
    </row>
    <row r="1085" spans="7:13" x14ac:dyDescent="0.2">
      <c r="G1085" t="s">
        <v>2027</v>
      </c>
      <c r="M1085" t="s">
        <v>3755</v>
      </c>
    </row>
    <row r="1086" spans="7:13" x14ac:dyDescent="0.2">
      <c r="G1086" t="s">
        <v>2028</v>
      </c>
      <c r="M1086" t="s">
        <v>3756</v>
      </c>
    </row>
    <row r="1087" spans="7:13" x14ac:dyDescent="0.2">
      <c r="G1087" t="s">
        <v>2029</v>
      </c>
      <c r="M1087" t="s">
        <v>3757</v>
      </c>
    </row>
    <row r="1088" spans="7:13" x14ac:dyDescent="0.2">
      <c r="G1088" t="s">
        <v>2030</v>
      </c>
      <c r="M1088" t="s">
        <v>3758</v>
      </c>
    </row>
    <row r="1089" spans="7:13" x14ac:dyDescent="0.2">
      <c r="G1089" t="s">
        <v>2031</v>
      </c>
      <c r="M1089" t="s">
        <v>3759</v>
      </c>
    </row>
    <row r="1090" spans="7:13" x14ac:dyDescent="0.2">
      <c r="G1090" t="s">
        <v>2032</v>
      </c>
      <c r="M1090" t="s">
        <v>3760</v>
      </c>
    </row>
    <row r="1091" spans="7:13" x14ac:dyDescent="0.2">
      <c r="G1091" t="s">
        <v>2033</v>
      </c>
      <c r="M1091" t="s">
        <v>3761</v>
      </c>
    </row>
    <row r="1092" spans="7:13" x14ac:dyDescent="0.2">
      <c r="G1092" t="s">
        <v>2034</v>
      </c>
      <c r="M1092" t="s">
        <v>3762</v>
      </c>
    </row>
    <row r="1093" spans="7:13" x14ac:dyDescent="0.2">
      <c r="G1093" t="s">
        <v>2035</v>
      </c>
      <c r="M1093" t="s">
        <v>3763</v>
      </c>
    </row>
    <row r="1094" spans="7:13" x14ac:dyDescent="0.2">
      <c r="G1094" t="s">
        <v>2036</v>
      </c>
      <c r="M1094" t="s">
        <v>3764</v>
      </c>
    </row>
    <row r="1095" spans="7:13" x14ac:dyDescent="0.2">
      <c r="G1095" t="s">
        <v>2037</v>
      </c>
      <c r="M1095" t="s">
        <v>3765</v>
      </c>
    </row>
    <row r="1096" spans="7:13" x14ac:dyDescent="0.2">
      <c r="G1096" t="s">
        <v>2038</v>
      </c>
      <c r="M1096" t="s">
        <v>3766</v>
      </c>
    </row>
    <row r="1097" spans="7:13" x14ac:dyDescent="0.2">
      <c r="G1097" t="s">
        <v>2039</v>
      </c>
      <c r="M1097" t="s">
        <v>3767</v>
      </c>
    </row>
    <row r="1098" spans="7:13" x14ac:dyDescent="0.2">
      <c r="G1098" t="s">
        <v>2040</v>
      </c>
      <c r="M1098" t="s">
        <v>3768</v>
      </c>
    </row>
    <row r="1099" spans="7:13" x14ac:dyDescent="0.2">
      <c r="G1099" t="s">
        <v>2041</v>
      </c>
      <c r="M1099" t="s">
        <v>3769</v>
      </c>
    </row>
    <row r="1100" spans="7:13" x14ac:dyDescent="0.2">
      <c r="G1100" t="s">
        <v>2042</v>
      </c>
      <c r="M1100" t="s">
        <v>3770</v>
      </c>
    </row>
    <row r="1101" spans="7:13" x14ac:dyDescent="0.2">
      <c r="G1101" t="s">
        <v>2043</v>
      </c>
      <c r="M1101" t="s">
        <v>3771</v>
      </c>
    </row>
    <row r="1102" spans="7:13" x14ac:dyDescent="0.2">
      <c r="G1102" t="s">
        <v>2044</v>
      </c>
      <c r="M1102" t="s">
        <v>3772</v>
      </c>
    </row>
    <row r="1103" spans="7:13" x14ac:dyDescent="0.2">
      <c r="G1103" t="s">
        <v>2045</v>
      </c>
      <c r="M1103" t="s">
        <v>3773</v>
      </c>
    </row>
    <row r="1104" spans="7:13" x14ac:dyDescent="0.2">
      <c r="G1104" t="s">
        <v>2046</v>
      </c>
      <c r="M1104" t="s">
        <v>3774</v>
      </c>
    </row>
    <row r="1105" spans="7:13" x14ac:dyDescent="0.2">
      <c r="G1105" t="s">
        <v>2047</v>
      </c>
      <c r="M1105" t="s">
        <v>3775</v>
      </c>
    </row>
    <row r="1106" spans="7:13" x14ac:dyDescent="0.2">
      <c r="G1106" t="s">
        <v>2048</v>
      </c>
      <c r="M1106" t="s">
        <v>3776</v>
      </c>
    </row>
    <row r="1107" spans="7:13" x14ac:dyDescent="0.2">
      <c r="G1107" t="s">
        <v>2049</v>
      </c>
      <c r="M1107" t="s">
        <v>3777</v>
      </c>
    </row>
    <row r="1108" spans="7:13" x14ac:dyDescent="0.2">
      <c r="G1108" t="s">
        <v>2050</v>
      </c>
      <c r="M1108" t="s">
        <v>3778</v>
      </c>
    </row>
    <row r="1109" spans="7:13" x14ac:dyDescent="0.2">
      <c r="G1109" t="s">
        <v>2051</v>
      </c>
      <c r="M1109" t="s">
        <v>3779</v>
      </c>
    </row>
    <row r="1110" spans="7:13" x14ac:dyDescent="0.2">
      <c r="G1110" t="s">
        <v>2052</v>
      </c>
      <c r="M1110" t="s">
        <v>3780</v>
      </c>
    </row>
    <row r="1111" spans="7:13" x14ac:dyDescent="0.2">
      <c r="G1111" t="s">
        <v>2053</v>
      </c>
      <c r="M1111" t="s">
        <v>3781</v>
      </c>
    </row>
    <row r="1112" spans="7:13" x14ac:dyDescent="0.2">
      <c r="G1112" t="s">
        <v>2054</v>
      </c>
      <c r="M1112" t="s">
        <v>3782</v>
      </c>
    </row>
    <row r="1113" spans="7:13" x14ac:dyDescent="0.2">
      <c r="G1113" t="s">
        <v>2055</v>
      </c>
      <c r="M1113" t="s">
        <v>3783</v>
      </c>
    </row>
    <row r="1114" spans="7:13" x14ac:dyDescent="0.2">
      <c r="G1114" t="s">
        <v>2056</v>
      </c>
      <c r="M1114" t="s">
        <v>3784</v>
      </c>
    </row>
    <row r="1115" spans="7:13" x14ac:dyDescent="0.2">
      <c r="G1115" t="s">
        <v>2057</v>
      </c>
      <c r="M1115" t="s">
        <v>3785</v>
      </c>
    </row>
    <row r="1116" spans="7:13" x14ac:dyDescent="0.2">
      <c r="G1116" t="s">
        <v>2058</v>
      </c>
      <c r="M1116" t="s">
        <v>3786</v>
      </c>
    </row>
    <row r="1117" spans="7:13" x14ac:dyDescent="0.2">
      <c r="G1117" t="s">
        <v>2059</v>
      </c>
      <c r="M1117" t="s">
        <v>3787</v>
      </c>
    </row>
    <row r="1118" spans="7:13" x14ac:dyDescent="0.2">
      <c r="G1118" t="s">
        <v>2060</v>
      </c>
      <c r="M1118" t="s">
        <v>3788</v>
      </c>
    </row>
    <row r="1119" spans="7:13" x14ac:dyDescent="0.2">
      <c r="G1119" t="s">
        <v>2061</v>
      </c>
      <c r="M1119" t="s">
        <v>3789</v>
      </c>
    </row>
    <row r="1120" spans="7:13" x14ac:dyDescent="0.2">
      <c r="G1120" t="s">
        <v>2062</v>
      </c>
      <c r="M1120" t="s">
        <v>3790</v>
      </c>
    </row>
    <row r="1121" spans="7:13" x14ac:dyDescent="0.2">
      <c r="G1121" t="s">
        <v>2063</v>
      </c>
      <c r="M1121" t="s">
        <v>3791</v>
      </c>
    </row>
    <row r="1122" spans="7:13" x14ac:dyDescent="0.2">
      <c r="G1122" t="s">
        <v>2064</v>
      </c>
      <c r="M1122" t="s">
        <v>3792</v>
      </c>
    </row>
    <row r="1123" spans="7:13" x14ac:dyDescent="0.2">
      <c r="G1123" t="s">
        <v>2065</v>
      </c>
      <c r="M1123" t="s">
        <v>3793</v>
      </c>
    </row>
    <row r="1124" spans="7:13" x14ac:dyDescent="0.2">
      <c r="G1124" t="s">
        <v>2066</v>
      </c>
      <c r="M1124" t="s">
        <v>3794</v>
      </c>
    </row>
    <row r="1125" spans="7:13" x14ac:dyDescent="0.2">
      <c r="G1125" t="s">
        <v>2067</v>
      </c>
      <c r="M1125" t="s">
        <v>3795</v>
      </c>
    </row>
    <row r="1126" spans="7:13" x14ac:dyDescent="0.2">
      <c r="G1126" t="s">
        <v>2068</v>
      </c>
      <c r="M1126" t="s">
        <v>3796</v>
      </c>
    </row>
    <row r="1127" spans="7:13" x14ac:dyDescent="0.2">
      <c r="G1127" t="s">
        <v>2069</v>
      </c>
      <c r="M1127" t="s">
        <v>3797</v>
      </c>
    </row>
    <row r="1128" spans="7:13" x14ac:dyDescent="0.2">
      <c r="G1128" t="s">
        <v>2070</v>
      </c>
      <c r="M1128" t="s">
        <v>3798</v>
      </c>
    </row>
    <row r="1129" spans="7:13" x14ac:dyDescent="0.2">
      <c r="G1129" t="s">
        <v>2071</v>
      </c>
      <c r="M1129" t="s">
        <v>3799</v>
      </c>
    </row>
    <row r="1130" spans="7:13" x14ac:dyDescent="0.2">
      <c r="G1130" t="s">
        <v>2072</v>
      </c>
      <c r="M1130" t="s">
        <v>3800</v>
      </c>
    </row>
    <row r="1131" spans="7:13" x14ac:dyDescent="0.2">
      <c r="G1131" t="s">
        <v>2073</v>
      </c>
      <c r="M1131" t="s">
        <v>3801</v>
      </c>
    </row>
    <row r="1132" spans="7:13" x14ac:dyDescent="0.2">
      <c r="G1132" t="s">
        <v>2074</v>
      </c>
      <c r="M1132" t="s">
        <v>3802</v>
      </c>
    </row>
    <row r="1133" spans="7:13" x14ac:dyDescent="0.2">
      <c r="G1133" t="s">
        <v>2075</v>
      </c>
      <c r="M1133" t="s">
        <v>3803</v>
      </c>
    </row>
    <row r="1134" spans="7:13" x14ac:dyDescent="0.2">
      <c r="G1134" t="s">
        <v>2076</v>
      </c>
      <c r="M1134" t="s">
        <v>3804</v>
      </c>
    </row>
    <row r="1135" spans="7:13" x14ac:dyDescent="0.2">
      <c r="G1135" t="s">
        <v>2077</v>
      </c>
      <c r="M1135" t="s">
        <v>3805</v>
      </c>
    </row>
    <row r="1136" spans="7:13" x14ac:dyDescent="0.2">
      <c r="G1136" t="s">
        <v>2078</v>
      </c>
      <c r="M1136" t="s">
        <v>3806</v>
      </c>
    </row>
    <row r="1137" spans="7:13" x14ac:dyDescent="0.2">
      <c r="G1137" t="s">
        <v>2079</v>
      </c>
      <c r="M1137" t="s">
        <v>3807</v>
      </c>
    </row>
    <row r="1138" spans="7:13" x14ac:dyDescent="0.2">
      <c r="G1138" t="s">
        <v>2080</v>
      </c>
      <c r="M1138" t="s">
        <v>3808</v>
      </c>
    </row>
    <row r="1139" spans="7:13" x14ac:dyDescent="0.2">
      <c r="G1139" t="s">
        <v>2081</v>
      </c>
      <c r="M1139" t="s">
        <v>3809</v>
      </c>
    </row>
    <row r="1140" spans="7:13" x14ac:dyDescent="0.2">
      <c r="G1140" t="s">
        <v>2082</v>
      </c>
      <c r="M1140" t="s">
        <v>3810</v>
      </c>
    </row>
    <row r="1141" spans="7:13" x14ac:dyDescent="0.2">
      <c r="G1141" t="s">
        <v>2083</v>
      </c>
      <c r="M1141" t="s">
        <v>3811</v>
      </c>
    </row>
    <row r="1142" spans="7:13" x14ac:dyDescent="0.2">
      <c r="G1142" t="s">
        <v>2084</v>
      </c>
      <c r="M1142" t="s">
        <v>3812</v>
      </c>
    </row>
    <row r="1143" spans="7:13" x14ac:dyDescent="0.2">
      <c r="G1143" t="s">
        <v>2085</v>
      </c>
      <c r="M1143" t="s">
        <v>3813</v>
      </c>
    </row>
    <row r="1144" spans="7:13" x14ac:dyDescent="0.2">
      <c r="G1144" t="s">
        <v>2086</v>
      </c>
      <c r="M1144" t="s">
        <v>3814</v>
      </c>
    </row>
    <row r="1145" spans="7:13" x14ac:dyDescent="0.2">
      <c r="G1145" t="s">
        <v>2087</v>
      </c>
      <c r="M1145" t="s">
        <v>3815</v>
      </c>
    </row>
    <row r="1146" spans="7:13" x14ac:dyDescent="0.2">
      <c r="G1146" t="s">
        <v>2088</v>
      </c>
      <c r="M1146" t="s">
        <v>3816</v>
      </c>
    </row>
    <row r="1147" spans="7:13" x14ac:dyDescent="0.2">
      <c r="G1147" t="s">
        <v>2089</v>
      </c>
      <c r="M1147" t="s">
        <v>3817</v>
      </c>
    </row>
    <row r="1148" spans="7:13" x14ac:dyDescent="0.2">
      <c r="G1148" t="s">
        <v>2090</v>
      </c>
      <c r="M1148" t="s">
        <v>3818</v>
      </c>
    </row>
    <row r="1149" spans="7:13" x14ac:dyDescent="0.2">
      <c r="G1149" t="s">
        <v>2091</v>
      </c>
      <c r="M1149" t="s">
        <v>3819</v>
      </c>
    </row>
    <row r="1150" spans="7:13" x14ac:dyDescent="0.2">
      <c r="G1150" t="s">
        <v>2092</v>
      </c>
      <c r="M1150" t="s">
        <v>3820</v>
      </c>
    </row>
    <row r="1151" spans="7:13" x14ac:dyDescent="0.2">
      <c r="G1151" t="s">
        <v>2093</v>
      </c>
      <c r="M1151" t="s">
        <v>3821</v>
      </c>
    </row>
    <row r="1152" spans="7:13" x14ac:dyDescent="0.2">
      <c r="G1152" t="s">
        <v>2094</v>
      </c>
      <c r="M1152" t="s">
        <v>3822</v>
      </c>
    </row>
    <row r="1153" spans="7:13" x14ac:dyDescent="0.2">
      <c r="G1153" t="s">
        <v>2095</v>
      </c>
      <c r="M1153" t="s">
        <v>3823</v>
      </c>
    </row>
    <row r="1154" spans="7:13" x14ac:dyDescent="0.2">
      <c r="G1154" t="s">
        <v>2096</v>
      </c>
      <c r="M1154" t="s">
        <v>3824</v>
      </c>
    </row>
    <row r="1155" spans="7:13" x14ac:dyDescent="0.2">
      <c r="G1155" t="s">
        <v>2097</v>
      </c>
      <c r="M1155" t="s">
        <v>3825</v>
      </c>
    </row>
    <row r="1156" spans="7:13" x14ac:dyDescent="0.2">
      <c r="G1156" t="s">
        <v>2098</v>
      </c>
      <c r="M1156" t="s">
        <v>3826</v>
      </c>
    </row>
    <row r="1157" spans="7:13" x14ac:dyDescent="0.2">
      <c r="G1157" t="s">
        <v>2099</v>
      </c>
      <c r="M1157" t="s">
        <v>3827</v>
      </c>
    </row>
    <row r="1158" spans="7:13" x14ac:dyDescent="0.2">
      <c r="G1158" t="s">
        <v>2100</v>
      </c>
      <c r="M1158" t="s">
        <v>3828</v>
      </c>
    </row>
    <row r="1159" spans="7:13" x14ac:dyDescent="0.2">
      <c r="G1159" t="s">
        <v>2101</v>
      </c>
      <c r="M1159" t="s">
        <v>3829</v>
      </c>
    </row>
    <row r="1160" spans="7:13" x14ac:dyDescent="0.2">
      <c r="G1160" t="s">
        <v>2102</v>
      </c>
      <c r="M1160" t="s">
        <v>3830</v>
      </c>
    </row>
    <row r="1161" spans="7:13" x14ac:dyDescent="0.2">
      <c r="G1161" t="s">
        <v>2103</v>
      </c>
      <c r="M1161" t="s">
        <v>3831</v>
      </c>
    </row>
    <row r="1162" spans="7:13" x14ac:dyDescent="0.2">
      <c r="G1162" t="s">
        <v>2104</v>
      </c>
      <c r="M1162" t="s">
        <v>3832</v>
      </c>
    </row>
    <row r="1163" spans="7:13" x14ac:dyDescent="0.2">
      <c r="G1163" t="s">
        <v>2105</v>
      </c>
      <c r="M1163" t="s">
        <v>3833</v>
      </c>
    </row>
    <row r="1164" spans="7:13" x14ac:dyDescent="0.2">
      <c r="G1164" t="s">
        <v>2106</v>
      </c>
      <c r="M1164" t="s">
        <v>3834</v>
      </c>
    </row>
    <row r="1165" spans="7:13" x14ac:dyDescent="0.2">
      <c r="G1165" t="s">
        <v>2107</v>
      </c>
      <c r="M1165" t="s">
        <v>3835</v>
      </c>
    </row>
    <row r="1166" spans="7:13" x14ac:dyDescent="0.2">
      <c r="G1166" t="s">
        <v>2108</v>
      </c>
      <c r="M1166" t="s">
        <v>3836</v>
      </c>
    </row>
    <row r="1167" spans="7:13" x14ac:dyDescent="0.2">
      <c r="G1167" t="s">
        <v>2109</v>
      </c>
      <c r="M1167" t="s">
        <v>3837</v>
      </c>
    </row>
    <row r="1168" spans="7:13" x14ac:dyDescent="0.2">
      <c r="G1168" t="s">
        <v>2110</v>
      </c>
      <c r="M1168" t="s">
        <v>3838</v>
      </c>
    </row>
    <row r="1169" spans="7:13" x14ac:dyDescent="0.2">
      <c r="G1169" t="s">
        <v>2111</v>
      </c>
      <c r="M1169" t="s">
        <v>3839</v>
      </c>
    </row>
    <row r="1170" spans="7:13" x14ac:dyDescent="0.2">
      <c r="G1170" t="s">
        <v>2112</v>
      </c>
      <c r="M1170" t="s">
        <v>3840</v>
      </c>
    </row>
    <row r="1171" spans="7:13" x14ac:dyDescent="0.2">
      <c r="G1171" t="s">
        <v>2113</v>
      </c>
      <c r="M1171" t="s">
        <v>3841</v>
      </c>
    </row>
    <row r="1172" spans="7:13" x14ac:dyDescent="0.2">
      <c r="G1172" t="s">
        <v>2114</v>
      </c>
      <c r="M1172" t="s">
        <v>3842</v>
      </c>
    </row>
    <row r="1173" spans="7:13" x14ac:dyDescent="0.2">
      <c r="G1173" t="s">
        <v>2115</v>
      </c>
      <c r="M1173" t="s">
        <v>3843</v>
      </c>
    </row>
    <row r="1174" spans="7:13" x14ac:dyDescent="0.2">
      <c r="G1174" t="s">
        <v>2116</v>
      </c>
      <c r="M1174" t="s">
        <v>3844</v>
      </c>
    </row>
    <row r="1175" spans="7:13" x14ac:dyDescent="0.2">
      <c r="G1175" t="s">
        <v>2117</v>
      </c>
      <c r="M1175" t="s">
        <v>3845</v>
      </c>
    </row>
    <row r="1176" spans="7:13" x14ac:dyDescent="0.2">
      <c r="G1176" t="s">
        <v>2118</v>
      </c>
      <c r="M1176" t="s">
        <v>3846</v>
      </c>
    </row>
    <row r="1177" spans="7:13" x14ac:dyDescent="0.2">
      <c r="G1177" t="s">
        <v>2119</v>
      </c>
      <c r="M1177" t="s">
        <v>3847</v>
      </c>
    </row>
    <row r="1178" spans="7:13" x14ac:dyDescent="0.2">
      <c r="G1178" t="s">
        <v>2120</v>
      </c>
      <c r="M1178" t="s">
        <v>3848</v>
      </c>
    </row>
    <row r="1179" spans="7:13" x14ac:dyDescent="0.2">
      <c r="G1179" t="s">
        <v>2121</v>
      </c>
      <c r="M1179" t="s">
        <v>3849</v>
      </c>
    </row>
    <row r="1180" spans="7:13" x14ac:dyDescent="0.2">
      <c r="G1180" t="s">
        <v>2122</v>
      </c>
      <c r="M1180" t="s">
        <v>3850</v>
      </c>
    </row>
    <row r="1181" spans="7:13" x14ac:dyDescent="0.2">
      <c r="G1181" t="s">
        <v>2123</v>
      </c>
      <c r="M1181" t="s">
        <v>3851</v>
      </c>
    </row>
    <row r="1182" spans="7:13" x14ac:dyDescent="0.2">
      <c r="G1182" t="s">
        <v>2124</v>
      </c>
      <c r="M1182" t="s">
        <v>3852</v>
      </c>
    </row>
    <row r="1183" spans="7:13" x14ac:dyDescent="0.2">
      <c r="G1183" t="s">
        <v>2125</v>
      </c>
      <c r="M1183" t="s">
        <v>3853</v>
      </c>
    </row>
    <row r="1184" spans="7:13" x14ac:dyDescent="0.2">
      <c r="G1184" t="s">
        <v>2126</v>
      </c>
      <c r="M1184" t="s">
        <v>3854</v>
      </c>
    </row>
    <row r="1185" spans="7:13" x14ac:dyDescent="0.2">
      <c r="G1185" t="s">
        <v>2127</v>
      </c>
      <c r="M1185" t="s">
        <v>3855</v>
      </c>
    </row>
    <row r="1186" spans="7:13" x14ac:dyDescent="0.2">
      <c r="G1186" t="s">
        <v>2128</v>
      </c>
      <c r="M1186" t="s">
        <v>3856</v>
      </c>
    </row>
    <row r="1187" spans="7:13" x14ac:dyDescent="0.2">
      <c r="G1187" t="s">
        <v>2129</v>
      </c>
      <c r="M1187" t="s">
        <v>3857</v>
      </c>
    </row>
    <row r="1188" spans="7:13" x14ac:dyDescent="0.2">
      <c r="G1188" t="s">
        <v>2130</v>
      </c>
      <c r="M1188" t="s">
        <v>3858</v>
      </c>
    </row>
    <row r="1189" spans="7:13" x14ac:dyDescent="0.2">
      <c r="G1189" t="s">
        <v>2131</v>
      </c>
      <c r="M1189" t="s">
        <v>3859</v>
      </c>
    </row>
    <row r="1190" spans="7:13" x14ac:dyDescent="0.2">
      <c r="G1190" t="s">
        <v>2132</v>
      </c>
      <c r="M1190" t="s">
        <v>3860</v>
      </c>
    </row>
    <row r="1191" spans="7:13" x14ac:dyDescent="0.2">
      <c r="G1191" t="s">
        <v>2133</v>
      </c>
      <c r="M1191" t="s">
        <v>3861</v>
      </c>
    </row>
    <row r="1192" spans="7:13" x14ac:dyDescent="0.2">
      <c r="G1192" t="s">
        <v>2134</v>
      </c>
      <c r="M1192" t="s">
        <v>3862</v>
      </c>
    </row>
    <row r="1193" spans="7:13" x14ac:dyDescent="0.2">
      <c r="G1193" t="s">
        <v>2135</v>
      </c>
      <c r="M1193" t="s">
        <v>3863</v>
      </c>
    </row>
    <row r="1194" spans="7:13" x14ac:dyDescent="0.2">
      <c r="G1194" t="s">
        <v>2136</v>
      </c>
      <c r="M1194" t="s">
        <v>3864</v>
      </c>
    </row>
    <row r="1195" spans="7:13" x14ac:dyDescent="0.2">
      <c r="G1195" t="s">
        <v>2137</v>
      </c>
      <c r="M1195" t="s">
        <v>3865</v>
      </c>
    </row>
    <row r="1196" spans="7:13" x14ac:dyDescent="0.2">
      <c r="G1196" t="s">
        <v>2138</v>
      </c>
      <c r="M1196" t="s">
        <v>3866</v>
      </c>
    </row>
    <row r="1197" spans="7:13" x14ac:dyDescent="0.2">
      <c r="G1197" t="s">
        <v>2139</v>
      </c>
      <c r="M1197" t="s">
        <v>3867</v>
      </c>
    </row>
    <row r="1198" spans="7:13" x14ac:dyDescent="0.2">
      <c r="G1198" t="s">
        <v>2140</v>
      </c>
      <c r="M1198" t="s">
        <v>3868</v>
      </c>
    </row>
    <row r="1199" spans="7:13" x14ac:dyDescent="0.2">
      <c r="G1199" t="s">
        <v>2141</v>
      </c>
      <c r="M1199" t="s">
        <v>3869</v>
      </c>
    </row>
    <row r="1200" spans="7:13" x14ac:dyDescent="0.2">
      <c r="G1200" t="s">
        <v>2142</v>
      </c>
      <c r="M1200" t="s">
        <v>3870</v>
      </c>
    </row>
    <row r="1201" spans="7:13" x14ac:dyDescent="0.2">
      <c r="G1201" t="s">
        <v>2143</v>
      </c>
      <c r="M1201" t="s">
        <v>3871</v>
      </c>
    </row>
    <row r="1202" spans="7:13" x14ac:dyDescent="0.2">
      <c r="G1202" t="s">
        <v>2144</v>
      </c>
      <c r="M1202" t="s">
        <v>3872</v>
      </c>
    </row>
    <row r="1203" spans="7:13" x14ac:dyDescent="0.2">
      <c r="G1203" t="s">
        <v>2145</v>
      </c>
      <c r="M1203" t="s">
        <v>3873</v>
      </c>
    </row>
    <row r="1204" spans="7:13" x14ac:dyDescent="0.2">
      <c r="G1204" t="s">
        <v>2146</v>
      </c>
      <c r="M1204" t="s">
        <v>3874</v>
      </c>
    </row>
    <row r="1205" spans="7:13" x14ac:dyDescent="0.2">
      <c r="G1205" t="s">
        <v>2147</v>
      </c>
      <c r="M1205" t="s">
        <v>3875</v>
      </c>
    </row>
    <row r="1206" spans="7:13" x14ac:dyDescent="0.2">
      <c r="G1206" t="s">
        <v>2148</v>
      </c>
      <c r="M1206" t="s">
        <v>3876</v>
      </c>
    </row>
    <row r="1207" spans="7:13" x14ac:dyDescent="0.2">
      <c r="G1207" t="s">
        <v>2149</v>
      </c>
      <c r="M1207" t="s">
        <v>3877</v>
      </c>
    </row>
    <row r="1208" spans="7:13" x14ac:dyDescent="0.2">
      <c r="G1208" t="s">
        <v>2150</v>
      </c>
      <c r="M1208" t="s">
        <v>3878</v>
      </c>
    </row>
    <row r="1209" spans="7:13" x14ac:dyDescent="0.2">
      <c r="G1209" t="s">
        <v>2151</v>
      </c>
      <c r="M1209" t="s">
        <v>3879</v>
      </c>
    </row>
    <row r="1210" spans="7:13" x14ac:dyDescent="0.2">
      <c r="G1210" t="s">
        <v>2152</v>
      </c>
      <c r="M1210" t="s">
        <v>3880</v>
      </c>
    </row>
    <row r="1211" spans="7:13" x14ac:dyDescent="0.2">
      <c r="G1211" t="s">
        <v>2153</v>
      </c>
      <c r="M1211" t="s">
        <v>3881</v>
      </c>
    </row>
    <row r="1212" spans="7:13" x14ac:dyDescent="0.2">
      <c r="G1212" t="s">
        <v>2154</v>
      </c>
      <c r="M1212" t="s">
        <v>3882</v>
      </c>
    </row>
    <row r="1213" spans="7:13" x14ac:dyDescent="0.2">
      <c r="G1213" t="s">
        <v>2155</v>
      </c>
      <c r="M1213" t="s">
        <v>3883</v>
      </c>
    </row>
    <row r="1214" spans="7:13" x14ac:dyDescent="0.2">
      <c r="G1214" t="s">
        <v>2156</v>
      </c>
      <c r="M1214" t="s">
        <v>3884</v>
      </c>
    </row>
    <row r="1215" spans="7:13" x14ac:dyDescent="0.2">
      <c r="G1215" t="s">
        <v>2157</v>
      </c>
      <c r="M1215" t="s">
        <v>3885</v>
      </c>
    </row>
    <row r="1216" spans="7:13" x14ac:dyDescent="0.2">
      <c r="G1216" t="s">
        <v>2158</v>
      </c>
      <c r="M1216" t="s">
        <v>3886</v>
      </c>
    </row>
    <row r="1217" spans="7:13" x14ac:dyDescent="0.2">
      <c r="G1217" t="s">
        <v>2159</v>
      </c>
      <c r="M1217" t="s">
        <v>3887</v>
      </c>
    </row>
    <row r="1218" spans="7:13" x14ac:dyDescent="0.2">
      <c r="G1218" t="s">
        <v>2160</v>
      </c>
      <c r="M1218" t="s">
        <v>3888</v>
      </c>
    </row>
    <row r="1219" spans="7:13" x14ac:dyDescent="0.2">
      <c r="G1219" t="s">
        <v>2161</v>
      </c>
      <c r="M1219" t="s">
        <v>3889</v>
      </c>
    </row>
    <row r="1220" spans="7:13" x14ac:dyDescent="0.2">
      <c r="G1220" t="s">
        <v>2162</v>
      </c>
      <c r="M1220" t="s">
        <v>3890</v>
      </c>
    </row>
    <row r="1221" spans="7:13" x14ac:dyDescent="0.2">
      <c r="G1221" t="s">
        <v>2163</v>
      </c>
      <c r="M1221" t="s">
        <v>3891</v>
      </c>
    </row>
    <row r="1222" spans="7:13" x14ac:dyDescent="0.2">
      <c r="G1222" t="s">
        <v>2164</v>
      </c>
      <c r="M1222" t="s">
        <v>3892</v>
      </c>
    </row>
    <row r="1223" spans="7:13" x14ac:dyDescent="0.2">
      <c r="G1223" t="s">
        <v>2165</v>
      </c>
      <c r="M1223" t="s">
        <v>3893</v>
      </c>
    </row>
    <row r="1224" spans="7:13" x14ac:dyDescent="0.2">
      <c r="G1224" t="s">
        <v>2166</v>
      </c>
      <c r="M1224" t="s">
        <v>3894</v>
      </c>
    </row>
    <row r="1225" spans="7:13" x14ac:dyDescent="0.2">
      <c r="G1225" t="s">
        <v>2167</v>
      </c>
      <c r="M1225" t="s">
        <v>3895</v>
      </c>
    </row>
    <row r="1226" spans="7:13" x14ac:dyDescent="0.2">
      <c r="G1226" t="s">
        <v>2168</v>
      </c>
      <c r="M1226" t="s">
        <v>3896</v>
      </c>
    </row>
    <row r="1227" spans="7:13" x14ac:dyDescent="0.2">
      <c r="G1227" t="s">
        <v>2169</v>
      </c>
      <c r="M1227" t="s">
        <v>3897</v>
      </c>
    </row>
    <row r="1228" spans="7:13" x14ac:dyDescent="0.2">
      <c r="G1228" t="s">
        <v>2170</v>
      </c>
      <c r="M1228" t="s">
        <v>3898</v>
      </c>
    </row>
    <row r="1229" spans="7:13" x14ac:dyDescent="0.2">
      <c r="G1229" t="s">
        <v>2171</v>
      </c>
      <c r="M1229" t="s">
        <v>3899</v>
      </c>
    </row>
    <row r="1230" spans="7:13" x14ac:dyDescent="0.2">
      <c r="G1230" t="s">
        <v>2172</v>
      </c>
      <c r="M1230" t="s">
        <v>3900</v>
      </c>
    </row>
    <row r="1231" spans="7:13" x14ac:dyDescent="0.2">
      <c r="G1231" t="s">
        <v>2173</v>
      </c>
      <c r="M1231" t="s">
        <v>3901</v>
      </c>
    </row>
    <row r="1232" spans="7:13" x14ac:dyDescent="0.2">
      <c r="G1232" t="s">
        <v>2174</v>
      </c>
      <c r="M1232" t="s">
        <v>3902</v>
      </c>
    </row>
    <row r="1233" spans="7:13" x14ac:dyDescent="0.2">
      <c r="G1233" t="s">
        <v>2175</v>
      </c>
      <c r="M1233" t="s">
        <v>3903</v>
      </c>
    </row>
    <row r="1234" spans="7:13" x14ac:dyDescent="0.2">
      <c r="G1234" t="s">
        <v>2176</v>
      </c>
      <c r="M1234" t="s">
        <v>3904</v>
      </c>
    </row>
    <row r="1235" spans="7:13" x14ac:dyDescent="0.2">
      <c r="G1235" t="s">
        <v>2177</v>
      </c>
      <c r="M1235" t="s">
        <v>3905</v>
      </c>
    </row>
    <row r="1236" spans="7:13" x14ac:dyDescent="0.2">
      <c r="G1236" t="s">
        <v>2178</v>
      </c>
      <c r="M1236" t="s">
        <v>3906</v>
      </c>
    </row>
    <row r="1237" spans="7:13" x14ac:dyDescent="0.2">
      <c r="G1237" t="s">
        <v>2179</v>
      </c>
      <c r="M1237" t="s">
        <v>3907</v>
      </c>
    </row>
    <row r="1238" spans="7:13" x14ac:dyDescent="0.2">
      <c r="G1238" t="s">
        <v>2180</v>
      </c>
      <c r="M1238" t="s">
        <v>3908</v>
      </c>
    </row>
    <row r="1239" spans="7:13" x14ac:dyDescent="0.2">
      <c r="G1239" t="s">
        <v>2181</v>
      </c>
      <c r="M1239" t="s">
        <v>3909</v>
      </c>
    </row>
    <row r="1240" spans="7:13" x14ac:dyDescent="0.2">
      <c r="G1240" t="s">
        <v>2182</v>
      </c>
      <c r="M1240" t="s">
        <v>3910</v>
      </c>
    </row>
    <row r="1241" spans="7:13" x14ac:dyDescent="0.2">
      <c r="G1241" t="s">
        <v>2183</v>
      </c>
      <c r="M1241" t="s">
        <v>3911</v>
      </c>
    </row>
    <row r="1242" spans="7:13" x14ac:dyDescent="0.2">
      <c r="G1242" t="s">
        <v>2184</v>
      </c>
      <c r="M1242" t="s">
        <v>3912</v>
      </c>
    </row>
    <row r="1243" spans="7:13" x14ac:dyDescent="0.2">
      <c r="G1243" t="s">
        <v>2185</v>
      </c>
      <c r="M1243" t="s">
        <v>3913</v>
      </c>
    </row>
    <row r="1244" spans="7:13" x14ac:dyDescent="0.2">
      <c r="G1244" t="s">
        <v>2186</v>
      </c>
      <c r="M1244" t="s">
        <v>3914</v>
      </c>
    </row>
    <row r="1245" spans="7:13" x14ac:dyDescent="0.2">
      <c r="G1245" t="s">
        <v>2187</v>
      </c>
      <c r="M1245" t="s">
        <v>3915</v>
      </c>
    </row>
    <row r="1246" spans="7:13" x14ac:dyDescent="0.2">
      <c r="G1246" t="s">
        <v>2188</v>
      </c>
      <c r="M1246" t="s">
        <v>3916</v>
      </c>
    </row>
    <row r="1247" spans="7:13" x14ac:dyDescent="0.2">
      <c r="G1247" t="s">
        <v>2189</v>
      </c>
      <c r="M1247" t="s">
        <v>3917</v>
      </c>
    </row>
    <row r="1248" spans="7:13" x14ac:dyDescent="0.2">
      <c r="G1248" t="s">
        <v>2190</v>
      </c>
      <c r="M1248" t="s">
        <v>3918</v>
      </c>
    </row>
    <row r="1249" spans="7:13" x14ac:dyDescent="0.2">
      <c r="G1249" t="s">
        <v>2191</v>
      </c>
      <c r="M1249" t="s">
        <v>3919</v>
      </c>
    </row>
    <row r="1250" spans="7:13" x14ac:dyDescent="0.2">
      <c r="G1250" t="s">
        <v>2192</v>
      </c>
      <c r="M1250" t="s">
        <v>3920</v>
      </c>
    </row>
    <row r="1251" spans="7:13" x14ac:dyDescent="0.2">
      <c r="G1251" t="s">
        <v>2193</v>
      </c>
      <c r="M1251" t="s">
        <v>3921</v>
      </c>
    </row>
    <row r="1252" spans="7:13" x14ac:dyDescent="0.2">
      <c r="G1252" t="s">
        <v>2194</v>
      </c>
      <c r="M1252" t="s">
        <v>3922</v>
      </c>
    </row>
    <row r="1253" spans="7:13" x14ac:dyDescent="0.2">
      <c r="G1253" t="s">
        <v>2195</v>
      </c>
      <c r="M1253" t="s">
        <v>3923</v>
      </c>
    </row>
    <row r="1254" spans="7:13" x14ac:dyDescent="0.2">
      <c r="G1254" t="s">
        <v>2196</v>
      </c>
      <c r="M1254" t="s">
        <v>3924</v>
      </c>
    </row>
    <row r="1255" spans="7:13" x14ac:dyDescent="0.2">
      <c r="G1255" t="s">
        <v>2197</v>
      </c>
      <c r="M1255" t="s">
        <v>3925</v>
      </c>
    </row>
    <row r="1256" spans="7:13" x14ac:dyDescent="0.2">
      <c r="G1256" t="s">
        <v>2198</v>
      </c>
      <c r="M1256" t="s">
        <v>3926</v>
      </c>
    </row>
    <row r="1257" spans="7:13" x14ac:dyDescent="0.2">
      <c r="G1257" t="s">
        <v>2199</v>
      </c>
      <c r="M1257" t="s">
        <v>3927</v>
      </c>
    </row>
    <row r="1258" spans="7:13" x14ac:dyDescent="0.2">
      <c r="G1258" t="s">
        <v>2200</v>
      </c>
      <c r="M1258" t="s">
        <v>3928</v>
      </c>
    </row>
    <row r="1259" spans="7:13" x14ac:dyDescent="0.2">
      <c r="G1259" t="s">
        <v>2201</v>
      </c>
      <c r="M1259" t="s">
        <v>3929</v>
      </c>
    </row>
    <row r="1260" spans="7:13" x14ac:dyDescent="0.2">
      <c r="G1260" t="s">
        <v>2202</v>
      </c>
      <c r="M1260" t="s">
        <v>3930</v>
      </c>
    </row>
    <row r="1261" spans="7:13" x14ac:dyDescent="0.2">
      <c r="G1261" t="s">
        <v>2203</v>
      </c>
      <c r="M1261" t="s">
        <v>3931</v>
      </c>
    </row>
    <row r="1262" spans="7:13" x14ac:dyDescent="0.2">
      <c r="G1262" t="s">
        <v>2204</v>
      </c>
      <c r="M1262" t="s">
        <v>3932</v>
      </c>
    </row>
    <row r="1263" spans="7:13" x14ac:dyDescent="0.2">
      <c r="G1263" t="s">
        <v>2205</v>
      </c>
      <c r="M1263" t="s">
        <v>3933</v>
      </c>
    </row>
    <row r="1264" spans="7:13" x14ac:dyDescent="0.2">
      <c r="G1264" t="s">
        <v>2206</v>
      </c>
      <c r="M1264" t="s">
        <v>3934</v>
      </c>
    </row>
    <row r="1265" spans="7:13" x14ac:dyDescent="0.2">
      <c r="G1265" t="s">
        <v>2207</v>
      </c>
      <c r="M1265" t="s">
        <v>3935</v>
      </c>
    </row>
    <row r="1266" spans="7:13" x14ac:dyDescent="0.2">
      <c r="G1266" t="s">
        <v>2208</v>
      </c>
      <c r="M1266" t="s">
        <v>3936</v>
      </c>
    </row>
    <row r="1267" spans="7:13" x14ac:dyDescent="0.2">
      <c r="G1267" t="s">
        <v>2209</v>
      </c>
      <c r="M1267" t="s">
        <v>3937</v>
      </c>
    </row>
    <row r="1268" spans="7:13" x14ac:dyDescent="0.2">
      <c r="G1268" t="s">
        <v>2210</v>
      </c>
      <c r="M1268" t="s">
        <v>3938</v>
      </c>
    </row>
    <row r="1269" spans="7:13" x14ac:dyDescent="0.2">
      <c r="G1269" t="s">
        <v>2211</v>
      </c>
      <c r="M1269" t="s">
        <v>3939</v>
      </c>
    </row>
    <row r="1270" spans="7:13" x14ac:dyDescent="0.2">
      <c r="G1270" t="s">
        <v>2212</v>
      </c>
      <c r="M1270" t="s">
        <v>3940</v>
      </c>
    </row>
    <row r="1271" spans="7:13" x14ac:dyDescent="0.2">
      <c r="G1271" t="s">
        <v>2213</v>
      </c>
      <c r="M1271" t="s">
        <v>3941</v>
      </c>
    </row>
    <row r="1272" spans="7:13" x14ac:dyDescent="0.2">
      <c r="G1272" t="s">
        <v>2214</v>
      </c>
      <c r="M1272" t="s">
        <v>3942</v>
      </c>
    </row>
    <row r="1273" spans="7:13" x14ac:dyDescent="0.2">
      <c r="G1273" t="s">
        <v>2215</v>
      </c>
      <c r="M1273" t="s">
        <v>3943</v>
      </c>
    </row>
    <row r="1274" spans="7:13" x14ac:dyDescent="0.2">
      <c r="G1274" t="s">
        <v>2216</v>
      </c>
      <c r="M1274" t="s">
        <v>3944</v>
      </c>
    </row>
    <row r="1275" spans="7:13" x14ac:dyDescent="0.2">
      <c r="G1275" t="s">
        <v>2217</v>
      </c>
      <c r="M1275" t="s">
        <v>3945</v>
      </c>
    </row>
    <row r="1276" spans="7:13" x14ac:dyDescent="0.2">
      <c r="G1276" t="s">
        <v>2218</v>
      </c>
      <c r="M1276" t="s">
        <v>3946</v>
      </c>
    </row>
    <row r="1277" spans="7:13" x14ac:dyDescent="0.2">
      <c r="G1277" t="s">
        <v>2219</v>
      </c>
      <c r="M1277" t="s">
        <v>3947</v>
      </c>
    </row>
    <row r="1278" spans="7:13" x14ac:dyDescent="0.2">
      <c r="G1278" t="s">
        <v>2220</v>
      </c>
      <c r="M1278" t="s">
        <v>3948</v>
      </c>
    </row>
    <row r="1279" spans="7:13" x14ac:dyDescent="0.2">
      <c r="G1279" t="s">
        <v>2221</v>
      </c>
      <c r="M1279" t="s">
        <v>3949</v>
      </c>
    </row>
    <row r="1280" spans="7:13" x14ac:dyDescent="0.2">
      <c r="G1280" t="s">
        <v>2222</v>
      </c>
      <c r="M1280" t="s">
        <v>3950</v>
      </c>
    </row>
    <row r="1281" spans="7:13" x14ac:dyDescent="0.2">
      <c r="G1281" t="s">
        <v>2223</v>
      </c>
      <c r="M1281" t="s">
        <v>3951</v>
      </c>
    </row>
    <row r="1282" spans="7:13" x14ac:dyDescent="0.2">
      <c r="G1282" t="s">
        <v>2224</v>
      </c>
      <c r="M1282" t="s">
        <v>3952</v>
      </c>
    </row>
    <row r="1283" spans="7:13" x14ac:dyDescent="0.2">
      <c r="G1283" t="s">
        <v>2225</v>
      </c>
      <c r="M1283" t="s">
        <v>3953</v>
      </c>
    </row>
    <row r="1284" spans="7:13" x14ac:dyDescent="0.2">
      <c r="G1284" t="s">
        <v>2226</v>
      </c>
      <c r="M1284" t="s">
        <v>3954</v>
      </c>
    </row>
    <row r="1285" spans="7:13" x14ac:dyDescent="0.2">
      <c r="G1285" t="s">
        <v>2227</v>
      </c>
      <c r="M1285" t="s">
        <v>3955</v>
      </c>
    </row>
    <row r="1286" spans="7:13" x14ac:dyDescent="0.2">
      <c r="G1286" t="s">
        <v>2228</v>
      </c>
      <c r="M1286" t="s">
        <v>3956</v>
      </c>
    </row>
    <row r="1287" spans="7:13" x14ac:dyDescent="0.2">
      <c r="G1287" t="s">
        <v>2229</v>
      </c>
      <c r="M1287" t="s">
        <v>3957</v>
      </c>
    </row>
    <row r="1288" spans="7:13" x14ac:dyDescent="0.2">
      <c r="G1288" t="s">
        <v>2230</v>
      </c>
      <c r="M1288" t="s">
        <v>3958</v>
      </c>
    </row>
    <row r="1289" spans="7:13" x14ac:dyDescent="0.2">
      <c r="G1289" t="s">
        <v>2231</v>
      </c>
      <c r="M1289" t="s">
        <v>3959</v>
      </c>
    </row>
    <row r="1290" spans="7:13" x14ac:dyDescent="0.2">
      <c r="G1290" t="s">
        <v>2232</v>
      </c>
      <c r="M1290" t="s">
        <v>3960</v>
      </c>
    </row>
    <row r="1291" spans="7:13" x14ac:dyDescent="0.2">
      <c r="G1291" t="s">
        <v>2233</v>
      </c>
      <c r="M1291" t="s">
        <v>3961</v>
      </c>
    </row>
    <row r="1292" spans="7:13" x14ac:dyDescent="0.2">
      <c r="G1292" t="s">
        <v>2234</v>
      </c>
      <c r="M1292" t="s">
        <v>3962</v>
      </c>
    </row>
    <row r="1293" spans="7:13" x14ac:dyDescent="0.2">
      <c r="G1293" t="s">
        <v>2235</v>
      </c>
      <c r="M1293" t="s">
        <v>3963</v>
      </c>
    </row>
    <row r="1294" spans="7:13" x14ac:dyDescent="0.2">
      <c r="G1294" t="s">
        <v>2236</v>
      </c>
      <c r="M1294" t="s">
        <v>3964</v>
      </c>
    </row>
    <row r="1295" spans="7:13" x14ac:dyDescent="0.2">
      <c r="G1295" t="s">
        <v>2237</v>
      </c>
      <c r="M1295" t="s">
        <v>3965</v>
      </c>
    </row>
    <row r="1296" spans="7:13" x14ac:dyDescent="0.2">
      <c r="G1296" t="s">
        <v>2238</v>
      </c>
      <c r="M1296" t="s">
        <v>3966</v>
      </c>
    </row>
    <row r="1297" spans="7:13" x14ac:dyDescent="0.2">
      <c r="G1297" t="s">
        <v>2239</v>
      </c>
      <c r="M1297" t="s">
        <v>3967</v>
      </c>
    </row>
    <row r="1298" spans="7:13" x14ac:dyDescent="0.2">
      <c r="G1298" t="s">
        <v>2240</v>
      </c>
      <c r="M1298" t="s">
        <v>3968</v>
      </c>
    </row>
    <row r="1299" spans="7:13" x14ac:dyDescent="0.2">
      <c r="G1299" t="s">
        <v>2241</v>
      </c>
      <c r="M1299" t="s">
        <v>3969</v>
      </c>
    </row>
    <row r="1300" spans="7:13" x14ac:dyDescent="0.2">
      <c r="G1300" t="s">
        <v>2242</v>
      </c>
      <c r="M1300" t="s">
        <v>3970</v>
      </c>
    </row>
    <row r="1301" spans="7:13" x14ac:dyDescent="0.2">
      <c r="G1301" t="s">
        <v>2243</v>
      </c>
      <c r="M1301" t="s">
        <v>3971</v>
      </c>
    </row>
    <row r="1302" spans="7:13" x14ac:dyDescent="0.2">
      <c r="G1302" t="s">
        <v>2244</v>
      </c>
      <c r="M1302" t="s">
        <v>3972</v>
      </c>
    </row>
    <row r="1303" spans="7:13" x14ac:dyDescent="0.2">
      <c r="G1303" t="s">
        <v>2245</v>
      </c>
      <c r="M1303" t="s">
        <v>3973</v>
      </c>
    </row>
    <row r="1304" spans="7:13" x14ac:dyDescent="0.2">
      <c r="G1304" t="s">
        <v>2246</v>
      </c>
      <c r="M1304" t="s">
        <v>3974</v>
      </c>
    </row>
    <row r="1305" spans="7:13" x14ac:dyDescent="0.2">
      <c r="G1305" t="s">
        <v>2247</v>
      </c>
      <c r="M1305" t="s">
        <v>3975</v>
      </c>
    </row>
    <row r="1306" spans="7:13" x14ac:dyDescent="0.2">
      <c r="G1306" t="s">
        <v>2248</v>
      </c>
      <c r="M1306" t="s">
        <v>3976</v>
      </c>
    </row>
    <row r="1307" spans="7:13" x14ac:dyDescent="0.2">
      <c r="G1307" t="s">
        <v>2249</v>
      </c>
      <c r="M1307" t="s">
        <v>3977</v>
      </c>
    </row>
    <row r="1308" spans="7:13" x14ac:dyDescent="0.2">
      <c r="G1308" t="s">
        <v>2250</v>
      </c>
      <c r="M1308" t="s">
        <v>3978</v>
      </c>
    </row>
    <row r="1309" spans="7:13" x14ac:dyDescent="0.2">
      <c r="G1309" t="s">
        <v>2251</v>
      </c>
      <c r="M1309" t="s">
        <v>3979</v>
      </c>
    </row>
    <row r="1310" spans="7:13" x14ac:dyDescent="0.2">
      <c r="G1310" t="s">
        <v>2252</v>
      </c>
      <c r="M1310" t="s">
        <v>3980</v>
      </c>
    </row>
    <row r="1311" spans="7:13" x14ac:dyDescent="0.2">
      <c r="G1311" t="s">
        <v>2253</v>
      </c>
      <c r="M1311" t="s">
        <v>3981</v>
      </c>
    </row>
    <row r="1312" spans="7:13" x14ac:dyDescent="0.2">
      <c r="G1312" t="s">
        <v>2254</v>
      </c>
      <c r="M1312" t="s">
        <v>3982</v>
      </c>
    </row>
    <row r="1313" spans="7:13" x14ac:dyDescent="0.2">
      <c r="G1313" t="s">
        <v>2255</v>
      </c>
      <c r="M1313" t="s">
        <v>3983</v>
      </c>
    </row>
    <row r="1314" spans="7:13" x14ac:dyDescent="0.2">
      <c r="G1314" t="s">
        <v>2256</v>
      </c>
      <c r="M1314" t="s">
        <v>3984</v>
      </c>
    </row>
    <row r="1315" spans="7:13" x14ac:dyDescent="0.2">
      <c r="G1315" t="s">
        <v>2257</v>
      </c>
      <c r="M1315" t="s">
        <v>3985</v>
      </c>
    </row>
    <row r="1316" spans="7:13" x14ac:dyDescent="0.2">
      <c r="G1316" t="s">
        <v>2258</v>
      </c>
      <c r="M1316" t="s">
        <v>3986</v>
      </c>
    </row>
    <row r="1317" spans="7:13" x14ac:dyDescent="0.2">
      <c r="G1317" t="s">
        <v>2259</v>
      </c>
      <c r="M1317" t="s">
        <v>3987</v>
      </c>
    </row>
    <row r="1318" spans="7:13" x14ac:dyDescent="0.2">
      <c r="G1318" t="s">
        <v>2260</v>
      </c>
      <c r="M1318" t="s">
        <v>3988</v>
      </c>
    </row>
    <row r="1319" spans="7:13" x14ac:dyDescent="0.2">
      <c r="G1319" t="s">
        <v>2261</v>
      </c>
      <c r="M1319" t="s">
        <v>3989</v>
      </c>
    </row>
    <row r="1320" spans="7:13" x14ac:dyDescent="0.2">
      <c r="G1320" t="s">
        <v>2262</v>
      </c>
      <c r="M1320" t="s">
        <v>3990</v>
      </c>
    </row>
    <row r="1321" spans="7:13" x14ac:dyDescent="0.2">
      <c r="G1321" t="s">
        <v>2263</v>
      </c>
      <c r="M1321" t="s">
        <v>3991</v>
      </c>
    </row>
    <row r="1322" spans="7:13" x14ac:dyDescent="0.2">
      <c r="G1322" t="s">
        <v>2264</v>
      </c>
      <c r="M1322" t="s">
        <v>3992</v>
      </c>
    </row>
    <row r="1323" spans="7:13" x14ac:dyDescent="0.2">
      <c r="G1323" t="s">
        <v>2265</v>
      </c>
      <c r="M1323" t="s">
        <v>3993</v>
      </c>
    </row>
    <row r="1324" spans="7:13" x14ac:dyDescent="0.2">
      <c r="G1324" t="s">
        <v>2266</v>
      </c>
      <c r="M1324" t="s">
        <v>3994</v>
      </c>
    </row>
    <row r="1325" spans="7:13" x14ac:dyDescent="0.2">
      <c r="G1325" t="s">
        <v>2267</v>
      </c>
      <c r="M1325" t="s">
        <v>3995</v>
      </c>
    </row>
    <row r="1326" spans="7:13" x14ac:dyDescent="0.2">
      <c r="G1326" t="s">
        <v>2268</v>
      </c>
      <c r="M1326" t="s">
        <v>3996</v>
      </c>
    </row>
    <row r="1327" spans="7:13" x14ac:dyDescent="0.2">
      <c r="G1327" t="s">
        <v>2269</v>
      </c>
      <c r="M1327" t="s">
        <v>3997</v>
      </c>
    </row>
    <row r="1328" spans="7:13" x14ac:dyDescent="0.2">
      <c r="G1328" t="s">
        <v>2270</v>
      </c>
      <c r="M1328" t="s">
        <v>3998</v>
      </c>
    </row>
    <row r="1329" spans="7:13" x14ac:dyDescent="0.2">
      <c r="G1329" t="s">
        <v>2271</v>
      </c>
      <c r="M1329" t="s">
        <v>3999</v>
      </c>
    </row>
    <row r="1330" spans="7:13" x14ac:dyDescent="0.2">
      <c r="G1330" t="s">
        <v>2272</v>
      </c>
      <c r="M1330" t="s">
        <v>4000</v>
      </c>
    </row>
    <row r="1331" spans="7:13" x14ac:dyDescent="0.2">
      <c r="G1331" t="s">
        <v>2273</v>
      </c>
      <c r="M1331" t="s">
        <v>4001</v>
      </c>
    </row>
    <row r="1332" spans="7:13" x14ac:dyDescent="0.2">
      <c r="G1332" t="s">
        <v>2274</v>
      </c>
      <c r="M1332" t="s">
        <v>4002</v>
      </c>
    </row>
    <row r="1333" spans="7:13" x14ac:dyDescent="0.2">
      <c r="G1333" t="s">
        <v>2275</v>
      </c>
      <c r="M1333" t="s">
        <v>4003</v>
      </c>
    </row>
    <row r="1334" spans="7:13" x14ac:dyDescent="0.2">
      <c r="G1334" t="s">
        <v>2276</v>
      </c>
      <c r="M1334" t="s">
        <v>4004</v>
      </c>
    </row>
    <row r="1335" spans="7:13" x14ac:dyDescent="0.2">
      <c r="G1335" t="s">
        <v>2277</v>
      </c>
      <c r="M1335" t="s">
        <v>4005</v>
      </c>
    </row>
    <row r="1336" spans="7:13" x14ac:dyDescent="0.2">
      <c r="G1336" t="s">
        <v>2278</v>
      </c>
      <c r="M1336" t="s">
        <v>4006</v>
      </c>
    </row>
    <row r="1337" spans="7:13" x14ac:dyDescent="0.2">
      <c r="G1337" t="s">
        <v>2279</v>
      </c>
      <c r="M1337" t="s">
        <v>4007</v>
      </c>
    </row>
    <row r="1338" spans="7:13" x14ac:dyDescent="0.2">
      <c r="G1338" t="s">
        <v>2280</v>
      </c>
      <c r="M1338" t="s">
        <v>4008</v>
      </c>
    </row>
    <row r="1339" spans="7:13" x14ac:dyDescent="0.2">
      <c r="G1339" t="s">
        <v>2281</v>
      </c>
      <c r="M1339" t="s">
        <v>4009</v>
      </c>
    </row>
    <row r="1340" spans="7:13" x14ac:dyDescent="0.2">
      <c r="G1340" t="s">
        <v>2282</v>
      </c>
      <c r="M1340" t="s">
        <v>4010</v>
      </c>
    </row>
    <row r="1341" spans="7:13" x14ac:dyDescent="0.2">
      <c r="G1341" t="s">
        <v>2283</v>
      </c>
      <c r="M1341" t="s">
        <v>4011</v>
      </c>
    </row>
    <row r="1342" spans="7:13" x14ac:dyDescent="0.2">
      <c r="G1342" t="s">
        <v>2284</v>
      </c>
      <c r="M1342" t="s">
        <v>4012</v>
      </c>
    </row>
    <row r="1343" spans="7:13" x14ac:dyDescent="0.2">
      <c r="G1343" t="s">
        <v>2285</v>
      </c>
      <c r="M1343" t="s">
        <v>4013</v>
      </c>
    </row>
    <row r="1344" spans="7:13" x14ac:dyDescent="0.2">
      <c r="G1344" t="s">
        <v>2286</v>
      </c>
      <c r="M1344" t="s">
        <v>4014</v>
      </c>
    </row>
    <row r="1345" spans="7:13" x14ac:dyDescent="0.2">
      <c r="G1345" t="s">
        <v>2287</v>
      </c>
      <c r="M1345" t="s">
        <v>4015</v>
      </c>
    </row>
    <row r="1346" spans="7:13" x14ac:dyDescent="0.2">
      <c r="G1346" t="s">
        <v>2288</v>
      </c>
      <c r="M1346" t="s">
        <v>4016</v>
      </c>
    </row>
    <row r="1347" spans="7:13" x14ac:dyDescent="0.2">
      <c r="G1347" t="s">
        <v>2289</v>
      </c>
      <c r="M1347" t="s">
        <v>4017</v>
      </c>
    </row>
    <row r="1348" spans="7:13" x14ac:dyDescent="0.2">
      <c r="G1348" t="s">
        <v>2290</v>
      </c>
      <c r="M1348" t="s">
        <v>4018</v>
      </c>
    </row>
    <row r="1349" spans="7:13" x14ac:dyDescent="0.2">
      <c r="G1349" t="s">
        <v>2291</v>
      </c>
      <c r="M1349" t="s">
        <v>4019</v>
      </c>
    </row>
    <row r="1350" spans="7:13" x14ac:dyDescent="0.2">
      <c r="G1350" t="s">
        <v>2292</v>
      </c>
      <c r="M1350" t="s">
        <v>4020</v>
      </c>
    </row>
    <row r="1351" spans="7:13" x14ac:dyDescent="0.2">
      <c r="G1351" t="s">
        <v>2293</v>
      </c>
      <c r="M1351" t="s">
        <v>4021</v>
      </c>
    </row>
    <row r="1352" spans="7:13" x14ac:dyDescent="0.2">
      <c r="G1352" t="s">
        <v>2294</v>
      </c>
      <c r="M1352" t="s">
        <v>4022</v>
      </c>
    </row>
    <row r="1353" spans="7:13" x14ac:dyDescent="0.2">
      <c r="G1353" t="s">
        <v>2295</v>
      </c>
      <c r="M1353" t="s">
        <v>4023</v>
      </c>
    </row>
    <row r="1354" spans="7:13" x14ac:dyDescent="0.2">
      <c r="G1354" t="s">
        <v>2296</v>
      </c>
      <c r="M1354" t="s">
        <v>4024</v>
      </c>
    </row>
    <row r="1355" spans="7:13" x14ac:dyDescent="0.2">
      <c r="G1355" t="s">
        <v>2297</v>
      </c>
      <c r="M1355" t="s">
        <v>4025</v>
      </c>
    </row>
    <row r="1356" spans="7:13" x14ac:dyDescent="0.2">
      <c r="G1356" t="s">
        <v>2298</v>
      </c>
      <c r="M1356" t="s">
        <v>4026</v>
      </c>
    </row>
    <row r="1357" spans="7:13" x14ac:dyDescent="0.2">
      <c r="G1357" t="s">
        <v>2299</v>
      </c>
      <c r="M1357" t="s">
        <v>4027</v>
      </c>
    </row>
    <row r="1358" spans="7:13" x14ac:dyDescent="0.2">
      <c r="G1358" t="s">
        <v>2300</v>
      </c>
      <c r="M1358" t="s">
        <v>4028</v>
      </c>
    </row>
    <row r="1359" spans="7:13" x14ac:dyDescent="0.2">
      <c r="G1359" t="s">
        <v>2301</v>
      </c>
      <c r="M1359" t="s">
        <v>4029</v>
      </c>
    </row>
    <row r="1360" spans="7:13" x14ac:dyDescent="0.2">
      <c r="G1360" t="s">
        <v>2302</v>
      </c>
      <c r="M1360" t="s">
        <v>4030</v>
      </c>
    </row>
    <row r="1361" spans="7:13" x14ac:dyDescent="0.2">
      <c r="G1361" t="s">
        <v>2303</v>
      </c>
      <c r="M1361" t="s">
        <v>4031</v>
      </c>
    </row>
    <row r="1362" spans="7:13" x14ac:dyDescent="0.2">
      <c r="G1362" t="s">
        <v>2304</v>
      </c>
      <c r="M1362" t="s">
        <v>4032</v>
      </c>
    </row>
    <row r="1363" spans="7:13" x14ac:dyDescent="0.2">
      <c r="G1363" t="s">
        <v>2305</v>
      </c>
      <c r="M1363" t="s">
        <v>4033</v>
      </c>
    </row>
    <row r="1364" spans="7:13" x14ac:dyDescent="0.2">
      <c r="G1364" t="s">
        <v>2306</v>
      </c>
      <c r="M1364" t="s">
        <v>4034</v>
      </c>
    </row>
    <row r="1365" spans="7:13" x14ac:dyDescent="0.2">
      <c r="G1365" t="s">
        <v>2307</v>
      </c>
      <c r="M1365" t="s">
        <v>4035</v>
      </c>
    </row>
    <row r="1366" spans="7:13" x14ac:dyDescent="0.2">
      <c r="G1366" t="s">
        <v>2308</v>
      </c>
      <c r="M1366" t="s">
        <v>4036</v>
      </c>
    </row>
    <row r="1367" spans="7:13" x14ac:dyDescent="0.2">
      <c r="G1367" t="s">
        <v>2309</v>
      </c>
      <c r="M1367" t="s">
        <v>4037</v>
      </c>
    </row>
    <row r="1368" spans="7:13" x14ac:dyDescent="0.2">
      <c r="G1368" t="s">
        <v>2310</v>
      </c>
      <c r="M1368" t="s">
        <v>4038</v>
      </c>
    </row>
    <row r="1369" spans="7:13" x14ac:dyDescent="0.2">
      <c r="G1369" t="s">
        <v>2311</v>
      </c>
      <c r="M1369" t="s">
        <v>4039</v>
      </c>
    </row>
    <row r="1370" spans="7:13" x14ac:dyDescent="0.2">
      <c r="G1370" t="s">
        <v>2312</v>
      </c>
      <c r="M1370" t="s">
        <v>4040</v>
      </c>
    </row>
    <row r="1371" spans="7:13" x14ac:dyDescent="0.2">
      <c r="G1371" t="s">
        <v>2313</v>
      </c>
      <c r="M1371" t="s">
        <v>4041</v>
      </c>
    </row>
    <row r="1372" spans="7:13" x14ac:dyDescent="0.2">
      <c r="G1372" t="s">
        <v>2314</v>
      </c>
      <c r="M1372" t="s">
        <v>4042</v>
      </c>
    </row>
    <row r="1373" spans="7:13" x14ac:dyDescent="0.2">
      <c r="G1373" t="s">
        <v>2315</v>
      </c>
      <c r="M1373" t="s">
        <v>4043</v>
      </c>
    </row>
    <row r="1374" spans="7:13" x14ac:dyDescent="0.2">
      <c r="G1374" t="s">
        <v>2316</v>
      </c>
      <c r="M1374" t="s">
        <v>4044</v>
      </c>
    </row>
    <row r="1375" spans="7:13" x14ac:dyDescent="0.2">
      <c r="G1375" t="s">
        <v>2317</v>
      </c>
      <c r="M1375" t="s">
        <v>4045</v>
      </c>
    </row>
    <row r="1376" spans="7:13" x14ac:dyDescent="0.2">
      <c r="G1376" t="s">
        <v>2318</v>
      </c>
      <c r="M1376" t="s">
        <v>4046</v>
      </c>
    </row>
    <row r="1377" spans="7:13" x14ac:dyDescent="0.2">
      <c r="G1377" t="s">
        <v>2319</v>
      </c>
      <c r="M1377" t="s">
        <v>4047</v>
      </c>
    </row>
    <row r="1378" spans="7:13" x14ac:dyDescent="0.2">
      <c r="G1378" t="s">
        <v>2320</v>
      </c>
      <c r="M1378" t="s">
        <v>4048</v>
      </c>
    </row>
    <row r="1379" spans="7:13" x14ac:dyDescent="0.2">
      <c r="G1379" t="s">
        <v>2321</v>
      </c>
      <c r="M1379" t="s">
        <v>4049</v>
      </c>
    </row>
    <row r="1380" spans="7:13" x14ac:dyDescent="0.2">
      <c r="G1380" t="s">
        <v>2322</v>
      </c>
      <c r="M1380" t="s">
        <v>4050</v>
      </c>
    </row>
    <row r="1381" spans="7:13" x14ac:dyDescent="0.2">
      <c r="G1381" t="s">
        <v>2323</v>
      </c>
      <c r="M1381" t="s">
        <v>4051</v>
      </c>
    </row>
    <row r="1382" spans="7:13" x14ac:dyDescent="0.2">
      <c r="G1382" t="s">
        <v>2324</v>
      </c>
      <c r="M1382" t="s">
        <v>4052</v>
      </c>
    </row>
    <row r="1383" spans="7:13" x14ac:dyDescent="0.2">
      <c r="G1383" t="s">
        <v>2325</v>
      </c>
      <c r="M1383" t="s">
        <v>4053</v>
      </c>
    </row>
    <row r="1384" spans="7:13" x14ac:dyDescent="0.2">
      <c r="G1384" t="s">
        <v>2326</v>
      </c>
      <c r="M1384" t="s">
        <v>4054</v>
      </c>
    </row>
    <row r="1385" spans="7:13" x14ac:dyDescent="0.2">
      <c r="G1385" t="s">
        <v>2327</v>
      </c>
      <c r="M1385" t="s">
        <v>4055</v>
      </c>
    </row>
    <row r="1386" spans="7:13" x14ac:dyDescent="0.2">
      <c r="G1386" t="s">
        <v>2328</v>
      </c>
      <c r="M1386" t="s">
        <v>4056</v>
      </c>
    </row>
    <row r="1387" spans="7:13" x14ac:dyDescent="0.2">
      <c r="G1387" t="s">
        <v>2329</v>
      </c>
      <c r="M1387" t="s">
        <v>4057</v>
      </c>
    </row>
    <row r="1388" spans="7:13" x14ac:dyDescent="0.2">
      <c r="G1388" t="s">
        <v>2330</v>
      </c>
      <c r="M1388" t="s">
        <v>4058</v>
      </c>
    </row>
    <row r="1389" spans="7:13" x14ac:dyDescent="0.2">
      <c r="G1389" t="s">
        <v>2331</v>
      </c>
      <c r="M1389" t="s">
        <v>4059</v>
      </c>
    </row>
    <row r="1390" spans="7:13" x14ac:dyDescent="0.2">
      <c r="G1390" t="s">
        <v>2332</v>
      </c>
      <c r="M1390" t="s">
        <v>4060</v>
      </c>
    </row>
    <row r="1391" spans="7:13" x14ac:dyDescent="0.2">
      <c r="G1391" t="s">
        <v>2333</v>
      </c>
      <c r="M1391" t="s">
        <v>4061</v>
      </c>
    </row>
    <row r="1392" spans="7:13" x14ac:dyDescent="0.2">
      <c r="G1392" t="s">
        <v>2334</v>
      </c>
      <c r="M1392" t="s">
        <v>4062</v>
      </c>
    </row>
    <row r="1393" spans="7:13" x14ac:dyDescent="0.2">
      <c r="G1393" t="s">
        <v>2335</v>
      </c>
      <c r="M1393" t="s">
        <v>4063</v>
      </c>
    </row>
    <row r="1394" spans="7:13" x14ac:dyDescent="0.2">
      <c r="G1394" t="s">
        <v>2336</v>
      </c>
      <c r="M1394" t="s">
        <v>4064</v>
      </c>
    </row>
    <row r="1395" spans="7:13" x14ac:dyDescent="0.2">
      <c r="G1395" t="s">
        <v>2337</v>
      </c>
      <c r="M1395" t="s">
        <v>4065</v>
      </c>
    </row>
    <row r="1396" spans="7:13" x14ac:dyDescent="0.2">
      <c r="G1396" t="s">
        <v>2338</v>
      </c>
      <c r="M1396" t="s">
        <v>4066</v>
      </c>
    </row>
    <row r="1397" spans="7:13" x14ac:dyDescent="0.2">
      <c r="G1397" t="s">
        <v>2339</v>
      </c>
      <c r="M1397" t="s">
        <v>4067</v>
      </c>
    </row>
    <row r="1398" spans="7:13" x14ac:dyDescent="0.2">
      <c r="G1398" t="s">
        <v>2340</v>
      </c>
      <c r="M1398" t="s">
        <v>4068</v>
      </c>
    </row>
    <row r="1399" spans="7:13" x14ac:dyDescent="0.2">
      <c r="G1399" t="s">
        <v>2341</v>
      </c>
      <c r="M1399" t="s">
        <v>4069</v>
      </c>
    </row>
    <row r="1400" spans="7:13" x14ac:dyDescent="0.2">
      <c r="G1400" t="s">
        <v>2342</v>
      </c>
      <c r="M1400" t="s">
        <v>4070</v>
      </c>
    </row>
    <row r="1401" spans="7:13" x14ac:dyDescent="0.2">
      <c r="G1401" t="s">
        <v>2343</v>
      </c>
      <c r="M1401" t="s">
        <v>4071</v>
      </c>
    </row>
    <row r="1402" spans="7:13" x14ac:dyDescent="0.2">
      <c r="G1402" t="s">
        <v>2344</v>
      </c>
      <c r="M1402" t="s">
        <v>4072</v>
      </c>
    </row>
    <row r="1403" spans="7:13" x14ac:dyDescent="0.2">
      <c r="G1403" t="s">
        <v>2345</v>
      </c>
      <c r="M1403" t="s">
        <v>4073</v>
      </c>
    </row>
    <row r="1404" spans="7:13" x14ac:dyDescent="0.2">
      <c r="G1404" t="s">
        <v>2346</v>
      </c>
      <c r="M1404" t="s">
        <v>4074</v>
      </c>
    </row>
    <row r="1405" spans="7:13" x14ac:dyDescent="0.2">
      <c r="G1405" t="s">
        <v>2347</v>
      </c>
      <c r="M1405" t="s">
        <v>4075</v>
      </c>
    </row>
    <row r="1406" spans="7:13" x14ac:dyDescent="0.2">
      <c r="G1406" t="s">
        <v>2348</v>
      </c>
      <c r="M1406" t="s">
        <v>4076</v>
      </c>
    </row>
    <row r="1407" spans="7:13" x14ac:dyDescent="0.2">
      <c r="G1407" t="s">
        <v>2349</v>
      </c>
      <c r="M1407" t="s">
        <v>4077</v>
      </c>
    </row>
    <row r="1408" spans="7:13" x14ac:dyDescent="0.2">
      <c r="G1408" t="s">
        <v>2350</v>
      </c>
      <c r="M1408" t="s">
        <v>4078</v>
      </c>
    </row>
    <row r="1409" spans="7:13" x14ac:dyDescent="0.2">
      <c r="G1409" t="s">
        <v>2351</v>
      </c>
      <c r="M1409" t="s">
        <v>4079</v>
      </c>
    </row>
    <row r="1410" spans="7:13" x14ac:dyDescent="0.2">
      <c r="G1410" t="s">
        <v>2352</v>
      </c>
      <c r="M1410" t="s">
        <v>4080</v>
      </c>
    </row>
    <row r="1411" spans="7:13" x14ac:dyDescent="0.2">
      <c r="G1411" t="s">
        <v>2353</v>
      </c>
      <c r="M1411" t="s">
        <v>4081</v>
      </c>
    </row>
    <row r="1412" spans="7:13" x14ac:dyDescent="0.2">
      <c r="G1412" t="s">
        <v>2354</v>
      </c>
      <c r="M1412" t="s">
        <v>4082</v>
      </c>
    </row>
    <row r="1413" spans="7:13" x14ac:dyDescent="0.2">
      <c r="G1413" t="s">
        <v>2355</v>
      </c>
      <c r="M1413" t="s">
        <v>4083</v>
      </c>
    </row>
    <row r="1414" spans="7:13" x14ac:dyDescent="0.2">
      <c r="G1414" t="s">
        <v>2356</v>
      </c>
      <c r="M1414" t="s">
        <v>4084</v>
      </c>
    </row>
    <row r="1415" spans="7:13" x14ac:dyDescent="0.2">
      <c r="G1415" t="s">
        <v>2357</v>
      </c>
      <c r="M1415" t="s">
        <v>4085</v>
      </c>
    </row>
    <row r="1416" spans="7:13" x14ac:dyDescent="0.2">
      <c r="G1416" t="s">
        <v>2358</v>
      </c>
      <c r="M1416" t="s">
        <v>4086</v>
      </c>
    </row>
    <row r="1417" spans="7:13" x14ac:dyDescent="0.2">
      <c r="G1417" t="s">
        <v>2359</v>
      </c>
      <c r="M1417" t="s">
        <v>4087</v>
      </c>
    </row>
    <row r="1418" spans="7:13" x14ac:dyDescent="0.2">
      <c r="G1418" t="s">
        <v>2360</v>
      </c>
      <c r="M1418" t="s">
        <v>4088</v>
      </c>
    </row>
    <row r="1419" spans="7:13" x14ac:dyDescent="0.2">
      <c r="G1419" t="s">
        <v>2361</v>
      </c>
      <c r="M1419" t="s">
        <v>4089</v>
      </c>
    </row>
    <row r="1420" spans="7:13" x14ac:dyDescent="0.2">
      <c r="G1420" t="s">
        <v>2362</v>
      </c>
      <c r="M1420" t="s">
        <v>4090</v>
      </c>
    </row>
    <row r="1421" spans="7:13" x14ac:dyDescent="0.2">
      <c r="G1421" t="s">
        <v>2363</v>
      </c>
      <c r="M1421" t="s">
        <v>4091</v>
      </c>
    </row>
    <row r="1422" spans="7:13" x14ac:dyDescent="0.2">
      <c r="G1422" t="s">
        <v>2364</v>
      </c>
      <c r="M1422" t="s">
        <v>4092</v>
      </c>
    </row>
    <row r="1423" spans="7:13" x14ac:dyDescent="0.2">
      <c r="G1423" t="s">
        <v>2365</v>
      </c>
      <c r="M1423" t="s">
        <v>4093</v>
      </c>
    </row>
    <row r="1424" spans="7:13" x14ac:dyDescent="0.2">
      <c r="G1424" t="s">
        <v>2366</v>
      </c>
      <c r="M1424" t="s">
        <v>4094</v>
      </c>
    </row>
    <row r="1425" spans="7:13" x14ac:dyDescent="0.2">
      <c r="G1425" t="s">
        <v>2367</v>
      </c>
      <c r="M1425" t="s">
        <v>4095</v>
      </c>
    </row>
    <row r="1426" spans="7:13" x14ac:dyDescent="0.2">
      <c r="G1426" t="s">
        <v>2368</v>
      </c>
      <c r="M1426" t="s">
        <v>4096</v>
      </c>
    </row>
    <row r="1427" spans="7:13" x14ac:dyDescent="0.2">
      <c r="G1427" t="s">
        <v>2369</v>
      </c>
      <c r="M1427" t="s">
        <v>4097</v>
      </c>
    </row>
    <row r="1428" spans="7:13" x14ac:dyDescent="0.2">
      <c r="G1428" t="s">
        <v>2370</v>
      </c>
      <c r="M1428" t="s">
        <v>4098</v>
      </c>
    </row>
    <row r="1429" spans="7:13" x14ac:dyDescent="0.2">
      <c r="G1429" t="s">
        <v>2371</v>
      </c>
      <c r="M1429" t="s">
        <v>4099</v>
      </c>
    </row>
    <row r="1430" spans="7:13" x14ac:dyDescent="0.2">
      <c r="G1430" t="s">
        <v>2372</v>
      </c>
      <c r="M1430" t="s">
        <v>4100</v>
      </c>
    </row>
    <row r="1431" spans="7:13" x14ac:dyDescent="0.2">
      <c r="G1431" t="s">
        <v>2373</v>
      </c>
      <c r="M1431" t="s">
        <v>4101</v>
      </c>
    </row>
    <row r="1432" spans="7:13" x14ac:dyDescent="0.2">
      <c r="G1432" t="s">
        <v>2374</v>
      </c>
      <c r="M1432" t="s">
        <v>4102</v>
      </c>
    </row>
    <row r="1433" spans="7:13" x14ac:dyDescent="0.2">
      <c r="G1433" t="s">
        <v>2375</v>
      </c>
      <c r="M1433" t="s">
        <v>4103</v>
      </c>
    </row>
    <row r="1434" spans="7:13" x14ac:dyDescent="0.2">
      <c r="G1434" t="s">
        <v>2376</v>
      </c>
      <c r="M1434" t="s">
        <v>4104</v>
      </c>
    </row>
    <row r="1435" spans="7:13" x14ac:dyDescent="0.2">
      <c r="G1435" t="s">
        <v>2377</v>
      </c>
      <c r="M1435" t="s">
        <v>4105</v>
      </c>
    </row>
    <row r="1436" spans="7:13" x14ac:dyDescent="0.2">
      <c r="G1436" t="s">
        <v>2378</v>
      </c>
      <c r="M1436" t="s">
        <v>4106</v>
      </c>
    </row>
    <row r="1437" spans="7:13" x14ac:dyDescent="0.2">
      <c r="G1437" t="s">
        <v>2379</v>
      </c>
      <c r="M1437" t="s">
        <v>4107</v>
      </c>
    </row>
    <row r="1438" spans="7:13" x14ac:dyDescent="0.2">
      <c r="G1438" t="s">
        <v>2380</v>
      </c>
      <c r="M1438" t="s">
        <v>4108</v>
      </c>
    </row>
    <row r="1439" spans="7:13" x14ac:dyDescent="0.2">
      <c r="G1439" t="s">
        <v>2381</v>
      </c>
      <c r="M1439" t="s">
        <v>4109</v>
      </c>
    </row>
    <row r="1440" spans="7:13" x14ac:dyDescent="0.2">
      <c r="G1440" t="s">
        <v>2382</v>
      </c>
      <c r="M1440" t="s">
        <v>4110</v>
      </c>
    </row>
    <row r="1441" spans="7:13" x14ac:dyDescent="0.2">
      <c r="G1441" t="s">
        <v>2383</v>
      </c>
      <c r="M1441" t="s">
        <v>4111</v>
      </c>
    </row>
    <row r="1442" spans="7:13" x14ac:dyDescent="0.2">
      <c r="G1442" t="s">
        <v>2384</v>
      </c>
      <c r="M1442" t="s">
        <v>4112</v>
      </c>
    </row>
    <row r="1443" spans="7:13" x14ac:dyDescent="0.2">
      <c r="G1443" t="s">
        <v>2385</v>
      </c>
      <c r="M1443" t="s">
        <v>4113</v>
      </c>
    </row>
    <row r="1444" spans="7:13" x14ac:dyDescent="0.2">
      <c r="G1444" t="s">
        <v>2386</v>
      </c>
      <c r="M1444" t="s">
        <v>4114</v>
      </c>
    </row>
    <row r="1445" spans="7:13" x14ac:dyDescent="0.2">
      <c r="G1445" t="s">
        <v>2387</v>
      </c>
      <c r="M1445" t="s">
        <v>4115</v>
      </c>
    </row>
    <row r="1446" spans="7:13" x14ac:dyDescent="0.2">
      <c r="G1446" t="s">
        <v>2388</v>
      </c>
      <c r="M1446" t="s">
        <v>4116</v>
      </c>
    </row>
    <row r="1447" spans="7:13" x14ac:dyDescent="0.2">
      <c r="G1447" t="s">
        <v>2389</v>
      </c>
      <c r="M1447" t="s">
        <v>4117</v>
      </c>
    </row>
    <row r="1448" spans="7:13" x14ac:dyDescent="0.2">
      <c r="G1448" t="s">
        <v>2390</v>
      </c>
      <c r="M1448" t="s">
        <v>4118</v>
      </c>
    </row>
    <row r="1449" spans="7:13" x14ac:dyDescent="0.2">
      <c r="G1449" t="s">
        <v>2391</v>
      </c>
      <c r="M1449" t="s">
        <v>4119</v>
      </c>
    </row>
    <row r="1450" spans="7:13" x14ac:dyDescent="0.2">
      <c r="G1450" t="s">
        <v>2392</v>
      </c>
      <c r="M1450" t="s">
        <v>4120</v>
      </c>
    </row>
    <row r="1451" spans="7:13" x14ac:dyDescent="0.2">
      <c r="G1451" t="s">
        <v>2393</v>
      </c>
      <c r="M1451" t="s">
        <v>4121</v>
      </c>
    </row>
    <row r="1452" spans="7:13" x14ac:dyDescent="0.2">
      <c r="G1452" t="s">
        <v>2394</v>
      </c>
      <c r="M1452" t="s">
        <v>4122</v>
      </c>
    </row>
    <row r="1453" spans="7:13" x14ac:dyDescent="0.2">
      <c r="G1453" t="s">
        <v>2395</v>
      </c>
      <c r="M1453" t="s">
        <v>4123</v>
      </c>
    </row>
    <row r="1454" spans="7:13" x14ac:dyDescent="0.2">
      <c r="G1454" t="s">
        <v>2396</v>
      </c>
      <c r="M1454" t="s">
        <v>4124</v>
      </c>
    </row>
    <row r="1455" spans="7:13" x14ac:dyDescent="0.2">
      <c r="G1455" t="s">
        <v>2397</v>
      </c>
      <c r="M1455" t="s">
        <v>4125</v>
      </c>
    </row>
    <row r="1456" spans="7:13" x14ac:dyDescent="0.2">
      <c r="G1456" t="s">
        <v>2398</v>
      </c>
      <c r="M1456" t="s">
        <v>4126</v>
      </c>
    </row>
    <row r="1457" spans="7:13" x14ac:dyDescent="0.2">
      <c r="G1457" t="s">
        <v>2399</v>
      </c>
      <c r="M1457" t="s">
        <v>4127</v>
      </c>
    </row>
    <row r="1458" spans="7:13" x14ac:dyDescent="0.2">
      <c r="G1458" t="s">
        <v>2400</v>
      </c>
      <c r="M1458" t="s">
        <v>4128</v>
      </c>
    </row>
    <row r="1459" spans="7:13" x14ac:dyDescent="0.2">
      <c r="G1459" t="s">
        <v>2401</v>
      </c>
      <c r="M1459" t="s">
        <v>4129</v>
      </c>
    </row>
    <row r="1460" spans="7:13" x14ac:dyDescent="0.2">
      <c r="G1460" t="s">
        <v>2402</v>
      </c>
      <c r="M1460" t="s">
        <v>4130</v>
      </c>
    </row>
    <row r="1461" spans="7:13" x14ac:dyDescent="0.2">
      <c r="G1461" t="s">
        <v>2403</v>
      </c>
      <c r="M1461" t="s">
        <v>4131</v>
      </c>
    </row>
    <row r="1462" spans="7:13" x14ac:dyDescent="0.2">
      <c r="G1462" t="s">
        <v>2404</v>
      </c>
      <c r="M1462" t="s">
        <v>4132</v>
      </c>
    </row>
    <row r="1463" spans="7:13" x14ac:dyDescent="0.2">
      <c r="G1463" t="s">
        <v>2405</v>
      </c>
      <c r="M1463" t="s">
        <v>4133</v>
      </c>
    </row>
    <row r="1464" spans="7:13" x14ac:dyDescent="0.2">
      <c r="G1464" t="s">
        <v>2406</v>
      </c>
      <c r="M1464" t="s">
        <v>4134</v>
      </c>
    </row>
    <row r="1465" spans="7:13" x14ac:dyDescent="0.2">
      <c r="G1465" t="s">
        <v>2407</v>
      </c>
      <c r="M1465" t="s">
        <v>4135</v>
      </c>
    </row>
    <row r="1466" spans="7:13" x14ac:dyDescent="0.2">
      <c r="G1466" t="s">
        <v>2408</v>
      </c>
      <c r="M1466" t="s">
        <v>4136</v>
      </c>
    </row>
    <row r="1467" spans="7:13" x14ac:dyDescent="0.2">
      <c r="G1467" t="s">
        <v>2409</v>
      </c>
      <c r="M1467" t="s">
        <v>4137</v>
      </c>
    </row>
    <row r="1468" spans="7:13" x14ac:dyDescent="0.2">
      <c r="G1468" t="s">
        <v>2410</v>
      </c>
      <c r="M1468" t="s">
        <v>4138</v>
      </c>
    </row>
    <row r="1469" spans="7:13" x14ac:dyDescent="0.2">
      <c r="G1469" t="s">
        <v>2411</v>
      </c>
      <c r="M1469" t="s">
        <v>4139</v>
      </c>
    </row>
    <row r="1470" spans="7:13" x14ac:dyDescent="0.2">
      <c r="G1470" t="s">
        <v>2412</v>
      </c>
      <c r="M1470" t="s">
        <v>4140</v>
      </c>
    </row>
    <row r="1471" spans="7:13" x14ac:dyDescent="0.2">
      <c r="G1471" t="s">
        <v>2413</v>
      </c>
      <c r="M1471" t="s">
        <v>4141</v>
      </c>
    </row>
    <row r="1472" spans="7:13" x14ac:dyDescent="0.2">
      <c r="G1472" t="s">
        <v>2414</v>
      </c>
      <c r="M1472" t="s">
        <v>4142</v>
      </c>
    </row>
    <row r="1473" spans="7:13" x14ac:dyDescent="0.2">
      <c r="G1473" t="s">
        <v>2415</v>
      </c>
      <c r="M1473" t="s">
        <v>4143</v>
      </c>
    </row>
    <row r="1474" spans="7:13" x14ac:dyDescent="0.2">
      <c r="G1474" t="s">
        <v>2416</v>
      </c>
      <c r="M1474" t="s">
        <v>4144</v>
      </c>
    </row>
    <row r="1475" spans="7:13" x14ac:dyDescent="0.2">
      <c r="G1475" t="s">
        <v>2417</v>
      </c>
      <c r="M1475" t="s">
        <v>4145</v>
      </c>
    </row>
    <row r="1476" spans="7:13" x14ac:dyDescent="0.2">
      <c r="G1476" t="s">
        <v>2418</v>
      </c>
      <c r="M1476" t="s">
        <v>4146</v>
      </c>
    </row>
    <row r="1477" spans="7:13" x14ac:dyDescent="0.2">
      <c r="G1477" t="s">
        <v>2419</v>
      </c>
      <c r="M1477" t="s">
        <v>4147</v>
      </c>
    </row>
    <row r="1478" spans="7:13" x14ac:dyDescent="0.2">
      <c r="G1478" t="s">
        <v>2420</v>
      </c>
      <c r="M1478" t="s">
        <v>4148</v>
      </c>
    </row>
    <row r="1479" spans="7:13" x14ac:dyDescent="0.2">
      <c r="G1479" t="s">
        <v>2421</v>
      </c>
      <c r="M1479" t="s">
        <v>4149</v>
      </c>
    </row>
    <row r="1480" spans="7:13" x14ac:dyDescent="0.2">
      <c r="G1480" t="s">
        <v>2422</v>
      </c>
      <c r="M1480" t="s">
        <v>4150</v>
      </c>
    </row>
    <row r="1481" spans="7:13" x14ac:dyDescent="0.2">
      <c r="G1481" t="s">
        <v>2423</v>
      </c>
      <c r="M1481" t="s">
        <v>4151</v>
      </c>
    </row>
    <row r="1482" spans="7:13" x14ac:dyDescent="0.2">
      <c r="G1482" t="s">
        <v>2424</v>
      </c>
      <c r="M1482" t="s">
        <v>4152</v>
      </c>
    </row>
    <row r="1483" spans="7:13" x14ac:dyDescent="0.2">
      <c r="G1483" t="s">
        <v>2425</v>
      </c>
      <c r="M1483" t="s">
        <v>4153</v>
      </c>
    </row>
    <row r="1484" spans="7:13" x14ac:dyDescent="0.2">
      <c r="G1484" t="s">
        <v>2426</v>
      </c>
      <c r="M1484" t="s">
        <v>4154</v>
      </c>
    </row>
    <row r="1485" spans="7:13" x14ac:dyDescent="0.2">
      <c r="G1485" t="s">
        <v>2427</v>
      </c>
      <c r="M1485" t="s">
        <v>4155</v>
      </c>
    </row>
    <row r="1486" spans="7:13" x14ac:dyDescent="0.2">
      <c r="G1486" t="s">
        <v>2428</v>
      </c>
      <c r="M1486" t="s">
        <v>4156</v>
      </c>
    </row>
    <row r="1487" spans="7:13" x14ac:dyDescent="0.2">
      <c r="G1487" t="s">
        <v>2429</v>
      </c>
      <c r="M1487" t="s">
        <v>4157</v>
      </c>
    </row>
    <row r="1488" spans="7:13" x14ac:dyDescent="0.2">
      <c r="G1488" t="s">
        <v>2430</v>
      </c>
      <c r="M1488" t="s">
        <v>4158</v>
      </c>
    </row>
    <row r="1489" spans="7:13" x14ac:dyDescent="0.2">
      <c r="G1489" t="s">
        <v>2431</v>
      </c>
      <c r="M1489" t="s">
        <v>4159</v>
      </c>
    </row>
    <row r="1490" spans="7:13" x14ac:dyDescent="0.2">
      <c r="G1490" t="s">
        <v>2432</v>
      </c>
      <c r="M1490" t="s">
        <v>4160</v>
      </c>
    </row>
    <row r="1491" spans="7:13" x14ac:dyDescent="0.2">
      <c r="G1491" t="s">
        <v>2433</v>
      </c>
      <c r="M1491" t="s">
        <v>4161</v>
      </c>
    </row>
    <row r="1492" spans="7:13" x14ac:dyDescent="0.2">
      <c r="G1492" t="s">
        <v>2434</v>
      </c>
      <c r="M1492" t="s">
        <v>4162</v>
      </c>
    </row>
    <row r="1493" spans="7:13" x14ac:dyDescent="0.2">
      <c r="G1493" t="s">
        <v>2435</v>
      </c>
      <c r="M1493" t="s">
        <v>4163</v>
      </c>
    </row>
    <row r="1494" spans="7:13" x14ac:dyDescent="0.2">
      <c r="G1494" t="s">
        <v>2436</v>
      </c>
      <c r="M1494" t="s">
        <v>4164</v>
      </c>
    </row>
    <row r="1495" spans="7:13" x14ac:dyDescent="0.2">
      <c r="G1495" t="s">
        <v>2437</v>
      </c>
      <c r="M1495" t="s">
        <v>4165</v>
      </c>
    </row>
    <row r="1496" spans="7:13" x14ac:dyDescent="0.2">
      <c r="G1496" t="s">
        <v>2438</v>
      </c>
      <c r="M1496" t="s">
        <v>4166</v>
      </c>
    </row>
    <row r="1497" spans="7:13" x14ac:dyDescent="0.2">
      <c r="G1497" t="s">
        <v>2439</v>
      </c>
      <c r="M1497" t="s">
        <v>4167</v>
      </c>
    </row>
    <row r="1498" spans="7:13" x14ac:dyDescent="0.2">
      <c r="G1498" t="s">
        <v>2440</v>
      </c>
      <c r="M1498" t="s">
        <v>4168</v>
      </c>
    </row>
    <row r="1499" spans="7:13" x14ac:dyDescent="0.2">
      <c r="G1499" t="s">
        <v>2441</v>
      </c>
      <c r="M1499" t="s">
        <v>4169</v>
      </c>
    </row>
    <row r="1500" spans="7:13" x14ac:dyDescent="0.2">
      <c r="G1500" t="s">
        <v>2442</v>
      </c>
      <c r="M1500" t="s">
        <v>4170</v>
      </c>
    </row>
    <row r="1501" spans="7:13" x14ac:dyDescent="0.2">
      <c r="G1501" t="s">
        <v>2443</v>
      </c>
      <c r="M1501" t="s">
        <v>4171</v>
      </c>
    </row>
    <row r="1502" spans="7:13" x14ac:dyDescent="0.2">
      <c r="G1502" t="s">
        <v>2444</v>
      </c>
      <c r="M1502" t="s">
        <v>4172</v>
      </c>
    </row>
    <row r="1503" spans="7:13" x14ac:dyDescent="0.2">
      <c r="G1503" t="s">
        <v>2445</v>
      </c>
      <c r="M1503" t="s">
        <v>4173</v>
      </c>
    </row>
    <row r="1504" spans="7:13" x14ac:dyDescent="0.2">
      <c r="G1504" t="s">
        <v>2446</v>
      </c>
      <c r="M1504" t="s">
        <v>4174</v>
      </c>
    </row>
    <row r="1505" spans="7:13" x14ac:dyDescent="0.2">
      <c r="G1505" t="s">
        <v>2447</v>
      </c>
      <c r="M1505" t="s">
        <v>4175</v>
      </c>
    </row>
    <row r="1506" spans="7:13" x14ac:dyDescent="0.2">
      <c r="G1506" t="s">
        <v>2448</v>
      </c>
      <c r="M1506" t="s">
        <v>4176</v>
      </c>
    </row>
    <row r="1507" spans="7:13" x14ac:dyDescent="0.2">
      <c r="G1507" t="s">
        <v>2449</v>
      </c>
      <c r="M1507" t="s">
        <v>4177</v>
      </c>
    </row>
    <row r="1508" spans="7:13" x14ac:dyDescent="0.2">
      <c r="G1508" t="s">
        <v>2450</v>
      </c>
      <c r="M1508" t="s">
        <v>4178</v>
      </c>
    </row>
    <row r="1509" spans="7:13" x14ac:dyDescent="0.2">
      <c r="G1509" t="s">
        <v>2451</v>
      </c>
      <c r="M1509" t="s">
        <v>4179</v>
      </c>
    </row>
    <row r="1510" spans="7:13" x14ac:dyDescent="0.2">
      <c r="G1510" t="s">
        <v>2452</v>
      </c>
      <c r="M1510" t="s">
        <v>4180</v>
      </c>
    </row>
    <row r="1511" spans="7:13" x14ac:dyDescent="0.2">
      <c r="G1511" t="s">
        <v>2453</v>
      </c>
      <c r="M1511" t="s">
        <v>4181</v>
      </c>
    </row>
    <row r="1512" spans="7:13" x14ac:dyDescent="0.2">
      <c r="G1512" t="s">
        <v>2454</v>
      </c>
      <c r="M1512" t="s">
        <v>4182</v>
      </c>
    </row>
    <row r="1513" spans="7:13" x14ac:dyDescent="0.2">
      <c r="G1513" t="s">
        <v>2455</v>
      </c>
      <c r="M1513" t="s">
        <v>4183</v>
      </c>
    </row>
    <row r="1514" spans="7:13" x14ac:dyDescent="0.2">
      <c r="G1514" t="s">
        <v>2456</v>
      </c>
      <c r="M1514" t="s">
        <v>4184</v>
      </c>
    </row>
    <row r="1515" spans="7:13" x14ac:dyDescent="0.2">
      <c r="G1515" t="s">
        <v>2457</v>
      </c>
      <c r="M1515" t="s">
        <v>4185</v>
      </c>
    </row>
    <row r="1516" spans="7:13" x14ac:dyDescent="0.2">
      <c r="G1516" t="s">
        <v>2458</v>
      </c>
      <c r="M1516" t="s">
        <v>4186</v>
      </c>
    </row>
    <row r="1517" spans="7:13" x14ac:dyDescent="0.2">
      <c r="G1517" t="s">
        <v>2459</v>
      </c>
      <c r="M1517" t="s">
        <v>4187</v>
      </c>
    </row>
    <row r="1518" spans="7:13" x14ac:dyDescent="0.2">
      <c r="G1518" t="s">
        <v>2460</v>
      </c>
      <c r="M1518" t="s">
        <v>4188</v>
      </c>
    </row>
    <row r="1519" spans="7:13" x14ac:dyDescent="0.2">
      <c r="G1519" t="s">
        <v>2461</v>
      </c>
      <c r="M1519" t="s">
        <v>4189</v>
      </c>
    </row>
    <row r="1520" spans="7:13" x14ac:dyDescent="0.2">
      <c r="G1520" t="s">
        <v>2462</v>
      </c>
      <c r="M1520" t="s">
        <v>4190</v>
      </c>
    </row>
    <row r="1521" spans="7:13" x14ac:dyDescent="0.2">
      <c r="G1521" t="s">
        <v>2463</v>
      </c>
      <c r="M1521" t="s">
        <v>4191</v>
      </c>
    </row>
    <row r="1522" spans="7:13" x14ac:dyDescent="0.2">
      <c r="G1522" t="s">
        <v>2464</v>
      </c>
      <c r="M1522" t="s">
        <v>4192</v>
      </c>
    </row>
    <row r="1523" spans="7:13" x14ac:dyDescent="0.2">
      <c r="G1523" t="s">
        <v>2465</v>
      </c>
      <c r="M1523" t="s">
        <v>4193</v>
      </c>
    </row>
    <row r="1524" spans="7:13" x14ac:dyDescent="0.2">
      <c r="G1524" t="s">
        <v>2466</v>
      </c>
      <c r="M1524" t="s">
        <v>4194</v>
      </c>
    </row>
    <row r="1525" spans="7:13" x14ac:dyDescent="0.2">
      <c r="G1525" t="s">
        <v>2467</v>
      </c>
      <c r="M1525" t="s">
        <v>4195</v>
      </c>
    </row>
    <row r="1526" spans="7:13" x14ac:dyDescent="0.2">
      <c r="G1526" t="s">
        <v>2468</v>
      </c>
      <c r="M1526" t="s">
        <v>4196</v>
      </c>
    </row>
    <row r="1527" spans="7:13" x14ac:dyDescent="0.2">
      <c r="G1527" t="s">
        <v>2469</v>
      </c>
      <c r="M1527" t="s">
        <v>4197</v>
      </c>
    </row>
    <row r="1528" spans="7:13" x14ac:dyDescent="0.2">
      <c r="G1528" t="s">
        <v>2470</v>
      </c>
      <c r="M1528" t="s">
        <v>4198</v>
      </c>
    </row>
    <row r="1529" spans="7:13" x14ac:dyDescent="0.2">
      <c r="G1529" t="s">
        <v>2471</v>
      </c>
      <c r="M1529" t="s">
        <v>4199</v>
      </c>
    </row>
    <row r="1530" spans="7:13" x14ac:dyDescent="0.2">
      <c r="G1530" t="s">
        <v>2472</v>
      </c>
      <c r="M1530" t="s">
        <v>4200</v>
      </c>
    </row>
    <row r="1531" spans="7:13" x14ac:dyDescent="0.2">
      <c r="G1531" t="s">
        <v>2473</v>
      </c>
      <c r="M1531" t="s">
        <v>4201</v>
      </c>
    </row>
    <row r="1532" spans="7:13" x14ac:dyDescent="0.2">
      <c r="G1532" t="s">
        <v>2474</v>
      </c>
      <c r="M1532" t="s">
        <v>4202</v>
      </c>
    </row>
    <row r="1533" spans="7:13" x14ac:dyDescent="0.2">
      <c r="G1533" t="s">
        <v>2475</v>
      </c>
      <c r="M1533" t="s">
        <v>4203</v>
      </c>
    </row>
    <row r="1534" spans="7:13" x14ac:dyDescent="0.2">
      <c r="G1534" t="s">
        <v>2476</v>
      </c>
      <c r="M1534" t="s">
        <v>4204</v>
      </c>
    </row>
    <row r="1535" spans="7:13" x14ac:dyDescent="0.2">
      <c r="G1535" t="s">
        <v>2477</v>
      </c>
      <c r="M1535" t="s">
        <v>4205</v>
      </c>
    </row>
    <row r="1536" spans="7:13" x14ac:dyDescent="0.2">
      <c r="G1536" t="s">
        <v>2478</v>
      </c>
      <c r="M1536" t="s">
        <v>4206</v>
      </c>
    </row>
    <row r="1537" spans="7:13" x14ac:dyDescent="0.2">
      <c r="G1537" t="s">
        <v>2479</v>
      </c>
      <c r="M1537" t="s">
        <v>4207</v>
      </c>
    </row>
    <row r="1538" spans="7:13" x14ac:dyDescent="0.2">
      <c r="G1538" t="s">
        <v>2480</v>
      </c>
      <c r="M1538" t="s">
        <v>4208</v>
      </c>
    </row>
    <row r="1539" spans="7:13" x14ac:dyDescent="0.2">
      <c r="G1539" t="s">
        <v>2481</v>
      </c>
      <c r="M1539" t="s">
        <v>4209</v>
      </c>
    </row>
    <row r="1540" spans="7:13" x14ac:dyDescent="0.2">
      <c r="G1540" t="s">
        <v>2482</v>
      </c>
      <c r="M1540" t="s">
        <v>4210</v>
      </c>
    </row>
    <row r="1541" spans="7:13" x14ac:dyDescent="0.2">
      <c r="G1541" t="s">
        <v>2483</v>
      </c>
      <c r="M1541" t="s">
        <v>4211</v>
      </c>
    </row>
    <row r="1542" spans="7:13" x14ac:dyDescent="0.2">
      <c r="G1542" t="s">
        <v>2484</v>
      </c>
      <c r="M1542" t="s">
        <v>4212</v>
      </c>
    </row>
    <row r="1543" spans="7:13" x14ac:dyDescent="0.2">
      <c r="G1543" t="s">
        <v>2485</v>
      </c>
      <c r="M1543" t="s">
        <v>4213</v>
      </c>
    </row>
    <row r="1544" spans="7:13" x14ac:dyDescent="0.2">
      <c r="G1544" t="s">
        <v>2486</v>
      </c>
      <c r="M1544" t="s">
        <v>4214</v>
      </c>
    </row>
    <row r="1545" spans="7:13" x14ac:dyDescent="0.2">
      <c r="G1545" t="s">
        <v>2487</v>
      </c>
      <c r="M1545" t="s">
        <v>4215</v>
      </c>
    </row>
    <row r="1546" spans="7:13" x14ac:dyDescent="0.2">
      <c r="G1546" t="s">
        <v>2488</v>
      </c>
      <c r="M1546" t="s">
        <v>4216</v>
      </c>
    </row>
    <row r="1547" spans="7:13" x14ac:dyDescent="0.2">
      <c r="G1547" t="s">
        <v>2489</v>
      </c>
      <c r="M1547" t="s">
        <v>4217</v>
      </c>
    </row>
    <row r="1548" spans="7:13" x14ac:dyDescent="0.2">
      <c r="G1548" t="s">
        <v>2490</v>
      </c>
      <c r="M1548" t="s">
        <v>4218</v>
      </c>
    </row>
    <row r="1549" spans="7:13" x14ac:dyDescent="0.2">
      <c r="G1549" t="s">
        <v>2491</v>
      </c>
      <c r="M1549" t="s">
        <v>4219</v>
      </c>
    </row>
    <row r="1550" spans="7:13" x14ac:dyDescent="0.2">
      <c r="G1550" t="s">
        <v>2492</v>
      </c>
      <c r="M1550" t="s">
        <v>4220</v>
      </c>
    </row>
    <row r="1551" spans="7:13" x14ac:dyDescent="0.2">
      <c r="G1551" t="s">
        <v>2493</v>
      </c>
      <c r="M1551" t="s">
        <v>4221</v>
      </c>
    </row>
    <row r="1552" spans="7:13" x14ac:dyDescent="0.2">
      <c r="G1552" t="s">
        <v>2494</v>
      </c>
      <c r="M1552" t="s">
        <v>4222</v>
      </c>
    </row>
    <row r="1553" spans="7:13" x14ac:dyDescent="0.2">
      <c r="G1553" t="s">
        <v>2495</v>
      </c>
      <c r="M1553" t="s">
        <v>4223</v>
      </c>
    </row>
    <row r="1554" spans="7:13" x14ac:dyDescent="0.2">
      <c r="G1554" t="s">
        <v>2496</v>
      </c>
      <c r="M1554" t="s">
        <v>4224</v>
      </c>
    </row>
    <row r="1555" spans="7:13" x14ac:dyDescent="0.2">
      <c r="G1555" t="s">
        <v>2497</v>
      </c>
      <c r="M1555" t="s">
        <v>4225</v>
      </c>
    </row>
    <row r="1556" spans="7:13" x14ac:dyDescent="0.2">
      <c r="G1556" t="s">
        <v>2498</v>
      </c>
      <c r="M1556" t="s">
        <v>4226</v>
      </c>
    </row>
    <row r="1557" spans="7:13" x14ac:dyDescent="0.2">
      <c r="G1557" t="s">
        <v>2499</v>
      </c>
      <c r="M1557" t="s">
        <v>4227</v>
      </c>
    </row>
    <row r="1558" spans="7:13" x14ac:dyDescent="0.2">
      <c r="G1558" t="s">
        <v>2500</v>
      </c>
      <c r="M1558" t="s">
        <v>4228</v>
      </c>
    </row>
    <row r="1559" spans="7:13" x14ac:dyDescent="0.2">
      <c r="G1559" t="s">
        <v>2501</v>
      </c>
      <c r="M1559" t="s">
        <v>4229</v>
      </c>
    </row>
    <row r="1560" spans="7:13" x14ac:dyDescent="0.2">
      <c r="G1560" t="s">
        <v>2502</v>
      </c>
      <c r="M1560" t="s">
        <v>4230</v>
      </c>
    </row>
    <row r="1561" spans="7:13" x14ac:dyDescent="0.2">
      <c r="G1561" t="s">
        <v>2503</v>
      </c>
      <c r="M1561" t="s">
        <v>4231</v>
      </c>
    </row>
    <row r="1562" spans="7:13" x14ac:dyDescent="0.2">
      <c r="G1562" t="s">
        <v>2504</v>
      </c>
      <c r="M1562" t="s">
        <v>4232</v>
      </c>
    </row>
    <row r="1563" spans="7:13" x14ac:dyDescent="0.2">
      <c r="G1563" t="s">
        <v>2505</v>
      </c>
      <c r="M1563" t="s">
        <v>4233</v>
      </c>
    </row>
    <row r="1564" spans="7:13" x14ac:dyDescent="0.2">
      <c r="G1564" t="s">
        <v>2506</v>
      </c>
      <c r="M1564" t="s">
        <v>4234</v>
      </c>
    </row>
    <row r="1565" spans="7:13" x14ac:dyDescent="0.2">
      <c r="G1565" t="s">
        <v>2507</v>
      </c>
      <c r="M1565" t="s">
        <v>4235</v>
      </c>
    </row>
    <row r="1566" spans="7:13" x14ac:dyDescent="0.2">
      <c r="G1566" t="s">
        <v>2508</v>
      </c>
      <c r="M1566" t="s">
        <v>4236</v>
      </c>
    </row>
    <row r="1567" spans="7:13" x14ac:dyDescent="0.2">
      <c r="G1567" t="s">
        <v>2509</v>
      </c>
      <c r="M1567" t="s">
        <v>4237</v>
      </c>
    </row>
    <row r="1568" spans="7:13" x14ac:dyDescent="0.2">
      <c r="G1568" t="s">
        <v>2510</v>
      </c>
      <c r="M1568" t="s">
        <v>4238</v>
      </c>
    </row>
    <row r="1569" spans="7:13" x14ac:dyDescent="0.2">
      <c r="G1569" t="s">
        <v>2511</v>
      </c>
      <c r="M1569" t="s">
        <v>4239</v>
      </c>
    </row>
    <row r="1570" spans="7:13" x14ac:dyDescent="0.2">
      <c r="G1570" t="s">
        <v>2512</v>
      </c>
      <c r="M1570" t="s">
        <v>4240</v>
      </c>
    </row>
    <row r="1571" spans="7:13" x14ac:dyDescent="0.2">
      <c r="G1571" t="s">
        <v>2513</v>
      </c>
      <c r="M1571" t="s">
        <v>4241</v>
      </c>
    </row>
    <row r="1572" spans="7:13" x14ac:dyDescent="0.2">
      <c r="G1572" t="s">
        <v>2514</v>
      </c>
      <c r="M1572" t="s">
        <v>4242</v>
      </c>
    </row>
    <row r="1573" spans="7:13" x14ac:dyDescent="0.2">
      <c r="G1573" t="s">
        <v>2515</v>
      </c>
      <c r="M1573" t="s">
        <v>4243</v>
      </c>
    </row>
    <row r="1574" spans="7:13" x14ac:dyDescent="0.2">
      <c r="G1574" t="s">
        <v>2516</v>
      </c>
      <c r="M1574" t="s">
        <v>4244</v>
      </c>
    </row>
    <row r="1575" spans="7:13" x14ac:dyDescent="0.2">
      <c r="G1575" t="s">
        <v>2517</v>
      </c>
      <c r="M1575" t="s">
        <v>4245</v>
      </c>
    </row>
    <row r="1576" spans="7:13" x14ac:dyDescent="0.2">
      <c r="G1576" t="s">
        <v>2518</v>
      </c>
      <c r="M1576" t="s">
        <v>4246</v>
      </c>
    </row>
    <row r="1577" spans="7:13" x14ac:dyDescent="0.2">
      <c r="G1577" t="s">
        <v>2519</v>
      </c>
      <c r="M1577" t="s">
        <v>4247</v>
      </c>
    </row>
    <row r="1578" spans="7:13" x14ac:dyDescent="0.2">
      <c r="G1578" t="s">
        <v>2520</v>
      </c>
      <c r="M1578" t="s">
        <v>4248</v>
      </c>
    </row>
    <row r="1579" spans="7:13" x14ac:dyDescent="0.2">
      <c r="G1579" t="s">
        <v>2521</v>
      </c>
      <c r="M1579" t="s">
        <v>4249</v>
      </c>
    </row>
    <row r="1580" spans="7:13" x14ac:dyDescent="0.2">
      <c r="G1580" t="s">
        <v>2522</v>
      </c>
      <c r="M1580" t="s">
        <v>4250</v>
      </c>
    </row>
    <row r="1581" spans="7:13" x14ac:dyDescent="0.2">
      <c r="G1581" t="s">
        <v>2523</v>
      </c>
      <c r="M1581" t="s">
        <v>4251</v>
      </c>
    </row>
    <row r="1582" spans="7:13" x14ac:dyDescent="0.2">
      <c r="G1582" t="s">
        <v>2524</v>
      </c>
      <c r="M1582" t="s">
        <v>4252</v>
      </c>
    </row>
    <row r="1583" spans="7:13" x14ac:dyDescent="0.2">
      <c r="G1583" t="s">
        <v>2525</v>
      </c>
      <c r="M1583" t="s">
        <v>4253</v>
      </c>
    </row>
    <row r="1584" spans="7:13" x14ac:dyDescent="0.2">
      <c r="G1584" t="s">
        <v>2526</v>
      </c>
      <c r="M1584" t="s">
        <v>4254</v>
      </c>
    </row>
    <row r="1585" spans="7:13" x14ac:dyDescent="0.2">
      <c r="G1585" t="s">
        <v>2527</v>
      </c>
      <c r="M1585" t="s">
        <v>4255</v>
      </c>
    </row>
    <row r="1586" spans="7:13" x14ac:dyDescent="0.2">
      <c r="G1586" t="s">
        <v>2528</v>
      </c>
      <c r="M1586" t="s">
        <v>4256</v>
      </c>
    </row>
    <row r="1587" spans="7:13" x14ac:dyDescent="0.2">
      <c r="G1587" t="s">
        <v>2529</v>
      </c>
      <c r="M1587" t="s">
        <v>4257</v>
      </c>
    </row>
    <row r="1588" spans="7:13" x14ac:dyDescent="0.2">
      <c r="G1588" t="s">
        <v>2530</v>
      </c>
      <c r="M1588" t="s">
        <v>4258</v>
      </c>
    </row>
    <row r="1589" spans="7:13" x14ac:dyDescent="0.2">
      <c r="G1589" t="s">
        <v>2531</v>
      </c>
      <c r="M1589" t="s">
        <v>4259</v>
      </c>
    </row>
    <row r="1590" spans="7:13" x14ac:dyDescent="0.2">
      <c r="G1590" t="s">
        <v>2532</v>
      </c>
      <c r="M1590" t="s">
        <v>4260</v>
      </c>
    </row>
    <row r="1591" spans="7:13" x14ac:dyDescent="0.2">
      <c r="G1591" t="s">
        <v>2533</v>
      </c>
      <c r="M1591" t="s">
        <v>4261</v>
      </c>
    </row>
    <row r="1592" spans="7:13" x14ac:dyDescent="0.2">
      <c r="G1592" t="s">
        <v>2534</v>
      </c>
      <c r="M1592" t="s">
        <v>4262</v>
      </c>
    </row>
    <row r="1593" spans="7:13" x14ac:dyDescent="0.2">
      <c r="G1593" t="s">
        <v>2535</v>
      </c>
      <c r="M1593" t="s">
        <v>4263</v>
      </c>
    </row>
    <row r="1594" spans="7:13" x14ac:dyDescent="0.2">
      <c r="G1594" t="s">
        <v>2536</v>
      </c>
      <c r="M1594" t="s">
        <v>4264</v>
      </c>
    </row>
    <row r="1595" spans="7:13" x14ac:dyDescent="0.2">
      <c r="G1595" t="s">
        <v>2537</v>
      </c>
      <c r="M1595" t="s">
        <v>4265</v>
      </c>
    </row>
    <row r="1596" spans="7:13" x14ac:dyDescent="0.2">
      <c r="G1596" t="s">
        <v>2538</v>
      </c>
      <c r="M1596" t="s">
        <v>4266</v>
      </c>
    </row>
    <row r="1597" spans="7:13" x14ac:dyDescent="0.2">
      <c r="G1597" t="s">
        <v>2539</v>
      </c>
      <c r="M1597" t="s">
        <v>4267</v>
      </c>
    </row>
    <row r="1598" spans="7:13" x14ac:dyDescent="0.2">
      <c r="G1598" t="s">
        <v>2540</v>
      </c>
      <c r="M1598" t="s">
        <v>4268</v>
      </c>
    </row>
    <row r="1599" spans="7:13" x14ac:dyDescent="0.2">
      <c r="G1599" t="s">
        <v>2541</v>
      </c>
      <c r="M1599" t="s">
        <v>4269</v>
      </c>
    </row>
    <row r="1600" spans="7:13" x14ac:dyDescent="0.2">
      <c r="G1600" t="s">
        <v>2542</v>
      </c>
      <c r="M1600" t="s">
        <v>4270</v>
      </c>
    </row>
    <row r="1601" spans="7:13" x14ac:dyDescent="0.2">
      <c r="G1601" t="s">
        <v>2543</v>
      </c>
      <c r="M1601" t="s">
        <v>4271</v>
      </c>
    </row>
    <row r="1602" spans="7:13" x14ac:dyDescent="0.2">
      <c r="G1602" t="s">
        <v>2544</v>
      </c>
      <c r="M1602" t="s">
        <v>4272</v>
      </c>
    </row>
    <row r="1603" spans="7:13" x14ac:dyDescent="0.2">
      <c r="G1603" t="s">
        <v>2545</v>
      </c>
      <c r="M1603" t="s">
        <v>4273</v>
      </c>
    </row>
    <row r="1604" spans="7:13" x14ac:dyDescent="0.2">
      <c r="G1604" t="s">
        <v>2546</v>
      </c>
      <c r="M1604" t="s">
        <v>4274</v>
      </c>
    </row>
    <row r="1605" spans="7:13" x14ac:dyDescent="0.2">
      <c r="G1605" t="s">
        <v>2547</v>
      </c>
      <c r="M1605" t="s">
        <v>4275</v>
      </c>
    </row>
    <row r="1606" spans="7:13" x14ac:dyDescent="0.2">
      <c r="G1606" t="s">
        <v>2548</v>
      </c>
      <c r="M1606" t="s">
        <v>4276</v>
      </c>
    </row>
    <row r="1607" spans="7:13" x14ac:dyDescent="0.2">
      <c r="G1607" t="s">
        <v>2549</v>
      </c>
      <c r="M1607" t="s">
        <v>4277</v>
      </c>
    </row>
    <row r="1608" spans="7:13" x14ac:dyDescent="0.2">
      <c r="G1608" t="s">
        <v>2550</v>
      </c>
      <c r="M1608" t="s">
        <v>4278</v>
      </c>
    </row>
    <row r="1609" spans="7:13" x14ac:dyDescent="0.2">
      <c r="G1609" t="s">
        <v>2551</v>
      </c>
      <c r="M1609" t="s">
        <v>4279</v>
      </c>
    </row>
    <row r="1610" spans="7:13" x14ac:dyDescent="0.2">
      <c r="G1610" t="s">
        <v>2552</v>
      </c>
      <c r="M1610" t="s">
        <v>4280</v>
      </c>
    </row>
    <row r="1611" spans="7:13" x14ac:dyDescent="0.2">
      <c r="G1611" t="s">
        <v>2553</v>
      </c>
      <c r="M1611" t="s">
        <v>4281</v>
      </c>
    </row>
    <row r="1612" spans="7:13" x14ac:dyDescent="0.2">
      <c r="G1612" t="s">
        <v>2554</v>
      </c>
      <c r="M1612" t="s">
        <v>4282</v>
      </c>
    </row>
    <row r="1613" spans="7:13" x14ac:dyDescent="0.2">
      <c r="G1613" t="s">
        <v>2555</v>
      </c>
      <c r="M1613" t="s">
        <v>4283</v>
      </c>
    </row>
    <row r="1614" spans="7:13" x14ac:dyDescent="0.2">
      <c r="G1614" t="s">
        <v>2556</v>
      </c>
      <c r="M1614" t="s">
        <v>4284</v>
      </c>
    </row>
    <row r="1615" spans="7:13" x14ac:dyDescent="0.2">
      <c r="G1615" t="s">
        <v>2557</v>
      </c>
      <c r="M1615" t="s">
        <v>4285</v>
      </c>
    </row>
    <row r="1616" spans="7:13" x14ac:dyDescent="0.2">
      <c r="G1616" t="s">
        <v>2558</v>
      </c>
      <c r="M1616" t="s">
        <v>4286</v>
      </c>
    </row>
    <row r="1617" spans="7:13" x14ac:dyDescent="0.2">
      <c r="G1617" t="s">
        <v>2559</v>
      </c>
      <c r="M1617" t="s">
        <v>4287</v>
      </c>
    </row>
    <row r="1618" spans="7:13" x14ac:dyDescent="0.2">
      <c r="G1618" t="s">
        <v>2560</v>
      </c>
      <c r="M1618" t="s">
        <v>4288</v>
      </c>
    </row>
    <row r="1619" spans="7:13" x14ac:dyDescent="0.2">
      <c r="G1619" t="s">
        <v>2561</v>
      </c>
      <c r="M1619" t="s">
        <v>4289</v>
      </c>
    </row>
    <row r="1620" spans="7:13" x14ac:dyDescent="0.2">
      <c r="G1620" t="s">
        <v>2562</v>
      </c>
      <c r="M1620" t="s">
        <v>4290</v>
      </c>
    </row>
    <row r="1621" spans="7:13" x14ac:dyDescent="0.2">
      <c r="G1621" t="s">
        <v>2563</v>
      </c>
      <c r="M1621" t="s">
        <v>4291</v>
      </c>
    </row>
    <row r="1622" spans="7:13" x14ac:dyDescent="0.2">
      <c r="G1622" t="s">
        <v>2564</v>
      </c>
      <c r="M1622" t="s">
        <v>4292</v>
      </c>
    </row>
    <row r="1623" spans="7:13" x14ac:dyDescent="0.2">
      <c r="G1623" t="s">
        <v>2565</v>
      </c>
      <c r="M1623" t="s">
        <v>4293</v>
      </c>
    </row>
    <row r="1624" spans="7:13" x14ac:dyDescent="0.2">
      <c r="G1624" t="s">
        <v>2566</v>
      </c>
      <c r="M1624" t="s">
        <v>4294</v>
      </c>
    </row>
    <row r="1625" spans="7:13" x14ac:dyDescent="0.2">
      <c r="G1625" t="s">
        <v>2567</v>
      </c>
      <c r="M1625" t="s">
        <v>4295</v>
      </c>
    </row>
    <row r="1626" spans="7:13" x14ac:dyDescent="0.2">
      <c r="G1626" t="s">
        <v>2568</v>
      </c>
      <c r="M1626" t="s">
        <v>4296</v>
      </c>
    </row>
    <row r="1627" spans="7:13" x14ac:dyDescent="0.2">
      <c r="G1627" t="s">
        <v>2569</v>
      </c>
      <c r="M1627" t="s">
        <v>4297</v>
      </c>
    </row>
    <row r="1628" spans="7:13" x14ac:dyDescent="0.2">
      <c r="G1628" t="s">
        <v>2570</v>
      </c>
      <c r="M1628" t="s">
        <v>4298</v>
      </c>
    </row>
    <row r="1629" spans="7:13" x14ac:dyDescent="0.2">
      <c r="G1629" t="s">
        <v>2571</v>
      </c>
      <c r="M1629" t="s">
        <v>4299</v>
      </c>
    </row>
    <row r="1630" spans="7:13" x14ac:dyDescent="0.2">
      <c r="G1630" t="s">
        <v>2572</v>
      </c>
      <c r="M1630" t="s">
        <v>4300</v>
      </c>
    </row>
    <row r="1631" spans="7:13" x14ac:dyDescent="0.2">
      <c r="G1631" t="s">
        <v>2573</v>
      </c>
      <c r="M1631" t="s">
        <v>4301</v>
      </c>
    </row>
    <row r="1632" spans="7:13" x14ac:dyDescent="0.2">
      <c r="G1632" t="s">
        <v>2574</v>
      </c>
      <c r="M1632" t="s">
        <v>4302</v>
      </c>
    </row>
    <row r="1633" spans="7:13" x14ac:dyDescent="0.2">
      <c r="G1633" t="s">
        <v>2575</v>
      </c>
      <c r="M1633" t="s">
        <v>4303</v>
      </c>
    </row>
    <row r="1634" spans="7:13" x14ac:dyDescent="0.2">
      <c r="G1634" t="s">
        <v>2576</v>
      </c>
      <c r="M1634" t="s">
        <v>4304</v>
      </c>
    </row>
    <row r="1635" spans="7:13" x14ac:dyDescent="0.2">
      <c r="G1635" t="s">
        <v>2577</v>
      </c>
      <c r="M1635" t="s">
        <v>4305</v>
      </c>
    </row>
    <row r="1636" spans="7:13" x14ac:dyDescent="0.2">
      <c r="G1636" t="s">
        <v>2578</v>
      </c>
      <c r="M1636" t="s">
        <v>4306</v>
      </c>
    </row>
    <row r="1637" spans="7:13" x14ac:dyDescent="0.2">
      <c r="G1637" t="s">
        <v>2579</v>
      </c>
      <c r="M1637" t="s">
        <v>4307</v>
      </c>
    </row>
    <row r="1638" spans="7:13" x14ac:dyDescent="0.2">
      <c r="G1638" t="s">
        <v>2580</v>
      </c>
      <c r="M1638" t="s">
        <v>4308</v>
      </c>
    </row>
    <row r="1639" spans="7:13" x14ac:dyDescent="0.2">
      <c r="G1639" t="s">
        <v>2581</v>
      </c>
      <c r="M1639" t="s">
        <v>4309</v>
      </c>
    </row>
    <row r="1640" spans="7:13" x14ac:dyDescent="0.2">
      <c r="G1640" t="s">
        <v>2582</v>
      </c>
      <c r="M1640" t="s">
        <v>4310</v>
      </c>
    </row>
    <row r="1641" spans="7:13" x14ac:dyDescent="0.2">
      <c r="G1641" t="s">
        <v>2583</v>
      </c>
      <c r="M1641" t="s">
        <v>4311</v>
      </c>
    </row>
    <row r="1642" spans="7:13" x14ac:dyDescent="0.2">
      <c r="G1642" t="s">
        <v>2584</v>
      </c>
      <c r="M1642" t="s">
        <v>4312</v>
      </c>
    </row>
    <row r="1643" spans="7:13" x14ac:dyDescent="0.2">
      <c r="G1643" t="s">
        <v>2585</v>
      </c>
      <c r="M1643" t="s">
        <v>4313</v>
      </c>
    </row>
    <row r="1644" spans="7:13" x14ac:dyDescent="0.2">
      <c r="G1644" t="s">
        <v>2586</v>
      </c>
      <c r="M1644" t="s">
        <v>4314</v>
      </c>
    </row>
    <row r="1645" spans="7:13" x14ac:dyDescent="0.2">
      <c r="G1645" t="s">
        <v>2587</v>
      </c>
      <c r="M1645" t="s">
        <v>4315</v>
      </c>
    </row>
    <row r="1646" spans="7:13" x14ac:dyDescent="0.2">
      <c r="G1646" t="s">
        <v>2588</v>
      </c>
      <c r="M1646" t="s">
        <v>4316</v>
      </c>
    </row>
    <row r="1647" spans="7:13" x14ac:dyDescent="0.2">
      <c r="G1647" t="s">
        <v>2589</v>
      </c>
      <c r="M1647" t="s">
        <v>4317</v>
      </c>
    </row>
    <row r="1648" spans="7:13" x14ac:dyDescent="0.2">
      <c r="G1648" t="s">
        <v>2590</v>
      </c>
      <c r="M1648" t="s">
        <v>4318</v>
      </c>
    </row>
    <row r="1649" spans="7:13" x14ac:dyDescent="0.2">
      <c r="G1649" t="s">
        <v>2591</v>
      </c>
      <c r="M1649" t="s">
        <v>4319</v>
      </c>
    </row>
    <row r="1650" spans="7:13" x14ac:dyDescent="0.2">
      <c r="G1650" t="s">
        <v>2592</v>
      </c>
      <c r="M1650" t="s">
        <v>4320</v>
      </c>
    </row>
    <row r="1651" spans="7:13" x14ac:dyDescent="0.2">
      <c r="G1651" t="s">
        <v>2593</v>
      </c>
      <c r="M1651" t="s">
        <v>4321</v>
      </c>
    </row>
    <row r="1652" spans="7:13" x14ac:dyDescent="0.2">
      <c r="G1652" t="s">
        <v>2594</v>
      </c>
      <c r="M1652" t="s">
        <v>4322</v>
      </c>
    </row>
    <row r="1653" spans="7:13" x14ac:dyDescent="0.2">
      <c r="G1653" t="s">
        <v>2595</v>
      </c>
      <c r="M1653" t="s">
        <v>4323</v>
      </c>
    </row>
    <row r="1654" spans="7:13" x14ac:dyDescent="0.2">
      <c r="G1654" t="s">
        <v>2596</v>
      </c>
      <c r="M1654" t="s">
        <v>4324</v>
      </c>
    </row>
    <row r="1655" spans="7:13" x14ac:dyDescent="0.2">
      <c r="G1655" t="s">
        <v>2597</v>
      </c>
      <c r="M1655" t="s">
        <v>4325</v>
      </c>
    </row>
    <row r="1656" spans="7:13" x14ac:dyDescent="0.2">
      <c r="G1656" t="s">
        <v>2598</v>
      </c>
      <c r="M1656" t="s">
        <v>4326</v>
      </c>
    </row>
    <row r="1657" spans="7:13" x14ac:dyDescent="0.2">
      <c r="G1657" t="s">
        <v>2599</v>
      </c>
      <c r="M1657" t="s">
        <v>4327</v>
      </c>
    </row>
    <row r="1658" spans="7:13" x14ac:dyDescent="0.2">
      <c r="G1658" t="s">
        <v>2600</v>
      </c>
      <c r="M1658" t="s">
        <v>4328</v>
      </c>
    </row>
    <row r="1659" spans="7:13" x14ac:dyDescent="0.2">
      <c r="G1659" t="s">
        <v>2601</v>
      </c>
      <c r="M1659" t="s">
        <v>4329</v>
      </c>
    </row>
    <row r="1660" spans="7:13" x14ac:dyDescent="0.2">
      <c r="G1660" t="s">
        <v>2602</v>
      </c>
      <c r="M1660" t="s">
        <v>4330</v>
      </c>
    </row>
    <row r="1661" spans="7:13" x14ac:dyDescent="0.2">
      <c r="G1661" t="s">
        <v>2603</v>
      </c>
      <c r="M1661" t="s">
        <v>4331</v>
      </c>
    </row>
    <row r="1662" spans="7:13" x14ac:dyDescent="0.2">
      <c r="G1662" t="s">
        <v>2604</v>
      </c>
      <c r="M1662" t="s">
        <v>4332</v>
      </c>
    </row>
    <row r="1663" spans="7:13" x14ac:dyDescent="0.2">
      <c r="G1663" t="s">
        <v>2605</v>
      </c>
      <c r="M1663" t="s">
        <v>4333</v>
      </c>
    </row>
    <row r="1664" spans="7:13" x14ac:dyDescent="0.2">
      <c r="G1664" t="s">
        <v>2606</v>
      </c>
      <c r="M1664" t="s">
        <v>4334</v>
      </c>
    </row>
    <row r="1665" spans="7:13" x14ac:dyDescent="0.2">
      <c r="G1665" t="s">
        <v>2607</v>
      </c>
      <c r="M1665" t="s">
        <v>4335</v>
      </c>
    </row>
    <row r="1666" spans="7:13" x14ac:dyDescent="0.2">
      <c r="G1666" t="s">
        <v>2608</v>
      </c>
      <c r="M1666" t="s">
        <v>4336</v>
      </c>
    </row>
    <row r="1667" spans="7:13" x14ac:dyDescent="0.2">
      <c r="G1667" t="s">
        <v>2609</v>
      </c>
      <c r="M1667" t="s">
        <v>4337</v>
      </c>
    </row>
    <row r="1668" spans="7:13" x14ac:dyDescent="0.2">
      <c r="G1668" t="s">
        <v>2610</v>
      </c>
      <c r="M1668" t="s">
        <v>4338</v>
      </c>
    </row>
    <row r="1669" spans="7:13" x14ac:dyDescent="0.2">
      <c r="G1669" t="s">
        <v>2611</v>
      </c>
      <c r="M1669" t="s">
        <v>4339</v>
      </c>
    </row>
    <row r="1670" spans="7:13" x14ac:dyDescent="0.2">
      <c r="G1670" t="s">
        <v>2612</v>
      </c>
      <c r="M1670" t="s">
        <v>4340</v>
      </c>
    </row>
    <row r="1671" spans="7:13" x14ac:dyDescent="0.2">
      <c r="G1671" t="s">
        <v>2613</v>
      </c>
      <c r="M1671" t="s">
        <v>4341</v>
      </c>
    </row>
    <row r="1672" spans="7:13" x14ac:dyDescent="0.2">
      <c r="G1672" t="s">
        <v>2614</v>
      </c>
      <c r="M1672" t="s">
        <v>4342</v>
      </c>
    </row>
    <row r="1673" spans="7:13" x14ac:dyDescent="0.2">
      <c r="G1673" t="s">
        <v>2615</v>
      </c>
      <c r="M1673" t="s">
        <v>4343</v>
      </c>
    </row>
    <row r="1674" spans="7:13" x14ac:dyDescent="0.2">
      <c r="G1674" t="s">
        <v>2616</v>
      </c>
      <c r="M1674" t="s">
        <v>4344</v>
      </c>
    </row>
    <row r="1675" spans="7:13" x14ac:dyDescent="0.2">
      <c r="G1675" t="s">
        <v>2617</v>
      </c>
      <c r="M1675" t="s">
        <v>4345</v>
      </c>
    </row>
    <row r="1676" spans="7:13" x14ac:dyDescent="0.2">
      <c r="G1676" t="s">
        <v>2618</v>
      </c>
      <c r="M1676" t="s">
        <v>4346</v>
      </c>
    </row>
    <row r="1677" spans="7:13" x14ac:dyDescent="0.2">
      <c r="G1677" t="s">
        <v>2619</v>
      </c>
      <c r="M1677" t="s">
        <v>4347</v>
      </c>
    </row>
    <row r="1678" spans="7:13" x14ac:dyDescent="0.2">
      <c r="G1678" t="s">
        <v>2620</v>
      </c>
      <c r="M1678" t="s">
        <v>4348</v>
      </c>
    </row>
    <row r="1679" spans="7:13" x14ac:dyDescent="0.2">
      <c r="G1679" t="s">
        <v>2621</v>
      </c>
      <c r="M1679" t="s">
        <v>4349</v>
      </c>
    </row>
    <row r="1680" spans="7:13" x14ac:dyDescent="0.2">
      <c r="G1680" t="s">
        <v>2622</v>
      </c>
      <c r="M1680" t="s">
        <v>4350</v>
      </c>
    </row>
    <row r="1681" spans="7:13" x14ac:dyDescent="0.2">
      <c r="G1681" t="s">
        <v>2623</v>
      </c>
      <c r="M1681" t="s">
        <v>4351</v>
      </c>
    </row>
    <row r="1682" spans="7:13" x14ac:dyDescent="0.2">
      <c r="G1682" t="s">
        <v>2624</v>
      </c>
      <c r="M1682" t="s">
        <v>4352</v>
      </c>
    </row>
    <row r="1683" spans="7:13" x14ac:dyDescent="0.2">
      <c r="G1683" t="s">
        <v>2625</v>
      </c>
      <c r="M1683" t="s">
        <v>4353</v>
      </c>
    </row>
    <row r="1684" spans="7:13" x14ac:dyDescent="0.2">
      <c r="G1684" t="s">
        <v>2626</v>
      </c>
      <c r="M1684" t="s">
        <v>4354</v>
      </c>
    </row>
    <row r="1685" spans="7:13" x14ac:dyDescent="0.2">
      <c r="G1685" t="s">
        <v>2627</v>
      </c>
      <c r="M1685" t="s">
        <v>4355</v>
      </c>
    </row>
    <row r="1686" spans="7:13" x14ac:dyDescent="0.2">
      <c r="G1686" t="s">
        <v>2628</v>
      </c>
      <c r="M1686" t="s">
        <v>4356</v>
      </c>
    </row>
    <row r="1687" spans="7:13" x14ac:dyDescent="0.2">
      <c r="G1687" t="s">
        <v>2629</v>
      </c>
      <c r="M1687" t="s">
        <v>4357</v>
      </c>
    </row>
    <row r="1688" spans="7:13" x14ac:dyDescent="0.2">
      <c r="G1688" t="s">
        <v>2630</v>
      </c>
      <c r="M1688" t="s">
        <v>4358</v>
      </c>
    </row>
    <row r="1689" spans="7:13" x14ac:dyDescent="0.2">
      <c r="G1689" t="s">
        <v>2631</v>
      </c>
      <c r="M1689" t="s">
        <v>4359</v>
      </c>
    </row>
    <row r="1690" spans="7:13" x14ac:dyDescent="0.2">
      <c r="G1690" t="s">
        <v>2632</v>
      </c>
      <c r="M1690" t="s">
        <v>4360</v>
      </c>
    </row>
    <row r="1691" spans="7:13" x14ac:dyDescent="0.2">
      <c r="G1691" t="s">
        <v>2633</v>
      </c>
      <c r="M1691" t="s">
        <v>4361</v>
      </c>
    </row>
    <row r="1692" spans="7:13" x14ac:dyDescent="0.2">
      <c r="G1692" t="s">
        <v>2634</v>
      </c>
      <c r="M1692" t="s">
        <v>4362</v>
      </c>
    </row>
    <row r="1693" spans="7:13" x14ac:dyDescent="0.2">
      <c r="G1693" t="s">
        <v>2635</v>
      </c>
      <c r="M1693" t="s">
        <v>4363</v>
      </c>
    </row>
    <row r="1694" spans="7:13" x14ac:dyDescent="0.2">
      <c r="G1694" t="s">
        <v>2636</v>
      </c>
      <c r="M1694" t="s">
        <v>4364</v>
      </c>
    </row>
    <row r="1695" spans="7:13" x14ac:dyDescent="0.2">
      <c r="G1695" t="s">
        <v>2637</v>
      </c>
      <c r="M1695" t="s">
        <v>4365</v>
      </c>
    </row>
    <row r="1696" spans="7:13" x14ac:dyDescent="0.2">
      <c r="G1696" t="s">
        <v>2638</v>
      </c>
      <c r="M1696" t="s">
        <v>4366</v>
      </c>
    </row>
    <row r="1697" spans="7:13" x14ac:dyDescent="0.2">
      <c r="G1697" t="s">
        <v>2639</v>
      </c>
      <c r="M1697" t="s">
        <v>4367</v>
      </c>
    </row>
    <row r="1698" spans="7:13" x14ac:dyDescent="0.2">
      <c r="G1698" t="s">
        <v>2640</v>
      </c>
      <c r="M1698" t="s">
        <v>4368</v>
      </c>
    </row>
    <row r="1699" spans="7:13" x14ac:dyDescent="0.2">
      <c r="G1699" t="s">
        <v>2641</v>
      </c>
      <c r="M1699" t="s">
        <v>4369</v>
      </c>
    </row>
    <row r="1700" spans="7:13" x14ac:dyDescent="0.2">
      <c r="G1700" t="s">
        <v>2642</v>
      </c>
      <c r="M1700" t="s">
        <v>4370</v>
      </c>
    </row>
    <row r="1701" spans="7:13" x14ac:dyDescent="0.2">
      <c r="G1701" t="s">
        <v>2643</v>
      </c>
      <c r="M1701" t="s">
        <v>4371</v>
      </c>
    </row>
    <row r="1702" spans="7:13" x14ac:dyDescent="0.2">
      <c r="G1702" t="s">
        <v>2644</v>
      </c>
      <c r="M1702" t="s">
        <v>4372</v>
      </c>
    </row>
    <row r="1703" spans="7:13" x14ac:dyDescent="0.2">
      <c r="G1703" t="s">
        <v>2645</v>
      </c>
      <c r="M1703" t="s">
        <v>4373</v>
      </c>
    </row>
    <row r="1704" spans="7:13" x14ac:dyDescent="0.2">
      <c r="G1704" t="s">
        <v>2646</v>
      </c>
      <c r="M1704" t="s">
        <v>4374</v>
      </c>
    </row>
    <row r="1705" spans="7:13" x14ac:dyDescent="0.2">
      <c r="G1705" t="s">
        <v>2647</v>
      </c>
      <c r="M1705" t="s">
        <v>4375</v>
      </c>
    </row>
    <row r="1706" spans="7:13" x14ac:dyDescent="0.2">
      <c r="G1706" t="s">
        <v>2648</v>
      </c>
      <c r="M1706" t="s">
        <v>4376</v>
      </c>
    </row>
    <row r="1707" spans="7:13" x14ac:dyDescent="0.2">
      <c r="G1707" t="s">
        <v>2649</v>
      </c>
      <c r="M1707" t="s">
        <v>4377</v>
      </c>
    </row>
    <row r="1708" spans="7:13" x14ac:dyDescent="0.2">
      <c r="G1708" t="s">
        <v>2650</v>
      </c>
      <c r="M1708" t="s">
        <v>4378</v>
      </c>
    </row>
    <row r="1709" spans="7:13" x14ac:dyDescent="0.2">
      <c r="G1709" t="s">
        <v>2651</v>
      </c>
      <c r="M1709" t="s">
        <v>4379</v>
      </c>
    </row>
    <row r="1710" spans="7:13" x14ac:dyDescent="0.2">
      <c r="G1710" t="s">
        <v>2652</v>
      </c>
      <c r="M1710" t="s">
        <v>4380</v>
      </c>
    </row>
    <row r="1711" spans="7:13" x14ac:dyDescent="0.2">
      <c r="G1711" t="s">
        <v>2653</v>
      </c>
      <c r="M1711" t="s">
        <v>4381</v>
      </c>
    </row>
    <row r="1712" spans="7:13" x14ac:dyDescent="0.2">
      <c r="G1712" t="s">
        <v>2654</v>
      </c>
      <c r="M1712" t="s">
        <v>4382</v>
      </c>
    </row>
    <row r="1713" spans="7:13" x14ac:dyDescent="0.2">
      <c r="G1713" t="s">
        <v>2655</v>
      </c>
      <c r="M1713" t="s">
        <v>4383</v>
      </c>
    </row>
    <row r="1714" spans="7:13" x14ac:dyDescent="0.2">
      <c r="G1714" t="s">
        <v>2656</v>
      </c>
      <c r="M1714" t="s">
        <v>4384</v>
      </c>
    </row>
    <row r="1715" spans="7:13" x14ac:dyDescent="0.2">
      <c r="G1715" t="s">
        <v>2657</v>
      </c>
      <c r="M1715" t="s">
        <v>4385</v>
      </c>
    </row>
    <row r="1716" spans="7:13" x14ac:dyDescent="0.2">
      <c r="G1716" t="s">
        <v>2658</v>
      </c>
      <c r="M1716" t="s">
        <v>4386</v>
      </c>
    </row>
    <row r="1717" spans="7:13" x14ac:dyDescent="0.2">
      <c r="G1717" t="s">
        <v>2659</v>
      </c>
      <c r="M1717" t="s">
        <v>4387</v>
      </c>
    </row>
    <row r="1718" spans="7:13" x14ac:dyDescent="0.2">
      <c r="G1718" t="s">
        <v>2660</v>
      </c>
      <c r="M1718" t="s">
        <v>4388</v>
      </c>
    </row>
    <row r="1719" spans="7:13" x14ac:dyDescent="0.2">
      <c r="G1719" t="s">
        <v>2661</v>
      </c>
      <c r="M1719" t="s">
        <v>4389</v>
      </c>
    </row>
    <row r="1720" spans="7:13" x14ac:dyDescent="0.2">
      <c r="G1720" t="s">
        <v>2662</v>
      </c>
      <c r="M1720" t="s">
        <v>4390</v>
      </c>
    </row>
    <row r="1721" spans="7:13" x14ac:dyDescent="0.2">
      <c r="G1721" t="s">
        <v>2663</v>
      </c>
      <c r="M1721" t="s">
        <v>4391</v>
      </c>
    </row>
    <row r="1722" spans="7:13" x14ac:dyDescent="0.2">
      <c r="G1722" t="s">
        <v>2664</v>
      </c>
      <c r="M1722" t="s">
        <v>4392</v>
      </c>
    </row>
    <row r="1723" spans="7:13" x14ac:dyDescent="0.2">
      <c r="G1723" t="s">
        <v>2665</v>
      </c>
      <c r="M1723" t="s">
        <v>4393</v>
      </c>
    </row>
    <row r="1724" spans="7:13" x14ac:dyDescent="0.2">
      <c r="G1724" t="s">
        <v>2666</v>
      </c>
      <c r="M1724" t="s">
        <v>4394</v>
      </c>
    </row>
    <row r="1725" spans="7:13" x14ac:dyDescent="0.2">
      <c r="G1725" t="s">
        <v>2667</v>
      </c>
      <c r="M1725" t="s">
        <v>4395</v>
      </c>
    </row>
    <row r="1726" spans="7:13" x14ac:dyDescent="0.2">
      <c r="G1726" t="s">
        <v>2668</v>
      </c>
      <c r="M1726" t="s">
        <v>4396</v>
      </c>
    </row>
    <row r="1727" spans="7:13" x14ac:dyDescent="0.2">
      <c r="G1727" t="s">
        <v>2669</v>
      </c>
      <c r="M1727" t="s">
        <v>4397</v>
      </c>
    </row>
    <row r="1728" spans="7:13" x14ac:dyDescent="0.2">
      <c r="G1728" t="s">
        <v>2670</v>
      </c>
      <c r="M1728" t="s">
        <v>4398</v>
      </c>
    </row>
    <row r="1729" spans="7:13" x14ac:dyDescent="0.2">
      <c r="G1729" t="s">
        <v>2671</v>
      </c>
      <c r="M1729" t="s">
        <v>4399</v>
      </c>
    </row>
    <row r="1730" spans="7:13" x14ac:dyDescent="0.2">
      <c r="G1730" t="s">
        <v>2672</v>
      </c>
      <c r="M1730" t="s">
        <v>4400</v>
      </c>
    </row>
    <row r="1731" spans="7:13" x14ac:dyDescent="0.2">
      <c r="M1731" t="s">
        <v>4401</v>
      </c>
    </row>
    <row r="1732" spans="7:13" x14ac:dyDescent="0.2">
      <c r="M1732" t="s">
        <v>4402</v>
      </c>
    </row>
    <row r="1733" spans="7:13" x14ac:dyDescent="0.2">
      <c r="M1733" t="s">
        <v>4403</v>
      </c>
    </row>
    <row r="1734" spans="7:13" x14ac:dyDescent="0.2">
      <c r="M1734" t="s">
        <v>4404</v>
      </c>
    </row>
    <row r="1735" spans="7:13" x14ac:dyDescent="0.2">
      <c r="M1735" t="s">
        <v>4405</v>
      </c>
    </row>
    <row r="1736" spans="7:13" x14ac:dyDescent="0.2">
      <c r="M1736" t="s">
        <v>4406</v>
      </c>
    </row>
    <row r="1737" spans="7:13" x14ac:dyDescent="0.2">
      <c r="M1737" t="s">
        <v>4407</v>
      </c>
    </row>
    <row r="1738" spans="7:13" x14ac:dyDescent="0.2">
      <c r="M1738" t="s">
        <v>4408</v>
      </c>
    </row>
    <row r="1739" spans="7:13" x14ac:dyDescent="0.2">
      <c r="M1739" t="s">
        <v>4409</v>
      </c>
    </row>
    <row r="1740" spans="7:13" x14ac:dyDescent="0.2">
      <c r="M1740" t="s">
        <v>4410</v>
      </c>
    </row>
    <row r="1741" spans="7:13" x14ac:dyDescent="0.2">
      <c r="M1741" t="s">
        <v>4411</v>
      </c>
    </row>
    <row r="1742" spans="7:13" x14ac:dyDescent="0.2">
      <c r="M1742" t="s">
        <v>4412</v>
      </c>
    </row>
    <row r="1743" spans="7:13" x14ac:dyDescent="0.2">
      <c r="M1743" t="s">
        <v>4413</v>
      </c>
    </row>
    <row r="1744" spans="7:13" x14ac:dyDescent="0.2">
      <c r="M1744" t="s">
        <v>4414</v>
      </c>
    </row>
    <row r="1745" spans="13:13" x14ac:dyDescent="0.2">
      <c r="M1745" t="s">
        <v>4415</v>
      </c>
    </row>
    <row r="1746" spans="13:13" x14ac:dyDescent="0.2">
      <c r="M1746" t="s">
        <v>4416</v>
      </c>
    </row>
    <row r="1747" spans="13:13" x14ac:dyDescent="0.2">
      <c r="M1747" t="s">
        <v>4417</v>
      </c>
    </row>
    <row r="1748" spans="13:13" x14ac:dyDescent="0.2">
      <c r="M1748" t="s">
        <v>4418</v>
      </c>
    </row>
    <row r="1749" spans="13:13" x14ac:dyDescent="0.2">
      <c r="M1749" t="s">
        <v>4419</v>
      </c>
    </row>
    <row r="1750" spans="13:13" x14ac:dyDescent="0.2">
      <c r="M1750" t="s">
        <v>4420</v>
      </c>
    </row>
    <row r="1751" spans="13:13" x14ac:dyDescent="0.2">
      <c r="M1751" t="s">
        <v>4421</v>
      </c>
    </row>
    <row r="1752" spans="13:13" x14ac:dyDescent="0.2">
      <c r="M1752" t="s">
        <v>4422</v>
      </c>
    </row>
    <row r="1753" spans="13:13" x14ac:dyDescent="0.2">
      <c r="M1753" t="s">
        <v>4423</v>
      </c>
    </row>
    <row r="1754" spans="13:13" x14ac:dyDescent="0.2">
      <c r="M1754" t="s">
        <v>4424</v>
      </c>
    </row>
    <row r="1755" spans="13:13" x14ac:dyDescent="0.2">
      <c r="M1755" t="s">
        <v>4425</v>
      </c>
    </row>
    <row r="1756" spans="13:13" x14ac:dyDescent="0.2">
      <c r="M1756" t="s">
        <v>4426</v>
      </c>
    </row>
    <row r="1757" spans="13:13" x14ac:dyDescent="0.2">
      <c r="M1757" t="s">
        <v>4427</v>
      </c>
    </row>
    <row r="1758" spans="13:13" x14ac:dyDescent="0.2">
      <c r="M1758" t="s">
        <v>4428</v>
      </c>
    </row>
    <row r="1759" spans="13:13" x14ac:dyDescent="0.2">
      <c r="M1759" t="s">
        <v>4429</v>
      </c>
    </row>
    <row r="1760" spans="13:13" x14ac:dyDescent="0.2">
      <c r="M1760" t="s">
        <v>4430</v>
      </c>
    </row>
    <row r="1761" spans="13:13" x14ac:dyDescent="0.2">
      <c r="M1761" t="s">
        <v>4431</v>
      </c>
    </row>
    <row r="1762" spans="13:13" x14ac:dyDescent="0.2">
      <c r="M1762" t="s">
        <v>4432</v>
      </c>
    </row>
    <row r="1763" spans="13:13" x14ac:dyDescent="0.2">
      <c r="M1763" t="s">
        <v>4433</v>
      </c>
    </row>
    <row r="1764" spans="13:13" x14ac:dyDescent="0.2">
      <c r="M1764" t="s">
        <v>4434</v>
      </c>
    </row>
    <row r="1765" spans="13:13" x14ac:dyDescent="0.2">
      <c r="M1765" t="s">
        <v>4435</v>
      </c>
    </row>
    <row r="1766" spans="13:13" x14ac:dyDescent="0.2">
      <c r="M1766" t="s">
        <v>4436</v>
      </c>
    </row>
    <row r="1767" spans="13:13" x14ac:dyDescent="0.2">
      <c r="M1767" t="s">
        <v>4437</v>
      </c>
    </row>
    <row r="1768" spans="13:13" x14ac:dyDescent="0.2">
      <c r="M1768" t="s">
        <v>4438</v>
      </c>
    </row>
    <row r="1769" spans="13:13" x14ac:dyDescent="0.2">
      <c r="M1769" t="s">
        <v>4439</v>
      </c>
    </row>
    <row r="1770" spans="13:13" x14ac:dyDescent="0.2">
      <c r="M1770" t="s">
        <v>4440</v>
      </c>
    </row>
    <row r="1771" spans="13:13" x14ac:dyDescent="0.2">
      <c r="M1771" t="s">
        <v>4441</v>
      </c>
    </row>
    <row r="1772" spans="13:13" x14ac:dyDescent="0.2">
      <c r="M1772" t="s">
        <v>4442</v>
      </c>
    </row>
    <row r="1773" spans="13:13" x14ac:dyDescent="0.2">
      <c r="M1773" t="s">
        <v>4443</v>
      </c>
    </row>
    <row r="1774" spans="13:13" x14ac:dyDescent="0.2">
      <c r="M1774" t="s">
        <v>4444</v>
      </c>
    </row>
    <row r="1775" spans="13:13" x14ac:dyDescent="0.2">
      <c r="M1775" t="s">
        <v>4445</v>
      </c>
    </row>
    <row r="1776" spans="13:13" x14ac:dyDescent="0.2">
      <c r="M1776" t="s">
        <v>4446</v>
      </c>
    </row>
    <row r="1777" spans="13:13" x14ac:dyDescent="0.2">
      <c r="M1777" t="s">
        <v>4447</v>
      </c>
    </row>
    <row r="1778" spans="13:13" x14ac:dyDescent="0.2">
      <c r="M1778" t="s">
        <v>4448</v>
      </c>
    </row>
    <row r="1779" spans="13:13" x14ac:dyDescent="0.2">
      <c r="M1779" t="s">
        <v>4449</v>
      </c>
    </row>
    <row r="1780" spans="13:13" x14ac:dyDescent="0.2">
      <c r="M1780" t="s">
        <v>4450</v>
      </c>
    </row>
    <row r="1781" spans="13:13" x14ac:dyDescent="0.2">
      <c r="M1781" t="s">
        <v>4451</v>
      </c>
    </row>
    <row r="1782" spans="13:13" x14ac:dyDescent="0.2">
      <c r="M1782" t="s">
        <v>4452</v>
      </c>
    </row>
    <row r="1783" spans="13:13" x14ac:dyDescent="0.2">
      <c r="M1783" t="s">
        <v>4453</v>
      </c>
    </row>
    <row r="1784" spans="13:13" x14ac:dyDescent="0.2">
      <c r="M1784" t="s">
        <v>4454</v>
      </c>
    </row>
    <row r="1785" spans="13:13" x14ac:dyDescent="0.2">
      <c r="M1785" t="s">
        <v>4455</v>
      </c>
    </row>
    <row r="1786" spans="13:13" x14ac:dyDescent="0.2">
      <c r="M1786" t="s">
        <v>4456</v>
      </c>
    </row>
    <row r="1787" spans="13:13" x14ac:dyDescent="0.2">
      <c r="M1787" t="s">
        <v>4457</v>
      </c>
    </row>
    <row r="1788" spans="13:13" x14ac:dyDescent="0.2">
      <c r="M1788" t="s">
        <v>4458</v>
      </c>
    </row>
    <row r="1789" spans="13:13" x14ac:dyDescent="0.2">
      <c r="M1789" t="s">
        <v>4459</v>
      </c>
    </row>
    <row r="1790" spans="13:13" x14ac:dyDescent="0.2">
      <c r="M1790" t="s">
        <v>4460</v>
      </c>
    </row>
    <row r="1791" spans="13:13" x14ac:dyDescent="0.2">
      <c r="M1791" t="s">
        <v>4461</v>
      </c>
    </row>
    <row r="1792" spans="13:13" x14ac:dyDescent="0.2">
      <c r="M1792" t="s">
        <v>4462</v>
      </c>
    </row>
    <row r="1793" spans="13:13" x14ac:dyDescent="0.2">
      <c r="M1793" t="s">
        <v>4463</v>
      </c>
    </row>
    <row r="1794" spans="13:13" x14ac:dyDescent="0.2">
      <c r="M1794" t="s">
        <v>4464</v>
      </c>
    </row>
    <row r="1795" spans="13:13" x14ac:dyDescent="0.2">
      <c r="M1795" t="s">
        <v>4465</v>
      </c>
    </row>
    <row r="1796" spans="13:13" x14ac:dyDescent="0.2">
      <c r="M1796" t="s">
        <v>4466</v>
      </c>
    </row>
    <row r="1797" spans="13:13" x14ac:dyDescent="0.2">
      <c r="M1797" t="s">
        <v>4467</v>
      </c>
    </row>
    <row r="1798" spans="13:13" x14ac:dyDescent="0.2">
      <c r="M1798" t="s">
        <v>4468</v>
      </c>
    </row>
    <row r="1799" spans="13:13" x14ac:dyDescent="0.2">
      <c r="M1799" t="s">
        <v>4469</v>
      </c>
    </row>
    <row r="1800" spans="13:13" x14ac:dyDescent="0.2">
      <c r="M1800" t="s">
        <v>4470</v>
      </c>
    </row>
    <row r="1801" spans="13:13" x14ac:dyDescent="0.2">
      <c r="M1801" t="s">
        <v>4471</v>
      </c>
    </row>
    <row r="1802" spans="13:13" x14ac:dyDescent="0.2">
      <c r="M1802" t="s">
        <v>4472</v>
      </c>
    </row>
    <row r="1803" spans="13:13" x14ac:dyDescent="0.2">
      <c r="M1803" t="s">
        <v>4473</v>
      </c>
    </row>
    <row r="1804" spans="13:13" x14ac:dyDescent="0.2">
      <c r="M1804" t="s">
        <v>4474</v>
      </c>
    </row>
    <row r="1805" spans="13:13" x14ac:dyDescent="0.2">
      <c r="M1805" t="s">
        <v>4475</v>
      </c>
    </row>
    <row r="1806" spans="13:13" x14ac:dyDescent="0.2">
      <c r="M1806" t="s">
        <v>4476</v>
      </c>
    </row>
    <row r="1807" spans="13:13" x14ac:dyDescent="0.2">
      <c r="M1807" t="s">
        <v>4477</v>
      </c>
    </row>
    <row r="1808" spans="13:13" x14ac:dyDescent="0.2">
      <c r="M1808" t="s">
        <v>4478</v>
      </c>
    </row>
    <row r="1809" spans="13:13" x14ac:dyDescent="0.2">
      <c r="M1809" t="s">
        <v>4479</v>
      </c>
    </row>
    <row r="1810" spans="13:13" x14ac:dyDescent="0.2">
      <c r="M1810" t="s">
        <v>4480</v>
      </c>
    </row>
    <row r="1811" spans="13:13" x14ac:dyDescent="0.2">
      <c r="M1811" t="s">
        <v>4481</v>
      </c>
    </row>
    <row r="1812" spans="13:13" x14ac:dyDescent="0.2">
      <c r="M1812" t="s">
        <v>4482</v>
      </c>
    </row>
    <row r="1813" spans="13:13" x14ac:dyDescent="0.2">
      <c r="M1813" t="s">
        <v>4483</v>
      </c>
    </row>
    <row r="1814" spans="13:13" x14ac:dyDescent="0.2">
      <c r="M1814" t="s">
        <v>4484</v>
      </c>
    </row>
    <row r="1815" spans="13:13" x14ac:dyDescent="0.2">
      <c r="M1815" t="s">
        <v>4485</v>
      </c>
    </row>
    <row r="1816" spans="13:13" x14ac:dyDescent="0.2">
      <c r="M1816" t="s">
        <v>4486</v>
      </c>
    </row>
    <row r="1817" spans="13:13" x14ac:dyDescent="0.2">
      <c r="M1817" t="s">
        <v>4487</v>
      </c>
    </row>
    <row r="1818" spans="13:13" x14ac:dyDescent="0.2">
      <c r="M1818" t="s">
        <v>4488</v>
      </c>
    </row>
    <row r="1819" spans="13:13" x14ac:dyDescent="0.2">
      <c r="M1819" t="s">
        <v>4489</v>
      </c>
    </row>
    <row r="1820" spans="13:13" x14ac:dyDescent="0.2">
      <c r="M1820" t="s">
        <v>4490</v>
      </c>
    </row>
    <row r="1821" spans="13:13" x14ac:dyDescent="0.2">
      <c r="M1821" t="s">
        <v>4491</v>
      </c>
    </row>
    <row r="1822" spans="13:13" x14ac:dyDescent="0.2">
      <c r="M1822" t="s">
        <v>4492</v>
      </c>
    </row>
    <row r="1823" spans="13:13" x14ac:dyDescent="0.2">
      <c r="M1823" t="s">
        <v>4493</v>
      </c>
    </row>
    <row r="1824" spans="13:13" x14ac:dyDescent="0.2">
      <c r="M1824" t="s">
        <v>4494</v>
      </c>
    </row>
    <row r="1825" spans="13:13" x14ac:dyDescent="0.2">
      <c r="M1825" t="s">
        <v>4495</v>
      </c>
    </row>
    <row r="1826" spans="13:13" x14ac:dyDescent="0.2">
      <c r="M1826" t="s">
        <v>4496</v>
      </c>
    </row>
    <row r="1827" spans="13:13" x14ac:dyDescent="0.2">
      <c r="M1827" t="s">
        <v>4497</v>
      </c>
    </row>
    <row r="1828" spans="13:13" x14ac:dyDescent="0.2">
      <c r="M1828" t="s">
        <v>4498</v>
      </c>
    </row>
    <row r="1829" spans="13:13" x14ac:dyDescent="0.2">
      <c r="M1829" t="s">
        <v>4499</v>
      </c>
    </row>
    <row r="1830" spans="13:13" x14ac:dyDescent="0.2">
      <c r="M1830" t="s">
        <v>4500</v>
      </c>
    </row>
    <row r="1831" spans="13:13" x14ac:dyDescent="0.2">
      <c r="M1831" t="s">
        <v>4501</v>
      </c>
    </row>
    <row r="1832" spans="13:13" x14ac:dyDescent="0.2">
      <c r="M1832" t="s">
        <v>4502</v>
      </c>
    </row>
    <row r="1833" spans="13:13" x14ac:dyDescent="0.2">
      <c r="M1833" t="s">
        <v>4503</v>
      </c>
    </row>
    <row r="1834" spans="13:13" x14ac:dyDescent="0.2">
      <c r="M1834" t="s">
        <v>4504</v>
      </c>
    </row>
    <row r="1835" spans="13:13" x14ac:dyDescent="0.2">
      <c r="M1835" t="s">
        <v>4505</v>
      </c>
    </row>
    <row r="1836" spans="13:13" x14ac:dyDescent="0.2">
      <c r="M1836" t="s">
        <v>4506</v>
      </c>
    </row>
    <row r="1837" spans="13:13" x14ac:dyDescent="0.2">
      <c r="M1837" t="s">
        <v>4507</v>
      </c>
    </row>
    <row r="1838" spans="13:13" x14ac:dyDescent="0.2">
      <c r="M1838" t="s">
        <v>4508</v>
      </c>
    </row>
    <row r="1839" spans="13:13" x14ac:dyDescent="0.2">
      <c r="M1839" t="s">
        <v>4509</v>
      </c>
    </row>
    <row r="1840" spans="13:13" x14ac:dyDescent="0.2">
      <c r="M1840" t="s">
        <v>4510</v>
      </c>
    </row>
    <row r="1841" spans="13:13" x14ac:dyDescent="0.2">
      <c r="M1841" t="s">
        <v>4511</v>
      </c>
    </row>
    <row r="1842" spans="13:13" x14ac:dyDescent="0.2">
      <c r="M1842" t="s">
        <v>4512</v>
      </c>
    </row>
    <row r="1843" spans="13:13" x14ac:dyDescent="0.2">
      <c r="M1843" t="s">
        <v>4513</v>
      </c>
    </row>
    <row r="1844" spans="13:13" x14ac:dyDescent="0.2">
      <c r="M1844" t="s">
        <v>4514</v>
      </c>
    </row>
    <row r="1845" spans="13:13" x14ac:dyDescent="0.2">
      <c r="M1845" t="s">
        <v>4515</v>
      </c>
    </row>
    <row r="1846" spans="13:13" x14ac:dyDescent="0.2">
      <c r="M1846" t="s">
        <v>4516</v>
      </c>
    </row>
    <row r="1847" spans="13:13" x14ac:dyDescent="0.2">
      <c r="M1847" t="s">
        <v>4517</v>
      </c>
    </row>
    <row r="1848" spans="13:13" x14ac:dyDescent="0.2">
      <c r="M1848" t="s">
        <v>4518</v>
      </c>
    </row>
    <row r="1849" spans="13:13" x14ac:dyDescent="0.2">
      <c r="M1849" t="s">
        <v>4519</v>
      </c>
    </row>
    <row r="1850" spans="13:13" x14ac:dyDescent="0.2">
      <c r="M1850" t="s">
        <v>4520</v>
      </c>
    </row>
    <row r="1851" spans="13:13" x14ac:dyDescent="0.2">
      <c r="M1851" t="s">
        <v>4521</v>
      </c>
    </row>
    <row r="1852" spans="13:13" x14ac:dyDescent="0.2">
      <c r="M1852" t="s">
        <v>4522</v>
      </c>
    </row>
    <row r="1853" spans="13:13" x14ac:dyDescent="0.2">
      <c r="M1853" t="s">
        <v>4523</v>
      </c>
    </row>
    <row r="1854" spans="13:13" x14ac:dyDescent="0.2">
      <c r="M1854" t="s">
        <v>4524</v>
      </c>
    </row>
    <row r="1855" spans="13:13" x14ac:dyDescent="0.2">
      <c r="M1855" t="s">
        <v>4525</v>
      </c>
    </row>
    <row r="1856" spans="13:13" x14ac:dyDescent="0.2">
      <c r="M1856" t="s">
        <v>4526</v>
      </c>
    </row>
    <row r="1857" spans="13:13" x14ac:dyDescent="0.2">
      <c r="M1857" t="s">
        <v>4527</v>
      </c>
    </row>
    <row r="1858" spans="13:13" x14ac:dyDescent="0.2">
      <c r="M1858" t="s">
        <v>4528</v>
      </c>
    </row>
    <row r="1859" spans="13:13" x14ac:dyDescent="0.2">
      <c r="M1859" t="s">
        <v>4529</v>
      </c>
    </row>
    <row r="1860" spans="13:13" x14ac:dyDescent="0.2">
      <c r="M1860" t="s">
        <v>4530</v>
      </c>
    </row>
    <row r="1861" spans="13:13" x14ac:dyDescent="0.2">
      <c r="M1861" t="s">
        <v>4531</v>
      </c>
    </row>
    <row r="1862" spans="13:13" x14ac:dyDescent="0.2">
      <c r="M1862" t="s">
        <v>4532</v>
      </c>
    </row>
    <row r="1863" spans="13:13" x14ac:dyDescent="0.2">
      <c r="M1863" t="s">
        <v>4533</v>
      </c>
    </row>
    <row r="1864" spans="13:13" x14ac:dyDescent="0.2">
      <c r="M1864" t="s">
        <v>4534</v>
      </c>
    </row>
    <row r="1865" spans="13:13" x14ac:dyDescent="0.2">
      <c r="M1865" t="s">
        <v>4535</v>
      </c>
    </row>
    <row r="1866" spans="13:13" x14ac:dyDescent="0.2">
      <c r="M1866" t="s">
        <v>4536</v>
      </c>
    </row>
    <row r="1867" spans="13:13" x14ac:dyDescent="0.2">
      <c r="M1867" t="s">
        <v>4537</v>
      </c>
    </row>
    <row r="1868" spans="13:13" x14ac:dyDescent="0.2">
      <c r="M1868" t="s">
        <v>4538</v>
      </c>
    </row>
    <row r="1869" spans="13:13" x14ac:dyDescent="0.2">
      <c r="M1869" t="s">
        <v>4539</v>
      </c>
    </row>
    <row r="1870" spans="13:13" x14ac:dyDescent="0.2">
      <c r="M1870" t="s">
        <v>4540</v>
      </c>
    </row>
    <row r="1871" spans="13:13" x14ac:dyDescent="0.2">
      <c r="M1871" t="s">
        <v>4541</v>
      </c>
    </row>
    <row r="1872" spans="13:13" x14ac:dyDescent="0.2">
      <c r="M1872" t="s">
        <v>4542</v>
      </c>
    </row>
    <row r="1873" spans="13:13" x14ac:dyDescent="0.2">
      <c r="M1873" t="s">
        <v>4543</v>
      </c>
    </row>
    <row r="1874" spans="13:13" x14ac:dyDescent="0.2">
      <c r="M1874" t="s">
        <v>4544</v>
      </c>
    </row>
    <row r="1875" spans="13:13" x14ac:dyDescent="0.2">
      <c r="M1875" t="s">
        <v>4545</v>
      </c>
    </row>
    <row r="1876" spans="13:13" x14ac:dyDescent="0.2">
      <c r="M1876" t="s">
        <v>4546</v>
      </c>
    </row>
    <row r="1877" spans="13:13" x14ac:dyDescent="0.2">
      <c r="M1877" t="s">
        <v>4547</v>
      </c>
    </row>
    <row r="1878" spans="13:13" x14ac:dyDescent="0.2">
      <c r="M1878" t="s">
        <v>4548</v>
      </c>
    </row>
    <row r="1879" spans="13:13" x14ac:dyDescent="0.2">
      <c r="M1879" t="s">
        <v>4549</v>
      </c>
    </row>
    <row r="1880" spans="13:13" x14ac:dyDescent="0.2">
      <c r="M1880" t="s">
        <v>4550</v>
      </c>
    </row>
    <row r="1881" spans="13:13" x14ac:dyDescent="0.2">
      <c r="M1881" t="s">
        <v>4551</v>
      </c>
    </row>
    <row r="1882" spans="13:13" x14ac:dyDescent="0.2">
      <c r="M1882" t="s">
        <v>4552</v>
      </c>
    </row>
    <row r="1883" spans="13:13" x14ac:dyDescent="0.2">
      <c r="M1883" t="s">
        <v>4553</v>
      </c>
    </row>
    <row r="1884" spans="13:13" x14ac:dyDescent="0.2">
      <c r="M1884" t="s">
        <v>4554</v>
      </c>
    </row>
    <row r="1885" spans="13:13" x14ac:dyDescent="0.2">
      <c r="M1885" t="s">
        <v>4555</v>
      </c>
    </row>
    <row r="1886" spans="13:13" x14ac:dyDescent="0.2">
      <c r="M1886" t="s">
        <v>4556</v>
      </c>
    </row>
    <row r="1887" spans="13:13" x14ac:dyDescent="0.2">
      <c r="M1887" t="s">
        <v>4557</v>
      </c>
    </row>
    <row r="1888" spans="13:13" x14ac:dyDescent="0.2">
      <c r="M1888" t="s">
        <v>4558</v>
      </c>
    </row>
    <row r="1889" spans="13:13" x14ac:dyDescent="0.2">
      <c r="M1889" t="s">
        <v>4559</v>
      </c>
    </row>
    <row r="1890" spans="13:13" x14ac:dyDescent="0.2">
      <c r="M1890" t="s">
        <v>4560</v>
      </c>
    </row>
    <row r="1891" spans="13:13" x14ac:dyDescent="0.2">
      <c r="M1891" t="s">
        <v>4561</v>
      </c>
    </row>
    <row r="1892" spans="13:13" x14ac:dyDescent="0.2">
      <c r="M1892" t="s">
        <v>4562</v>
      </c>
    </row>
    <row r="1893" spans="13:13" x14ac:dyDescent="0.2">
      <c r="M1893" t="s">
        <v>4563</v>
      </c>
    </row>
    <row r="1894" spans="13:13" x14ac:dyDescent="0.2">
      <c r="M1894" t="s">
        <v>4564</v>
      </c>
    </row>
    <row r="1895" spans="13:13" x14ac:dyDescent="0.2">
      <c r="M1895" t="s">
        <v>4565</v>
      </c>
    </row>
    <row r="1896" spans="13:13" x14ac:dyDescent="0.2">
      <c r="M1896" t="s">
        <v>4566</v>
      </c>
    </row>
    <row r="1897" spans="13:13" x14ac:dyDescent="0.2">
      <c r="M1897" t="s">
        <v>4567</v>
      </c>
    </row>
    <row r="1898" spans="13:13" x14ac:dyDescent="0.2">
      <c r="M1898" t="s">
        <v>4568</v>
      </c>
    </row>
    <row r="1899" spans="13:13" x14ac:dyDescent="0.2">
      <c r="M1899" t="s">
        <v>4569</v>
      </c>
    </row>
    <row r="1900" spans="13:13" x14ac:dyDescent="0.2">
      <c r="M1900" t="s">
        <v>4570</v>
      </c>
    </row>
    <row r="1901" spans="13:13" x14ac:dyDescent="0.2">
      <c r="M1901" t="s">
        <v>4571</v>
      </c>
    </row>
    <row r="1902" spans="13:13" x14ac:dyDescent="0.2">
      <c r="M1902" t="s">
        <v>4572</v>
      </c>
    </row>
    <row r="1903" spans="13:13" x14ac:dyDescent="0.2">
      <c r="M1903" t="s">
        <v>4573</v>
      </c>
    </row>
    <row r="1904" spans="13:13" x14ac:dyDescent="0.2">
      <c r="M1904" t="s">
        <v>4574</v>
      </c>
    </row>
    <row r="1905" spans="13:13" x14ac:dyDescent="0.2">
      <c r="M1905" t="s">
        <v>4575</v>
      </c>
    </row>
    <row r="1906" spans="13:13" x14ac:dyDescent="0.2">
      <c r="M1906" t="s">
        <v>4576</v>
      </c>
    </row>
    <row r="1907" spans="13:13" x14ac:dyDescent="0.2">
      <c r="M1907" t="s">
        <v>4577</v>
      </c>
    </row>
    <row r="1908" spans="13:13" x14ac:dyDescent="0.2">
      <c r="M1908" t="s">
        <v>4578</v>
      </c>
    </row>
    <row r="1909" spans="13:13" x14ac:dyDescent="0.2">
      <c r="M1909" t="s">
        <v>4579</v>
      </c>
    </row>
    <row r="1910" spans="13:13" x14ac:dyDescent="0.2">
      <c r="M1910" t="s">
        <v>4580</v>
      </c>
    </row>
    <row r="1911" spans="13:13" x14ac:dyDescent="0.2">
      <c r="M1911" t="s">
        <v>4581</v>
      </c>
    </row>
    <row r="1912" spans="13:13" x14ac:dyDescent="0.2">
      <c r="M1912" t="s">
        <v>4582</v>
      </c>
    </row>
    <row r="1913" spans="13:13" x14ac:dyDescent="0.2">
      <c r="M1913" t="s">
        <v>4583</v>
      </c>
    </row>
    <row r="1914" spans="13:13" x14ac:dyDescent="0.2">
      <c r="M1914" t="s">
        <v>4584</v>
      </c>
    </row>
    <row r="1915" spans="13:13" x14ac:dyDescent="0.2">
      <c r="M1915" t="s">
        <v>4585</v>
      </c>
    </row>
    <row r="1916" spans="13:13" x14ac:dyDescent="0.2">
      <c r="M1916" t="s">
        <v>4586</v>
      </c>
    </row>
    <row r="1917" spans="13:13" x14ac:dyDescent="0.2">
      <c r="M1917" t="s">
        <v>4587</v>
      </c>
    </row>
    <row r="1918" spans="13:13" x14ac:dyDescent="0.2">
      <c r="M1918" t="s">
        <v>4588</v>
      </c>
    </row>
    <row r="1919" spans="13:13" x14ac:dyDescent="0.2">
      <c r="M1919" t="s">
        <v>4589</v>
      </c>
    </row>
    <row r="1920" spans="13:13" x14ac:dyDescent="0.2">
      <c r="M1920" t="s">
        <v>4590</v>
      </c>
    </row>
    <row r="1921" spans="13:13" x14ac:dyDescent="0.2">
      <c r="M1921" t="s">
        <v>4591</v>
      </c>
    </row>
    <row r="1922" spans="13:13" x14ac:dyDescent="0.2">
      <c r="M1922" t="s">
        <v>4592</v>
      </c>
    </row>
    <row r="1923" spans="13:13" x14ac:dyDescent="0.2">
      <c r="M1923" t="s">
        <v>4593</v>
      </c>
    </row>
    <row r="1924" spans="13:13" x14ac:dyDescent="0.2">
      <c r="M1924" t="s">
        <v>4594</v>
      </c>
    </row>
    <row r="1925" spans="13:13" x14ac:dyDescent="0.2">
      <c r="M1925" t="s">
        <v>4595</v>
      </c>
    </row>
    <row r="1926" spans="13:13" x14ac:dyDescent="0.2">
      <c r="M1926" t="s">
        <v>4596</v>
      </c>
    </row>
    <row r="1927" spans="13:13" x14ac:dyDescent="0.2">
      <c r="M1927" t="s">
        <v>4597</v>
      </c>
    </row>
    <row r="1928" spans="13:13" x14ac:dyDescent="0.2">
      <c r="M1928" t="s">
        <v>4598</v>
      </c>
    </row>
    <row r="1929" spans="13:13" x14ac:dyDescent="0.2">
      <c r="M1929" t="s">
        <v>4599</v>
      </c>
    </row>
    <row r="1930" spans="13:13" x14ac:dyDescent="0.2">
      <c r="M1930" t="s">
        <v>4600</v>
      </c>
    </row>
    <row r="1931" spans="13:13" x14ac:dyDescent="0.2">
      <c r="M1931" t="s">
        <v>4601</v>
      </c>
    </row>
    <row r="1932" spans="13:13" x14ac:dyDescent="0.2">
      <c r="M1932" t="s">
        <v>4602</v>
      </c>
    </row>
    <row r="1933" spans="13:13" x14ac:dyDescent="0.2">
      <c r="M1933" t="s">
        <v>4603</v>
      </c>
    </row>
    <row r="1934" spans="13:13" x14ac:dyDescent="0.2">
      <c r="M1934" t="s">
        <v>4604</v>
      </c>
    </row>
    <row r="1935" spans="13:13" x14ac:dyDescent="0.2">
      <c r="M1935" t="s">
        <v>4605</v>
      </c>
    </row>
    <row r="1936" spans="13:13" x14ac:dyDescent="0.2">
      <c r="M1936" t="s">
        <v>4606</v>
      </c>
    </row>
    <row r="1937" spans="13:13" x14ac:dyDescent="0.2">
      <c r="M1937" t="s">
        <v>4607</v>
      </c>
    </row>
    <row r="1938" spans="13:13" x14ac:dyDescent="0.2">
      <c r="M1938" t="s">
        <v>4608</v>
      </c>
    </row>
    <row r="1939" spans="13:13" x14ac:dyDescent="0.2">
      <c r="M1939" t="s">
        <v>4609</v>
      </c>
    </row>
    <row r="1940" spans="13:13" x14ac:dyDescent="0.2">
      <c r="M1940" t="s">
        <v>4610</v>
      </c>
    </row>
    <row r="1941" spans="13:13" x14ac:dyDescent="0.2">
      <c r="M1941" t="s">
        <v>4611</v>
      </c>
    </row>
    <row r="1942" spans="13:13" x14ac:dyDescent="0.2">
      <c r="M1942" t="s">
        <v>4612</v>
      </c>
    </row>
    <row r="1943" spans="13:13" x14ac:dyDescent="0.2">
      <c r="M1943" t="s">
        <v>4613</v>
      </c>
    </row>
    <row r="1944" spans="13:13" x14ac:dyDescent="0.2">
      <c r="M1944" t="s">
        <v>4614</v>
      </c>
    </row>
    <row r="1945" spans="13:13" x14ac:dyDescent="0.2">
      <c r="M1945" t="s">
        <v>4615</v>
      </c>
    </row>
    <row r="1946" spans="13:13" x14ac:dyDescent="0.2">
      <c r="M1946" t="s">
        <v>4616</v>
      </c>
    </row>
    <row r="1947" spans="13:13" x14ac:dyDescent="0.2">
      <c r="M1947" t="s">
        <v>4617</v>
      </c>
    </row>
    <row r="1948" spans="13:13" x14ac:dyDescent="0.2">
      <c r="M1948" t="s">
        <v>4618</v>
      </c>
    </row>
    <row r="1949" spans="13:13" x14ac:dyDescent="0.2">
      <c r="M1949" t="s">
        <v>4619</v>
      </c>
    </row>
    <row r="1950" spans="13:13" x14ac:dyDescent="0.2">
      <c r="M1950" t="s">
        <v>4620</v>
      </c>
    </row>
    <row r="1951" spans="13:13" x14ac:dyDescent="0.2">
      <c r="M1951" t="s">
        <v>4621</v>
      </c>
    </row>
    <row r="1952" spans="13:13" x14ac:dyDescent="0.2">
      <c r="M1952" t="s">
        <v>4622</v>
      </c>
    </row>
    <row r="1953" spans="13:13" x14ac:dyDescent="0.2">
      <c r="M1953" t="s">
        <v>4623</v>
      </c>
    </row>
    <row r="1954" spans="13:13" x14ac:dyDescent="0.2">
      <c r="M1954" t="s">
        <v>4624</v>
      </c>
    </row>
    <row r="1955" spans="13:13" x14ac:dyDescent="0.2">
      <c r="M1955" t="s">
        <v>4625</v>
      </c>
    </row>
    <row r="1956" spans="13:13" x14ac:dyDescent="0.2">
      <c r="M1956" t="s">
        <v>4626</v>
      </c>
    </row>
    <row r="1957" spans="13:13" x14ac:dyDescent="0.2">
      <c r="M1957" t="s">
        <v>4627</v>
      </c>
    </row>
    <row r="1958" spans="13:13" x14ac:dyDescent="0.2">
      <c r="M1958" t="s">
        <v>4628</v>
      </c>
    </row>
    <row r="1959" spans="13:13" x14ac:dyDescent="0.2">
      <c r="M1959" t="s">
        <v>4629</v>
      </c>
    </row>
    <row r="1960" spans="13:13" x14ac:dyDescent="0.2">
      <c r="M1960" t="s">
        <v>4630</v>
      </c>
    </row>
    <row r="1961" spans="13:13" x14ac:dyDescent="0.2">
      <c r="M1961" t="s">
        <v>4631</v>
      </c>
    </row>
    <row r="1962" spans="13:13" x14ac:dyDescent="0.2">
      <c r="M1962" t="s">
        <v>4632</v>
      </c>
    </row>
    <row r="1963" spans="13:13" x14ac:dyDescent="0.2">
      <c r="M1963" t="s">
        <v>4633</v>
      </c>
    </row>
    <row r="1964" spans="13:13" x14ac:dyDescent="0.2">
      <c r="M1964" t="s">
        <v>4634</v>
      </c>
    </row>
    <row r="1965" spans="13:13" x14ac:dyDescent="0.2">
      <c r="M1965" t="s">
        <v>4635</v>
      </c>
    </row>
    <row r="1966" spans="13:13" x14ac:dyDescent="0.2">
      <c r="M1966" t="s">
        <v>4636</v>
      </c>
    </row>
    <row r="1967" spans="13:13" x14ac:dyDescent="0.2">
      <c r="M1967" t="s">
        <v>4637</v>
      </c>
    </row>
    <row r="1968" spans="13:13" x14ac:dyDescent="0.2">
      <c r="M1968" t="s">
        <v>4638</v>
      </c>
    </row>
    <row r="1969" spans="13:13" x14ac:dyDescent="0.2">
      <c r="M1969" t="s">
        <v>4639</v>
      </c>
    </row>
    <row r="1970" spans="13:13" x14ac:dyDescent="0.2">
      <c r="M1970" t="s">
        <v>4640</v>
      </c>
    </row>
    <row r="1971" spans="13:13" x14ac:dyDescent="0.2">
      <c r="M1971" t="s">
        <v>4641</v>
      </c>
    </row>
    <row r="1972" spans="13:13" x14ac:dyDescent="0.2">
      <c r="M1972" t="s">
        <v>4642</v>
      </c>
    </row>
    <row r="1973" spans="13:13" x14ac:dyDescent="0.2">
      <c r="M1973" t="s">
        <v>4643</v>
      </c>
    </row>
    <row r="1974" spans="13:13" x14ac:dyDescent="0.2">
      <c r="M1974" t="s">
        <v>4644</v>
      </c>
    </row>
    <row r="1975" spans="13:13" x14ac:dyDescent="0.2">
      <c r="M1975" t="s">
        <v>4645</v>
      </c>
    </row>
    <row r="1976" spans="13:13" x14ac:dyDescent="0.2">
      <c r="M1976" t="s">
        <v>4646</v>
      </c>
    </row>
    <row r="1977" spans="13:13" x14ac:dyDescent="0.2">
      <c r="M1977" t="s">
        <v>4647</v>
      </c>
    </row>
    <row r="1978" spans="13:13" x14ac:dyDescent="0.2">
      <c r="M1978" t="s">
        <v>4648</v>
      </c>
    </row>
    <row r="1979" spans="13:13" x14ac:dyDescent="0.2">
      <c r="M1979" t="s">
        <v>4649</v>
      </c>
    </row>
    <row r="1980" spans="13:13" x14ac:dyDescent="0.2">
      <c r="M1980" t="s">
        <v>4650</v>
      </c>
    </row>
    <row r="1981" spans="13:13" x14ac:dyDescent="0.2">
      <c r="M1981" t="s">
        <v>4651</v>
      </c>
    </row>
    <row r="1982" spans="13:13" x14ac:dyDescent="0.2">
      <c r="M1982" t="s">
        <v>4652</v>
      </c>
    </row>
    <row r="1983" spans="13:13" x14ac:dyDescent="0.2">
      <c r="M1983" t="s">
        <v>4653</v>
      </c>
    </row>
    <row r="1984" spans="13:13" x14ac:dyDescent="0.2">
      <c r="M1984" t="s">
        <v>4654</v>
      </c>
    </row>
    <row r="1985" spans="13:13" x14ac:dyDescent="0.2">
      <c r="M1985" t="s">
        <v>4655</v>
      </c>
    </row>
    <row r="1986" spans="13:13" x14ac:dyDescent="0.2">
      <c r="M1986" t="s">
        <v>4656</v>
      </c>
    </row>
    <row r="1987" spans="13:13" x14ac:dyDescent="0.2">
      <c r="M1987" t="s">
        <v>4657</v>
      </c>
    </row>
    <row r="1988" spans="13:13" x14ac:dyDescent="0.2">
      <c r="M1988" t="s">
        <v>4658</v>
      </c>
    </row>
    <row r="1989" spans="13:13" x14ac:dyDescent="0.2">
      <c r="M1989" t="s">
        <v>4659</v>
      </c>
    </row>
    <row r="1990" spans="13:13" x14ac:dyDescent="0.2">
      <c r="M1990" t="s">
        <v>4660</v>
      </c>
    </row>
    <row r="1991" spans="13:13" x14ac:dyDescent="0.2">
      <c r="M1991" t="s">
        <v>4661</v>
      </c>
    </row>
    <row r="1992" spans="13:13" x14ac:dyDescent="0.2">
      <c r="M1992" t="s">
        <v>4662</v>
      </c>
    </row>
    <row r="1993" spans="13:13" x14ac:dyDescent="0.2">
      <c r="M1993" t="s">
        <v>4663</v>
      </c>
    </row>
    <row r="1994" spans="13:13" x14ac:dyDescent="0.2">
      <c r="M1994" t="s">
        <v>4664</v>
      </c>
    </row>
    <row r="1995" spans="13:13" x14ac:dyDescent="0.2">
      <c r="M1995" t="s">
        <v>4665</v>
      </c>
    </row>
    <row r="1996" spans="13:13" x14ac:dyDescent="0.2">
      <c r="M1996" t="s">
        <v>4666</v>
      </c>
    </row>
    <row r="1997" spans="13:13" x14ac:dyDescent="0.2">
      <c r="M1997" t="s">
        <v>4667</v>
      </c>
    </row>
    <row r="1998" spans="13:13" x14ac:dyDescent="0.2">
      <c r="M1998" t="s">
        <v>4668</v>
      </c>
    </row>
    <row r="1999" spans="13:13" x14ac:dyDescent="0.2">
      <c r="M1999" t="s">
        <v>4669</v>
      </c>
    </row>
    <row r="2000" spans="13:13" x14ac:dyDescent="0.2">
      <c r="M2000" t="s">
        <v>4670</v>
      </c>
    </row>
    <row r="2001" spans="13:13" x14ac:dyDescent="0.2">
      <c r="M2001" t="s">
        <v>4671</v>
      </c>
    </row>
    <row r="2002" spans="13:13" x14ac:dyDescent="0.2">
      <c r="M2002" t="s">
        <v>4672</v>
      </c>
    </row>
    <row r="2003" spans="13:13" x14ac:dyDescent="0.2">
      <c r="M2003" t="s">
        <v>4673</v>
      </c>
    </row>
    <row r="2004" spans="13:13" x14ac:dyDescent="0.2">
      <c r="M2004" t="s">
        <v>4674</v>
      </c>
    </row>
    <row r="2005" spans="13:13" x14ac:dyDescent="0.2">
      <c r="M2005" t="s">
        <v>4675</v>
      </c>
    </row>
    <row r="2006" spans="13:13" x14ac:dyDescent="0.2">
      <c r="M2006" t="s">
        <v>4676</v>
      </c>
    </row>
    <row r="2007" spans="13:13" x14ac:dyDescent="0.2">
      <c r="M2007" t="s">
        <v>4677</v>
      </c>
    </row>
    <row r="2008" spans="13:13" x14ac:dyDescent="0.2">
      <c r="M2008" t="s">
        <v>4678</v>
      </c>
    </row>
    <row r="2009" spans="13:13" x14ac:dyDescent="0.2">
      <c r="M2009" t="s">
        <v>4679</v>
      </c>
    </row>
    <row r="2010" spans="13:13" x14ac:dyDescent="0.2">
      <c r="M2010" t="s">
        <v>4680</v>
      </c>
    </row>
    <row r="2011" spans="13:13" x14ac:dyDescent="0.2">
      <c r="M2011" t="s">
        <v>4681</v>
      </c>
    </row>
    <row r="2012" spans="13:13" x14ac:dyDescent="0.2">
      <c r="M2012" t="s">
        <v>4682</v>
      </c>
    </row>
    <row r="2013" spans="13:13" x14ac:dyDescent="0.2">
      <c r="M2013" t="s">
        <v>4683</v>
      </c>
    </row>
    <row r="2014" spans="13:13" x14ac:dyDescent="0.2">
      <c r="M2014" t="s">
        <v>4684</v>
      </c>
    </row>
    <row r="2015" spans="13:13" x14ac:dyDescent="0.2">
      <c r="M2015" t="s">
        <v>4685</v>
      </c>
    </row>
    <row r="2016" spans="13:13" x14ac:dyDescent="0.2">
      <c r="M2016" t="s">
        <v>4686</v>
      </c>
    </row>
    <row r="2017" spans="13:13" x14ac:dyDescent="0.2">
      <c r="M2017" t="s">
        <v>4687</v>
      </c>
    </row>
    <row r="2018" spans="13:13" x14ac:dyDescent="0.2">
      <c r="M2018" t="s">
        <v>4688</v>
      </c>
    </row>
    <row r="2019" spans="13:13" x14ac:dyDescent="0.2">
      <c r="M2019" t="s">
        <v>4689</v>
      </c>
    </row>
    <row r="2020" spans="13:13" x14ac:dyDescent="0.2">
      <c r="M2020" t="s">
        <v>4690</v>
      </c>
    </row>
    <row r="2021" spans="13:13" x14ac:dyDescent="0.2">
      <c r="M2021" t="s">
        <v>4691</v>
      </c>
    </row>
    <row r="2022" spans="13:13" x14ac:dyDescent="0.2">
      <c r="M2022" t="s">
        <v>4692</v>
      </c>
    </row>
    <row r="2023" spans="13:13" x14ac:dyDescent="0.2">
      <c r="M2023" t="s">
        <v>4693</v>
      </c>
    </row>
    <row r="2024" spans="13:13" x14ac:dyDescent="0.2">
      <c r="M2024" t="s">
        <v>4694</v>
      </c>
    </row>
    <row r="2025" spans="13:13" x14ac:dyDescent="0.2">
      <c r="M2025" t="s">
        <v>4695</v>
      </c>
    </row>
    <row r="2026" spans="13:13" x14ac:dyDescent="0.2">
      <c r="M2026" t="s">
        <v>4696</v>
      </c>
    </row>
    <row r="2027" spans="13:13" x14ac:dyDescent="0.2">
      <c r="M2027" t="s">
        <v>4697</v>
      </c>
    </row>
    <row r="2028" spans="13:13" x14ac:dyDescent="0.2">
      <c r="M2028" t="s">
        <v>4698</v>
      </c>
    </row>
    <row r="2029" spans="13:13" x14ac:dyDescent="0.2">
      <c r="M2029" t="s">
        <v>4699</v>
      </c>
    </row>
    <row r="2030" spans="13:13" x14ac:dyDescent="0.2">
      <c r="M2030" t="s">
        <v>4700</v>
      </c>
    </row>
    <row r="2031" spans="13:13" x14ac:dyDescent="0.2">
      <c r="M2031" t="s">
        <v>4701</v>
      </c>
    </row>
    <row r="2032" spans="13:13" x14ac:dyDescent="0.2">
      <c r="M2032" t="s">
        <v>4702</v>
      </c>
    </row>
    <row r="2033" spans="13:13" x14ac:dyDescent="0.2">
      <c r="M2033" t="s">
        <v>4703</v>
      </c>
    </row>
    <row r="2034" spans="13:13" x14ac:dyDescent="0.2">
      <c r="M2034" t="s">
        <v>4704</v>
      </c>
    </row>
    <row r="2035" spans="13:13" x14ac:dyDescent="0.2">
      <c r="M2035" t="s">
        <v>4705</v>
      </c>
    </row>
    <row r="2036" spans="13:13" x14ac:dyDescent="0.2">
      <c r="M2036" t="s">
        <v>4706</v>
      </c>
    </row>
    <row r="2037" spans="13:13" x14ac:dyDescent="0.2">
      <c r="M2037" t="s">
        <v>4707</v>
      </c>
    </row>
    <row r="2038" spans="13:13" x14ac:dyDescent="0.2">
      <c r="M2038" t="s">
        <v>4708</v>
      </c>
    </row>
    <row r="2039" spans="13:13" x14ac:dyDescent="0.2">
      <c r="M2039" t="s">
        <v>4709</v>
      </c>
    </row>
    <row r="2040" spans="13:13" x14ac:dyDescent="0.2">
      <c r="M2040" t="s">
        <v>4710</v>
      </c>
    </row>
    <row r="2041" spans="13:13" x14ac:dyDescent="0.2">
      <c r="M2041" t="s">
        <v>4711</v>
      </c>
    </row>
    <row r="2042" spans="13:13" x14ac:dyDescent="0.2">
      <c r="M2042" t="s">
        <v>4712</v>
      </c>
    </row>
    <row r="2043" spans="13:13" x14ac:dyDescent="0.2">
      <c r="M2043" t="s">
        <v>4713</v>
      </c>
    </row>
    <row r="2044" spans="13:13" x14ac:dyDescent="0.2">
      <c r="M2044" t="s">
        <v>4714</v>
      </c>
    </row>
    <row r="2045" spans="13:13" x14ac:dyDescent="0.2">
      <c r="M2045" t="s">
        <v>4715</v>
      </c>
    </row>
    <row r="2046" spans="13:13" x14ac:dyDescent="0.2">
      <c r="M2046" t="s">
        <v>4716</v>
      </c>
    </row>
    <row r="2047" spans="13:13" x14ac:dyDescent="0.2">
      <c r="M2047" t="s">
        <v>4717</v>
      </c>
    </row>
    <row r="2048" spans="13:13" x14ac:dyDescent="0.2">
      <c r="M2048" t="s">
        <v>4718</v>
      </c>
    </row>
    <row r="2049" spans="13:13" x14ac:dyDescent="0.2">
      <c r="M2049" t="s">
        <v>4719</v>
      </c>
    </row>
    <row r="2050" spans="13:13" x14ac:dyDescent="0.2">
      <c r="M2050" t="s">
        <v>4720</v>
      </c>
    </row>
    <row r="2051" spans="13:13" x14ac:dyDescent="0.2">
      <c r="M2051" t="s">
        <v>4721</v>
      </c>
    </row>
    <row r="2052" spans="13:13" x14ac:dyDescent="0.2">
      <c r="M2052" t="s">
        <v>4722</v>
      </c>
    </row>
    <row r="2053" spans="13:13" x14ac:dyDescent="0.2">
      <c r="M2053" t="s">
        <v>4723</v>
      </c>
    </row>
    <row r="2054" spans="13:13" x14ac:dyDescent="0.2">
      <c r="M2054" t="s">
        <v>4724</v>
      </c>
    </row>
    <row r="2055" spans="13:13" x14ac:dyDescent="0.2">
      <c r="M2055" t="s">
        <v>4725</v>
      </c>
    </row>
    <row r="2056" spans="13:13" x14ac:dyDescent="0.2">
      <c r="M2056" t="s">
        <v>4726</v>
      </c>
    </row>
    <row r="2057" spans="13:13" x14ac:dyDescent="0.2">
      <c r="M2057" t="s">
        <v>4727</v>
      </c>
    </row>
    <row r="2058" spans="13:13" x14ac:dyDescent="0.2">
      <c r="M2058" t="s">
        <v>4728</v>
      </c>
    </row>
    <row r="2059" spans="13:13" x14ac:dyDescent="0.2">
      <c r="M2059" t="s">
        <v>4729</v>
      </c>
    </row>
    <row r="2060" spans="13:13" x14ac:dyDescent="0.2">
      <c r="M2060" t="s">
        <v>4730</v>
      </c>
    </row>
    <row r="2061" spans="13:13" x14ac:dyDescent="0.2">
      <c r="M2061" t="s">
        <v>4731</v>
      </c>
    </row>
    <row r="2062" spans="13:13" x14ac:dyDescent="0.2">
      <c r="M2062" t="s">
        <v>4732</v>
      </c>
    </row>
    <row r="2063" spans="13:13" x14ac:dyDescent="0.2">
      <c r="M2063" t="s">
        <v>4733</v>
      </c>
    </row>
    <row r="2064" spans="13:13" x14ac:dyDescent="0.2">
      <c r="M2064" t="s">
        <v>4734</v>
      </c>
    </row>
    <row r="2065" spans="13:13" x14ac:dyDescent="0.2">
      <c r="M2065" t="s">
        <v>4735</v>
      </c>
    </row>
    <row r="2066" spans="13:13" x14ac:dyDescent="0.2">
      <c r="M2066" t="s">
        <v>4736</v>
      </c>
    </row>
    <row r="2067" spans="13:13" x14ac:dyDescent="0.2">
      <c r="M2067" t="s">
        <v>4737</v>
      </c>
    </row>
    <row r="2068" spans="13:13" x14ac:dyDescent="0.2">
      <c r="M2068" t="s">
        <v>4738</v>
      </c>
    </row>
    <row r="2069" spans="13:13" x14ac:dyDescent="0.2">
      <c r="M2069" t="s">
        <v>4739</v>
      </c>
    </row>
    <row r="2070" spans="13:13" x14ac:dyDescent="0.2">
      <c r="M2070" t="s">
        <v>4740</v>
      </c>
    </row>
    <row r="2071" spans="13:13" x14ac:dyDescent="0.2">
      <c r="M2071" t="s">
        <v>4741</v>
      </c>
    </row>
    <row r="2072" spans="13:13" x14ac:dyDescent="0.2">
      <c r="M2072" t="s">
        <v>4742</v>
      </c>
    </row>
    <row r="2073" spans="13:13" x14ac:dyDescent="0.2">
      <c r="M2073" t="s">
        <v>4743</v>
      </c>
    </row>
    <row r="2074" spans="13:13" x14ac:dyDescent="0.2">
      <c r="M2074" t="s">
        <v>4744</v>
      </c>
    </row>
    <row r="2075" spans="13:13" x14ac:dyDescent="0.2">
      <c r="M2075" t="s">
        <v>4745</v>
      </c>
    </row>
    <row r="2076" spans="13:13" x14ac:dyDescent="0.2">
      <c r="M2076" t="s">
        <v>4746</v>
      </c>
    </row>
    <row r="2077" spans="13:13" x14ac:dyDescent="0.2">
      <c r="M2077" t="s">
        <v>4747</v>
      </c>
    </row>
    <row r="2078" spans="13:13" x14ac:dyDescent="0.2">
      <c r="M2078" t="s">
        <v>4748</v>
      </c>
    </row>
    <row r="2079" spans="13:13" x14ac:dyDescent="0.2">
      <c r="M2079" t="s">
        <v>4749</v>
      </c>
    </row>
    <row r="2080" spans="13:13" x14ac:dyDescent="0.2">
      <c r="M2080" t="s">
        <v>4750</v>
      </c>
    </row>
    <row r="2081" spans="13:13" x14ac:dyDescent="0.2">
      <c r="M2081" t="s">
        <v>4751</v>
      </c>
    </row>
    <row r="2082" spans="13:13" x14ac:dyDescent="0.2">
      <c r="M2082" t="s">
        <v>4752</v>
      </c>
    </row>
    <row r="2083" spans="13:13" x14ac:dyDescent="0.2">
      <c r="M2083" t="s">
        <v>4753</v>
      </c>
    </row>
    <row r="2084" spans="13:13" x14ac:dyDescent="0.2">
      <c r="M2084" t="s">
        <v>4754</v>
      </c>
    </row>
    <row r="2085" spans="13:13" x14ac:dyDescent="0.2">
      <c r="M2085" t="s">
        <v>4755</v>
      </c>
    </row>
    <row r="2086" spans="13:13" x14ac:dyDescent="0.2">
      <c r="M2086" t="s">
        <v>4756</v>
      </c>
    </row>
    <row r="2087" spans="13:13" x14ac:dyDescent="0.2">
      <c r="M2087" t="s">
        <v>4757</v>
      </c>
    </row>
    <row r="2088" spans="13:13" x14ac:dyDescent="0.2">
      <c r="M2088" t="s">
        <v>4758</v>
      </c>
    </row>
    <row r="2089" spans="13:13" x14ac:dyDescent="0.2">
      <c r="M2089" t="s">
        <v>4759</v>
      </c>
    </row>
    <row r="2090" spans="13:13" x14ac:dyDescent="0.2">
      <c r="M2090" t="s">
        <v>4760</v>
      </c>
    </row>
    <row r="2091" spans="13:13" x14ac:dyDescent="0.2">
      <c r="M2091" t="s">
        <v>4761</v>
      </c>
    </row>
    <row r="2092" spans="13:13" x14ac:dyDescent="0.2">
      <c r="M2092" t="s">
        <v>4762</v>
      </c>
    </row>
    <row r="2093" spans="13:13" x14ac:dyDescent="0.2">
      <c r="M2093" t="s">
        <v>4763</v>
      </c>
    </row>
    <row r="2094" spans="13:13" x14ac:dyDescent="0.2">
      <c r="M2094" t="s">
        <v>4764</v>
      </c>
    </row>
    <row r="2095" spans="13:13" x14ac:dyDescent="0.2">
      <c r="M2095" t="s">
        <v>4765</v>
      </c>
    </row>
    <row r="2096" spans="13:13" x14ac:dyDescent="0.2">
      <c r="M2096" t="s">
        <v>4766</v>
      </c>
    </row>
    <row r="2097" spans="13:13" x14ac:dyDescent="0.2">
      <c r="M2097" t="s">
        <v>4767</v>
      </c>
    </row>
    <row r="2098" spans="13:13" x14ac:dyDescent="0.2">
      <c r="M2098" t="s">
        <v>4768</v>
      </c>
    </row>
    <row r="2099" spans="13:13" x14ac:dyDescent="0.2">
      <c r="M2099" t="s">
        <v>4769</v>
      </c>
    </row>
    <row r="2100" spans="13:13" x14ac:dyDescent="0.2">
      <c r="M2100" t="s">
        <v>4770</v>
      </c>
    </row>
    <row r="2101" spans="13:13" x14ac:dyDescent="0.2">
      <c r="M2101" t="s">
        <v>4771</v>
      </c>
    </row>
    <row r="2102" spans="13:13" x14ac:dyDescent="0.2">
      <c r="M2102" t="s">
        <v>4772</v>
      </c>
    </row>
    <row r="2103" spans="13:13" x14ac:dyDescent="0.2">
      <c r="M2103" t="s">
        <v>4773</v>
      </c>
    </row>
    <row r="2104" spans="13:13" x14ac:dyDescent="0.2">
      <c r="M2104" t="s">
        <v>4774</v>
      </c>
    </row>
    <row r="2105" spans="13:13" x14ac:dyDescent="0.2">
      <c r="M2105" t="s">
        <v>4775</v>
      </c>
    </row>
    <row r="2106" spans="13:13" x14ac:dyDescent="0.2">
      <c r="M2106" t="s">
        <v>4776</v>
      </c>
    </row>
    <row r="2107" spans="13:13" x14ac:dyDescent="0.2">
      <c r="M2107" t="s">
        <v>4777</v>
      </c>
    </row>
    <row r="2108" spans="13:13" x14ac:dyDescent="0.2">
      <c r="M2108" t="s">
        <v>4778</v>
      </c>
    </row>
    <row r="2109" spans="13:13" x14ac:dyDescent="0.2">
      <c r="M2109" t="s">
        <v>4779</v>
      </c>
    </row>
    <row r="2110" spans="13:13" x14ac:dyDescent="0.2">
      <c r="M2110" t="s">
        <v>4780</v>
      </c>
    </row>
    <row r="2111" spans="13:13" x14ac:dyDescent="0.2">
      <c r="M2111" t="s">
        <v>4781</v>
      </c>
    </row>
    <row r="2112" spans="13:13" x14ac:dyDescent="0.2">
      <c r="M2112" t="s">
        <v>4782</v>
      </c>
    </row>
    <row r="2113" spans="13:13" x14ac:dyDescent="0.2">
      <c r="M2113" t="s">
        <v>4783</v>
      </c>
    </row>
    <row r="2114" spans="13:13" x14ac:dyDescent="0.2">
      <c r="M2114" t="s">
        <v>4784</v>
      </c>
    </row>
    <row r="2115" spans="13:13" x14ac:dyDescent="0.2">
      <c r="M2115" t="s">
        <v>4785</v>
      </c>
    </row>
    <row r="2116" spans="13:13" x14ac:dyDescent="0.2">
      <c r="M2116" t="s">
        <v>4786</v>
      </c>
    </row>
    <row r="2117" spans="13:13" x14ac:dyDescent="0.2">
      <c r="M2117" t="s">
        <v>4787</v>
      </c>
    </row>
    <row r="2118" spans="13:13" x14ac:dyDescent="0.2">
      <c r="M2118" t="s">
        <v>4788</v>
      </c>
    </row>
    <row r="2119" spans="13:13" x14ac:dyDescent="0.2">
      <c r="M2119" t="s">
        <v>4789</v>
      </c>
    </row>
    <row r="2120" spans="13:13" x14ac:dyDescent="0.2">
      <c r="M2120" t="s">
        <v>4790</v>
      </c>
    </row>
    <row r="2121" spans="13:13" x14ac:dyDescent="0.2">
      <c r="M2121" t="s">
        <v>4791</v>
      </c>
    </row>
    <row r="2122" spans="13:13" x14ac:dyDescent="0.2">
      <c r="M2122" t="s">
        <v>4792</v>
      </c>
    </row>
    <row r="2123" spans="13:13" x14ac:dyDescent="0.2">
      <c r="M2123" t="s">
        <v>4793</v>
      </c>
    </row>
    <row r="2124" spans="13:13" x14ac:dyDescent="0.2">
      <c r="M2124" t="s">
        <v>4794</v>
      </c>
    </row>
    <row r="2125" spans="13:13" x14ac:dyDescent="0.2">
      <c r="M2125" t="s">
        <v>4795</v>
      </c>
    </row>
    <row r="2126" spans="13:13" x14ac:dyDescent="0.2">
      <c r="M2126" t="s">
        <v>4796</v>
      </c>
    </row>
    <row r="2127" spans="13:13" x14ac:dyDescent="0.2">
      <c r="M2127" t="s">
        <v>4797</v>
      </c>
    </row>
    <row r="2128" spans="13:13" x14ac:dyDescent="0.2">
      <c r="M2128" t="s">
        <v>4798</v>
      </c>
    </row>
    <row r="2129" spans="13:13" x14ac:dyDescent="0.2">
      <c r="M2129" t="s">
        <v>4799</v>
      </c>
    </row>
    <row r="2130" spans="13:13" x14ac:dyDescent="0.2">
      <c r="M2130" t="s">
        <v>4800</v>
      </c>
    </row>
    <row r="2131" spans="13:13" x14ac:dyDescent="0.2">
      <c r="M2131" t="s">
        <v>4801</v>
      </c>
    </row>
    <row r="2132" spans="13:13" x14ac:dyDescent="0.2">
      <c r="M2132" t="s">
        <v>4802</v>
      </c>
    </row>
    <row r="2133" spans="13:13" x14ac:dyDescent="0.2">
      <c r="M2133" t="s">
        <v>4803</v>
      </c>
    </row>
    <row r="2134" spans="13:13" x14ac:dyDescent="0.2">
      <c r="M2134" t="s">
        <v>4804</v>
      </c>
    </row>
    <row r="2135" spans="13:13" x14ac:dyDescent="0.2">
      <c r="M2135" t="s">
        <v>4805</v>
      </c>
    </row>
    <row r="2136" spans="13:13" x14ac:dyDescent="0.2">
      <c r="M2136" t="s">
        <v>4806</v>
      </c>
    </row>
    <row r="2137" spans="13:13" x14ac:dyDescent="0.2">
      <c r="M2137" t="s">
        <v>4807</v>
      </c>
    </row>
    <row r="2138" spans="13:13" x14ac:dyDescent="0.2">
      <c r="M2138" t="s">
        <v>4808</v>
      </c>
    </row>
    <row r="2139" spans="13:13" x14ac:dyDescent="0.2">
      <c r="M2139" t="s">
        <v>4809</v>
      </c>
    </row>
    <row r="2140" spans="13:13" x14ac:dyDescent="0.2">
      <c r="M2140" t="s">
        <v>4810</v>
      </c>
    </row>
    <row r="2141" spans="13:13" x14ac:dyDescent="0.2">
      <c r="M2141" t="s">
        <v>4811</v>
      </c>
    </row>
    <row r="2142" spans="13:13" x14ac:dyDescent="0.2">
      <c r="M2142" t="s">
        <v>4812</v>
      </c>
    </row>
    <row r="2143" spans="13:13" x14ac:dyDescent="0.2">
      <c r="M2143" t="s">
        <v>4813</v>
      </c>
    </row>
    <row r="2144" spans="13:13" x14ac:dyDescent="0.2">
      <c r="M2144" t="s">
        <v>4814</v>
      </c>
    </row>
    <row r="2145" spans="13:13" x14ac:dyDescent="0.2">
      <c r="M2145" t="s">
        <v>4815</v>
      </c>
    </row>
    <row r="2146" spans="13:13" x14ac:dyDescent="0.2">
      <c r="M2146" t="s">
        <v>4816</v>
      </c>
    </row>
    <row r="2147" spans="13:13" x14ac:dyDescent="0.2">
      <c r="M2147" t="s">
        <v>4817</v>
      </c>
    </row>
    <row r="2148" spans="13:13" x14ac:dyDescent="0.2">
      <c r="M2148" t="s">
        <v>4818</v>
      </c>
    </row>
    <row r="2149" spans="13:13" x14ac:dyDescent="0.2">
      <c r="M2149" t="s">
        <v>4819</v>
      </c>
    </row>
    <row r="2150" spans="13:13" x14ac:dyDescent="0.2">
      <c r="M2150" t="s">
        <v>4820</v>
      </c>
    </row>
    <row r="2151" spans="13:13" x14ac:dyDescent="0.2">
      <c r="M2151" t="s">
        <v>4821</v>
      </c>
    </row>
    <row r="2152" spans="13:13" x14ac:dyDescent="0.2">
      <c r="M2152" t="s">
        <v>4822</v>
      </c>
    </row>
    <row r="2153" spans="13:13" x14ac:dyDescent="0.2">
      <c r="M2153" t="s">
        <v>4823</v>
      </c>
    </row>
    <row r="2154" spans="13:13" x14ac:dyDescent="0.2">
      <c r="M2154" t="s">
        <v>4824</v>
      </c>
    </row>
    <row r="2155" spans="13:13" x14ac:dyDescent="0.2">
      <c r="M2155" t="s">
        <v>4825</v>
      </c>
    </row>
    <row r="2156" spans="13:13" x14ac:dyDescent="0.2">
      <c r="M2156" t="s">
        <v>4826</v>
      </c>
    </row>
    <row r="2157" spans="13:13" x14ac:dyDescent="0.2">
      <c r="M2157" t="s">
        <v>4827</v>
      </c>
    </row>
    <row r="2158" spans="13:13" x14ac:dyDescent="0.2">
      <c r="M2158" t="s">
        <v>4828</v>
      </c>
    </row>
    <row r="2159" spans="13:13" x14ac:dyDescent="0.2">
      <c r="M2159" t="s">
        <v>4829</v>
      </c>
    </row>
    <row r="2160" spans="13:13" x14ac:dyDescent="0.2">
      <c r="M2160" t="s">
        <v>4830</v>
      </c>
    </row>
    <row r="2161" spans="13:13" x14ac:dyDescent="0.2">
      <c r="M2161" t="s">
        <v>4831</v>
      </c>
    </row>
    <row r="2162" spans="13:13" x14ac:dyDescent="0.2">
      <c r="M2162" t="s">
        <v>4832</v>
      </c>
    </row>
    <row r="2163" spans="13:13" x14ac:dyDescent="0.2">
      <c r="M2163" t="s">
        <v>4833</v>
      </c>
    </row>
    <row r="2164" spans="13:13" x14ac:dyDescent="0.2">
      <c r="M2164" t="s">
        <v>4834</v>
      </c>
    </row>
    <row r="2165" spans="13:13" x14ac:dyDescent="0.2">
      <c r="M2165" t="s">
        <v>4835</v>
      </c>
    </row>
    <row r="2166" spans="13:13" x14ac:dyDescent="0.2">
      <c r="M2166" t="s">
        <v>4836</v>
      </c>
    </row>
    <row r="2167" spans="13:13" x14ac:dyDescent="0.2">
      <c r="M2167" t="s">
        <v>4837</v>
      </c>
    </row>
    <row r="2168" spans="13:13" x14ac:dyDescent="0.2">
      <c r="M2168" t="s">
        <v>4838</v>
      </c>
    </row>
    <row r="2169" spans="13:13" x14ac:dyDescent="0.2">
      <c r="M2169" t="s">
        <v>4839</v>
      </c>
    </row>
    <row r="2170" spans="13:13" x14ac:dyDescent="0.2">
      <c r="M2170" t="s">
        <v>4840</v>
      </c>
    </row>
    <row r="2171" spans="13:13" x14ac:dyDescent="0.2">
      <c r="M2171" t="s">
        <v>4841</v>
      </c>
    </row>
    <row r="2172" spans="13:13" x14ac:dyDescent="0.2">
      <c r="M2172" t="s">
        <v>4842</v>
      </c>
    </row>
    <row r="2173" spans="13:13" x14ac:dyDescent="0.2">
      <c r="M2173" t="s">
        <v>4843</v>
      </c>
    </row>
    <row r="2174" spans="13:13" x14ac:dyDescent="0.2">
      <c r="M2174" t="s">
        <v>4844</v>
      </c>
    </row>
    <row r="2175" spans="13:13" x14ac:dyDescent="0.2">
      <c r="M2175" t="s">
        <v>4845</v>
      </c>
    </row>
    <row r="2176" spans="13:13" x14ac:dyDescent="0.2">
      <c r="M2176" t="s">
        <v>4846</v>
      </c>
    </row>
    <row r="2177" spans="13:13" x14ac:dyDescent="0.2">
      <c r="M2177" t="s">
        <v>4847</v>
      </c>
    </row>
    <row r="2178" spans="13:13" x14ac:dyDescent="0.2">
      <c r="M2178" t="s">
        <v>4848</v>
      </c>
    </row>
    <row r="2179" spans="13:13" x14ac:dyDescent="0.2">
      <c r="M2179" t="s">
        <v>4849</v>
      </c>
    </row>
    <row r="2180" spans="13:13" x14ac:dyDescent="0.2">
      <c r="M2180" t="s">
        <v>4850</v>
      </c>
    </row>
    <row r="2181" spans="13:13" x14ac:dyDescent="0.2">
      <c r="M2181" t="s">
        <v>4851</v>
      </c>
    </row>
    <row r="2182" spans="13:13" x14ac:dyDescent="0.2">
      <c r="M2182" t="s">
        <v>4852</v>
      </c>
    </row>
    <row r="2183" spans="13:13" x14ac:dyDescent="0.2">
      <c r="M2183" t="s">
        <v>4853</v>
      </c>
    </row>
    <row r="2184" spans="13:13" x14ac:dyDescent="0.2">
      <c r="M2184" t="s">
        <v>4854</v>
      </c>
    </row>
    <row r="2185" spans="13:13" x14ac:dyDescent="0.2">
      <c r="M2185" t="s">
        <v>4855</v>
      </c>
    </row>
    <row r="2186" spans="13:13" x14ac:dyDescent="0.2">
      <c r="M2186" t="s">
        <v>4856</v>
      </c>
    </row>
    <row r="2187" spans="13:13" x14ac:dyDescent="0.2">
      <c r="M2187" t="s">
        <v>4857</v>
      </c>
    </row>
    <row r="2188" spans="13:13" x14ac:dyDescent="0.2">
      <c r="M2188" t="s">
        <v>4858</v>
      </c>
    </row>
    <row r="2189" spans="13:13" x14ac:dyDescent="0.2">
      <c r="M2189" t="s">
        <v>4859</v>
      </c>
    </row>
    <row r="2190" spans="13:13" x14ac:dyDescent="0.2">
      <c r="M2190" t="s">
        <v>4860</v>
      </c>
    </row>
    <row r="2191" spans="13:13" x14ac:dyDescent="0.2">
      <c r="M2191" t="s">
        <v>4861</v>
      </c>
    </row>
    <row r="2192" spans="13:13" x14ac:dyDescent="0.2">
      <c r="M2192" t="s">
        <v>4862</v>
      </c>
    </row>
    <row r="2193" spans="13:13" x14ac:dyDescent="0.2">
      <c r="M2193" t="s">
        <v>4863</v>
      </c>
    </row>
    <row r="2194" spans="13:13" x14ac:dyDescent="0.2">
      <c r="M2194" t="s">
        <v>4864</v>
      </c>
    </row>
    <row r="2195" spans="13:13" x14ac:dyDescent="0.2">
      <c r="M2195" t="s">
        <v>4865</v>
      </c>
    </row>
    <row r="2196" spans="13:13" x14ac:dyDescent="0.2">
      <c r="M2196" t="s">
        <v>4866</v>
      </c>
    </row>
    <row r="2197" spans="13:13" x14ac:dyDescent="0.2">
      <c r="M2197" t="s">
        <v>4867</v>
      </c>
    </row>
    <row r="2198" spans="13:13" x14ac:dyDescent="0.2">
      <c r="M2198" t="s">
        <v>4868</v>
      </c>
    </row>
    <row r="2199" spans="13:13" x14ac:dyDescent="0.2">
      <c r="M2199" t="s">
        <v>4869</v>
      </c>
    </row>
    <row r="2200" spans="13:13" x14ac:dyDescent="0.2">
      <c r="M2200" t="s">
        <v>4870</v>
      </c>
    </row>
    <row r="2201" spans="13:13" x14ac:dyDescent="0.2">
      <c r="M2201" t="s">
        <v>4871</v>
      </c>
    </row>
    <row r="2202" spans="13:13" x14ac:dyDescent="0.2">
      <c r="M2202" t="s">
        <v>4872</v>
      </c>
    </row>
    <row r="2203" spans="13:13" x14ac:dyDescent="0.2">
      <c r="M2203" t="s">
        <v>4873</v>
      </c>
    </row>
    <row r="2204" spans="13:13" x14ac:dyDescent="0.2">
      <c r="M2204" t="s">
        <v>4874</v>
      </c>
    </row>
    <row r="2205" spans="13:13" x14ac:dyDescent="0.2">
      <c r="M2205" t="s">
        <v>4875</v>
      </c>
    </row>
    <row r="2206" spans="13:13" x14ac:dyDescent="0.2">
      <c r="M2206" t="s">
        <v>4876</v>
      </c>
    </row>
    <row r="2207" spans="13:13" x14ac:dyDescent="0.2">
      <c r="M2207" t="s">
        <v>4877</v>
      </c>
    </row>
    <row r="2208" spans="13:13" x14ac:dyDescent="0.2">
      <c r="M2208" t="s">
        <v>4878</v>
      </c>
    </row>
    <row r="2209" spans="13:13" x14ac:dyDescent="0.2">
      <c r="M2209" t="s">
        <v>4879</v>
      </c>
    </row>
    <row r="2210" spans="13:13" x14ac:dyDescent="0.2">
      <c r="M2210" t="s">
        <v>4880</v>
      </c>
    </row>
    <row r="2211" spans="13:13" x14ac:dyDescent="0.2">
      <c r="M2211" t="s">
        <v>4881</v>
      </c>
    </row>
    <row r="2212" spans="13:13" x14ac:dyDescent="0.2">
      <c r="M2212" t="s">
        <v>4882</v>
      </c>
    </row>
    <row r="2213" spans="13:13" x14ac:dyDescent="0.2">
      <c r="M2213" t="s">
        <v>4883</v>
      </c>
    </row>
    <row r="2214" spans="13:13" x14ac:dyDescent="0.2">
      <c r="M2214" t="s">
        <v>4884</v>
      </c>
    </row>
    <row r="2215" spans="13:13" x14ac:dyDescent="0.2">
      <c r="M2215" t="s">
        <v>4885</v>
      </c>
    </row>
    <row r="2216" spans="13:13" x14ac:dyDescent="0.2">
      <c r="M2216" t="s">
        <v>4886</v>
      </c>
    </row>
    <row r="2217" spans="13:13" x14ac:dyDescent="0.2">
      <c r="M2217" t="s">
        <v>4887</v>
      </c>
    </row>
    <row r="2218" spans="13:13" x14ac:dyDescent="0.2">
      <c r="M2218" t="s">
        <v>4888</v>
      </c>
    </row>
    <row r="2219" spans="13:13" x14ac:dyDescent="0.2">
      <c r="M2219" t="s">
        <v>4889</v>
      </c>
    </row>
    <row r="2220" spans="13:13" x14ac:dyDescent="0.2">
      <c r="M2220" t="s">
        <v>4890</v>
      </c>
    </row>
    <row r="2221" spans="13:13" x14ac:dyDescent="0.2">
      <c r="M2221" t="s">
        <v>4891</v>
      </c>
    </row>
    <row r="2222" spans="13:13" x14ac:dyDescent="0.2">
      <c r="M2222" t="s">
        <v>4892</v>
      </c>
    </row>
    <row r="2223" spans="13:13" x14ac:dyDescent="0.2">
      <c r="M2223" t="s">
        <v>4893</v>
      </c>
    </row>
    <row r="2224" spans="13:13" x14ac:dyDescent="0.2">
      <c r="M2224" t="s">
        <v>4894</v>
      </c>
    </row>
    <row r="2225" spans="13:13" x14ac:dyDescent="0.2">
      <c r="M2225" t="s">
        <v>4895</v>
      </c>
    </row>
    <row r="2226" spans="13:13" x14ac:dyDescent="0.2">
      <c r="M2226" t="s">
        <v>4896</v>
      </c>
    </row>
    <row r="2227" spans="13:13" x14ac:dyDescent="0.2">
      <c r="M2227" t="s">
        <v>4897</v>
      </c>
    </row>
    <row r="2228" spans="13:13" x14ac:dyDescent="0.2">
      <c r="M2228" t="s">
        <v>4898</v>
      </c>
    </row>
    <row r="2229" spans="13:13" x14ac:dyDescent="0.2">
      <c r="M2229" t="s">
        <v>4899</v>
      </c>
    </row>
    <row r="2230" spans="13:13" x14ac:dyDescent="0.2">
      <c r="M2230" t="s">
        <v>4900</v>
      </c>
    </row>
    <row r="2231" spans="13:13" x14ac:dyDescent="0.2">
      <c r="M2231" t="s">
        <v>4901</v>
      </c>
    </row>
    <row r="2232" spans="13:13" x14ac:dyDescent="0.2">
      <c r="M2232" t="s">
        <v>4902</v>
      </c>
    </row>
    <row r="2233" spans="13:13" x14ac:dyDescent="0.2">
      <c r="M2233" t="s">
        <v>4903</v>
      </c>
    </row>
    <row r="2234" spans="13:13" x14ac:dyDescent="0.2">
      <c r="M2234" t="s">
        <v>4904</v>
      </c>
    </row>
    <row r="2235" spans="13:13" x14ac:dyDescent="0.2">
      <c r="M2235" t="s">
        <v>4905</v>
      </c>
    </row>
    <row r="2236" spans="13:13" x14ac:dyDescent="0.2">
      <c r="M2236" t="s">
        <v>4906</v>
      </c>
    </row>
    <row r="2237" spans="13:13" x14ac:dyDescent="0.2">
      <c r="M2237" t="s">
        <v>4907</v>
      </c>
    </row>
    <row r="2238" spans="13:13" x14ac:dyDescent="0.2">
      <c r="M2238" t="s">
        <v>4908</v>
      </c>
    </row>
    <row r="2239" spans="13:13" x14ac:dyDescent="0.2">
      <c r="M2239" t="s">
        <v>4909</v>
      </c>
    </row>
    <row r="2240" spans="13:13" x14ac:dyDescent="0.2">
      <c r="M2240" t="s">
        <v>4910</v>
      </c>
    </row>
    <row r="2241" spans="13:13" x14ac:dyDescent="0.2">
      <c r="M2241" t="s">
        <v>4911</v>
      </c>
    </row>
    <row r="2242" spans="13:13" x14ac:dyDescent="0.2">
      <c r="M2242" t="s">
        <v>4912</v>
      </c>
    </row>
    <row r="2243" spans="13:13" x14ac:dyDescent="0.2">
      <c r="M2243" t="s">
        <v>4913</v>
      </c>
    </row>
    <row r="2244" spans="13:13" x14ac:dyDescent="0.2">
      <c r="M2244" t="s">
        <v>4914</v>
      </c>
    </row>
    <row r="2245" spans="13:13" x14ac:dyDescent="0.2">
      <c r="M2245" t="s">
        <v>4915</v>
      </c>
    </row>
    <row r="2246" spans="13:13" x14ac:dyDescent="0.2">
      <c r="M2246" t="s">
        <v>4916</v>
      </c>
    </row>
    <row r="2247" spans="13:13" x14ac:dyDescent="0.2">
      <c r="M2247" t="s">
        <v>4917</v>
      </c>
    </row>
    <row r="2248" spans="13:13" x14ac:dyDescent="0.2">
      <c r="M2248" t="s">
        <v>4918</v>
      </c>
    </row>
    <row r="2249" spans="13:13" x14ac:dyDescent="0.2">
      <c r="M2249" t="s">
        <v>4919</v>
      </c>
    </row>
    <row r="2250" spans="13:13" x14ac:dyDescent="0.2">
      <c r="M2250" t="s">
        <v>4920</v>
      </c>
    </row>
    <row r="2251" spans="13:13" x14ac:dyDescent="0.2">
      <c r="M2251" t="s">
        <v>4921</v>
      </c>
    </row>
    <row r="2252" spans="13:13" x14ac:dyDescent="0.2">
      <c r="M2252" t="s">
        <v>4922</v>
      </c>
    </row>
    <row r="2253" spans="13:13" x14ac:dyDescent="0.2">
      <c r="M2253" t="s">
        <v>4923</v>
      </c>
    </row>
    <row r="2254" spans="13:13" x14ac:dyDescent="0.2">
      <c r="M2254" t="s">
        <v>4924</v>
      </c>
    </row>
    <row r="2255" spans="13:13" x14ac:dyDescent="0.2">
      <c r="M2255" t="s">
        <v>4925</v>
      </c>
    </row>
    <row r="2256" spans="13:13" x14ac:dyDescent="0.2">
      <c r="M2256" t="s">
        <v>4926</v>
      </c>
    </row>
    <row r="2257" spans="13:13" x14ac:dyDescent="0.2">
      <c r="M2257" t="s">
        <v>4927</v>
      </c>
    </row>
    <row r="2258" spans="13:13" x14ac:dyDescent="0.2">
      <c r="M2258" t="s">
        <v>4928</v>
      </c>
    </row>
    <row r="2259" spans="13:13" x14ac:dyDescent="0.2">
      <c r="M2259" t="s">
        <v>4929</v>
      </c>
    </row>
    <row r="2260" spans="13:13" x14ac:dyDescent="0.2">
      <c r="M2260" t="s">
        <v>4930</v>
      </c>
    </row>
    <row r="2261" spans="13:13" x14ac:dyDescent="0.2">
      <c r="M2261" t="s">
        <v>4931</v>
      </c>
    </row>
    <row r="2262" spans="13:13" x14ac:dyDescent="0.2">
      <c r="M2262" t="s">
        <v>4932</v>
      </c>
    </row>
    <row r="2263" spans="13:13" x14ac:dyDescent="0.2">
      <c r="M2263" t="s">
        <v>4933</v>
      </c>
    </row>
    <row r="2264" spans="13:13" x14ac:dyDescent="0.2">
      <c r="M2264" t="s">
        <v>4934</v>
      </c>
    </row>
    <row r="2265" spans="13:13" x14ac:dyDescent="0.2">
      <c r="M2265" t="s">
        <v>4935</v>
      </c>
    </row>
    <row r="2266" spans="13:13" x14ac:dyDescent="0.2">
      <c r="M2266" t="s">
        <v>4936</v>
      </c>
    </row>
    <row r="2267" spans="13:13" x14ac:dyDescent="0.2">
      <c r="M2267" t="s">
        <v>4937</v>
      </c>
    </row>
    <row r="2268" spans="13:13" x14ac:dyDescent="0.2">
      <c r="M2268" t="s">
        <v>4938</v>
      </c>
    </row>
    <row r="2269" spans="13:13" x14ac:dyDescent="0.2">
      <c r="M2269" t="s">
        <v>4939</v>
      </c>
    </row>
    <row r="2270" spans="13:13" x14ac:dyDescent="0.2">
      <c r="M2270" t="s">
        <v>4940</v>
      </c>
    </row>
    <row r="2271" spans="13:13" x14ac:dyDescent="0.2">
      <c r="M2271" t="s">
        <v>4941</v>
      </c>
    </row>
    <row r="2272" spans="13:13" x14ac:dyDescent="0.2">
      <c r="M2272" t="s">
        <v>4942</v>
      </c>
    </row>
    <row r="2273" spans="13:13" x14ac:dyDescent="0.2">
      <c r="M2273" t="s">
        <v>4943</v>
      </c>
    </row>
    <row r="2274" spans="13:13" x14ac:dyDescent="0.2">
      <c r="M2274" t="s">
        <v>4944</v>
      </c>
    </row>
    <row r="2275" spans="13:13" x14ac:dyDescent="0.2">
      <c r="M2275" t="s">
        <v>4945</v>
      </c>
    </row>
    <row r="2276" spans="13:13" x14ac:dyDescent="0.2">
      <c r="M2276" t="s">
        <v>4946</v>
      </c>
    </row>
    <row r="2277" spans="13:13" x14ac:dyDescent="0.2">
      <c r="M2277" t="s">
        <v>4947</v>
      </c>
    </row>
    <row r="2278" spans="13:13" x14ac:dyDescent="0.2">
      <c r="M2278" t="s">
        <v>4948</v>
      </c>
    </row>
    <row r="2279" spans="13:13" x14ac:dyDescent="0.2">
      <c r="M2279" t="s">
        <v>4949</v>
      </c>
    </row>
    <row r="2280" spans="13:13" x14ac:dyDescent="0.2">
      <c r="M2280" t="s">
        <v>4950</v>
      </c>
    </row>
    <row r="2281" spans="13:13" x14ac:dyDescent="0.2">
      <c r="M2281" t="s">
        <v>4951</v>
      </c>
    </row>
    <row r="2282" spans="13:13" x14ac:dyDescent="0.2">
      <c r="M2282" t="s">
        <v>4952</v>
      </c>
    </row>
    <row r="2283" spans="13:13" x14ac:dyDescent="0.2">
      <c r="M2283" t="s">
        <v>4953</v>
      </c>
    </row>
    <row r="2284" spans="13:13" x14ac:dyDescent="0.2">
      <c r="M2284" t="s">
        <v>4954</v>
      </c>
    </row>
    <row r="2285" spans="13:13" x14ac:dyDescent="0.2">
      <c r="M2285" t="s">
        <v>4955</v>
      </c>
    </row>
    <row r="2286" spans="13:13" x14ac:dyDescent="0.2">
      <c r="M2286" t="s">
        <v>4956</v>
      </c>
    </row>
    <row r="2287" spans="13:13" x14ac:dyDescent="0.2">
      <c r="M2287" t="s">
        <v>4957</v>
      </c>
    </row>
    <row r="2288" spans="13:13" x14ac:dyDescent="0.2">
      <c r="M2288" t="s">
        <v>4958</v>
      </c>
    </row>
    <row r="2289" spans="13:13" x14ac:dyDescent="0.2">
      <c r="M2289" t="s">
        <v>4959</v>
      </c>
    </row>
    <row r="2290" spans="13:13" x14ac:dyDescent="0.2">
      <c r="M2290" t="s">
        <v>4960</v>
      </c>
    </row>
    <row r="2291" spans="13:13" x14ac:dyDescent="0.2">
      <c r="M2291" t="s">
        <v>4961</v>
      </c>
    </row>
    <row r="2292" spans="13:13" x14ac:dyDescent="0.2">
      <c r="M2292" t="s">
        <v>4962</v>
      </c>
    </row>
    <row r="2293" spans="13:13" x14ac:dyDescent="0.2">
      <c r="M2293" t="s">
        <v>4963</v>
      </c>
    </row>
    <row r="2294" spans="13:13" x14ac:dyDescent="0.2">
      <c r="M2294" t="s">
        <v>4964</v>
      </c>
    </row>
    <row r="2295" spans="13:13" x14ac:dyDescent="0.2">
      <c r="M2295" t="s">
        <v>4965</v>
      </c>
    </row>
    <row r="2296" spans="13:13" x14ac:dyDescent="0.2">
      <c r="M2296" t="s">
        <v>4966</v>
      </c>
    </row>
    <row r="2297" spans="13:13" x14ac:dyDescent="0.2">
      <c r="M2297" t="s">
        <v>4967</v>
      </c>
    </row>
    <row r="2298" spans="13:13" x14ac:dyDescent="0.2">
      <c r="M2298" t="s">
        <v>4968</v>
      </c>
    </row>
    <row r="2299" spans="13:13" x14ac:dyDescent="0.2">
      <c r="M2299" t="s">
        <v>4969</v>
      </c>
    </row>
    <row r="2300" spans="13:13" x14ac:dyDescent="0.2">
      <c r="M2300" t="s">
        <v>4970</v>
      </c>
    </row>
    <row r="2301" spans="13:13" x14ac:dyDescent="0.2">
      <c r="M2301" t="s">
        <v>4971</v>
      </c>
    </row>
    <row r="2302" spans="13:13" x14ac:dyDescent="0.2">
      <c r="M2302" t="s">
        <v>4972</v>
      </c>
    </row>
    <row r="2303" spans="13:13" x14ac:dyDescent="0.2">
      <c r="M2303" t="s">
        <v>4973</v>
      </c>
    </row>
    <row r="2304" spans="13:13" x14ac:dyDescent="0.2">
      <c r="M2304" t="s">
        <v>4974</v>
      </c>
    </row>
    <row r="2305" spans="13:13" x14ac:dyDescent="0.2">
      <c r="M2305" t="s">
        <v>4975</v>
      </c>
    </row>
    <row r="2306" spans="13:13" x14ac:dyDescent="0.2">
      <c r="M2306" t="s">
        <v>4976</v>
      </c>
    </row>
    <row r="2307" spans="13:13" x14ac:dyDescent="0.2">
      <c r="M2307" t="s">
        <v>4977</v>
      </c>
    </row>
    <row r="2308" spans="13:13" x14ac:dyDescent="0.2">
      <c r="M2308" t="s">
        <v>4978</v>
      </c>
    </row>
    <row r="2309" spans="13:13" x14ac:dyDescent="0.2">
      <c r="M2309" t="s">
        <v>4979</v>
      </c>
    </row>
    <row r="2310" spans="13:13" x14ac:dyDescent="0.2">
      <c r="M2310" t="s">
        <v>4980</v>
      </c>
    </row>
    <row r="2311" spans="13:13" x14ac:dyDescent="0.2">
      <c r="M2311" t="s">
        <v>4981</v>
      </c>
    </row>
    <row r="2312" spans="13:13" x14ac:dyDescent="0.2">
      <c r="M2312" t="s">
        <v>4982</v>
      </c>
    </row>
    <row r="2313" spans="13:13" x14ac:dyDescent="0.2">
      <c r="M2313" t="s">
        <v>4983</v>
      </c>
    </row>
    <row r="2314" spans="13:13" x14ac:dyDescent="0.2">
      <c r="M2314" t="s">
        <v>4984</v>
      </c>
    </row>
    <row r="2315" spans="13:13" x14ac:dyDescent="0.2">
      <c r="M2315" t="s">
        <v>4985</v>
      </c>
    </row>
    <row r="2316" spans="13:13" x14ac:dyDescent="0.2">
      <c r="M2316" t="s">
        <v>4986</v>
      </c>
    </row>
    <row r="2317" spans="13:13" x14ac:dyDescent="0.2">
      <c r="M2317" t="s">
        <v>4987</v>
      </c>
    </row>
    <row r="2318" spans="13:13" x14ac:dyDescent="0.2">
      <c r="M2318" t="s">
        <v>4988</v>
      </c>
    </row>
    <row r="2319" spans="13:13" x14ac:dyDescent="0.2">
      <c r="M2319" t="s">
        <v>4989</v>
      </c>
    </row>
    <row r="2320" spans="13:13" x14ac:dyDescent="0.2">
      <c r="M2320" t="s">
        <v>4990</v>
      </c>
    </row>
    <row r="2321" spans="13:13" x14ac:dyDescent="0.2">
      <c r="M2321" t="s">
        <v>4991</v>
      </c>
    </row>
    <row r="2322" spans="13:13" x14ac:dyDescent="0.2">
      <c r="M2322" t="s">
        <v>4992</v>
      </c>
    </row>
    <row r="2323" spans="13:13" x14ac:dyDescent="0.2">
      <c r="M2323" t="s">
        <v>4993</v>
      </c>
    </row>
    <row r="2324" spans="13:13" x14ac:dyDescent="0.2">
      <c r="M2324" t="s">
        <v>4994</v>
      </c>
    </row>
    <row r="2325" spans="13:13" x14ac:dyDescent="0.2">
      <c r="M2325" t="s">
        <v>4995</v>
      </c>
    </row>
    <row r="2326" spans="13:13" x14ac:dyDescent="0.2">
      <c r="M2326" t="s">
        <v>4996</v>
      </c>
    </row>
    <row r="2327" spans="13:13" x14ac:dyDescent="0.2">
      <c r="M2327" t="s">
        <v>4997</v>
      </c>
    </row>
    <row r="2328" spans="13:13" x14ac:dyDescent="0.2">
      <c r="M2328" t="s">
        <v>4998</v>
      </c>
    </row>
    <row r="2329" spans="13:13" x14ac:dyDescent="0.2">
      <c r="M2329" t="s">
        <v>4999</v>
      </c>
    </row>
    <row r="2330" spans="13:13" x14ac:dyDescent="0.2">
      <c r="M2330" t="s">
        <v>5000</v>
      </c>
    </row>
    <row r="2331" spans="13:13" x14ac:dyDescent="0.2">
      <c r="M2331" t="s">
        <v>5001</v>
      </c>
    </row>
    <row r="2332" spans="13:13" x14ac:dyDescent="0.2">
      <c r="M2332" t="s">
        <v>5002</v>
      </c>
    </row>
    <row r="2333" spans="13:13" x14ac:dyDescent="0.2">
      <c r="M2333" t="s">
        <v>5003</v>
      </c>
    </row>
    <row r="2334" spans="13:13" x14ac:dyDescent="0.2">
      <c r="M2334" t="s">
        <v>5004</v>
      </c>
    </row>
    <row r="2335" spans="13:13" x14ac:dyDescent="0.2">
      <c r="M2335" t="s">
        <v>5005</v>
      </c>
    </row>
    <row r="2336" spans="13:13" x14ac:dyDescent="0.2">
      <c r="M2336" t="s">
        <v>5006</v>
      </c>
    </row>
    <row r="2337" spans="13:13" x14ac:dyDescent="0.2">
      <c r="M2337" t="s">
        <v>5007</v>
      </c>
    </row>
    <row r="2338" spans="13:13" x14ac:dyDescent="0.2">
      <c r="M2338" t="s">
        <v>5008</v>
      </c>
    </row>
    <row r="2339" spans="13:13" x14ac:dyDescent="0.2">
      <c r="M2339" t="s">
        <v>5009</v>
      </c>
    </row>
    <row r="2340" spans="13:13" x14ac:dyDescent="0.2">
      <c r="M2340" t="s">
        <v>5010</v>
      </c>
    </row>
    <row r="2341" spans="13:13" x14ac:dyDescent="0.2">
      <c r="M2341" t="s">
        <v>5011</v>
      </c>
    </row>
    <row r="2342" spans="13:13" x14ac:dyDescent="0.2">
      <c r="M2342" t="s">
        <v>5012</v>
      </c>
    </row>
    <row r="2343" spans="13:13" x14ac:dyDescent="0.2">
      <c r="M2343" t="s">
        <v>5013</v>
      </c>
    </row>
    <row r="2344" spans="13:13" x14ac:dyDescent="0.2">
      <c r="M2344" t="s">
        <v>5014</v>
      </c>
    </row>
    <row r="2345" spans="13:13" x14ac:dyDescent="0.2">
      <c r="M2345" t="s">
        <v>5015</v>
      </c>
    </row>
    <row r="2346" spans="13:13" x14ac:dyDescent="0.2">
      <c r="M2346" t="s">
        <v>5016</v>
      </c>
    </row>
    <row r="2347" spans="13:13" x14ac:dyDescent="0.2">
      <c r="M2347" t="s">
        <v>5017</v>
      </c>
    </row>
    <row r="2348" spans="13:13" x14ac:dyDescent="0.2">
      <c r="M2348" t="s">
        <v>5018</v>
      </c>
    </row>
    <row r="2349" spans="13:13" x14ac:dyDescent="0.2">
      <c r="M2349" t="s">
        <v>5019</v>
      </c>
    </row>
    <row r="2350" spans="13:13" x14ac:dyDescent="0.2">
      <c r="M2350" t="s">
        <v>5020</v>
      </c>
    </row>
    <row r="2351" spans="13:13" x14ac:dyDescent="0.2">
      <c r="M2351" t="s">
        <v>5021</v>
      </c>
    </row>
    <row r="2352" spans="13:13" x14ac:dyDescent="0.2">
      <c r="M2352" t="s">
        <v>5022</v>
      </c>
    </row>
    <row r="2353" spans="13:13" x14ac:dyDescent="0.2">
      <c r="M2353" t="s">
        <v>5023</v>
      </c>
    </row>
    <row r="2354" spans="13:13" x14ac:dyDescent="0.2">
      <c r="M2354" t="s">
        <v>5024</v>
      </c>
    </row>
    <row r="2355" spans="13:13" x14ac:dyDescent="0.2">
      <c r="M2355" t="s">
        <v>5025</v>
      </c>
    </row>
    <row r="2356" spans="13:13" x14ac:dyDescent="0.2">
      <c r="M2356" t="s">
        <v>5026</v>
      </c>
    </row>
    <row r="2357" spans="13:13" x14ac:dyDescent="0.2">
      <c r="M2357" t="s">
        <v>5027</v>
      </c>
    </row>
    <row r="2358" spans="13:13" x14ac:dyDescent="0.2">
      <c r="M2358" t="s">
        <v>5028</v>
      </c>
    </row>
    <row r="2359" spans="13:13" x14ac:dyDescent="0.2">
      <c r="M2359" t="s">
        <v>5029</v>
      </c>
    </row>
    <row r="2360" spans="13:13" x14ac:dyDescent="0.2">
      <c r="M2360" t="s">
        <v>5030</v>
      </c>
    </row>
    <row r="2361" spans="13:13" x14ac:dyDescent="0.2">
      <c r="M2361" t="s">
        <v>5031</v>
      </c>
    </row>
    <row r="2362" spans="13:13" x14ac:dyDescent="0.2">
      <c r="M2362" t="s">
        <v>5032</v>
      </c>
    </row>
    <row r="2363" spans="13:13" x14ac:dyDescent="0.2">
      <c r="M2363" t="s">
        <v>5033</v>
      </c>
    </row>
    <row r="2364" spans="13:13" x14ac:dyDescent="0.2">
      <c r="M2364" t="s">
        <v>5034</v>
      </c>
    </row>
    <row r="2365" spans="13:13" x14ac:dyDescent="0.2">
      <c r="M2365" t="s">
        <v>5035</v>
      </c>
    </row>
    <row r="2366" spans="13:13" x14ac:dyDescent="0.2">
      <c r="M2366" t="s">
        <v>5036</v>
      </c>
    </row>
    <row r="2367" spans="13:13" x14ac:dyDescent="0.2">
      <c r="M2367" t="s">
        <v>5037</v>
      </c>
    </row>
    <row r="2368" spans="13:13" x14ac:dyDescent="0.2">
      <c r="M2368" t="s">
        <v>5038</v>
      </c>
    </row>
    <row r="2369" spans="13:13" x14ac:dyDescent="0.2">
      <c r="M2369" t="s">
        <v>5039</v>
      </c>
    </row>
    <row r="2370" spans="13:13" x14ac:dyDescent="0.2">
      <c r="M2370" t="s">
        <v>5040</v>
      </c>
    </row>
    <row r="2371" spans="13:13" x14ac:dyDescent="0.2">
      <c r="M2371" t="s">
        <v>5041</v>
      </c>
    </row>
    <row r="2372" spans="13:13" x14ac:dyDescent="0.2">
      <c r="M2372" t="s">
        <v>5042</v>
      </c>
    </row>
    <row r="2373" spans="13:13" x14ac:dyDescent="0.2">
      <c r="M2373" t="s">
        <v>5043</v>
      </c>
    </row>
    <row r="2374" spans="13:13" x14ac:dyDescent="0.2">
      <c r="M2374" t="s">
        <v>5044</v>
      </c>
    </row>
    <row r="2375" spans="13:13" x14ac:dyDescent="0.2">
      <c r="M2375" t="s">
        <v>5045</v>
      </c>
    </row>
    <row r="2376" spans="13:13" x14ac:dyDescent="0.2">
      <c r="M2376" t="s">
        <v>5046</v>
      </c>
    </row>
    <row r="2377" spans="13:13" x14ac:dyDescent="0.2">
      <c r="M2377" t="s">
        <v>5047</v>
      </c>
    </row>
    <row r="2378" spans="13:13" x14ac:dyDescent="0.2">
      <c r="M2378" t="s">
        <v>5048</v>
      </c>
    </row>
    <row r="2379" spans="13:13" x14ac:dyDescent="0.2">
      <c r="M2379" t="s">
        <v>5049</v>
      </c>
    </row>
    <row r="2380" spans="13:13" x14ac:dyDescent="0.2">
      <c r="M2380" t="s">
        <v>5050</v>
      </c>
    </row>
    <row r="2381" spans="13:13" x14ac:dyDescent="0.2">
      <c r="M2381" t="s">
        <v>5051</v>
      </c>
    </row>
    <row r="2382" spans="13:13" x14ac:dyDescent="0.2">
      <c r="M2382" t="s">
        <v>5052</v>
      </c>
    </row>
    <row r="2383" spans="13:13" x14ac:dyDescent="0.2">
      <c r="M2383" t="s">
        <v>5053</v>
      </c>
    </row>
    <row r="2384" spans="13:13" x14ac:dyDescent="0.2">
      <c r="M2384" t="s">
        <v>5054</v>
      </c>
    </row>
    <row r="2385" spans="13:13" x14ac:dyDescent="0.2">
      <c r="M2385" t="s">
        <v>5055</v>
      </c>
    </row>
    <row r="2386" spans="13:13" x14ac:dyDescent="0.2">
      <c r="M2386" t="s">
        <v>5056</v>
      </c>
    </row>
    <row r="2387" spans="13:13" x14ac:dyDescent="0.2">
      <c r="M2387" t="s">
        <v>5057</v>
      </c>
    </row>
    <row r="2388" spans="13:13" x14ac:dyDescent="0.2">
      <c r="M2388" t="s">
        <v>5058</v>
      </c>
    </row>
    <row r="2389" spans="13:13" x14ac:dyDescent="0.2">
      <c r="M2389" t="s">
        <v>5059</v>
      </c>
    </row>
    <row r="2390" spans="13:13" x14ac:dyDescent="0.2">
      <c r="M2390" t="s">
        <v>5060</v>
      </c>
    </row>
    <row r="2391" spans="13:13" x14ac:dyDescent="0.2">
      <c r="M2391" t="s">
        <v>5061</v>
      </c>
    </row>
    <row r="2392" spans="13:13" x14ac:dyDescent="0.2">
      <c r="M2392" t="s">
        <v>5062</v>
      </c>
    </row>
    <row r="2393" spans="13:13" x14ac:dyDescent="0.2">
      <c r="M2393" t="s">
        <v>5063</v>
      </c>
    </row>
    <row r="2394" spans="13:13" x14ac:dyDescent="0.2">
      <c r="M2394" t="s">
        <v>5064</v>
      </c>
    </row>
    <row r="2395" spans="13:13" x14ac:dyDescent="0.2">
      <c r="M2395" t="s">
        <v>5065</v>
      </c>
    </row>
    <row r="2396" spans="13:13" x14ac:dyDescent="0.2">
      <c r="M2396" t="s">
        <v>5066</v>
      </c>
    </row>
    <row r="2397" spans="13:13" x14ac:dyDescent="0.2">
      <c r="M2397" t="s">
        <v>5067</v>
      </c>
    </row>
    <row r="2398" spans="13:13" x14ac:dyDescent="0.2">
      <c r="M2398" t="s">
        <v>5068</v>
      </c>
    </row>
    <row r="2399" spans="13:13" x14ac:dyDescent="0.2">
      <c r="M2399" t="s">
        <v>5069</v>
      </c>
    </row>
    <row r="2400" spans="13:13" x14ac:dyDescent="0.2">
      <c r="M2400" t="s">
        <v>5070</v>
      </c>
    </row>
    <row r="2401" spans="13:13" x14ac:dyDescent="0.2">
      <c r="M2401" t="s">
        <v>5071</v>
      </c>
    </row>
    <row r="2402" spans="13:13" x14ac:dyDescent="0.2">
      <c r="M2402" t="s">
        <v>5072</v>
      </c>
    </row>
    <row r="2403" spans="13:13" x14ac:dyDescent="0.2">
      <c r="M2403" t="s">
        <v>5073</v>
      </c>
    </row>
    <row r="2404" spans="13:13" x14ac:dyDescent="0.2">
      <c r="M2404" t="s">
        <v>5074</v>
      </c>
    </row>
    <row r="2405" spans="13:13" x14ac:dyDescent="0.2">
      <c r="M2405" t="s">
        <v>5075</v>
      </c>
    </row>
    <row r="2406" spans="13:13" x14ac:dyDescent="0.2">
      <c r="M2406" t="s">
        <v>5076</v>
      </c>
    </row>
    <row r="2407" spans="13:13" x14ac:dyDescent="0.2">
      <c r="M2407" t="s">
        <v>5077</v>
      </c>
    </row>
    <row r="2408" spans="13:13" x14ac:dyDescent="0.2">
      <c r="M2408" t="s">
        <v>5078</v>
      </c>
    </row>
    <row r="2409" spans="13:13" x14ac:dyDescent="0.2">
      <c r="M2409" t="s">
        <v>5079</v>
      </c>
    </row>
    <row r="2410" spans="13:13" x14ac:dyDescent="0.2">
      <c r="M2410" t="s">
        <v>5080</v>
      </c>
    </row>
    <row r="2411" spans="13:13" x14ac:dyDescent="0.2">
      <c r="M2411" t="s">
        <v>5081</v>
      </c>
    </row>
    <row r="2412" spans="13:13" x14ac:dyDescent="0.2">
      <c r="M2412" t="s">
        <v>5082</v>
      </c>
    </row>
    <row r="2413" spans="13:13" x14ac:dyDescent="0.2">
      <c r="M2413" t="s">
        <v>5083</v>
      </c>
    </row>
    <row r="2414" spans="13:13" x14ac:dyDescent="0.2">
      <c r="M2414" t="s">
        <v>5084</v>
      </c>
    </row>
    <row r="2415" spans="13:13" x14ac:dyDescent="0.2">
      <c r="M2415" t="s">
        <v>5085</v>
      </c>
    </row>
    <row r="2416" spans="13:13" x14ac:dyDescent="0.2">
      <c r="M2416" t="s">
        <v>5086</v>
      </c>
    </row>
    <row r="2417" spans="13:13" x14ac:dyDescent="0.2">
      <c r="M2417" t="s">
        <v>5087</v>
      </c>
    </row>
    <row r="2418" spans="13:13" x14ac:dyDescent="0.2">
      <c r="M2418" t="s">
        <v>5088</v>
      </c>
    </row>
    <row r="2419" spans="13:13" x14ac:dyDescent="0.2">
      <c r="M2419" t="s">
        <v>5089</v>
      </c>
    </row>
    <row r="2420" spans="13:13" x14ac:dyDescent="0.2">
      <c r="M2420" t="s">
        <v>5090</v>
      </c>
    </row>
    <row r="2421" spans="13:13" x14ac:dyDescent="0.2">
      <c r="M2421" t="s">
        <v>5091</v>
      </c>
    </row>
    <row r="2422" spans="13:13" x14ac:dyDescent="0.2">
      <c r="M2422" t="s">
        <v>5092</v>
      </c>
    </row>
    <row r="2423" spans="13:13" x14ac:dyDescent="0.2">
      <c r="M2423" t="s">
        <v>5093</v>
      </c>
    </row>
    <row r="2424" spans="13:13" x14ac:dyDescent="0.2">
      <c r="M2424" t="s">
        <v>5094</v>
      </c>
    </row>
    <row r="2425" spans="13:13" x14ac:dyDescent="0.2">
      <c r="M2425" t="s">
        <v>5095</v>
      </c>
    </row>
    <row r="2426" spans="13:13" x14ac:dyDescent="0.2">
      <c r="M2426" t="s">
        <v>5096</v>
      </c>
    </row>
    <row r="2427" spans="13:13" x14ac:dyDescent="0.2">
      <c r="M2427" t="s">
        <v>5097</v>
      </c>
    </row>
    <row r="2428" spans="13:13" x14ac:dyDescent="0.2">
      <c r="M2428" t="s">
        <v>5098</v>
      </c>
    </row>
    <row r="2429" spans="13:13" x14ac:dyDescent="0.2">
      <c r="M2429" t="s">
        <v>5099</v>
      </c>
    </row>
    <row r="2430" spans="13:13" x14ac:dyDescent="0.2">
      <c r="M2430" t="s">
        <v>5100</v>
      </c>
    </row>
    <row r="2431" spans="13:13" x14ac:dyDescent="0.2">
      <c r="M2431" t="s">
        <v>5101</v>
      </c>
    </row>
    <row r="2432" spans="13:13" x14ac:dyDescent="0.2">
      <c r="M2432" t="s">
        <v>5102</v>
      </c>
    </row>
    <row r="2433" spans="13:13" x14ac:dyDescent="0.2">
      <c r="M2433" t="s">
        <v>5103</v>
      </c>
    </row>
    <row r="2434" spans="13:13" x14ac:dyDescent="0.2">
      <c r="M2434" t="s">
        <v>5104</v>
      </c>
    </row>
    <row r="2435" spans="13:13" x14ac:dyDescent="0.2">
      <c r="M2435" t="s">
        <v>5105</v>
      </c>
    </row>
    <row r="2436" spans="13:13" x14ac:dyDescent="0.2">
      <c r="M2436" t="s">
        <v>5106</v>
      </c>
    </row>
    <row r="2437" spans="13:13" x14ac:dyDescent="0.2">
      <c r="M2437" t="s">
        <v>5107</v>
      </c>
    </row>
    <row r="2438" spans="13:13" x14ac:dyDescent="0.2">
      <c r="M2438" t="s">
        <v>5108</v>
      </c>
    </row>
    <row r="2439" spans="13:13" x14ac:dyDescent="0.2">
      <c r="M2439" t="s">
        <v>5109</v>
      </c>
    </row>
    <row r="2440" spans="13:13" x14ac:dyDescent="0.2">
      <c r="M2440" t="s">
        <v>5110</v>
      </c>
    </row>
    <row r="2441" spans="13:13" x14ac:dyDescent="0.2">
      <c r="M2441" t="s">
        <v>5111</v>
      </c>
    </row>
    <row r="2442" spans="13:13" x14ac:dyDescent="0.2">
      <c r="M2442" t="s">
        <v>5112</v>
      </c>
    </row>
    <row r="2443" spans="13:13" x14ac:dyDescent="0.2">
      <c r="M2443" t="s">
        <v>5113</v>
      </c>
    </row>
    <row r="2444" spans="13:13" x14ac:dyDescent="0.2">
      <c r="M2444" t="s">
        <v>5114</v>
      </c>
    </row>
    <row r="2445" spans="13:13" x14ac:dyDescent="0.2">
      <c r="M2445" t="s">
        <v>5115</v>
      </c>
    </row>
    <row r="2446" spans="13:13" x14ac:dyDescent="0.2">
      <c r="M2446" t="s">
        <v>5116</v>
      </c>
    </row>
    <row r="2447" spans="13:13" x14ac:dyDescent="0.2">
      <c r="M2447" t="s">
        <v>5117</v>
      </c>
    </row>
    <row r="2448" spans="13:13" x14ac:dyDescent="0.2">
      <c r="M2448" t="s">
        <v>5118</v>
      </c>
    </row>
    <row r="2449" spans="13:13" x14ac:dyDescent="0.2">
      <c r="M2449" t="s">
        <v>5119</v>
      </c>
    </row>
    <row r="2450" spans="13:13" x14ac:dyDescent="0.2">
      <c r="M2450" t="s">
        <v>5120</v>
      </c>
    </row>
    <row r="2451" spans="13:13" x14ac:dyDescent="0.2">
      <c r="M2451" t="s">
        <v>5121</v>
      </c>
    </row>
    <row r="2452" spans="13:13" x14ac:dyDescent="0.2">
      <c r="M2452" t="s">
        <v>5122</v>
      </c>
    </row>
    <row r="2453" spans="13:13" x14ac:dyDescent="0.2">
      <c r="M2453" t="s">
        <v>5123</v>
      </c>
    </row>
    <row r="2454" spans="13:13" x14ac:dyDescent="0.2">
      <c r="M2454" t="s">
        <v>5124</v>
      </c>
    </row>
    <row r="2455" spans="13:13" x14ac:dyDescent="0.2">
      <c r="M2455" t="s">
        <v>5125</v>
      </c>
    </row>
    <row r="2456" spans="13:13" x14ac:dyDescent="0.2">
      <c r="M2456" t="s">
        <v>5126</v>
      </c>
    </row>
    <row r="2457" spans="13:13" x14ac:dyDescent="0.2">
      <c r="M2457" t="s">
        <v>5127</v>
      </c>
    </row>
    <row r="2458" spans="13:13" x14ac:dyDescent="0.2">
      <c r="M2458" t="s">
        <v>5128</v>
      </c>
    </row>
    <row r="2459" spans="13:13" x14ac:dyDescent="0.2">
      <c r="M2459" t="s">
        <v>5129</v>
      </c>
    </row>
    <row r="2460" spans="13:13" x14ac:dyDescent="0.2">
      <c r="M2460" t="s">
        <v>5130</v>
      </c>
    </row>
    <row r="2461" spans="13:13" x14ac:dyDescent="0.2">
      <c r="M2461" t="s">
        <v>5131</v>
      </c>
    </row>
    <row r="2462" spans="13:13" x14ac:dyDescent="0.2">
      <c r="M2462" t="s">
        <v>5132</v>
      </c>
    </row>
    <row r="2463" spans="13:13" x14ac:dyDescent="0.2">
      <c r="M2463" t="s">
        <v>5133</v>
      </c>
    </row>
    <row r="2464" spans="13:13" x14ac:dyDescent="0.2">
      <c r="M2464" t="s">
        <v>5134</v>
      </c>
    </row>
    <row r="2465" spans="13:13" x14ac:dyDescent="0.2">
      <c r="M2465" t="s">
        <v>5135</v>
      </c>
    </row>
    <row r="2466" spans="13:13" x14ac:dyDescent="0.2">
      <c r="M2466" t="s">
        <v>5136</v>
      </c>
    </row>
    <row r="2467" spans="13:13" x14ac:dyDescent="0.2">
      <c r="M2467" t="s">
        <v>5137</v>
      </c>
    </row>
    <row r="2468" spans="13:13" x14ac:dyDescent="0.2">
      <c r="M2468" t="s">
        <v>5138</v>
      </c>
    </row>
    <row r="2469" spans="13:13" x14ac:dyDescent="0.2">
      <c r="M2469" t="s">
        <v>5139</v>
      </c>
    </row>
    <row r="2470" spans="13:13" x14ac:dyDescent="0.2">
      <c r="M2470" t="s">
        <v>5140</v>
      </c>
    </row>
    <row r="2471" spans="13:13" x14ac:dyDescent="0.2">
      <c r="M2471" t="s">
        <v>5141</v>
      </c>
    </row>
    <row r="2472" spans="13:13" x14ac:dyDescent="0.2">
      <c r="M2472" t="s">
        <v>5142</v>
      </c>
    </row>
    <row r="2473" spans="13:13" x14ac:dyDescent="0.2">
      <c r="M2473" t="s">
        <v>5143</v>
      </c>
    </row>
    <row r="2474" spans="13:13" x14ac:dyDescent="0.2">
      <c r="M2474" t="s">
        <v>5144</v>
      </c>
    </row>
    <row r="2475" spans="13:13" x14ac:dyDescent="0.2">
      <c r="M2475" t="s">
        <v>5145</v>
      </c>
    </row>
    <row r="2476" spans="13:13" x14ac:dyDescent="0.2">
      <c r="M2476" t="s">
        <v>5146</v>
      </c>
    </row>
    <row r="2477" spans="13:13" x14ac:dyDescent="0.2">
      <c r="M2477" t="s">
        <v>5147</v>
      </c>
    </row>
    <row r="2478" spans="13:13" x14ac:dyDescent="0.2">
      <c r="M2478" t="s">
        <v>5148</v>
      </c>
    </row>
    <row r="2479" spans="13:13" x14ac:dyDescent="0.2">
      <c r="M2479" t="s">
        <v>5149</v>
      </c>
    </row>
    <row r="2480" spans="13:13" x14ac:dyDescent="0.2">
      <c r="M2480" t="s">
        <v>5150</v>
      </c>
    </row>
    <row r="2481" spans="13:13" x14ac:dyDescent="0.2">
      <c r="M2481" t="s">
        <v>5151</v>
      </c>
    </row>
    <row r="2482" spans="13:13" x14ac:dyDescent="0.2">
      <c r="M2482" t="s">
        <v>5152</v>
      </c>
    </row>
    <row r="2483" spans="13:13" x14ac:dyDescent="0.2">
      <c r="M2483" t="s">
        <v>5153</v>
      </c>
    </row>
    <row r="2484" spans="13:13" x14ac:dyDescent="0.2">
      <c r="M2484" t="s">
        <v>5154</v>
      </c>
    </row>
    <row r="2485" spans="13:13" x14ac:dyDescent="0.2">
      <c r="M2485" t="s">
        <v>5155</v>
      </c>
    </row>
    <row r="2486" spans="13:13" x14ac:dyDescent="0.2">
      <c r="M2486" t="s">
        <v>5156</v>
      </c>
    </row>
    <row r="2487" spans="13:13" x14ac:dyDescent="0.2">
      <c r="M2487" t="s">
        <v>5157</v>
      </c>
    </row>
    <row r="2488" spans="13:13" x14ac:dyDescent="0.2">
      <c r="M2488" t="s">
        <v>5158</v>
      </c>
    </row>
    <row r="2489" spans="13:13" x14ac:dyDescent="0.2">
      <c r="M2489" t="s">
        <v>5159</v>
      </c>
    </row>
    <row r="2490" spans="13:13" x14ac:dyDescent="0.2">
      <c r="M2490" t="s">
        <v>5160</v>
      </c>
    </row>
    <row r="2491" spans="13:13" x14ac:dyDescent="0.2">
      <c r="M2491" t="s">
        <v>5161</v>
      </c>
    </row>
    <row r="2492" spans="13:13" x14ac:dyDescent="0.2">
      <c r="M2492" t="s">
        <v>5162</v>
      </c>
    </row>
    <row r="2493" spans="13:13" x14ac:dyDescent="0.2">
      <c r="M2493" t="s">
        <v>5163</v>
      </c>
    </row>
    <row r="2494" spans="13:13" x14ac:dyDescent="0.2">
      <c r="M2494" t="s">
        <v>5164</v>
      </c>
    </row>
    <row r="2495" spans="13:13" x14ac:dyDescent="0.2">
      <c r="M2495" t="s">
        <v>5165</v>
      </c>
    </row>
    <row r="2496" spans="13:13" x14ac:dyDescent="0.2">
      <c r="M2496" t="s">
        <v>5166</v>
      </c>
    </row>
    <row r="2497" spans="13:13" x14ac:dyDescent="0.2">
      <c r="M2497" t="s">
        <v>5167</v>
      </c>
    </row>
    <row r="2498" spans="13:13" x14ac:dyDescent="0.2">
      <c r="M2498" t="s">
        <v>5168</v>
      </c>
    </row>
    <row r="2499" spans="13:13" x14ac:dyDescent="0.2">
      <c r="M2499" t="s">
        <v>5169</v>
      </c>
    </row>
    <row r="2500" spans="13:13" x14ac:dyDescent="0.2">
      <c r="M2500" t="s">
        <v>5170</v>
      </c>
    </row>
    <row r="2501" spans="13:13" x14ac:dyDescent="0.2">
      <c r="M2501" t="s">
        <v>5171</v>
      </c>
    </row>
    <row r="2502" spans="13:13" x14ac:dyDescent="0.2">
      <c r="M2502" t="s">
        <v>5172</v>
      </c>
    </row>
    <row r="2503" spans="13:13" x14ac:dyDescent="0.2">
      <c r="M2503" t="s">
        <v>5173</v>
      </c>
    </row>
    <row r="2504" spans="13:13" x14ac:dyDescent="0.2">
      <c r="M2504" t="s">
        <v>5174</v>
      </c>
    </row>
    <row r="2505" spans="13:13" x14ac:dyDescent="0.2">
      <c r="M2505" t="s">
        <v>5175</v>
      </c>
    </row>
    <row r="2506" spans="13:13" x14ac:dyDescent="0.2">
      <c r="M2506" t="s">
        <v>5176</v>
      </c>
    </row>
    <row r="2507" spans="13:13" x14ac:dyDescent="0.2">
      <c r="M2507" t="s">
        <v>5177</v>
      </c>
    </row>
    <row r="2508" spans="13:13" x14ac:dyDescent="0.2">
      <c r="M2508" t="s">
        <v>5178</v>
      </c>
    </row>
    <row r="2509" spans="13:13" x14ac:dyDescent="0.2">
      <c r="M2509" t="s">
        <v>5179</v>
      </c>
    </row>
    <row r="2510" spans="13:13" x14ac:dyDescent="0.2">
      <c r="M2510" t="s">
        <v>5180</v>
      </c>
    </row>
    <row r="2511" spans="13:13" x14ac:dyDescent="0.2">
      <c r="M2511" t="s">
        <v>5181</v>
      </c>
    </row>
    <row r="2512" spans="13:13" x14ac:dyDescent="0.2">
      <c r="M2512" t="s">
        <v>5182</v>
      </c>
    </row>
    <row r="2513" spans="13:13" x14ac:dyDescent="0.2">
      <c r="M2513" t="s">
        <v>5183</v>
      </c>
    </row>
    <row r="2514" spans="13:13" x14ac:dyDescent="0.2">
      <c r="M2514" t="s">
        <v>5184</v>
      </c>
    </row>
    <row r="2515" spans="13:13" x14ac:dyDescent="0.2">
      <c r="M2515" t="s">
        <v>5185</v>
      </c>
    </row>
    <row r="2516" spans="13:13" x14ac:dyDescent="0.2">
      <c r="M2516" t="s">
        <v>5186</v>
      </c>
    </row>
    <row r="2517" spans="13:13" x14ac:dyDescent="0.2">
      <c r="M2517" t="s">
        <v>5187</v>
      </c>
    </row>
    <row r="2518" spans="13:13" x14ac:dyDescent="0.2">
      <c r="M2518" t="s">
        <v>5188</v>
      </c>
    </row>
    <row r="2519" spans="13:13" x14ac:dyDescent="0.2">
      <c r="M2519" t="s">
        <v>5189</v>
      </c>
    </row>
    <row r="2520" spans="13:13" x14ac:dyDescent="0.2">
      <c r="M2520" t="s">
        <v>5190</v>
      </c>
    </row>
    <row r="2521" spans="13:13" x14ac:dyDescent="0.2">
      <c r="M2521" t="s">
        <v>5191</v>
      </c>
    </row>
    <row r="2522" spans="13:13" x14ac:dyDescent="0.2">
      <c r="M2522" t="s">
        <v>5192</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370</v>
      </c>
      <c r="B1" s="47" t="s">
        <v>460</v>
      </c>
      <c r="C1" s="49" t="s">
        <v>371</v>
      </c>
      <c r="D1" s="47" t="s">
        <v>460</v>
      </c>
      <c r="E1" s="53" t="s">
        <v>369</v>
      </c>
    </row>
    <row r="2" spans="1:6" ht="17" x14ac:dyDescent="0.2">
      <c r="A2" s="50" t="s">
        <v>284</v>
      </c>
      <c r="B2" s="51" t="s">
        <v>277</v>
      </c>
      <c r="C2" s="50" t="s">
        <v>285</v>
      </c>
      <c r="D2" s="52" t="s">
        <v>310</v>
      </c>
      <c r="E2" s="54" t="s">
        <v>286</v>
      </c>
    </row>
    <row r="3" spans="1:6" ht="34" x14ac:dyDescent="0.2">
      <c r="A3" t="s">
        <v>289</v>
      </c>
      <c r="B3" s="7" t="str">
        <f>_xlfn.XLOOKUP(A3,Units!$A$2:$A$100,Units!$C$2:$C$100,"")</f>
        <v>Number of people in the space per area, averaged based on the schedule choice</v>
      </c>
      <c r="D3" s="10" t="str">
        <f>_xlfn.XLOOKUP(A3,Units!$A$2:$A$100,Units!$B$2:$B$100,"")</f>
        <v>ppl/m2</v>
      </c>
      <c r="E3" s="30" t="s">
        <v>312</v>
      </c>
    </row>
    <row r="4" spans="1:6" ht="34" x14ac:dyDescent="0.2">
      <c r="A4" t="s">
        <v>289</v>
      </c>
      <c r="B4" s="7" t="str">
        <f>_xlfn.XLOOKUP(A4,Units!$A$2:$A$100,Units!$C$2:$C$100,"")</f>
        <v>Number of people in the space per area, averaged based on the schedule choice</v>
      </c>
      <c r="D4" s="10" t="str">
        <f>_xlfn.XLOOKUP(A4,Units!$A$2:$A$100,Units!$B$2:$B$100,"")</f>
        <v>ppl/m2</v>
      </c>
      <c r="E4" s="30" t="s">
        <v>313</v>
      </c>
    </row>
    <row r="5" spans="1:6" ht="34" x14ac:dyDescent="0.2">
      <c r="A5" t="s">
        <v>291</v>
      </c>
      <c r="B5" s="7" t="str">
        <f>_xlfn.XLOOKUP(A5,Units!$A$2:$A$100,Units!$C$2:$C$100,"")</f>
        <v>Power density based on the equipment commonly found in the space, normalized for the schedule chosen</v>
      </c>
      <c r="D5" s="10" t="str">
        <f>_xlfn.XLOOKUP(A5,Units!$A$2:$A$100,Units!$B$2:$B$100,"")</f>
        <v>W/m2</v>
      </c>
      <c r="E5" s="30" t="s">
        <v>314</v>
      </c>
      <c r="F5" s="5" t="s">
        <v>476</v>
      </c>
    </row>
    <row r="6" spans="1:6" ht="34" x14ac:dyDescent="0.2">
      <c r="A6" t="s">
        <v>291</v>
      </c>
      <c r="B6" s="7" t="str">
        <f>_xlfn.XLOOKUP(A6,Units!$A$2:$A$100,Units!$C$2:$C$100,"")</f>
        <v>Power density based on the equipment commonly found in the space, normalized for the schedule chosen</v>
      </c>
      <c r="D6" s="10" t="str">
        <f>_xlfn.XLOOKUP(A6,Units!$A$2:$A$100,Units!$B$2:$B$100,"")</f>
        <v>W/m2</v>
      </c>
      <c r="E6" s="30" t="s">
        <v>315</v>
      </c>
    </row>
    <row r="7" spans="1:6" ht="34" x14ac:dyDescent="0.2">
      <c r="A7" t="s">
        <v>290</v>
      </c>
      <c r="B7" s="7" t="str">
        <f>_xlfn.XLOOKUP(A7,Units!$A$2:$A$100,Units!$C$2:$C$100,"")</f>
        <v>Lighting density per area, based on the identified bulb choices and expected lighting efficiency</v>
      </c>
      <c r="D7" s="10" t="str">
        <f>_xlfn.XLOOKUP(A7,Units!$A$2:$A$100,Units!$B$2:$B$100,"")</f>
        <v>W/m2</v>
      </c>
      <c r="E7" s="30" t="s">
        <v>316</v>
      </c>
    </row>
    <row r="8" spans="1:6" ht="34" x14ac:dyDescent="0.2">
      <c r="A8" t="s">
        <v>290</v>
      </c>
      <c r="B8" s="7" t="str">
        <f>_xlfn.XLOOKUP(A8,Units!$A$2:$A$100,Units!$C$2:$C$100,"")</f>
        <v>Lighting density per area, based on the identified bulb choices and expected lighting efficiency</v>
      </c>
      <c r="D8" s="10" t="str">
        <f>_xlfn.XLOOKUP(A8,Units!$A$2:$A$100,Units!$B$2:$B$100,"")</f>
        <v>W/m2</v>
      </c>
      <c r="E8" s="30" t="s">
        <v>317</v>
      </c>
    </row>
    <row r="9" spans="1:6" ht="34" x14ac:dyDescent="0.2">
      <c r="A9" t="s">
        <v>289</v>
      </c>
      <c r="B9" s="7" t="str">
        <f>_xlfn.XLOOKUP(A9,Units!$A$2:$A$100,Units!$C$2:$C$100,"")</f>
        <v>Number of people in the space per area, averaged based on the schedule choice</v>
      </c>
      <c r="D9" s="10" t="str">
        <f>_xlfn.XLOOKUP(A9,Units!$A$2:$A$100,Units!$B$2:$B$100,"")</f>
        <v>ppl/m2</v>
      </c>
    </row>
    <row r="10" spans="1:6" ht="34" x14ac:dyDescent="0.2">
      <c r="A10" t="s">
        <v>292</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292</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290</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69" priority="1">
      <formula>LEN(TRIM(A3))=0</formula>
    </cfRule>
  </conditionalFormatting>
  <conditionalFormatting sqref="C3:C139">
    <cfRule type="containsBlanks" dxfId="68" priority="3">
      <formula>LEN(TRIM(C3))=0</formula>
    </cfRule>
  </conditionalFormatting>
  <conditionalFormatting sqref="E9:E139">
    <cfRule type="containsBlanks" dxfId="67"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669</v>
      </c>
      <c r="B1" s="87" t="s">
        <v>670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370</v>
      </c>
      <c r="B1" s="47" t="s">
        <v>460</v>
      </c>
      <c r="C1" s="46" t="s">
        <v>371</v>
      </c>
      <c r="D1" s="47" t="s">
        <v>460</v>
      </c>
      <c r="E1" s="48" t="s">
        <v>369</v>
      </c>
    </row>
    <row r="2" spans="1:5" ht="17" x14ac:dyDescent="0.2">
      <c r="A2" s="43" t="s">
        <v>284</v>
      </c>
      <c r="B2" s="44" t="s">
        <v>277</v>
      </c>
      <c r="C2" s="43" t="s">
        <v>285</v>
      </c>
      <c r="D2" s="43" t="s">
        <v>310</v>
      </c>
      <c r="E2" s="45" t="s">
        <v>286</v>
      </c>
    </row>
    <row r="3" spans="1:5" ht="34" x14ac:dyDescent="0.2">
      <c r="A3" t="s">
        <v>293</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299</v>
      </c>
      <c r="B4" s="7" t="str">
        <f>_xlfn.XLOOKUP(A4,Units!$A$2:$A$100,Units!$C$2:$C$100,"")</f>
        <v>Temperature of thermostat set in building to trigger heating equipment</v>
      </c>
      <c r="D4" t="str">
        <f>_xlfn.XLOOKUP(A4,Units!$A$2:$A$100,Units!$B$2:$B$100,"")</f>
        <v>C</v>
      </c>
    </row>
    <row r="5" spans="1:5" ht="17" x14ac:dyDescent="0.2">
      <c r="A5" t="s">
        <v>295</v>
      </c>
      <c r="B5" s="7" t="str">
        <f>_xlfn.XLOOKUP(A5,Units!$A$2:$A$100,Units!$C$2:$C$100,"")</f>
        <v xml:space="preserve">Temperatures of distribution systems (e.g., pipes) to heat space to given setpoints </v>
      </c>
      <c r="D5" t="str">
        <f>_xlfn.XLOOKUP(A5,Units!$A$2:$A$100,Units!$B$2:$B$100,"")</f>
        <v>C</v>
      </c>
    </row>
    <row r="6" spans="1:5" ht="17" x14ac:dyDescent="0.2">
      <c r="A6" t="s">
        <v>301</v>
      </c>
      <c r="B6" s="7" t="str">
        <f>_xlfn.XLOOKUP(A6,Units!$A$2:$A$100,Units!$C$2:$C$100,"")</f>
        <v>Thermostat schedule for heating</v>
      </c>
      <c r="D6" t="str">
        <f>_xlfn.XLOOKUP(A6,Units!$A$2:$A$100,Units!$B$2:$B$100,"")</f>
        <v>SB_time</v>
      </c>
    </row>
    <row r="7" spans="1:5" ht="17" x14ac:dyDescent="0.2">
      <c r="A7" t="s">
        <v>300</v>
      </c>
      <c r="B7" s="7" t="str">
        <f>_xlfn.XLOOKUP(A7,Units!$A$2:$A$100,Units!$C$2:$C$100,"")</f>
        <v>Temperature of thermostat set in building to trigger cooling equipment</v>
      </c>
      <c r="D7" t="str">
        <f>_xlfn.XLOOKUP(A7,Units!$A$2:$A$100,Units!$B$2:$B$100,"")</f>
        <v>C</v>
      </c>
    </row>
    <row r="8" spans="1:5" ht="17" x14ac:dyDescent="0.2">
      <c r="A8" t="s">
        <v>302</v>
      </c>
      <c r="B8" s="7" t="str">
        <f>_xlfn.XLOOKUP(A8,Units!$A$2:$A$100,Units!$C$2:$C$100,"")</f>
        <v>Thermostat schedule for cooling</v>
      </c>
      <c r="D8" t="str">
        <f>_xlfn.XLOOKUP(A8,Units!$A$2:$A$100,Units!$B$2:$B$100,"")</f>
        <v>SB_time</v>
      </c>
    </row>
    <row r="9" spans="1:5" ht="17" x14ac:dyDescent="0.2">
      <c r="A9" t="s">
        <v>296</v>
      </c>
      <c r="B9" s="7" t="str">
        <f>_xlfn.XLOOKUP(A9,Units!$A$2:$A$100,Units!$C$2:$C$100,"")</f>
        <v xml:space="preserve">Temperatures of distribution systems (e.g., pipes) to cool space to given setpoints </v>
      </c>
      <c r="D9" t="str">
        <f>_xlfn.XLOOKUP(A9,Units!$A$2:$A$100,Units!$B$2:$B$100,"")</f>
        <v>C</v>
      </c>
    </row>
    <row r="10" spans="1:5" ht="17" x14ac:dyDescent="0.2">
      <c r="A10" t="s">
        <v>302</v>
      </c>
      <c r="B10" s="7" t="str">
        <f>_xlfn.XLOOKUP(A10,Units!$A$2:$A$100,Units!$C$2:$C$100,"")</f>
        <v>Thermostat schedule for cooling</v>
      </c>
      <c r="D10" t="str">
        <f>_xlfn.XLOOKUP(A10,Units!$A$2:$A$100,Units!$B$2:$B$100,"")</f>
        <v>SB_time</v>
      </c>
    </row>
    <row r="11" spans="1:5" ht="34" x14ac:dyDescent="0.2">
      <c r="A11" t="s">
        <v>303</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304</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305</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299</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299</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304</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66" priority="2">
      <formula>LEN(TRIM(A3))=0</formula>
    </cfRule>
  </conditionalFormatting>
  <conditionalFormatting sqref="C3:C49 E3:E49">
    <cfRule type="containsBlanks" dxfId="65"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C23" sqref="C23"/>
    </sheetView>
  </sheetViews>
  <sheetFormatPr baseColWidth="10" defaultColWidth="8.83203125" defaultRowHeight="16" x14ac:dyDescent="0.2"/>
  <cols>
    <col min="1" max="4" width="43.83203125" customWidth="1"/>
    <col min="5" max="5" width="43.83203125" style="98" customWidth="1"/>
    <col min="6" max="6" width="18.83203125" style="5" customWidth="1"/>
    <col min="7" max="16384" width="8.83203125" style="5"/>
  </cols>
  <sheetData>
    <row r="1" spans="1:6" ht="51" x14ac:dyDescent="0.2">
      <c r="A1" s="79" t="s">
        <v>369</v>
      </c>
      <c r="B1" s="99" t="s">
        <v>692</v>
      </c>
      <c r="C1" s="102"/>
      <c r="D1" s="102"/>
      <c r="E1" s="99" t="s">
        <v>691</v>
      </c>
    </row>
    <row r="2" spans="1:6" ht="17" x14ac:dyDescent="0.2">
      <c r="A2" s="50" t="s">
        <v>0</v>
      </c>
      <c r="B2" s="51" t="s">
        <v>289</v>
      </c>
      <c r="C2" s="51" t="s">
        <v>722</v>
      </c>
      <c r="D2" s="51" t="s">
        <v>563</v>
      </c>
      <c r="E2" s="97" t="s">
        <v>477</v>
      </c>
      <c r="F2" s="97" t="s">
        <v>708</v>
      </c>
    </row>
    <row r="3" spans="1:6" x14ac:dyDescent="0.2">
      <c r="A3" t="s">
        <v>712</v>
      </c>
      <c r="B3" s="103">
        <v>1.6E-2</v>
      </c>
      <c r="C3">
        <v>1.2</v>
      </c>
      <c r="D3" t="s">
        <v>706</v>
      </c>
      <c r="E3" t="s">
        <v>766</v>
      </c>
      <c r="F3" s="5" t="s">
        <v>778</v>
      </c>
    </row>
    <row r="4" spans="1:6" x14ac:dyDescent="0.2">
      <c r="A4" t="s">
        <v>751</v>
      </c>
      <c r="B4" s="103">
        <v>2.1000000000000001E-2</v>
      </c>
      <c r="C4">
        <v>1.2</v>
      </c>
      <c r="D4" t="s">
        <v>706</v>
      </c>
      <c r="E4" t="s">
        <v>5701</v>
      </c>
      <c r="F4" s="5" t="s">
        <v>778</v>
      </c>
    </row>
    <row r="5" spans="1:6" x14ac:dyDescent="0.2">
      <c r="D5" t="s">
        <v>706</v>
      </c>
    </row>
    <row r="6" spans="1:6" x14ac:dyDescent="0.2">
      <c r="D6" t="s">
        <v>706</v>
      </c>
    </row>
    <row r="7" spans="1:6" x14ac:dyDescent="0.2">
      <c r="D7" t="s">
        <v>706</v>
      </c>
    </row>
    <row r="8" spans="1:6" x14ac:dyDescent="0.2">
      <c r="D8" t="s">
        <v>706</v>
      </c>
    </row>
    <row r="9" spans="1:6" x14ac:dyDescent="0.2">
      <c r="D9" t="s">
        <v>706</v>
      </c>
    </row>
    <row r="10" spans="1:6" x14ac:dyDescent="0.2">
      <c r="D10" t="s">
        <v>706</v>
      </c>
    </row>
    <row r="11" spans="1:6" x14ac:dyDescent="0.2">
      <c r="D11" t="s">
        <v>706</v>
      </c>
    </row>
    <row r="12" spans="1:6" x14ac:dyDescent="0.2">
      <c r="D12" t="s">
        <v>706</v>
      </c>
    </row>
    <row r="13" spans="1:6" x14ac:dyDescent="0.2">
      <c r="D13" t="s">
        <v>706</v>
      </c>
    </row>
    <row r="14" spans="1:6" x14ac:dyDescent="0.2">
      <c r="D14" t="s">
        <v>706</v>
      </c>
    </row>
    <row r="15" spans="1:6" x14ac:dyDescent="0.2">
      <c r="D15" t="s">
        <v>706</v>
      </c>
    </row>
    <row r="16" spans="1:6" x14ac:dyDescent="0.2">
      <c r="D16" t="s">
        <v>706</v>
      </c>
    </row>
    <row r="17" spans="4:4" x14ac:dyDescent="0.2">
      <c r="D17" t="s">
        <v>706</v>
      </c>
    </row>
    <row r="18" spans="4:4" x14ac:dyDescent="0.2">
      <c r="D18" t="s">
        <v>706</v>
      </c>
    </row>
    <row r="19" spans="4:4" x14ac:dyDescent="0.2">
      <c r="D19" t="s">
        <v>706</v>
      </c>
    </row>
    <row r="20" spans="4:4" x14ac:dyDescent="0.2">
      <c r="D20" t="s">
        <v>706</v>
      </c>
    </row>
    <row r="21" spans="4:4" x14ac:dyDescent="0.2">
      <c r="D21" t="s">
        <v>706</v>
      </c>
    </row>
    <row r="22" spans="4:4" x14ac:dyDescent="0.2">
      <c r="D22" t="s">
        <v>706</v>
      </c>
    </row>
    <row r="23" spans="4:4" x14ac:dyDescent="0.2">
      <c r="D23" t="s">
        <v>706</v>
      </c>
    </row>
    <row r="24" spans="4:4" x14ac:dyDescent="0.2">
      <c r="D24" t="s">
        <v>706</v>
      </c>
    </row>
    <row r="25" spans="4:4" x14ac:dyDescent="0.2">
      <c r="D25" t="s">
        <v>706</v>
      </c>
    </row>
    <row r="26" spans="4:4" x14ac:dyDescent="0.2">
      <c r="D26" t="s">
        <v>706</v>
      </c>
    </row>
    <row r="27" spans="4:4" x14ac:dyDescent="0.2">
      <c r="D27" t="s">
        <v>706</v>
      </c>
    </row>
    <row r="28" spans="4:4" x14ac:dyDescent="0.2">
      <c r="D28" t="s">
        <v>706</v>
      </c>
    </row>
    <row r="29" spans="4:4" x14ac:dyDescent="0.2">
      <c r="D29" t="s">
        <v>706</v>
      </c>
    </row>
    <row r="30" spans="4:4" x14ac:dyDescent="0.2">
      <c r="D30" t="s">
        <v>706</v>
      </c>
    </row>
    <row r="31" spans="4:4" x14ac:dyDescent="0.2">
      <c r="D31" t="s">
        <v>706</v>
      </c>
    </row>
    <row r="32" spans="4:4" x14ac:dyDescent="0.2">
      <c r="D32" t="s">
        <v>706</v>
      </c>
    </row>
    <row r="33" spans="4:4" x14ac:dyDescent="0.2">
      <c r="D33" t="s">
        <v>706</v>
      </c>
    </row>
    <row r="34" spans="4:4" x14ac:dyDescent="0.2">
      <c r="D34" t="s">
        <v>706</v>
      </c>
    </row>
    <row r="35" spans="4:4" x14ac:dyDescent="0.2">
      <c r="D35" t="s">
        <v>706</v>
      </c>
    </row>
    <row r="36" spans="4:4" x14ac:dyDescent="0.2">
      <c r="D36" t="s">
        <v>706</v>
      </c>
    </row>
    <row r="37" spans="4:4" x14ac:dyDescent="0.2">
      <c r="D37" t="s">
        <v>706</v>
      </c>
    </row>
    <row r="38" spans="4:4" x14ac:dyDescent="0.2">
      <c r="D38" t="s">
        <v>706</v>
      </c>
    </row>
    <row r="39" spans="4:4" x14ac:dyDescent="0.2">
      <c r="D39" t="s">
        <v>706</v>
      </c>
    </row>
    <row r="40" spans="4:4" x14ac:dyDescent="0.2">
      <c r="D40" t="s">
        <v>706</v>
      </c>
    </row>
    <row r="41" spans="4:4" x14ac:dyDescent="0.2">
      <c r="D41" t="s">
        <v>706</v>
      </c>
    </row>
    <row r="42" spans="4:4" x14ac:dyDescent="0.2">
      <c r="D42" t="s">
        <v>706</v>
      </c>
    </row>
    <row r="43" spans="4:4" x14ac:dyDescent="0.2">
      <c r="D43" t="s">
        <v>706</v>
      </c>
    </row>
    <row r="44" spans="4:4" x14ac:dyDescent="0.2">
      <c r="D44" t="s">
        <v>706</v>
      </c>
    </row>
    <row r="45" spans="4:4" x14ac:dyDescent="0.2">
      <c r="D45" t="s">
        <v>706</v>
      </c>
    </row>
    <row r="46" spans="4:4" x14ac:dyDescent="0.2">
      <c r="D46" t="s">
        <v>706</v>
      </c>
    </row>
    <row r="47" spans="4:4" x14ac:dyDescent="0.2">
      <c r="D47" t="s">
        <v>706</v>
      </c>
    </row>
    <row r="48" spans="4:4" x14ac:dyDescent="0.2">
      <c r="D48" t="s">
        <v>706</v>
      </c>
    </row>
    <row r="49" spans="4:4" x14ac:dyDescent="0.2">
      <c r="D49" t="s">
        <v>706</v>
      </c>
    </row>
    <row r="50" spans="4:4" x14ac:dyDescent="0.2">
      <c r="D50" t="s">
        <v>706</v>
      </c>
    </row>
    <row r="51" spans="4:4" x14ac:dyDescent="0.2">
      <c r="D51" t="s">
        <v>706</v>
      </c>
    </row>
    <row r="52" spans="4:4" x14ac:dyDescent="0.2">
      <c r="D52" t="s">
        <v>706</v>
      </c>
    </row>
    <row r="53" spans="4:4" x14ac:dyDescent="0.2">
      <c r="D53" t="s">
        <v>706</v>
      </c>
    </row>
    <row r="54" spans="4:4" x14ac:dyDescent="0.2">
      <c r="D54" t="s">
        <v>706</v>
      </c>
    </row>
    <row r="55" spans="4:4" x14ac:dyDescent="0.2">
      <c r="D55" t="s">
        <v>706</v>
      </c>
    </row>
  </sheetData>
  <conditionalFormatting sqref="B5:E55">
    <cfRule type="containsBlanks" dxfId="64" priority="4">
      <formula>LEN(TRIM(B5))=0</formula>
    </cfRule>
  </conditionalFormatting>
  <conditionalFormatting sqref="C3:E4">
    <cfRule type="containsBlanks" dxfId="63" priority="1">
      <formula>LEN(TRIM(C3))=0</formula>
    </cfRule>
  </conditionalFormatting>
  <conditionalFormatting sqref="E5:E55">
    <cfRule type="containsBlanks" dxfId="62"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F55"/>
  <sheetViews>
    <sheetView workbookViewId="0">
      <selection activeCell="D4" sqref="D4"/>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6" ht="68" x14ac:dyDescent="0.2">
      <c r="A1" s="79" t="s">
        <v>369</v>
      </c>
      <c r="B1" s="99" t="s">
        <v>693</v>
      </c>
      <c r="C1" s="102"/>
      <c r="D1" s="102"/>
      <c r="E1" s="99" t="s">
        <v>694</v>
      </c>
    </row>
    <row r="2" spans="1:6" x14ac:dyDescent="0.2">
      <c r="A2" s="50" t="s">
        <v>0</v>
      </c>
      <c r="B2" s="52" t="s">
        <v>479</v>
      </c>
      <c r="C2" s="52" t="s">
        <v>723</v>
      </c>
      <c r="D2" s="54" t="s">
        <v>480</v>
      </c>
      <c r="E2" s="80" t="s">
        <v>565</v>
      </c>
      <c r="F2" s="5" t="s">
        <v>708</v>
      </c>
    </row>
    <row r="3" spans="1:6" x14ac:dyDescent="0.2">
      <c r="A3" t="s">
        <v>816</v>
      </c>
      <c r="B3" s="103">
        <v>6.5</v>
      </c>
      <c r="C3" t="s">
        <v>745</v>
      </c>
      <c r="D3" t="s">
        <v>768</v>
      </c>
      <c r="E3" s="30" t="s">
        <v>311</v>
      </c>
      <c r="F3" s="5" t="s">
        <v>5696</v>
      </c>
    </row>
    <row r="4" spans="1:6" x14ac:dyDescent="0.2">
      <c r="A4" t="s">
        <v>713</v>
      </c>
      <c r="B4" s="103">
        <v>2.5</v>
      </c>
      <c r="C4" t="s">
        <v>745</v>
      </c>
      <c r="D4" t="s">
        <v>768</v>
      </c>
      <c r="E4" s="30" t="s">
        <v>311</v>
      </c>
      <c r="F4" s="5" t="s">
        <v>5697</v>
      </c>
    </row>
    <row r="5" spans="1:6" x14ac:dyDescent="0.2">
      <c r="A5" t="s">
        <v>817</v>
      </c>
      <c r="B5" s="103">
        <v>4.9000000000000004</v>
      </c>
      <c r="C5" t="s">
        <v>745</v>
      </c>
      <c r="D5" t="s">
        <v>5703</v>
      </c>
      <c r="E5" s="30" t="s">
        <v>311</v>
      </c>
      <c r="F5" s="5" t="s">
        <v>5698</v>
      </c>
    </row>
    <row r="6" spans="1:6" x14ac:dyDescent="0.2">
      <c r="A6" t="s">
        <v>714</v>
      </c>
      <c r="B6" s="103">
        <v>2.2000000000000002</v>
      </c>
      <c r="C6" t="s">
        <v>745</v>
      </c>
      <c r="D6" t="s">
        <v>5703</v>
      </c>
      <c r="E6" s="30" t="s">
        <v>311</v>
      </c>
      <c r="F6" s="5" t="s">
        <v>5699</v>
      </c>
    </row>
    <row r="7" spans="1:6" x14ac:dyDescent="0.2">
      <c r="E7" s="30" t="s">
        <v>311</v>
      </c>
    </row>
    <row r="8" spans="1:6" x14ac:dyDescent="0.2">
      <c r="E8" s="30" t="s">
        <v>311</v>
      </c>
    </row>
    <row r="9" spans="1:6" x14ac:dyDescent="0.2">
      <c r="E9" s="30" t="s">
        <v>311</v>
      </c>
    </row>
    <row r="10" spans="1:6" x14ac:dyDescent="0.2">
      <c r="E10" s="30" t="s">
        <v>311</v>
      </c>
    </row>
    <row r="11" spans="1:6" x14ac:dyDescent="0.2">
      <c r="E11" s="30" t="s">
        <v>311</v>
      </c>
    </row>
    <row r="12" spans="1:6" x14ac:dyDescent="0.2">
      <c r="E12" s="30" t="s">
        <v>311</v>
      </c>
    </row>
    <row r="13" spans="1:6" x14ac:dyDescent="0.2">
      <c r="E13" s="30" t="s">
        <v>311</v>
      </c>
    </row>
    <row r="14" spans="1:6" x14ac:dyDescent="0.2">
      <c r="E14" s="30" t="s">
        <v>311</v>
      </c>
    </row>
    <row r="15" spans="1:6" x14ac:dyDescent="0.2">
      <c r="E15" s="30" t="s">
        <v>311</v>
      </c>
    </row>
    <row r="16" spans="1:6" x14ac:dyDescent="0.2">
      <c r="E16" s="30" t="s">
        <v>311</v>
      </c>
    </row>
    <row r="17" spans="5:5" x14ac:dyDescent="0.2">
      <c r="E17" s="30" t="s">
        <v>311</v>
      </c>
    </row>
    <row r="18" spans="5:5" x14ac:dyDescent="0.2">
      <c r="E18" s="30" t="s">
        <v>311</v>
      </c>
    </row>
    <row r="19" spans="5:5" x14ac:dyDescent="0.2">
      <c r="E19" s="30" t="s">
        <v>311</v>
      </c>
    </row>
    <row r="20" spans="5:5" x14ac:dyDescent="0.2">
      <c r="E20" s="30" t="s">
        <v>311</v>
      </c>
    </row>
    <row r="21" spans="5:5" x14ac:dyDescent="0.2">
      <c r="E21" s="30" t="s">
        <v>311</v>
      </c>
    </row>
    <row r="22" spans="5:5" x14ac:dyDescent="0.2">
      <c r="E22" s="30" t="s">
        <v>311</v>
      </c>
    </row>
    <row r="23" spans="5:5" x14ac:dyDescent="0.2">
      <c r="E23" s="30" t="s">
        <v>311</v>
      </c>
    </row>
    <row r="24" spans="5:5" x14ac:dyDescent="0.2">
      <c r="E24" s="30" t="s">
        <v>311</v>
      </c>
    </row>
    <row r="25" spans="5:5" x14ac:dyDescent="0.2">
      <c r="E25" s="30" t="s">
        <v>311</v>
      </c>
    </row>
    <row r="26" spans="5:5" x14ac:dyDescent="0.2">
      <c r="E26" s="30" t="s">
        <v>311</v>
      </c>
    </row>
    <row r="27" spans="5:5" x14ac:dyDescent="0.2">
      <c r="E27" s="30" t="s">
        <v>311</v>
      </c>
    </row>
    <row r="28" spans="5:5" x14ac:dyDescent="0.2">
      <c r="E28" s="30" t="s">
        <v>311</v>
      </c>
    </row>
    <row r="29" spans="5:5" x14ac:dyDescent="0.2">
      <c r="E29" s="30" t="s">
        <v>311</v>
      </c>
    </row>
    <row r="30" spans="5:5" x14ac:dyDescent="0.2">
      <c r="E30" s="30" t="s">
        <v>311</v>
      </c>
    </row>
    <row r="31" spans="5:5" x14ac:dyDescent="0.2">
      <c r="E31" s="30" t="s">
        <v>311</v>
      </c>
    </row>
    <row r="32" spans="5:5" x14ac:dyDescent="0.2">
      <c r="E32" s="30" t="s">
        <v>311</v>
      </c>
    </row>
    <row r="33" spans="5:5" x14ac:dyDescent="0.2">
      <c r="E33" s="30" t="s">
        <v>311</v>
      </c>
    </row>
    <row r="34" spans="5:5" x14ac:dyDescent="0.2">
      <c r="E34" s="30" t="s">
        <v>311</v>
      </c>
    </row>
    <row r="35" spans="5:5" x14ac:dyDescent="0.2">
      <c r="E35" s="30" t="s">
        <v>311</v>
      </c>
    </row>
    <row r="36" spans="5:5" x14ac:dyDescent="0.2">
      <c r="E36" s="30" t="s">
        <v>311</v>
      </c>
    </row>
    <row r="37" spans="5:5" x14ac:dyDescent="0.2">
      <c r="E37" s="30" t="s">
        <v>311</v>
      </c>
    </row>
    <row r="38" spans="5:5" x14ac:dyDescent="0.2">
      <c r="E38" s="30" t="s">
        <v>311</v>
      </c>
    </row>
    <row r="39" spans="5:5" x14ac:dyDescent="0.2">
      <c r="E39" s="30" t="s">
        <v>311</v>
      </c>
    </row>
    <row r="40" spans="5:5" x14ac:dyDescent="0.2">
      <c r="E40" s="30" t="s">
        <v>311</v>
      </c>
    </row>
    <row r="41" spans="5:5" x14ac:dyDescent="0.2">
      <c r="E41" s="30" t="s">
        <v>311</v>
      </c>
    </row>
    <row r="42" spans="5:5" x14ac:dyDescent="0.2">
      <c r="E42" s="30" t="s">
        <v>311</v>
      </c>
    </row>
    <row r="43" spans="5:5" x14ac:dyDescent="0.2">
      <c r="E43" s="30" t="s">
        <v>311</v>
      </c>
    </row>
    <row r="44" spans="5:5" x14ac:dyDescent="0.2">
      <c r="E44" s="30" t="s">
        <v>311</v>
      </c>
    </row>
    <row r="45" spans="5:5" x14ac:dyDescent="0.2">
      <c r="E45" s="30" t="s">
        <v>311</v>
      </c>
    </row>
    <row r="46" spans="5:5" x14ac:dyDescent="0.2">
      <c r="E46" s="30" t="s">
        <v>311</v>
      </c>
    </row>
    <row r="47" spans="5:5" x14ac:dyDescent="0.2">
      <c r="E47" s="30" t="s">
        <v>311</v>
      </c>
    </row>
    <row r="48" spans="5:5" x14ac:dyDescent="0.2">
      <c r="E48" s="30" t="s">
        <v>311</v>
      </c>
    </row>
    <row r="49" spans="5:5" x14ac:dyDescent="0.2">
      <c r="E49" s="30" t="s">
        <v>311</v>
      </c>
    </row>
    <row r="50" spans="5:5" x14ac:dyDescent="0.2">
      <c r="E50" s="30" t="s">
        <v>311</v>
      </c>
    </row>
    <row r="51" spans="5:5" x14ac:dyDescent="0.2">
      <c r="E51" s="30" t="s">
        <v>311</v>
      </c>
    </row>
    <row r="52" spans="5:5" x14ac:dyDescent="0.2">
      <c r="E52" s="30" t="s">
        <v>311</v>
      </c>
    </row>
    <row r="53" spans="5:5" x14ac:dyDescent="0.2">
      <c r="E53" s="30" t="s">
        <v>311</v>
      </c>
    </row>
    <row r="54" spans="5:5" x14ac:dyDescent="0.2">
      <c r="E54" s="30" t="s">
        <v>311</v>
      </c>
    </row>
    <row r="55" spans="5:5" x14ac:dyDescent="0.2">
      <c r="E55" s="30" t="s">
        <v>311</v>
      </c>
    </row>
  </sheetData>
  <conditionalFormatting sqref="B7:E55">
    <cfRule type="containsBlanks" dxfId="61" priority="4">
      <formula>LEN(TRIM(B7))=0</formula>
    </cfRule>
  </conditionalFormatting>
  <conditionalFormatting sqref="C3:E6">
    <cfRule type="containsBlanks" dxfId="60" priority="1">
      <formula>LEN(TRIM(C3))=0</formula>
    </cfRule>
  </conditionalFormatting>
  <conditionalFormatting sqref="D7:D55">
    <cfRule type="containsBlanks" dxfId="59"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8" sqref="C8"/>
    </sheetView>
  </sheetViews>
  <sheetFormatPr baseColWidth="10" defaultColWidth="8.83203125" defaultRowHeight="16" x14ac:dyDescent="0.2"/>
  <cols>
    <col min="1" max="4" width="43.83203125" customWidth="1"/>
    <col min="5" max="16384" width="8.83203125" style="5"/>
  </cols>
  <sheetData>
    <row r="1" spans="1:5" ht="51" x14ac:dyDescent="0.2">
      <c r="A1" s="79" t="s">
        <v>369</v>
      </c>
      <c r="B1" s="100" t="s">
        <v>695</v>
      </c>
      <c r="C1" s="104"/>
      <c r="D1" s="100" t="s">
        <v>696</v>
      </c>
    </row>
    <row r="2" spans="1:5" x14ac:dyDescent="0.2">
      <c r="A2" s="50" t="s">
        <v>0</v>
      </c>
      <c r="B2" s="52" t="s">
        <v>478</v>
      </c>
      <c r="C2" s="52" t="s">
        <v>564</v>
      </c>
      <c r="D2" s="54" t="s">
        <v>625</v>
      </c>
      <c r="E2" s="54" t="s">
        <v>709</v>
      </c>
    </row>
    <row r="3" spans="1:5" x14ac:dyDescent="0.2">
      <c r="A3" t="s">
        <v>5498</v>
      </c>
      <c r="B3">
        <v>3.8</v>
      </c>
      <c r="C3" t="s">
        <v>311</v>
      </c>
      <c r="D3" t="s">
        <v>767</v>
      </c>
      <c r="E3" s="5" t="s">
        <v>5700</v>
      </c>
    </row>
    <row r="4" spans="1:5" x14ac:dyDescent="0.2">
      <c r="A4" t="s">
        <v>5499</v>
      </c>
      <c r="B4">
        <v>2.6</v>
      </c>
      <c r="C4" t="s">
        <v>311</v>
      </c>
      <c r="D4" t="s">
        <v>767</v>
      </c>
      <c r="E4" s="5" t="s">
        <v>5700</v>
      </c>
    </row>
    <row r="5" spans="1:5" x14ac:dyDescent="0.2">
      <c r="A5" t="s">
        <v>5500</v>
      </c>
      <c r="B5">
        <v>3.1</v>
      </c>
      <c r="C5" t="s">
        <v>311</v>
      </c>
      <c r="D5" t="s">
        <v>5702</v>
      </c>
      <c r="E5" s="5" t="s">
        <v>5700</v>
      </c>
    </row>
    <row r="6" spans="1:5" x14ac:dyDescent="0.2">
      <c r="A6" t="s">
        <v>5501</v>
      </c>
      <c r="B6">
        <v>2.2000000000000002</v>
      </c>
      <c r="C6" t="s">
        <v>311</v>
      </c>
      <c r="D6" t="s">
        <v>5702</v>
      </c>
      <c r="E6" s="5" t="s">
        <v>5700</v>
      </c>
    </row>
    <row r="7" spans="1:5" x14ac:dyDescent="0.2">
      <c r="C7" t="s">
        <v>311</v>
      </c>
    </row>
    <row r="8" spans="1:5" x14ac:dyDescent="0.2">
      <c r="C8" t="s">
        <v>311</v>
      </c>
    </row>
    <row r="9" spans="1:5" x14ac:dyDescent="0.2">
      <c r="C9" t="s">
        <v>311</v>
      </c>
    </row>
    <row r="10" spans="1:5" x14ac:dyDescent="0.2">
      <c r="C10" t="s">
        <v>311</v>
      </c>
    </row>
    <row r="11" spans="1:5" x14ac:dyDescent="0.2">
      <c r="C11" t="s">
        <v>311</v>
      </c>
    </row>
    <row r="12" spans="1:5" x14ac:dyDescent="0.2">
      <c r="C12" t="s">
        <v>311</v>
      </c>
    </row>
    <row r="13" spans="1:5" x14ac:dyDescent="0.2">
      <c r="C13" t="s">
        <v>311</v>
      </c>
    </row>
    <row r="14" spans="1:5" x14ac:dyDescent="0.2">
      <c r="C14" t="s">
        <v>311</v>
      </c>
    </row>
    <row r="15" spans="1:5" x14ac:dyDescent="0.2">
      <c r="C15" t="s">
        <v>311</v>
      </c>
    </row>
    <row r="16" spans="1:5" x14ac:dyDescent="0.2">
      <c r="C16" t="s">
        <v>311</v>
      </c>
    </row>
    <row r="17" spans="3:3" x14ac:dyDescent="0.2">
      <c r="C17" t="s">
        <v>311</v>
      </c>
    </row>
    <row r="18" spans="3:3" x14ac:dyDescent="0.2">
      <c r="C18" t="s">
        <v>311</v>
      </c>
    </row>
    <row r="19" spans="3:3" x14ac:dyDescent="0.2">
      <c r="C19" t="s">
        <v>311</v>
      </c>
    </row>
    <row r="20" spans="3:3" x14ac:dyDescent="0.2">
      <c r="C20" t="s">
        <v>311</v>
      </c>
    </row>
    <row r="21" spans="3:3" x14ac:dyDescent="0.2">
      <c r="C21" t="s">
        <v>311</v>
      </c>
    </row>
    <row r="22" spans="3:3" x14ac:dyDescent="0.2">
      <c r="C22" t="s">
        <v>311</v>
      </c>
    </row>
    <row r="23" spans="3:3" x14ac:dyDescent="0.2">
      <c r="C23" t="s">
        <v>311</v>
      </c>
    </row>
    <row r="24" spans="3:3" x14ac:dyDescent="0.2">
      <c r="C24" t="s">
        <v>311</v>
      </c>
    </row>
    <row r="25" spans="3:3" x14ac:dyDescent="0.2">
      <c r="C25" t="s">
        <v>311</v>
      </c>
    </row>
    <row r="26" spans="3:3" x14ac:dyDescent="0.2">
      <c r="C26" t="s">
        <v>311</v>
      </c>
    </row>
    <row r="27" spans="3:3" x14ac:dyDescent="0.2">
      <c r="C27" t="s">
        <v>311</v>
      </c>
    </row>
    <row r="28" spans="3:3" x14ac:dyDescent="0.2">
      <c r="C28" t="s">
        <v>311</v>
      </c>
    </row>
    <row r="29" spans="3:3" x14ac:dyDescent="0.2">
      <c r="C29" t="s">
        <v>311</v>
      </c>
    </row>
    <row r="30" spans="3:3" x14ac:dyDescent="0.2">
      <c r="C30" t="s">
        <v>311</v>
      </c>
    </row>
    <row r="31" spans="3:3" x14ac:dyDescent="0.2">
      <c r="C31" t="s">
        <v>311</v>
      </c>
    </row>
    <row r="32" spans="3:3" x14ac:dyDescent="0.2">
      <c r="C32" t="s">
        <v>311</v>
      </c>
    </row>
    <row r="33" spans="3:3" x14ac:dyDescent="0.2">
      <c r="C33" t="s">
        <v>311</v>
      </c>
    </row>
    <row r="34" spans="3:3" x14ac:dyDescent="0.2">
      <c r="C34" t="s">
        <v>311</v>
      </c>
    </row>
    <row r="35" spans="3:3" x14ac:dyDescent="0.2">
      <c r="C35" t="s">
        <v>311</v>
      </c>
    </row>
    <row r="36" spans="3:3" x14ac:dyDescent="0.2">
      <c r="C36" t="s">
        <v>311</v>
      </c>
    </row>
    <row r="37" spans="3:3" x14ac:dyDescent="0.2">
      <c r="C37" t="s">
        <v>311</v>
      </c>
    </row>
    <row r="38" spans="3:3" x14ac:dyDescent="0.2">
      <c r="C38" t="s">
        <v>311</v>
      </c>
    </row>
    <row r="39" spans="3:3" x14ac:dyDescent="0.2">
      <c r="C39" t="s">
        <v>311</v>
      </c>
    </row>
    <row r="40" spans="3:3" x14ac:dyDescent="0.2">
      <c r="C40" t="s">
        <v>311</v>
      </c>
    </row>
    <row r="41" spans="3:3" x14ac:dyDescent="0.2">
      <c r="C41" t="s">
        <v>311</v>
      </c>
    </row>
    <row r="42" spans="3:3" x14ac:dyDescent="0.2">
      <c r="C42" t="s">
        <v>311</v>
      </c>
    </row>
    <row r="43" spans="3:3" x14ac:dyDescent="0.2">
      <c r="C43" t="s">
        <v>311</v>
      </c>
    </row>
    <row r="44" spans="3:3" x14ac:dyDescent="0.2">
      <c r="C44" t="s">
        <v>311</v>
      </c>
    </row>
    <row r="45" spans="3:3" x14ac:dyDescent="0.2">
      <c r="C45" t="s">
        <v>311</v>
      </c>
    </row>
    <row r="46" spans="3:3" x14ac:dyDescent="0.2">
      <c r="C46" t="s">
        <v>311</v>
      </c>
    </row>
    <row r="47" spans="3:3" x14ac:dyDescent="0.2">
      <c r="C47" t="s">
        <v>311</v>
      </c>
    </row>
    <row r="48" spans="3:3" x14ac:dyDescent="0.2">
      <c r="C48" t="s">
        <v>311</v>
      </c>
    </row>
    <row r="49" spans="3:3" x14ac:dyDescent="0.2">
      <c r="C49" t="s">
        <v>311</v>
      </c>
    </row>
    <row r="50" spans="3:3" x14ac:dyDescent="0.2">
      <c r="C50" t="s">
        <v>311</v>
      </c>
    </row>
    <row r="51" spans="3:3" x14ac:dyDescent="0.2">
      <c r="C51" t="s">
        <v>311</v>
      </c>
    </row>
    <row r="52" spans="3:3" x14ac:dyDescent="0.2">
      <c r="C52" t="s">
        <v>311</v>
      </c>
    </row>
    <row r="53" spans="3:3" x14ac:dyDescent="0.2">
      <c r="C53" t="s">
        <v>311</v>
      </c>
    </row>
    <row r="54" spans="3:3" x14ac:dyDescent="0.2">
      <c r="C54" t="s">
        <v>311</v>
      </c>
    </row>
    <row r="55" spans="3:3" x14ac:dyDescent="0.2">
      <c r="C55" t="s">
        <v>311</v>
      </c>
    </row>
  </sheetData>
  <conditionalFormatting sqref="D3:D6">
    <cfRule type="containsBlanks" dxfId="58" priority="1">
      <formula>LEN(TRIM(D3))=0</formula>
    </cfRule>
  </conditionalFormatting>
  <conditionalFormatting sqref="D7:D57 B3:C55">
    <cfRule type="containsBlanks" dxfId="57" priority="3">
      <formula>LEN(TRIM(B3))=0</formula>
    </cfRule>
  </conditionalFormatting>
  <conditionalFormatting sqref="D7:D57">
    <cfRule type="containsBlanks" dxfId="56"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J19" sqref="J19"/>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369</v>
      </c>
      <c r="B1" s="67"/>
      <c r="C1" s="67"/>
      <c r="D1" s="67"/>
      <c r="E1" s="67"/>
      <c r="F1" s="67"/>
      <c r="G1" s="67"/>
    </row>
    <row r="2" spans="1:8" x14ac:dyDescent="0.2">
      <c r="A2" s="50" t="s">
        <v>0</v>
      </c>
      <c r="B2" s="50" t="s">
        <v>483</v>
      </c>
      <c r="C2" s="52" t="s">
        <v>481</v>
      </c>
      <c r="D2" s="52" t="s">
        <v>650</v>
      </c>
      <c r="E2" s="54" t="s">
        <v>482</v>
      </c>
      <c r="F2" s="54" t="s">
        <v>649</v>
      </c>
      <c r="G2" s="54" t="s">
        <v>516</v>
      </c>
      <c r="H2" s="54" t="s">
        <v>709</v>
      </c>
    </row>
    <row r="3" spans="1:8" x14ac:dyDescent="0.2">
      <c r="A3" t="s">
        <v>822</v>
      </c>
      <c r="B3" t="s">
        <v>514</v>
      </c>
      <c r="C3">
        <v>20</v>
      </c>
      <c r="D3" t="s">
        <v>677</v>
      </c>
      <c r="E3">
        <v>24</v>
      </c>
      <c r="F3" t="s">
        <v>678</v>
      </c>
      <c r="G3" t="s">
        <v>710</v>
      </c>
      <c r="H3" s="5" t="s">
        <v>5709</v>
      </c>
    </row>
    <row r="4" spans="1:8" x14ac:dyDescent="0.2">
      <c r="A4" t="s">
        <v>823</v>
      </c>
      <c r="B4" t="s">
        <v>514</v>
      </c>
      <c r="C4">
        <v>19</v>
      </c>
      <c r="D4" t="s">
        <v>943</v>
      </c>
      <c r="E4">
        <v>24</v>
      </c>
      <c r="F4" t="s">
        <v>944</v>
      </c>
      <c r="G4" t="s">
        <v>710</v>
      </c>
      <c r="H4" s="5" t="s">
        <v>5709</v>
      </c>
    </row>
  </sheetData>
  <conditionalFormatting sqref="B3:B55">
    <cfRule type="containsBlanks" dxfId="55" priority="5">
      <formula>LEN(TRIM(B3))=0</formula>
    </cfRule>
  </conditionalFormatting>
  <conditionalFormatting sqref="B3:C55">
    <cfRule type="containsBlanks" dxfId="54" priority="6">
      <formula>LEN(TRIM(B3))=0</formula>
    </cfRule>
  </conditionalFormatting>
  <conditionalFormatting sqref="D3:D55">
    <cfRule type="containsBlanks" dxfId="53" priority="3">
      <formula>LEN(TRIM(D3))=0</formula>
    </cfRule>
  </conditionalFormatting>
  <conditionalFormatting sqref="D3:E55">
    <cfRule type="containsBlanks" dxfId="52" priority="4">
      <formula>LEN(TRIM(D3))=0</formula>
    </cfRule>
  </conditionalFormatting>
  <conditionalFormatting sqref="F3:G55">
    <cfRule type="containsBlanks" dxfId="51" priority="1">
      <formula>LEN(TRIM(F3))=0</formula>
    </cfRule>
    <cfRule type="containsBlanks" dxfId="50"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G8" sqref="G8"/>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369</v>
      </c>
      <c r="B1" s="67"/>
      <c r="C1" s="67"/>
      <c r="D1" s="79"/>
    </row>
    <row r="2" spans="1:5" x14ac:dyDescent="0.2">
      <c r="A2" s="50" t="s">
        <v>0</v>
      </c>
      <c r="B2" s="54" t="s">
        <v>570</v>
      </c>
      <c r="C2" s="54" t="s">
        <v>724</v>
      </c>
      <c r="D2" s="54" t="s">
        <v>517</v>
      </c>
      <c r="E2" s="54" t="s">
        <v>708</v>
      </c>
    </row>
    <row r="3" spans="1:5" x14ac:dyDescent="0.2">
      <c r="A3" t="s">
        <v>712</v>
      </c>
      <c r="B3">
        <f>0.002*8760/365</f>
        <v>4.8000000000000001E-2</v>
      </c>
      <c r="C3" t="s">
        <v>772</v>
      </c>
      <c r="D3" s="30" t="s">
        <v>569</v>
      </c>
      <c r="E3" s="5" t="s">
        <v>5706</v>
      </c>
    </row>
    <row r="4" spans="1:5" x14ac:dyDescent="0.2">
      <c r="A4" t="s">
        <v>751</v>
      </c>
      <c r="B4">
        <v>3.2000000000000001E-2</v>
      </c>
      <c r="C4" t="s">
        <v>772</v>
      </c>
      <c r="D4" s="30" t="s">
        <v>569</v>
      </c>
      <c r="E4" s="5" t="s">
        <v>5706</v>
      </c>
    </row>
    <row r="5" spans="1:5" x14ac:dyDescent="0.2">
      <c r="D5" s="30" t="s">
        <v>569</v>
      </c>
    </row>
    <row r="6" spans="1:5" x14ac:dyDescent="0.2">
      <c r="D6" s="30" t="s">
        <v>569</v>
      </c>
    </row>
    <row r="7" spans="1:5" x14ac:dyDescent="0.2">
      <c r="D7" s="30" t="s">
        <v>569</v>
      </c>
    </row>
    <row r="8" spans="1:5" x14ac:dyDescent="0.2">
      <c r="D8" s="30" t="s">
        <v>569</v>
      </c>
    </row>
    <row r="9" spans="1:5" x14ac:dyDescent="0.2">
      <c r="D9" s="30" t="s">
        <v>569</v>
      </c>
    </row>
    <row r="10" spans="1:5" x14ac:dyDescent="0.2">
      <c r="D10" s="30" t="s">
        <v>569</v>
      </c>
    </row>
    <row r="11" spans="1:5" x14ac:dyDescent="0.2">
      <c r="D11" s="30" t="s">
        <v>569</v>
      </c>
    </row>
    <row r="12" spans="1:5" x14ac:dyDescent="0.2">
      <c r="D12" s="30" t="s">
        <v>569</v>
      </c>
    </row>
    <row r="13" spans="1:5" x14ac:dyDescent="0.2">
      <c r="D13" s="30" t="s">
        <v>569</v>
      </c>
    </row>
    <row r="14" spans="1:5" x14ac:dyDescent="0.2">
      <c r="D14" s="30" t="s">
        <v>569</v>
      </c>
    </row>
    <row r="15" spans="1:5" x14ac:dyDescent="0.2">
      <c r="D15" s="30" t="s">
        <v>569</v>
      </c>
    </row>
    <row r="16" spans="1:5" x14ac:dyDescent="0.2">
      <c r="D16" s="30" t="s">
        <v>569</v>
      </c>
    </row>
    <row r="17" spans="4:4" x14ac:dyDescent="0.2">
      <c r="D17" s="30" t="s">
        <v>569</v>
      </c>
    </row>
    <row r="18" spans="4:4" x14ac:dyDescent="0.2">
      <c r="D18" s="30" t="s">
        <v>569</v>
      </c>
    </row>
    <row r="19" spans="4:4" x14ac:dyDescent="0.2">
      <c r="D19" s="30" t="s">
        <v>569</v>
      </c>
    </row>
    <row r="20" spans="4:4" x14ac:dyDescent="0.2">
      <c r="D20" s="30" t="s">
        <v>569</v>
      </c>
    </row>
    <row r="21" spans="4:4" x14ac:dyDescent="0.2">
      <c r="D21" s="30" t="s">
        <v>569</v>
      </c>
    </row>
    <row r="22" spans="4:4" x14ac:dyDescent="0.2">
      <c r="D22" s="30" t="s">
        <v>569</v>
      </c>
    </row>
    <row r="23" spans="4:4" x14ac:dyDescent="0.2">
      <c r="D23" s="30" t="s">
        <v>569</v>
      </c>
    </row>
    <row r="24" spans="4:4" x14ac:dyDescent="0.2">
      <c r="D24" s="30" t="s">
        <v>569</v>
      </c>
    </row>
    <row r="25" spans="4:4" x14ac:dyDescent="0.2">
      <c r="D25" s="30" t="s">
        <v>569</v>
      </c>
    </row>
    <row r="26" spans="4:4" x14ac:dyDescent="0.2">
      <c r="D26" s="30" t="s">
        <v>569</v>
      </c>
    </row>
    <row r="27" spans="4:4" x14ac:dyDescent="0.2">
      <c r="D27" s="30" t="s">
        <v>569</v>
      </c>
    </row>
    <row r="28" spans="4:4" x14ac:dyDescent="0.2">
      <c r="D28" s="30" t="s">
        <v>569</v>
      </c>
    </row>
    <row r="29" spans="4:4" x14ac:dyDescent="0.2">
      <c r="D29" s="30" t="s">
        <v>569</v>
      </c>
    </row>
    <row r="30" spans="4:4" x14ac:dyDescent="0.2">
      <c r="D30" s="30" t="s">
        <v>569</v>
      </c>
    </row>
    <row r="31" spans="4:4" x14ac:dyDescent="0.2">
      <c r="D31" s="30" t="s">
        <v>569</v>
      </c>
    </row>
    <row r="32" spans="4:4" x14ac:dyDescent="0.2">
      <c r="D32" s="30" t="s">
        <v>569</v>
      </c>
    </row>
    <row r="33" spans="4:4" x14ac:dyDescent="0.2">
      <c r="D33" s="30" t="s">
        <v>569</v>
      </c>
    </row>
    <row r="34" spans="4:4" x14ac:dyDescent="0.2">
      <c r="D34" s="30" t="s">
        <v>569</v>
      </c>
    </row>
    <row r="35" spans="4:4" x14ac:dyDescent="0.2">
      <c r="D35" s="30" t="s">
        <v>569</v>
      </c>
    </row>
    <row r="36" spans="4:4" x14ac:dyDescent="0.2">
      <c r="D36" s="30" t="s">
        <v>569</v>
      </c>
    </row>
    <row r="37" spans="4:4" x14ac:dyDescent="0.2">
      <c r="D37" s="30" t="s">
        <v>569</v>
      </c>
    </row>
    <row r="38" spans="4:4" x14ac:dyDescent="0.2">
      <c r="D38" s="30" t="s">
        <v>569</v>
      </c>
    </row>
    <row r="39" spans="4:4" x14ac:dyDescent="0.2">
      <c r="D39" s="30" t="s">
        <v>569</v>
      </c>
    </row>
    <row r="40" spans="4:4" x14ac:dyDescent="0.2">
      <c r="D40" s="30" t="s">
        <v>569</v>
      </c>
    </row>
    <row r="41" spans="4:4" x14ac:dyDescent="0.2">
      <c r="D41" s="30" t="s">
        <v>569</v>
      </c>
    </row>
    <row r="42" spans="4:4" x14ac:dyDescent="0.2">
      <c r="D42" s="30" t="s">
        <v>569</v>
      </c>
    </row>
    <row r="43" spans="4:4" x14ac:dyDescent="0.2">
      <c r="D43" s="30" t="s">
        <v>569</v>
      </c>
    </row>
    <row r="44" spans="4:4" x14ac:dyDescent="0.2">
      <c r="D44" s="30" t="s">
        <v>569</v>
      </c>
    </row>
    <row r="45" spans="4:4" x14ac:dyDescent="0.2">
      <c r="D45" s="30" t="s">
        <v>569</v>
      </c>
    </row>
    <row r="46" spans="4:4" x14ac:dyDescent="0.2">
      <c r="D46" s="30" t="s">
        <v>569</v>
      </c>
    </row>
    <row r="47" spans="4:4" x14ac:dyDescent="0.2">
      <c r="D47" s="30" t="s">
        <v>569</v>
      </c>
    </row>
    <row r="48" spans="4:4" x14ac:dyDescent="0.2">
      <c r="D48" s="30" t="s">
        <v>569</v>
      </c>
    </row>
    <row r="49" spans="4:4" x14ac:dyDescent="0.2">
      <c r="D49" s="30" t="s">
        <v>569</v>
      </c>
    </row>
    <row r="50" spans="4:4" x14ac:dyDescent="0.2">
      <c r="D50" s="30" t="s">
        <v>569</v>
      </c>
    </row>
    <row r="51" spans="4:4" x14ac:dyDescent="0.2">
      <c r="D51" s="30" t="s">
        <v>569</v>
      </c>
    </row>
    <row r="52" spans="4:4" x14ac:dyDescent="0.2">
      <c r="D52" s="30" t="s">
        <v>569</v>
      </c>
    </row>
    <row r="53" spans="4:4" x14ac:dyDescent="0.2">
      <c r="D53" s="30" t="s">
        <v>569</v>
      </c>
    </row>
    <row r="54" spans="4:4" x14ac:dyDescent="0.2">
      <c r="D54" s="30" t="s">
        <v>569</v>
      </c>
    </row>
    <row r="55" spans="4:4" x14ac:dyDescent="0.2">
      <c r="D55" s="30" t="s">
        <v>569</v>
      </c>
    </row>
  </sheetData>
  <conditionalFormatting sqref="B3:D55">
    <cfRule type="containsBlanks" dxfId="49" priority="1">
      <formula>LEN(TRIM(B3))=0</formula>
    </cfRule>
  </conditionalFormatting>
  <conditionalFormatting sqref="B307:D1048576">
    <cfRule type="containsBlanks" dxfId="48" priority="6">
      <formula>LEN(TRIM(B307))=0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2"/>
  <sheetViews>
    <sheetView workbookViewId="0">
      <selection activeCell="B20" sqref="B20"/>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369</v>
      </c>
      <c r="B1" s="132" t="s">
        <v>662</v>
      </c>
      <c r="C1" s="133"/>
      <c r="D1" s="133"/>
      <c r="E1" s="133"/>
      <c r="F1" s="133"/>
    </row>
    <row r="2" spans="1:6" ht="17" x14ac:dyDescent="0.2">
      <c r="A2" s="50" t="s">
        <v>0</v>
      </c>
      <c r="B2" s="51" t="s">
        <v>634</v>
      </c>
      <c r="C2" s="51" t="s">
        <v>652</v>
      </c>
      <c r="D2" s="51" t="s">
        <v>651</v>
      </c>
      <c r="E2" s="51" t="s">
        <v>653</v>
      </c>
      <c r="F2" s="51" t="s">
        <v>725</v>
      </c>
    </row>
  </sheetData>
  <mergeCells count="1">
    <mergeCell ref="B1:F1"/>
  </mergeCells>
  <phoneticPr fontId="9" type="noConversion"/>
  <conditionalFormatting sqref="B3:F55">
    <cfRule type="containsBlanks" dxfId="47" priority="1">
      <formula>LEN(TRIM(B3))=0</formula>
    </cfRule>
    <cfRule type="containsBlanks" dxfId="46"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68"/>
  <sheetViews>
    <sheetView workbookViewId="0">
      <selection activeCell="D19" sqref="D19"/>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369</v>
      </c>
      <c r="B1" s="87" t="s">
        <v>371</v>
      </c>
      <c r="C1" s="67"/>
      <c r="D1" s="67"/>
      <c r="E1" s="67" t="s">
        <v>716</v>
      </c>
      <c r="F1" s="67"/>
      <c r="G1" s="79" t="s">
        <v>568</v>
      </c>
    </row>
    <row r="2" spans="1:7" ht="17" x14ac:dyDescent="0.2">
      <c r="A2" s="50" t="s">
        <v>0</v>
      </c>
      <c r="B2" s="50" t="s">
        <v>272</v>
      </c>
      <c r="C2" s="51" t="s">
        <v>488</v>
      </c>
      <c r="D2" s="51" t="s">
        <v>711</v>
      </c>
      <c r="E2" s="51" t="s">
        <v>531</v>
      </c>
      <c r="F2" s="51" t="s">
        <v>573</v>
      </c>
      <c r="G2" s="54" t="s">
        <v>635</v>
      </c>
    </row>
    <row r="3" spans="1:7" ht="18" customHeight="1" x14ac:dyDescent="0.2">
      <c r="A3" t="s">
        <v>5502</v>
      </c>
      <c r="B3" t="s">
        <v>374</v>
      </c>
      <c r="C3" t="s">
        <v>450</v>
      </c>
      <c r="D3" t="s">
        <v>796</v>
      </c>
      <c r="E3" s="30">
        <v>1</v>
      </c>
      <c r="F3" s="30">
        <v>0.67</v>
      </c>
      <c r="G3" s="85">
        <f>E3*F3</f>
        <v>0.67</v>
      </c>
    </row>
    <row r="4" spans="1:7" x14ac:dyDescent="0.2">
      <c r="A4" t="s">
        <v>5503</v>
      </c>
      <c r="B4" t="s">
        <v>374</v>
      </c>
      <c r="C4" t="s">
        <v>450</v>
      </c>
      <c r="D4" t="s">
        <v>715</v>
      </c>
      <c r="E4" s="30">
        <v>1</v>
      </c>
      <c r="F4" s="30">
        <v>0.75</v>
      </c>
      <c r="G4" s="85">
        <f t="shared" ref="G4:G67" si="0">E4*F4</f>
        <v>0.75</v>
      </c>
    </row>
    <row r="5" spans="1:7" x14ac:dyDescent="0.2">
      <c r="A5" t="s">
        <v>5504</v>
      </c>
      <c r="B5" t="s">
        <v>374</v>
      </c>
      <c r="C5" t="s">
        <v>450</v>
      </c>
      <c r="D5" t="s">
        <v>721</v>
      </c>
      <c r="E5" s="30">
        <v>1</v>
      </c>
      <c r="F5" s="30">
        <v>0.71</v>
      </c>
      <c r="G5" s="85">
        <f t="shared" si="0"/>
        <v>0.71</v>
      </c>
    </row>
    <row r="6" spans="1:7" x14ac:dyDescent="0.2">
      <c r="A6" t="s">
        <v>5505</v>
      </c>
      <c r="B6" t="s">
        <v>374</v>
      </c>
      <c r="C6" t="s">
        <v>450</v>
      </c>
      <c r="D6" t="s">
        <v>721</v>
      </c>
      <c r="E6" s="30">
        <v>1</v>
      </c>
      <c r="F6" s="30">
        <v>0.78</v>
      </c>
      <c r="G6" s="85">
        <f t="shared" si="0"/>
        <v>0.78</v>
      </c>
    </row>
    <row r="7" spans="1:7" x14ac:dyDescent="0.2">
      <c r="A7" t="s">
        <v>5506</v>
      </c>
      <c r="B7" t="s">
        <v>374</v>
      </c>
      <c r="C7" t="s">
        <v>450</v>
      </c>
      <c r="D7" t="s">
        <v>715</v>
      </c>
      <c r="E7" s="30">
        <v>1</v>
      </c>
      <c r="F7" s="30">
        <v>0.86</v>
      </c>
      <c r="G7" s="85">
        <f t="shared" si="0"/>
        <v>0.86</v>
      </c>
    </row>
    <row r="8" spans="1:7" x14ac:dyDescent="0.2">
      <c r="A8" t="s">
        <v>5507</v>
      </c>
      <c r="B8" t="s">
        <v>374</v>
      </c>
      <c r="C8" t="s">
        <v>450</v>
      </c>
      <c r="D8" t="s">
        <v>721</v>
      </c>
      <c r="E8" s="30">
        <v>1</v>
      </c>
      <c r="F8" s="30">
        <v>0.79</v>
      </c>
      <c r="G8" s="85">
        <f t="shared" si="0"/>
        <v>0.79</v>
      </c>
    </row>
    <row r="9" spans="1:7" x14ac:dyDescent="0.2">
      <c r="A9" t="s">
        <v>5508</v>
      </c>
      <c r="B9" t="s">
        <v>374</v>
      </c>
      <c r="C9" t="s">
        <v>505</v>
      </c>
      <c r="D9" t="s">
        <v>796</v>
      </c>
      <c r="E9" s="30">
        <v>0.81</v>
      </c>
      <c r="F9" s="30">
        <v>0.67</v>
      </c>
      <c r="G9" s="85">
        <f t="shared" si="0"/>
        <v>0.54270000000000007</v>
      </c>
    </row>
    <row r="10" spans="1:7" x14ac:dyDescent="0.2">
      <c r="A10" t="s">
        <v>5509</v>
      </c>
      <c r="B10" t="s">
        <v>374</v>
      </c>
      <c r="C10" t="s">
        <v>505</v>
      </c>
      <c r="D10" t="s">
        <v>715</v>
      </c>
      <c r="E10" s="30">
        <v>0.85</v>
      </c>
      <c r="F10" s="30">
        <v>0.75</v>
      </c>
      <c r="G10" s="85">
        <f t="shared" si="0"/>
        <v>0.63749999999999996</v>
      </c>
    </row>
    <row r="11" spans="1:7" x14ac:dyDescent="0.2">
      <c r="A11" t="s">
        <v>5510</v>
      </c>
      <c r="B11" t="s">
        <v>374</v>
      </c>
      <c r="C11" t="s">
        <v>505</v>
      </c>
      <c r="D11" t="s">
        <v>721</v>
      </c>
      <c r="E11" s="30">
        <v>0.85</v>
      </c>
      <c r="F11" s="30">
        <v>0.71</v>
      </c>
      <c r="G11" s="85">
        <f t="shared" si="0"/>
        <v>0.60349999999999993</v>
      </c>
    </row>
    <row r="12" spans="1:7" x14ac:dyDescent="0.2">
      <c r="A12" t="s">
        <v>5511</v>
      </c>
      <c r="B12" t="s">
        <v>374</v>
      </c>
      <c r="C12" t="s">
        <v>505</v>
      </c>
      <c r="D12" t="s">
        <v>721</v>
      </c>
      <c r="E12" s="30">
        <v>0.85</v>
      </c>
      <c r="F12" s="30">
        <v>0.85</v>
      </c>
      <c r="G12" s="85">
        <f t="shared" si="0"/>
        <v>0.72249999999999992</v>
      </c>
    </row>
    <row r="13" spans="1:7" x14ac:dyDescent="0.2">
      <c r="A13" t="s">
        <v>5512</v>
      </c>
      <c r="B13" t="s">
        <v>374</v>
      </c>
      <c r="C13" t="s">
        <v>505</v>
      </c>
      <c r="D13" t="s">
        <v>715</v>
      </c>
      <c r="E13" s="30">
        <v>0.85</v>
      </c>
      <c r="F13" s="30">
        <v>0.86</v>
      </c>
      <c r="G13" s="85">
        <f t="shared" si="0"/>
        <v>0.73099999999999998</v>
      </c>
    </row>
    <row r="14" spans="1:7" x14ac:dyDescent="0.2">
      <c r="A14" t="s">
        <v>5513</v>
      </c>
      <c r="B14" t="s">
        <v>374</v>
      </c>
      <c r="C14" t="s">
        <v>505</v>
      </c>
      <c r="D14" t="s">
        <v>721</v>
      </c>
      <c r="E14" s="30">
        <v>0.85</v>
      </c>
      <c r="F14" s="30">
        <v>0.79</v>
      </c>
      <c r="G14" s="85">
        <f t="shared" si="0"/>
        <v>0.67149999999999999</v>
      </c>
    </row>
    <row r="15" spans="1:7" x14ac:dyDescent="0.2">
      <c r="A15" t="s">
        <v>5514</v>
      </c>
      <c r="B15" t="s">
        <v>374</v>
      </c>
      <c r="C15" t="s">
        <v>493</v>
      </c>
      <c r="D15" t="s">
        <v>796</v>
      </c>
      <c r="E15" s="30">
        <v>0.82</v>
      </c>
      <c r="F15" s="30">
        <v>0.67</v>
      </c>
      <c r="G15" s="85">
        <f t="shared" si="0"/>
        <v>0.5494</v>
      </c>
    </row>
    <row r="16" spans="1:7" x14ac:dyDescent="0.2">
      <c r="A16" t="s">
        <v>5515</v>
      </c>
      <c r="B16" t="s">
        <v>374</v>
      </c>
      <c r="C16" t="s">
        <v>493</v>
      </c>
      <c r="D16" t="s">
        <v>715</v>
      </c>
      <c r="E16" s="30">
        <v>0.82</v>
      </c>
      <c r="F16" s="30">
        <v>0.75</v>
      </c>
      <c r="G16" s="85">
        <f t="shared" si="0"/>
        <v>0.61499999999999999</v>
      </c>
    </row>
    <row r="17" spans="1:7" x14ac:dyDescent="0.2">
      <c r="A17" t="s">
        <v>5516</v>
      </c>
      <c r="B17" t="s">
        <v>374</v>
      </c>
      <c r="C17" t="s">
        <v>493</v>
      </c>
      <c r="D17" t="s">
        <v>721</v>
      </c>
      <c r="E17" s="30">
        <v>0.82</v>
      </c>
      <c r="F17" s="30">
        <v>0.71</v>
      </c>
      <c r="G17" s="85">
        <f t="shared" si="0"/>
        <v>0.58219999999999994</v>
      </c>
    </row>
    <row r="18" spans="1:7" x14ac:dyDescent="0.2">
      <c r="A18" t="s">
        <v>5517</v>
      </c>
      <c r="B18" t="s">
        <v>374</v>
      </c>
      <c r="C18" t="s">
        <v>493</v>
      </c>
      <c r="D18" t="s">
        <v>721</v>
      </c>
      <c r="E18" s="30">
        <v>0.82</v>
      </c>
      <c r="F18" s="30">
        <v>0.76</v>
      </c>
      <c r="G18" s="85">
        <f t="shared" si="0"/>
        <v>0.62319999999999998</v>
      </c>
    </row>
    <row r="19" spans="1:7" x14ac:dyDescent="0.2">
      <c r="A19" t="s">
        <v>5518</v>
      </c>
      <c r="B19" t="s">
        <v>374</v>
      </c>
      <c r="C19" t="s">
        <v>493</v>
      </c>
      <c r="D19" t="s">
        <v>715</v>
      </c>
      <c r="E19" s="30">
        <v>0.82</v>
      </c>
      <c r="F19" s="30">
        <v>0.86</v>
      </c>
      <c r="G19" s="85">
        <f t="shared" si="0"/>
        <v>0.70519999999999994</v>
      </c>
    </row>
    <row r="20" spans="1:7" x14ac:dyDescent="0.2">
      <c r="A20" t="s">
        <v>5519</v>
      </c>
      <c r="B20" t="s">
        <v>374</v>
      </c>
      <c r="C20" t="s">
        <v>493</v>
      </c>
      <c r="D20" t="s">
        <v>721</v>
      </c>
      <c r="E20" s="30">
        <v>0.82</v>
      </c>
      <c r="F20" s="30">
        <v>0.79</v>
      </c>
      <c r="G20" s="85">
        <f t="shared" si="0"/>
        <v>0.64780000000000004</v>
      </c>
    </row>
    <row r="21" spans="1:7" x14ac:dyDescent="0.2">
      <c r="A21" t="s">
        <v>5520</v>
      </c>
      <c r="B21" t="s">
        <v>374</v>
      </c>
      <c r="C21" t="s">
        <v>493</v>
      </c>
      <c r="D21" t="s">
        <v>796</v>
      </c>
      <c r="E21" s="30">
        <v>0.93</v>
      </c>
      <c r="F21" s="30">
        <v>0.67</v>
      </c>
      <c r="G21" s="85">
        <f t="shared" si="0"/>
        <v>0.6231000000000001</v>
      </c>
    </row>
    <row r="22" spans="1:7" x14ac:dyDescent="0.2">
      <c r="A22" t="s">
        <v>5521</v>
      </c>
      <c r="B22" t="s">
        <v>374</v>
      </c>
      <c r="C22" t="s">
        <v>493</v>
      </c>
      <c r="D22" t="s">
        <v>715</v>
      </c>
      <c r="E22" s="30">
        <v>0.93</v>
      </c>
      <c r="F22" s="30">
        <v>0.75</v>
      </c>
      <c r="G22" s="85">
        <f t="shared" si="0"/>
        <v>0.69750000000000001</v>
      </c>
    </row>
    <row r="23" spans="1:7" x14ac:dyDescent="0.2">
      <c r="A23" t="s">
        <v>5522</v>
      </c>
      <c r="B23" t="s">
        <v>374</v>
      </c>
      <c r="C23" t="s">
        <v>493</v>
      </c>
      <c r="D23" t="s">
        <v>721</v>
      </c>
      <c r="E23" s="30">
        <v>0.93</v>
      </c>
      <c r="F23" s="30">
        <v>0.71</v>
      </c>
      <c r="G23" s="85">
        <f t="shared" si="0"/>
        <v>0.6603</v>
      </c>
    </row>
    <row r="24" spans="1:7" x14ac:dyDescent="0.2">
      <c r="A24" t="s">
        <v>5523</v>
      </c>
      <c r="B24" t="s">
        <v>374</v>
      </c>
      <c r="C24" t="s">
        <v>493</v>
      </c>
      <c r="D24" t="s">
        <v>721</v>
      </c>
      <c r="E24" s="30">
        <v>0.93</v>
      </c>
      <c r="F24" s="30">
        <v>0.76</v>
      </c>
      <c r="G24" s="85">
        <f t="shared" si="0"/>
        <v>0.70680000000000009</v>
      </c>
    </row>
    <row r="25" spans="1:7" x14ac:dyDescent="0.2">
      <c r="A25" t="s">
        <v>5524</v>
      </c>
      <c r="B25" t="s">
        <v>374</v>
      </c>
      <c r="C25" t="s">
        <v>493</v>
      </c>
      <c r="D25" t="s">
        <v>715</v>
      </c>
      <c r="E25" s="30">
        <v>0.93</v>
      </c>
      <c r="F25" s="30">
        <v>0.86</v>
      </c>
      <c r="G25" s="85">
        <f t="shared" si="0"/>
        <v>0.79980000000000007</v>
      </c>
    </row>
    <row r="26" spans="1:7" x14ac:dyDescent="0.2">
      <c r="A26" t="s">
        <v>5525</v>
      </c>
      <c r="B26" t="s">
        <v>374</v>
      </c>
      <c r="C26" t="s">
        <v>493</v>
      </c>
      <c r="D26" t="s">
        <v>721</v>
      </c>
      <c r="E26" s="30">
        <v>0.93</v>
      </c>
      <c r="F26" s="30">
        <v>0.79</v>
      </c>
      <c r="G26" s="85">
        <f t="shared" si="0"/>
        <v>0.73470000000000002</v>
      </c>
    </row>
    <row r="27" spans="1:7" x14ac:dyDescent="0.2">
      <c r="A27" t="s">
        <v>5554</v>
      </c>
      <c r="B27" t="s">
        <v>374</v>
      </c>
      <c r="C27" t="s">
        <v>450</v>
      </c>
      <c r="D27" t="s">
        <v>715</v>
      </c>
      <c r="E27" s="30">
        <v>3.1</v>
      </c>
      <c r="F27" s="30">
        <v>0.75</v>
      </c>
      <c r="G27" s="85">
        <f t="shared" si="0"/>
        <v>2.3250000000000002</v>
      </c>
    </row>
    <row r="28" spans="1:7" x14ac:dyDescent="0.2">
      <c r="A28" t="s">
        <v>5555</v>
      </c>
      <c r="B28" t="s">
        <v>374</v>
      </c>
      <c r="C28" t="s">
        <v>450</v>
      </c>
      <c r="D28" t="s">
        <v>721</v>
      </c>
      <c r="E28" s="30">
        <v>3.1</v>
      </c>
      <c r="F28" s="30">
        <v>0.71</v>
      </c>
      <c r="G28" s="85">
        <f t="shared" si="0"/>
        <v>2.2010000000000001</v>
      </c>
    </row>
    <row r="29" spans="1:7" x14ac:dyDescent="0.2">
      <c r="A29" t="s">
        <v>5556</v>
      </c>
      <c r="B29" t="s">
        <v>374</v>
      </c>
      <c r="C29" t="s">
        <v>450</v>
      </c>
      <c r="D29" t="s">
        <v>721</v>
      </c>
      <c r="E29" s="30">
        <v>3.1</v>
      </c>
      <c r="F29" s="30">
        <v>0.76</v>
      </c>
      <c r="G29" s="85">
        <f t="shared" si="0"/>
        <v>2.3560000000000003</v>
      </c>
    </row>
    <row r="30" spans="1:7" x14ac:dyDescent="0.2">
      <c r="A30" t="s">
        <v>5557</v>
      </c>
      <c r="B30" t="s">
        <v>374</v>
      </c>
      <c r="C30" t="s">
        <v>450</v>
      </c>
      <c r="D30" t="s">
        <v>715</v>
      </c>
      <c r="E30" s="30">
        <v>3.1</v>
      </c>
      <c r="F30" s="30">
        <v>0.86</v>
      </c>
      <c r="G30" s="85">
        <f t="shared" si="0"/>
        <v>2.6659999999999999</v>
      </c>
    </row>
    <row r="31" spans="1:7" x14ac:dyDescent="0.2">
      <c r="A31" t="s">
        <v>5558</v>
      </c>
      <c r="B31" t="s">
        <v>374</v>
      </c>
      <c r="C31" t="s">
        <v>450</v>
      </c>
      <c r="D31" t="s">
        <v>721</v>
      </c>
      <c r="E31" s="30">
        <v>3.1</v>
      </c>
      <c r="F31" s="30">
        <v>0.79</v>
      </c>
      <c r="G31" s="85">
        <f t="shared" si="0"/>
        <v>2.4490000000000003</v>
      </c>
    </row>
    <row r="32" spans="1:7" x14ac:dyDescent="0.2">
      <c r="A32" t="s">
        <v>5559</v>
      </c>
      <c r="B32" t="s">
        <v>374</v>
      </c>
      <c r="C32" t="s">
        <v>450</v>
      </c>
      <c r="D32" t="s">
        <v>715</v>
      </c>
      <c r="E32" s="30">
        <v>3.6</v>
      </c>
      <c r="F32" s="30">
        <v>0.75</v>
      </c>
      <c r="G32" s="85">
        <f t="shared" si="0"/>
        <v>2.7</v>
      </c>
    </row>
    <row r="33" spans="1:7" x14ac:dyDescent="0.2">
      <c r="A33" t="s">
        <v>5560</v>
      </c>
      <c r="B33" t="s">
        <v>374</v>
      </c>
      <c r="C33" t="s">
        <v>450</v>
      </c>
      <c r="D33" t="s">
        <v>721</v>
      </c>
      <c r="E33" s="30">
        <v>3.6</v>
      </c>
      <c r="F33" s="30">
        <v>0.71</v>
      </c>
      <c r="G33" s="85">
        <f t="shared" si="0"/>
        <v>2.556</v>
      </c>
    </row>
    <row r="34" spans="1:7" x14ac:dyDescent="0.2">
      <c r="A34" t="s">
        <v>5561</v>
      </c>
      <c r="B34" t="s">
        <v>374</v>
      </c>
      <c r="C34" t="s">
        <v>450</v>
      </c>
      <c r="D34" t="s">
        <v>721</v>
      </c>
      <c r="E34" s="30">
        <v>3.6</v>
      </c>
      <c r="F34" s="30">
        <v>0.76</v>
      </c>
      <c r="G34" s="85">
        <f t="shared" si="0"/>
        <v>2.7360000000000002</v>
      </c>
    </row>
    <row r="35" spans="1:7" x14ac:dyDescent="0.2">
      <c r="A35" t="s">
        <v>5562</v>
      </c>
      <c r="B35" t="s">
        <v>374</v>
      </c>
      <c r="C35" t="s">
        <v>450</v>
      </c>
      <c r="D35" t="s">
        <v>715</v>
      </c>
      <c r="E35" s="30">
        <v>3.6</v>
      </c>
      <c r="F35" s="30">
        <v>0.86</v>
      </c>
      <c r="G35" s="85">
        <f>E35*F35</f>
        <v>3.0960000000000001</v>
      </c>
    </row>
    <row r="36" spans="1:7" x14ac:dyDescent="0.2">
      <c r="A36" t="s">
        <v>5563</v>
      </c>
      <c r="B36" t="s">
        <v>374</v>
      </c>
      <c r="C36" t="s">
        <v>450</v>
      </c>
      <c r="D36" t="s">
        <v>721</v>
      </c>
      <c r="E36" s="30">
        <v>3.6</v>
      </c>
      <c r="F36" s="30">
        <v>0.79</v>
      </c>
      <c r="G36" s="85">
        <f t="shared" si="0"/>
        <v>2.8440000000000003</v>
      </c>
    </row>
    <row r="37" spans="1:7" x14ac:dyDescent="0.2">
      <c r="A37" t="s">
        <v>5564</v>
      </c>
      <c r="B37" t="s">
        <v>374</v>
      </c>
      <c r="C37" t="s">
        <v>450</v>
      </c>
      <c r="D37" t="s">
        <v>796</v>
      </c>
      <c r="E37" s="30">
        <v>3.2</v>
      </c>
      <c r="F37" s="30">
        <v>0.67</v>
      </c>
      <c r="G37" s="85">
        <f t="shared" si="0"/>
        <v>2.1440000000000001</v>
      </c>
    </row>
    <row r="38" spans="1:7" x14ac:dyDescent="0.2">
      <c r="A38" t="s">
        <v>5565</v>
      </c>
      <c r="B38" t="s">
        <v>374</v>
      </c>
      <c r="C38" t="s">
        <v>450</v>
      </c>
      <c r="D38" t="s">
        <v>715</v>
      </c>
      <c r="E38" s="30">
        <v>3.2</v>
      </c>
      <c r="F38" s="30">
        <v>0.75</v>
      </c>
      <c r="G38" s="85">
        <f t="shared" si="0"/>
        <v>2.4000000000000004</v>
      </c>
    </row>
    <row r="39" spans="1:7" x14ac:dyDescent="0.2">
      <c r="A39" t="s">
        <v>5526</v>
      </c>
      <c r="B39" t="s">
        <v>486</v>
      </c>
      <c r="C39" t="s">
        <v>450</v>
      </c>
      <c r="D39" t="s">
        <v>721</v>
      </c>
      <c r="E39" s="30">
        <v>3.2</v>
      </c>
      <c r="F39" s="30">
        <v>0.71</v>
      </c>
      <c r="G39" s="85">
        <f t="shared" si="0"/>
        <v>2.2719999999999998</v>
      </c>
    </row>
    <row r="40" spans="1:7" x14ac:dyDescent="0.2">
      <c r="A40" t="s">
        <v>5527</v>
      </c>
      <c r="B40" t="s">
        <v>486</v>
      </c>
      <c r="C40" t="s">
        <v>450</v>
      </c>
      <c r="D40" t="s">
        <v>721</v>
      </c>
      <c r="E40" s="30">
        <v>3.2</v>
      </c>
      <c r="F40" s="30">
        <v>0.76</v>
      </c>
      <c r="G40" s="85">
        <f t="shared" si="0"/>
        <v>2.4320000000000004</v>
      </c>
    </row>
    <row r="41" spans="1:7" x14ac:dyDescent="0.2">
      <c r="A41" t="s">
        <v>5528</v>
      </c>
      <c r="B41" t="s">
        <v>486</v>
      </c>
      <c r="C41" t="s">
        <v>450</v>
      </c>
      <c r="D41" t="s">
        <v>715</v>
      </c>
      <c r="E41" s="30">
        <v>3.2</v>
      </c>
      <c r="F41" s="30">
        <v>0.86</v>
      </c>
      <c r="G41" s="85">
        <f t="shared" si="0"/>
        <v>2.7520000000000002</v>
      </c>
    </row>
    <row r="42" spans="1:7" x14ac:dyDescent="0.2">
      <c r="A42" t="s">
        <v>5529</v>
      </c>
      <c r="B42" t="s">
        <v>486</v>
      </c>
      <c r="C42" t="s">
        <v>450</v>
      </c>
      <c r="D42" t="s">
        <v>721</v>
      </c>
      <c r="E42" s="30">
        <v>3.2</v>
      </c>
      <c r="F42" s="30">
        <v>0.79</v>
      </c>
      <c r="G42" s="85">
        <f t="shared" si="0"/>
        <v>2.5280000000000005</v>
      </c>
    </row>
    <row r="43" spans="1:7" x14ac:dyDescent="0.2">
      <c r="A43" t="s">
        <v>5530</v>
      </c>
      <c r="B43" t="s">
        <v>486</v>
      </c>
      <c r="C43" t="s">
        <v>450</v>
      </c>
      <c r="D43" t="s">
        <v>721</v>
      </c>
      <c r="E43" s="30">
        <v>3.3</v>
      </c>
      <c r="F43" s="30">
        <v>0.71</v>
      </c>
      <c r="G43" s="85">
        <f t="shared" si="0"/>
        <v>2.343</v>
      </c>
    </row>
    <row r="44" spans="1:7" x14ac:dyDescent="0.2">
      <c r="A44" t="s">
        <v>5531</v>
      </c>
      <c r="B44" t="s">
        <v>486</v>
      </c>
      <c r="C44" t="s">
        <v>450</v>
      </c>
      <c r="D44" t="s">
        <v>721</v>
      </c>
      <c r="E44" s="30">
        <v>3.3</v>
      </c>
      <c r="F44" s="30">
        <v>0.76</v>
      </c>
      <c r="G44" s="85">
        <f t="shared" si="0"/>
        <v>2.508</v>
      </c>
    </row>
    <row r="45" spans="1:7" x14ac:dyDescent="0.2">
      <c r="A45" t="s">
        <v>5532</v>
      </c>
      <c r="B45" t="s">
        <v>486</v>
      </c>
      <c r="C45" t="s">
        <v>450</v>
      </c>
      <c r="D45" t="s">
        <v>721</v>
      </c>
      <c r="E45" s="30">
        <v>3.3</v>
      </c>
      <c r="F45" s="30">
        <v>0.79</v>
      </c>
      <c r="G45" s="85">
        <f t="shared" si="0"/>
        <v>2.6069999999999998</v>
      </c>
    </row>
    <row r="46" spans="1:7" x14ac:dyDescent="0.2">
      <c r="A46" t="s">
        <v>5533</v>
      </c>
      <c r="B46" t="s">
        <v>486</v>
      </c>
      <c r="C46" t="s">
        <v>450</v>
      </c>
      <c r="D46" t="s">
        <v>721</v>
      </c>
      <c r="E46" s="30">
        <v>3.3</v>
      </c>
      <c r="F46" s="30">
        <v>0.79</v>
      </c>
      <c r="G46" s="85">
        <f t="shared" si="0"/>
        <v>2.6069999999999998</v>
      </c>
    </row>
    <row r="47" spans="1:7" x14ac:dyDescent="0.2">
      <c r="A47" t="s">
        <v>5534</v>
      </c>
      <c r="B47" t="s">
        <v>486</v>
      </c>
      <c r="C47" t="s">
        <v>450</v>
      </c>
      <c r="D47" t="s">
        <v>721</v>
      </c>
      <c r="E47" s="30">
        <v>3.3</v>
      </c>
      <c r="F47" s="30">
        <v>0.79</v>
      </c>
      <c r="G47" s="85">
        <f t="shared" si="0"/>
        <v>2.6069999999999998</v>
      </c>
    </row>
    <row r="48" spans="1:7" x14ac:dyDescent="0.2">
      <c r="A48" t="s">
        <v>5535</v>
      </c>
      <c r="B48" t="s">
        <v>486</v>
      </c>
      <c r="C48" t="s">
        <v>450</v>
      </c>
      <c r="D48" t="s">
        <v>721</v>
      </c>
      <c r="E48" s="30">
        <v>3.3</v>
      </c>
      <c r="F48" s="30">
        <v>0.79</v>
      </c>
      <c r="G48" s="85">
        <f t="shared" si="0"/>
        <v>2.6069999999999998</v>
      </c>
    </row>
    <row r="49" spans="1:7" x14ac:dyDescent="0.2">
      <c r="A49" t="s">
        <v>5536</v>
      </c>
      <c r="B49" t="s">
        <v>486</v>
      </c>
      <c r="C49" t="s">
        <v>450</v>
      </c>
      <c r="D49" t="s">
        <v>721</v>
      </c>
      <c r="E49" s="30">
        <v>3.3</v>
      </c>
      <c r="F49" s="30">
        <v>0.79</v>
      </c>
      <c r="G49" s="85">
        <f t="shared" si="0"/>
        <v>2.6069999999999998</v>
      </c>
    </row>
    <row r="50" spans="1:7" x14ac:dyDescent="0.2">
      <c r="A50" t="s">
        <v>5537</v>
      </c>
      <c r="B50" t="s">
        <v>486</v>
      </c>
      <c r="C50" t="s">
        <v>450</v>
      </c>
      <c r="D50" t="s">
        <v>721</v>
      </c>
      <c r="E50" s="30">
        <v>3.3</v>
      </c>
      <c r="F50" s="30">
        <v>0.79</v>
      </c>
      <c r="G50" s="85">
        <f t="shared" si="0"/>
        <v>2.6069999999999998</v>
      </c>
    </row>
    <row r="51" spans="1:7" x14ac:dyDescent="0.2">
      <c r="A51" t="s">
        <v>5538</v>
      </c>
      <c r="B51" t="s">
        <v>486</v>
      </c>
      <c r="C51" t="s">
        <v>450</v>
      </c>
      <c r="D51" t="s">
        <v>721</v>
      </c>
      <c r="E51" s="30">
        <v>3.3</v>
      </c>
      <c r="F51" s="30">
        <v>0.79</v>
      </c>
      <c r="G51" s="85">
        <f t="shared" si="0"/>
        <v>2.6069999999999998</v>
      </c>
    </row>
    <row r="52" spans="1:7" x14ac:dyDescent="0.2">
      <c r="A52" t="s">
        <v>5539</v>
      </c>
      <c r="B52" t="s">
        <v>486</v>
      </c>
      <c r="C52" t="s">
        <v>450</v>
      </c>
      <c r="D52" t="s">
        <v>721</v>
      </c>
      <c r="E52" s="30">
        <v>3.3</v>
      </c>
      <c r="F52" s="30">
        <v>0.79</v>
      </c>
      <c r="G52" s="85">
        <f t="shared" si="0"/>
        <v>2.6069999999999998</v>
      </c>
    </row>
    <row r="53" spans="1:7" x14ac:dyDescent="0.2">
      <c r="A53" t="s">
        <v>5540</v>
      </c>
      <c r="B53" t="s">
        <v>486</v>
      </c>
      <c r="C53" t="s">
        <v>450</v>
      </c>
      <c r="D53" t="s">
        <v>721</v>
      </c>
      <c r="E53" s="30">
        <v>3.3</v>
      </c>
      <c r="F53" s="30">
        <v>0.79</v>
      </c>
      <c r="G53" s="85">
        <f t="shared" si="0"/>
        <v>2.6069999999999998</v>
      </c>
    </row>
    <row r="54" spans="1:7" x14ac:dyDescent="0.2">
      <c r="A54" t="s">
        <v>5541</v>
      </c>
      <c r="B54" t="s">
        <v>486</v>
      </c>
      <c r="C54" t="s">
        <v>450</v>
      </c>
      <c r="D54" t="s">
        <v>721</v>
      </c>
      <c r="E54" s="30">
        <v>3.3</v>
      </c>
      <c r="F54" s="30">
        <v>0.79</v>
      </c>
      <c r="G54" s="85">
        <f t="shared" si="0"/>
        <v>2.6069999999999998</v>
      </c>
    </row>
    <row r="55" spans="1:7" x14ac:dyDescent="0.2">
      <c r="A55" t="s">
        <v>5542</v>
      </c>
      <c r="B55" t="s">
        <v>486</v>
      </c>
      <c r="C55" t="s">
        <v>450</v>
      </c>
      <c r="D55" t="s">
        <v>721</v>
      </c>
      <c r="E55" s="30">
        <v>3.3</v>
      </c>
      <c r="F55" s="30">
        <v>0.79</v>
      </c>
      <c r="G55" s="85">
        <f t="shared" si="0"/>
        <v>2.6069999999999998</v>
      </c>
    </row>
    <row r="56" spans="1:7" x14ac:dyDescent="0.2">
      <c r="A56" t="s">
        <v>5543</v>
      </c>
      <c r="B56" t="s">
        <v>486</v>
      </c>
      <c r="C56" t="s">
        <v>450</v>
      </c>
      <c r="D56" t="s">
        <v>721</v>
      </c>
      <c r="E56" s="30">
        <v>3.3</v>
      </c>
      <c r="F56" s="30">
        <v>0.79</v>
      </c>
      <c r="G56" s="85">
        <f t="shared" si="0"/>
        <v>2.6069999999999998</v>
      </c>
    </row>
    <row r="57" spans="1:7" x14ac:dyDescent="0.2">
      <c r="A57" t="s">
        <v>5566</v>
      </c>
      <c r="B57" t="s">
        <v>486</v>
      </c>
      <c r="C57" t="s">
        <v>450</v>
      </c>
      <c r="D57" t="s">
        <v>721</v>
      </c>
      <c r="E57" s="30">
        <v>3.3</v>
      </c>
      <c r="F57" s="30">
        <v>0.79</v>
      </c>
      <c r="G57" s="85">
        <f t="shared" si="0"/>
        <v>2.6069999999999998</v>
      </c>
    </row>
    <row r="58" spans="1:7" x14ac:dyDescent="0.2">
      <c r="A58" t="s">
        <v>5567</v>
      </c>
      <c r="B58" t="s">
        <v>486</v>
      </c>
      <c r="C58" t="s">
        <v>450</v>
      </c>
      <c r="D58" t="s">
        <v>721</v>
      </c>
      <c r="E58" s="30">
        <v>3.3</v>
      </c>
      <c r="F58" s="30">
        <v>0.79</v>
      </c>
      <c r="G58" s="85">
        <f t="shared" si="0"/>
        <v>2.6069999999999998</v>
      </c>
    </row>
    <row r="59" spans="1:7" x14ac:dyDescent="0.2">
      <c r="A59" t="s">
        <v>5568</v>
      </c>
      <c r="B59" t="s">
        <v>486</v>
      </c>
      <c r="C59" t="s">
        <v>450</v>
      </c>
      <c r="D59" t="s">
        <v>721</v>
      </c>
      <c r="E59" s="30">
        <v>3.3</v>
      </c>
      <c r="F59" s="30">
        <v>0.79</v>
      </c>
      <c r="G59" s="85">
        <f t="shared" si="0"/>
        <v>2.6069999999999998</v>
      </c>
    </row>
    <row r="60" spans="1:7" x14ac:dyDescent="0.2">
      <c r="A60" t="s">
        <v>5569</v>
      </c>
      <c r="B60" t="s">
        <v>486</v>
      </c>
      <c r="C60" t="s">
        <v>450</v>
      </c>
      <c r="D60" t="s">
        <v>721</v>
      </c>
      <c r="E60" s="30">
        <v>3.3</v>
      </c>
      <c r="F60" s="30">
        <v>0.79</v>
      </c>
      <c r="G60" s="85">
        <f t="shared" si="0"/>
        <v>2.6069999999999998</v>
      </c>
    </row>
    <row r="61" spans="1:7" x14ac:dyDescent="0.2">
      <c r="A61" t="s">
        <v>5570</v>
      </c>
      <c r="B61" t="s">
        <v>486</v>
      </c>
      <c r="C61" t="s">
        <v>450</v>
      </c>
      <c r="D61" t="s">
        <v>721</v>
      </c>
      <c r="E61" s="30">
        <v>3.3</v>
      </c>
      <c r="F61" s="30">
        <v>0.79</v>
      </c>
      <c r="G61" s="85">
        <f t="shared" si="0"/>
        <v>2.6069999999999998</v>
      </c>
    </row>
    <row r="62" spans="1:7" x14ac:dyDescent="0.2">
      <c r="A62" t="s">
        <v>5571</v>
      </c>
      <c r="B62" t="s">
        <v>486</v>
      </c>
      <c r="C62" t="s">
        <v>450</v>
      </c>
      <c r="D62" t="s">
        <v>721</v>
      </c>
      <c r="E62" s="30">
        <v>3.3</v>
      </c>
      <c r="F62" s="30">
        <v>0.79</v>
      </c>
      <c r="G62" s="85">
        <f t="shared" si="0"/>
        <v>2.6069999999999998</v>
      </c>
    </row>
    <row r="63" spans="1:7" x14ac:dyDescent="0.2">
      <c r="A63" t="s">
        <v>5572</v>
      </c>
      <c r="B63" t="s">
        <v>486</v>
      </c>
      <c r="C63" t="s">
        <v>450</v>
      </c>
      <c r="D63" t="s">
        <v>721</v>
      </c>
      <c r="E63" s="30">
        <v>3.3</v>
      </c>
      <c r="F63" s="30">
        <v>0.79</v>
      </c>
      <c r="G63" s="85">
        <f t="shared" si="0"/>
        <v>2.6069999999999998</v>
      </c>
    </row>
    <row r="64" spans="1:7" x14ac:dyDescent="0.2">
      <c r="A64" t="s">
        <v>5573</v>
      </c>
      <c r="B64" t="s">
        <v>486</v>
      </c>
      <c r="C64" t="s">
        <v>450</v>
      </c>
      <c r="D64" t="s">
        <v>715</v>
      </c>
      <c r="E64" s="30">
        <v>3.3</v>
      </c>
      <c r="F64" s="30">
        <v>0.79</v>
      </c>
      <c r="G64" s="85">
        <f t="shared" si="0"/>
        <v>2.6069999999999998</v>
      </c>
    </row>
    <row r="65" spans="1:7" x14ac:dyDescent="0.2">
      <c r="A65" t="s">
        <v>5574</v>
      </c>
      <c r="B65" t="s">
        <v>486</v>
      </c>
      <c r="C65" t="s">
        <v>450</v>
      </c>
      <c r="D65" t="s">
        <v>721</v>
      </c>
      <c r="E65" s="30">
        <v>3.3</v>
      </c>
      <c r="F65" s="30">
        <v>0.79</v>
      </c>
      <c r="G65" s="85">
        <f t="shared" si="0"/>
        <v>2.6069999999999998</v>
      </c>
    </row>
    <row r="66" spans="1:7" x14ac:dyDescent="0.2">
      <c r="A66" t="s">
        <v>5575</v>
      </c>
      <c r="B66" t="s">
        <v>486</v>
      </c>
      <c r="C66" t="s">
        <v>450</v>
      </c>
      <c r="D66" t="s">
        <v>721</v>
      </c>
      <c r="E66" s="30">
        <v>3.3</v>
      </c>
      <c r="F66" s="30">
        <v>0.79</v>
      </c>
      <c r="G66" s="85">
        <f t="shared" si="0"/>
        <v>2.6069999999999998</v>
      </c>
    </row>
    <row r="67" spans="1:7" x14ac:dyDescent="0.2">
      <c r="A67" t="s">
        <v>5576</v>
      </c>
      <c r="B67" t="s">
        <v>486</v>
      </c>
      <c r="C67" t="s">
        <v>450</v>
      </c>
      <c r="D67" t="s">
        <v>715</v>
      </c>
      <c r="E67" s="30">
        <v>3.3</v>
      </c>
      <c r="F67" s="30">
        <v>0.79</v>
      </c>
      <c r="G67" s="85">
        <f t="shared" si="0"/>
        <v>2.6069999999999998</v>
      </c>
    </row>
    <row r="68" spans="1:7" x14ac:dyDescent="0.2">
      <c r="A68" t="s">
        <v>5577</v>
      </c>
      <c r="B68" t="s">
        <v>486</v>
      </c>
      <c r="C68" t="s">
        <v>450</v>
      </c>
      <c r="D68" t="s">
        <v>721</v>
      </c>
      <c r="E68" s="30">
        <v>3.3</v>
      </c>
      <c r="F68" s="30">
        <v>0.79</v>
      </c>
      <c r="G68" s="85">
        <f t="shared" ref="G68" si="1">E68*F68</f>
        <v>2.6069999999999998</v>
      </c>
    </row>
  </sheetData>
  <autoFilter ref="A2:G45" xr:uid="{B2829EB4-E785-48D5-99F6-5DDB0B791F88}"/>
  <conditionalFormatting sqref="A3:F45 B46:F68">
    <cfRule type="containsBlanks" dxfId="45" priority="3">
      <formula>LEN(TRIM(A3))=0</formula>
    </cfRule>
  </conditionalFormatting>
  <conditionalFormatting sqref="B5:D68">
    <cfRule type="containsBlanks" dxfId="44" priority="1">
      <formula>LEN(TRIM(B5))=0</formula>
    </cfRule>
    <cfRule type="containsBlanks" dxfId="43" priority="4" stopIfTrue="1">
      <formula>LEN(TRIM(B5))=0</formula>
    </cfRule>
  </conditionalFormatting>
  <dataValidations count="2">
    <dataValidation type="decimal" allowBlank="1" showInputMessage="1" showErrorMessage="1" sqref="E3:F68" xr:uid="{CDCE1DEC-C884-458D-B998-1A0CA734AC21}">
      <formula1>0.5</formula1>
      <formula2>6</formula2>
    </dataValidation>
    <dataValidation type="list" allowBlank="1" showInputMessage="1" showErrorMessage="1" sqref="D3:D68"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C3:C68</xm:sqref>
        </x14:dataValidation>
        <x14:dataValidation type="list" allowBlank="1" showInputMessage="1" showErrorMessage="1" xr:uid="{611028E8-488F-44DF-9A4F-6910180A9024}">
          <x14:formula1>
            <xm:f>HVAC_options!$H$3:$H$7</xm:f>
          </x14:formula1>
          <xm:sqref>B3:B68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K208"/>
  <sheetViews>
    <sheetView tabSelected="1" topLeftCell="F1" workbookViewId="0">
      <selection activeCell="H16" sqref="H16"/>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1" ht="51" x14ac:dyDescent="0.2">
      <c r="A1" s="53" t="s">
        <v>369</v>
      </c>
      <c r="B1" s="49"/>
      <c r="C1" s="132" t="s">
        <v>371</v>
      </c>
      <c r="D1" s="133"/>
      <c r="E1" s="133"/>
      <c r="F1" s="133"/>
      <c r="G1" s="133"/>
      <c r="H1" s="133"/>
      <c r="I1" s="133"/>
      <c r="J1" s="134"/>
    </row>
    <row r="2" spans="1:11" x14ac:dyDescent="0.2">
      <c r="A2" s="50" t="s">
        <v>0</v>
      </c>
      <c r="B2" s="50" t="s">
        <v>813</v>
      </c>
      <c r="C2" s="50" t="s">
        <v>812</v>
      </c>
      <c r="D2" s="50" t="s">
        <v>814</v>
      </c>
      <c r="E2" s="50" t="s">
        <v>484</v>
      </c>
      <c r="F2" s="50" t="s">
        <v>727</v>
      </c>
      <c r="G2" s="50" t="s">
        <v>728</v>
      </c>
      <c r="H2" s="50" t="s">
        <v>500</v>
      </c>
      <c r="I2" s="50" t="s">
        <v>501</v>
      </c>
      <c r="J2" s="80" t="s">
        <v>642</v>
      </c>
      <c r="K2" s="5" t="s">
        <v>708</v>
      </c>
    </row>
    <row r="3" spans="1:11" x14ac:dyDescent="0.2">
      <c r="A3" t="s">
        <v>5544</v>
      </c>
      <c r="B3">
        <v>4.0000000000000002E-4</v>
      </c>
      <c r="C3">
        <v>7.0000000000000001E-3</v>
      </c>
      <c r="D3" t="s">
        <v>530</v>
      </c>
      <c r="E3" t="s">
        <v>499</v>
      </c>
      <c r="F3" t="s">
        <v>749</v>
      </c>
      <c r="G3" t="s">
        <v>773</v>
      </c>
      <c r="H3" t="s">
        <v>5710</v>
      </c>
      <c r="I3" t="s">
        <v>639</v>
      </c>
      <c r="J3" t="s">
        <v>5714</v>
      </c>
      <c r="K3" s="5" t="s">
        <v>5708</v>
      </c>
    </row>
    <row r="4" spans="1:11" x14ac:dyDescent="0.2">
      <c r="A4" t="s">
        <v>5545</v>
      </c>
      <c r="B4">
        <v>4.0000000000000002E-4</v>
      </c>
      <c r="C4">
        <v>7.0000000000000001E-3</v>
      </c>
      <c r="D4" t="s">
        <v>530</v>
      </c>
      <c r="E4" t="s">
        <v>499</v>
      </c>
      <c r="F4" t="s">
        <v>749</v>
      </c>
      <c r="G4" t="s">
        <v>773</v>
      </c>
      <c r="H4" t="s">
        <v>5710</v>
      </c>
      <c r="I4" t="s">
        <v>639</v>
      </c>
      <c r="J4" t="s">
        <v>5714</v>
      </c>
      <c r="K4" s="5" t="s">
        <v>5708</v>
      </c>
    </row>
    <row r="5" spans="1:11" x14ac:dyDescent="0.2">
      <c r="A5" t="s">
        <v>5546</v>
      </c>
      <c r="B5">
        <v>4.0000000000000002E-4</v>
      </c>
      <c r="C5">
        <v>7.0000000000000001E-3</v>
      </c>
      <c r="D5" t="s">
        <v>530</v>
      </c>
      <c r="E5" t="s">
        <v>499</v>
      </c>
      <c r="F5" t="s">
        <v>501</v>
      </c>
      <c r="G5" t="s">
        <v>773</v>
      </c>
      <c r="H5" t="s">
        <v>5710</v>
      </c>
      <c r="I5" t="s">
        <v>639</v>
      </c>
      <c r="J5" t="s">
        <v>5714</v>
      </c>
      <c r="K5" s="5" t="s">
        <v>5708</v>
      </c>
    </row>
    <row r="6" spans="1:11" x14ac:dyDescent="0.2">
      <c r="A6" t="s">
        <v>5547</v>
      </c>
      <c r="B6">
        <f>0.3/1000</f>
        <v>2.9999999999999997E-4</v>
      </c>
      <c r="C6">
        <v>2.3999999999999998E-3</v>
      </c>
      <c r="D6" t="s">
        <v>530</v>
      </c>
      <c r="E6" t="s">
        <v>499</v>
      </c>
      <c r="F6" t="s">
        <v>749</v>
      </c>
      <c r="G6" t="s">
        <v>773</v>
      </c>
      <c r="H6" t="s">
        <v>5710</v>
      </c>
      <c r="I6" t="s">
        <v>639</v>
      </c>
      <c r="J6" t="s">
        <v>5714</v>
      </c>
      <c r="K6" s="5" t="s">
        <v>5707</v>
      </c>
    </row>
    <row r="7" spans="1:11" x14ac:dyDescent="0.2">
      <c r="A7" t="s">
        <v>5548</v>
      </c>
      <c r="B7">
        <f t="shared" ref="B7:B8" si="0">0.3/1000</f>
        <v>2.9999999999999997E-4</v>
      </c>
      <c r="C7">
        <v>2.3999999999999998E-3</v>
      </c>
      <c r="D7" t="s">
        <v>530</v>
      </c>
      <c r="E7" t="s">
        <v>499</v>
      </c>
      <c r="F7" t="s">
        <v>749</v>
      </c>
      <c r="G7" t="s">
        <v>773</v>
      </c>
      <c r="H7" t="s">
        <v>5710</v>
      </c>
      <c r="I7" t="s">
        <v>639</v>
      </c>
      <c r="J7" t="s">
        <v>5714</v>
      </c>
      <c r="K7" s="5" t="s">
        <v>5707</v>
      </c>
    </row>
    <row r="8" spans="1:11" x14ac:dyDescent="0.2">
      <c r="A8" t="s">
        <v>5549</v>
      </c>
      <c r="B8">
        <f t="shared" si="0"/>
        <v>2.9999999999999997E-4</v>
      </c>
      <c r="C8">
        <v>2.3999999999999998E-3</v>
      </c>
      <c r="D8" t="s">
        <v>530</v>
      </c>
      <c r="E8" t="s">
        <v>499</v>
      </c>
      <c r="F8" t="s">
        <v>501</v>
      </c>
      <c r="G8" t="s">
        <v>773</v>
      </c>
      <c r="H8" t="s">
        <v>5710</v>
      </c>
      <c r="I8" t="s">
        <v>639</v>
      </c>
      <c r="J8" t="s">
        <v>5714</v>
      </c>
      <c r="K8" s="5" t="s">
        <v>5707</v>
      </c>
    </row>
    <row r="9" spans="1:11" x14ac:dyDescent="0.2">
      <c r="D9" t="s">
        <v>530</v>
      </c>
    </row>
    <row r="10" spans="1:11" x14ac:dyDescent="0.2">
      <c r="D10" t="s">
        <v>530</v>
      </c>
    </row>
    <row r="11" spans="1:11" x14ac:dyDescent="0.2">
      <c r="D11" t="s">
        <v>530</v>
      </c>
    </row>
    <row r="12" spans="1:11" x14ac:dyDescent="0.2">
      <c r="D12" t="s">
        <v>530</v>
      </c>
    </row>
    <row r="13" spans="1:11" x14ac:dyDescent="0.2">
      <c r="D13" t="s">
        <v>530</v>
      </c>
    </row>
    <row r="14" spans="1:11" x14ac:dyDescent="0.2">
      <c r="D14" t="s">
        <v>530</v>
      </c>
    </row>
    <row r="15" spans="1:11" x14ac:dyDescent="0.2">
      <c r="D15" t="s">
        <v>530</v>
      </c>
    </row>
    <row r="16" spans="1:11" x14ac:dyDescent="0.2">
      <c r="D16" t="s">
        <v>530</v>
      </c>
    </row>
    <row r="17" spans="4:4" x14ac:dyDescent="0.2">
      <c r="D17" t="s">
        <v>530</v>
      </c>
    </row>
    <row r="18" spans="4:4" x14ac:dyDescent="0.2">
      <c r="D18" t="s">
        <v>530</v>
      </c>
    </row>
    <row r="19" spans="4:4" x14ac:dyDescent="0.2">
      <c r="D19" t="s">
        <v>530</v>
      </c>
    </row>
    <row r="20" spans="4:4" x14ac:dyDescent="0.2">
      <c r="D20" t="s">
        <v>530</v>
      </c>
    </row>
    <row r="21" spans="4:4" x14ac:dyDescent="0.2">
      <c r="D21" t="s">
        <v>530</v>
      </c>
    </row>
    <row r="22" spans="4:4" x14ac:dyDescent="0.2">
      <c r="D22" t="s">
        <v>530</v>
      </c>
    </row>
    <row r="23" spans="4:4" x14ac:dyDescent="0.2">
      <c r="D23" t="s">
        <v>530</v>
      </c>
    </row>
    <row r="24" spans="4:4" x14ac:dyDescent="0.2">
      <c r="D24" t="s">
        <v>530</v>
      </c>
    </row>
    <row r="25" spans="4:4" x14ac:dyDescent="0.2">
      <c r="D25" t="s">
        <v>530</v>
      </c>
    </row>
    <row r="26" spans="4:4" x14ac:dyDescent="0.2">
      <c r="D26" t="s">
        <v>530</v>
      </c>
    </row>
    <row r="27" spans="4:4" x14ac:dyDescent="0.2">
      <c r="D27" t="s">
        <v>530</v>
      </c>
    </row>
    <row r="28" spans="4:4" x14ac:dyDescent="0.2">
      <c r="D28" t="s">
        <v>530</v>
      </c>
    </row>
    <row r="29" spans="4:4" x14ac:dyDescent="0.2">
      <c r="D29" t="s">
        <v>530</v>
      </c>
    </row>
    <row r="30" spans="4:4" x14ac:dyDescent="0.2">
      <c r="D30" t="s">
        <v>530</v>
      </c>
    </row>
    <row r="31" spans="4:4" x14ac:dyDescent="0.2">
      <c r="D31" t="s">
        <v>530</v>
      </c>
    </row>
    <row r="32" spans="4:4" x14ac:dyDescent="0.2">
      <c r="D32" t="s">
        <v>530</v>
      </c>
    </row>
    <row r="33" spans="4:4" x14ac:dyDescent="0.2">
      <c r="D33" t="s">
        <v>530</v>
      </c>
    </row>
    <row r="34" spans="4:4" x14ac:dyDescent="0.2">
      <c r="D34" t="s">
        <v>530</v>
      </c>
    </row>
    <row r="35" spans="4:4" x14ac:dyDescent="0.2">
      <c r="D35" t="s">
        <v>530</v>
      </c>
    </row>
    <row r="36" spans="4:4" x14ac:dyDescent="0.2">
      <c r="D36" t="s">
        <v>530</v>
      </c>
    </row>
    <row r="37" spans="4:4" x14ac:dyDescent="0.2">
      <c r="D37" t="s">
        <v>530</v>
      </c>
    </row>
    <row r="38" spans="4:4" x14ac:dyDescent="0.2">
      <c r="D38" t="s">
        <v>530</v>
      </c>
    </row>
    <row r="39" spans="4:4" x14ac:dyDescent="0.2">
      <c r="D39" t="s">
        <v>530</v>
      </c>
    </row>
    <row r="40" spans="4:4" x14ac:dyDescent="0.2">
      <c r="D40" t="s">
        <v>530</v>
      </c>
    </row>
    <row r="41" spans="4:4" x14ac:dyDescent="0.2">
      <c r="D41" t="s">
        <v>530</v>
      </c>
    </row>
    <row r="42" spans="4:4" x14ac:dyDescent="0.2">
      <c r="D42" t="s">
        <v>530</v>
      </c>
    </row>
    <row r="43" spans="4:4" x14ac:dyDescent="0.2">
      <c r="D43" t="s">
        <v>530</v>
      </c>
    </row>
    <row r="44" spans="4:4" x14ac:dyDescent="0.2">
      <c r="D44" t="s">
        <v>530</v>
      </c>
    </row>
    <row r="45" spans="4:4" x14ac:dyDescent="0.2">
      <c r="D45" t="s">
        <v>530</v>
      </c>
    </row>
    <row r="46" spans="4:4" x14ac:dyDescent="0.2">
      <c r="D46" t="s">
        <v>530</v>
      </c>
    </row>
    <row r="47" spans="4:4" x14ac:dyDescent="0.2">
      <c r="D47" t="s">
        <v>530</v>
      </c>
    </row>
    <row r="48" spans="4:4" x14ac:dyDescent="0.2">
      <c r="D48" t="s">
        <v>530</v>
      </c>
    </row>
    <row r="49" spans="4:4" x14ac:dyDescent="0.2">
      <c r="D49" t="s">
        <v>530</v>
      </c>
    </row>
    <row r="50" spans="4:4" x14ac:dyDescent="0.2">
      <c r="D50" t="s">
        <v>530</v>
      </c>
    </row>
    <row r="51" spans="4:4" x14ac:dyDescent="0.2">
      <c r="D51" t="s">
        <v>530</v>
      </c>
    </row>
    <row r="52" spans="4:4" x14ac:dyDescent="0.2">
      <c r="D52" t="s">
        <v>530</v>
      </c>
    </row>
    <row r="53" spans="4:4" x14ac:dyDescent="0.2">
      <c r="D53" t="s">
        <v>530</v>
      </c>
    </row>
    <row r="54" spans="4:4" x14ac:dyDescent="0.2">
      <c r="D54" t="s">
        <v>530</v>
      </c>
    </row>
    <row r="55" spans="4:4" x14ac:dyDescent="0.2">
      <c r="D55" t="s">
        <v>530</v>
      </c>
    </row>
    <row r="56" spans="4:4" x14ac:dyDescent="0.2">
      <c r="D56" t="s">
        <v>530</v>
      </c>
    </row>
    <row r="57" spans="4:4" x14ac:dyDescent="0.2">
      <c r="D57" t="s">
        <v>530</v>
      </c>
    </row>
    <row r="58" spans="4:4" x14ac:dyDescent="0.2">
      <c r="D58" t="s">
        <v>530</v>
      </c>
    </row>
    <row r="59" spans="4:4" x14ac:dyDescent="0.2">
      <c r="D59" t="s">
        <v>530</v>
      </c>
    </row>
    <row r="60" spans="4:4" x14ac:dyDescent="0.2">
      <c r="D60" t="s">
        <v>530</v>
      </c>
    </row>
    <row r="61" spans="4:4" x14ac:dyDescent="0.2">
      <c r="D61" t="s">
        <v>530</v>
      </c>
    </row>
    <row r="62" spans="4:4" x14ac:dyDescent="0.2">
      <c r="D62" t="s">
        <v>530</v>
      </c>
    </row>
    <row r="63" spans="4:4" x14ac:dyDescent="0.2">
      <c r="D63" t="s">
        <v>530</v>
      </c>
    </row>
    <row r="64" spans="4:4" x14ac:dyDescent="0.2">
      <c r="D64" t="s">
        <v>530</v>
      </c>
    </row>
    <row r="65" spans="4:4" x14ac:dyDescent="0.2">
      <c r="D65" t="s">
        <v>530</v>
      </c>
    </row>
    <row r="66" spans="4:4" x14ac:dyDescent="0.2">
      <c r="D66" t="s">
        <v>530</v>
      </c>
    </row>
    <row r="67" spans="4:4" x14ac:dyDescent="0.2">
      <c r="D67" t="s">
        <v>530</v>
      </c>
    </row>
    <row r="68" spans="4:4" x14ac:dyDescent="0.2">
      <c r="D68" t="s">
        <v>530</v>
      </c>
    </row>
    <row r="69" spans="4:4" x14ac:dyDescent="0.2">
      <c r="D69" t="s">
        <v>530</v>
      </c>
    </row>
    <row r="70" spans="4:4" x14ac:dyDescent="0.2">
      <c r="D70" t="s">
        <v>530</v>
      </c>
    </row>
    <row r="71" spans="4:4" x14ac:dyDescent="0.2">
      <c r="D71" t="s">
        <v>530</v>
      </c>
    </row>
    <row r="72" spans="4:4" x14ac:dyDescent="0.2">
      <c r="D72" t="s">
        <v>530</v>
      </c>
    </row>
    <row r="73" spans="4:4" x14ac:dyDescent="0.2">
      <c r="D73" t="s">
        <v>530</v>
      </c>
    </row>
    <row r="74" spans="4:4" x14ac:dyDescent="0.2">
      <c r="D74" t="s">
        <v>530</v>
      </c>
    </row>
    <row r="75" spans="4:4" x14ac:dyDescent="0.2">
      <c r="D75" t="s">
        <v>530</v>
      </c>
    </row>
    <row r="76" spans="4:4" x14ac:dyDescent="0.2">
      <c r="D76" t="s">
        <v>530</v>
      </c>
    </row>
    <row r="77" spans="4:4" x14ac:dyDescent="0.2">
      <c r="D77" t="s">
        <v>530</v>
      </c>
    </row>
    <row r="78" spans="4:4" x14ac:dyDescent="0.2">
      <c r="D78" t="s">
        <v>530</v>
      </c>
    </row>
    <row r="79" spans="4:4" x14ac:dyDescent="0.2">
      <c r="D79" t="s">
        <v>530</v>
      </c>
    </row>
    <row r="80" spans="4:4" x14ac:dyDescent="0.2">
      <c r="D80" t="s">
        <v>530</v>
      </c>
    </row>
    <row r="81" spans="4:4" x14ac:dyDescent="0.2">
      <c r="D81" t="s">
        <v>530</v>
      </c>
    </row>
    <row r="82" spans="4:4" x14ac:dyDescent="0.2">
      <c r="D82" t="s">
        <v>530</v>
      </c>
    </row>
    <row r="83" spans="4:4" x14ac:dyDescent="0.2">
      <c r="D83" t="s">
        <v>530</v>
      </c>
    </row>
    <row r="84" spans="4:4" x14ac:dyDescent="0.2">
      <c r="D84" t="s">
        <v>530</v>
      </c>
    </row>
    <row r="85" spans="4:4" x14ac:dyDescent="0.2">
      <c r="D85" t="s">
        <v>530</v>
      </c>
    </row>
    <row r="86" spans="4:4" x14ac:dyDescent="0.2">
      <c r="D86" t="s">
        <v>530</v>
      </c>
    </row>
    <row r="87" spans="4:4" x14ac:dyDescent="0.2">
      <c r="D87" t="s">
        <v>530</v>
      </c>
    </row>
    <row r="88" spans="4:4" x14ac:dyDescent="0.2">
      <c r="D88" t="s">
        <v>530</v>
      </c>
    </row>
    <row r="89" spans="4:4" x14ac:dyDescent="0.2">
      <c r="D89" t="s">
        <v>530</v>
      </c>
    </row>
    <row r="90" spans="4:4" x14ac:dyDescent="0.2">
      <c r="D90" t="s">
        <v>530</v>
      </c>
    </row>
    <row r="91" spans="4:4" x14ac:dyDescent="0.2">
      <c r="D91" t="s">
        <v>530</v>
      </c>
    </row>
    <row r="92" spans="4:4" x14ac:dyDescent="0.2">
      <c r="D92" t="s">
        <v>530</v>
      </c>
    </row>
    <row r="93" spans="4:4" x14ac:dyDescent="0.2">
      <c r="D93" t="s">
        <v>530</v>
      </c>
    </row>
    <row r="94" spans="4:4" x14ac:dyDescent="0.2">
      <c r="D94" t="s">
        <v>530</v>
      </c>
    </row>
    <row r="95" spans="4:4" x14ac:dyDescent="0.2">
      <c r="D95" t="s">
        <v>530</v>
      </c>
    </row>
    <row r="96" spans="4:4" x14ac:dyDescent="0.2">
      <c r="D96" t="s">
        <v>530</v>
      </c>
    </row>
    <row r="97" spans="4:4" x14ac:dyDescent="0.2">
      <c r="D97" t="s">
        <v>530</v>
      </c>
    </row>
    <row r="98" spans="4:4" x14ac:dyDescent="0.2">
      <c r="D98" t="s">
        <v>530</v>
      </c>
    </row>
    <row r="99" spans="4:4" x14ac:dyDescent="0.2">
      <c r="D99" t="s">
        <v>530</v>
      </c>
    </row>
    <row r="100" spans="4:4" x14ac:dyDescent="0.2">
      <c r="D100" t="s">
        <v>530</v>
      </c>
    </row>
    <row r="101" spans="4:4" x14ac:dyDescent="0.2">
      <c r="D101" t="s">
        <v>530</v>
      </c>
    </row>
    <row r="102" spans="4:4" x14ac:dyDescent="0.2">
      <c r="D102" t="s">
        <v>530</v>
      </c>
    </row>
    <row r="103" spans="4:4" x14ac:dyDescent="0.2">
      <c r="D103" t="s">
        <v>530</v>
      </c>
    </row>
    <row r="104" spans="4:4" x14ac:dyDescent="0.2">
      <c r="D104" t="s">
        <v>530</v>
      </c>
    </row>
    <row r="105" spans="4:4" x14ac:dyDescent="0.2">
      <c r="D105" t="s">
        <v>530</v>
      </c>
    </row>
    <row r="106" spans="4:4" x14ac:dyDescent="0.2">
      <c r="D106" t="s">
        <v>530</v>
      </c>
    </row>
    <row r="107" spans="4:4" x14ac:dyDescent="0.2">
      <c r="D107" t="s">
        <v>530</v>
      </c>
    </row>
    <row r="108" spans="4:4" x14ac:dyDescent="0.2">
      <c r="D108" t="s">
        <v>530</v>
      </c>
    </row>
    <row r="109" spans="4:4" x14ac:dyDescent="0.2">
      <c r="D109" t="s">
        <v>530</v>
      </c>
    </row>
    <row r="110" spans="4:4" x14ac:dyDescent="0.2">
      <c r="D110" t="s">
        <v>530</v>
      </c>
    </row>
    <row r="111" spans="4:4" x14ac:dyDescent="0.2">
      <c r="D111" t="s">
        <v>530</v>
      </c>
    </row>
    <row r="112" spans="4:4" x14ac:dyDescent="0.2">
      <c r="D112" t="s">
        <v>530</v>
      </c>
    </row>
    <row r="113" spans="4:4" x14ac:dyDescent="0.2">
      <c r="D113" t="s">
        <v>530</v>
      </c>
    </row>
    <row r="114" spans="4:4" x14ac:dyDescent="0.2">
      <c r="D114" t="s">
        <v>530</v>
      </c>
    </row>
    <row r="115" spans="4:4" x14ac:dyDescent="0.2">
      <c r="D115" t="s">
        <v>530</v>
      </c>
    </row>
    <row r="116" spans="4:4" x14ac:dyDescent="0.2">
      <c r="D116" t="s">
        <v>530</v>
      </c>
    </row>
    <row r="117" spans="4:4" x14ac:dyDescent="0.2">
      <c r="D117" t="s">
        <v>530</v>
      </c>
    </row>
    <row r="118" spans="4:4" x14ac:dyDescent="0.2">
      <c r="D118" t="s">
        <v>530</v>
      </c>
    </row>
    <row r="119" spans="4:4" x14ac:dyDescent="0.2">
      <c r="D119" t="s">
        <v>530</v>
      </c>
    </row>
    <row r="120" spans="4:4" x14ac:dyDescent="0.2">
      <c r="D120" t="s">
        <v>530</v>
      </c>
    </row>
    <row r="121" spans="4:4" x14ac:dyDescent="0.2">
      <c r="D121" t="s">
        <v>530</v>
      </c>
    </row>
    <row r="122" spans="4:4" x14ac:dyDescent="0.2">
      <c r="D122" t="s">
        <v>530</v>
      </c>
    </row>
    <row r="123" spans="4:4" x14ac:dyDescent="0.2">
      <c r="D123" t="s">
        <v>530</v>
      </c>
    </row>
    <row r="124" spans="4:4" x14ac:dyDescent="0.2">
      <c r="D124" t="s">
        <v>530</v>
      </c>
    </row>
    <row r="125" spans="4:4" x14ac:dyDescent="0.2">
      <c r="D125" t="s">
        <v>530</v>
      </c>
    </row>
    <row r="126" spans="4:4" x14ac:dyDescent="0.2">
      <c r="D126" t="s">
        <v>530</v>
      </c>
    </row>
    <row r="127" spans="4:4" x14ac:dyDescent="0.2">
      <c r="D127" t="s">
        <v>530</v>
      </c>
    </row>
    <row r="128" spans="4:4" x14ac:dyDescent="0.2">
      <c r="D128" t="s">
        <v>530</v>
      </c>
    </row>
    <row r="129" spans="4:4" x14ac:dyDescent="0.2">
      <c r="D129" t="s">
        <v>530</v>
      </c>
    </row>
    <row r="130" spans="4:4" x14ac:dyDescent="0.2">
      <c r="D130" t="s">
        <v>530</v>
      </c>
    </row>
    <row r="131" spans="4:4" x14ac:dyDescent="0.2">
      <c r="D131" t="s">
        <v>530</v>
      </c>
    </row>
    <row r="132" spans="4:4" x14ac:dyDescent="0.2">
      <c r="D132" t="s">
        <v>530</v>
      </c>
    </row>
    <row r="133" spans="4:4" x14ac:dyDescent="0.2">
      <c r="D133" t="s">
        <v>530</v>
      </c>
    </row>
    <row r="134" spans="4:4" x14ac:dyDescent="0.2">
      <c r="D134" t="s">
        <v>530</v>
      </c>
    </row>
    <row r="135" spans="4:4" x14ac:dyDescent="0.2">
      <c r="D135" t="s">
        <v>530</v>
      </c>
    </row>
    <row r="136" spans="4:4" x14ac:dyDescent="0.2">
      <c r="D136" t="s">
        <v>530</v>
      </c>
    </row>
    <row r="137" spans="4:4" x14ac:dyDescent="0.2">
      <c r="D137" t="s">
        <v>530</v>
      </c>
    </row>
    <row r="138" spans="4:4" x14ac:dyDescent="0.2">
      <c r="D138" t="s">
        <v>530</v>
      </c>
    </row>
    <row r="139" spans="4:4" x14ac:dyDescent="0.2">
      <c r="D139" t="s">
        <v>530</v>
      </c>
    </row>
    <row r="140" spans="4:4" x14ac:dyDescent="0.2">
      <c r="D140" t="s">
        <v>530</v>
      </c>
    </row>
    <row r="141" spans="4:4" x14ac:dyDescent="0.2">
      <c r="D141" t="s">
        <v>530</v>
      </c>
    </row>
    <row r="142" spans="4:4" x14ac:dyDescent="0.2">
      <c r="D142" t="s">
        <v>530</v>
      </c>
    </row>
    <row r="143" spans="4:4" x14ac:dyDescent="0.2">
      <c r="D143" t="s">
        <v>530</v>
      </c>
    </row>
    <row r="144" spans="4:4" x14ac:dyDescent="0.2">
      <c r="D144" t="s">
        <v>530</v>
      </c>
    </row>
    <row r="145" spans="4:4" x14ac:dyDescent="0.2">
      <c r="D145" t="s">
        <v>530</v>
      </c>
    </row>
    <row r="146" spans="4:4" x14ac:dyDescent="0.2">
      <c r="D146" t="s">
        <v>530</v>
      </c>
    </row>
    <row r="147" spans="4:4" x14ac:dyDescent="0.2">
      <c r="D147" t="s">
        <v>530</v>
      </c>
    </row>
    <row r="148" spans="4:4" x14ac:dyDescent="0.2">
      <c r="D148" t="s">
        <v>530</v>
      </c>
    </row>
    <row r="149" spans="4:4" x14ac:dyDescent="0.2">
      <c r="D149" t="s">
        <v>530</v>
      </c>
    </row>
    <row r="150" spans="4:4" x14ac:dyDescent="0.2">
      <c r="D150" t="s">
        <v>530</v>
      </c>
    </row>
    <row r="151" spans="4:4" x14ac:dyDescent="0.2">
      <c r="D151" t="s">
        <v>530</v>
      </c>
    </row>
    <row r="152" spans="4:4" x14ac:dyDescent="0.2">
      <c r="D152" t="s">
        <v>530</v>
      </c>
    </row>
    <row r="153" spans="4:4" x14ac:dyDescent="0.2">
      <c r="D153" t="s">
        <v>530</v>
      </c>
    </row>
    <row r="154" spans="4:4" x14ac:dyDescent="0.2">
      <c r="D154" t="s">
        <v>530</v>
      </c>
    </row>
    <row r="155" spans="4:4" x14ac:dyDescent="0.2">
      <c r="D155" t="s">
        <v>530</v>
      </c>
    </row>
    <row r="156" spans="4:4" x14ac:dyDescent="0.2">
      <c r="D156" t="s">
        <v>530</v>
      </c>
    </row>
    <row r="157" spans="4:4" x14ac:dyDescent="0.2">
      <c r="D157" t="s">
        <v>530</v>
      </c>
    </row>
    <row r="158" spans="4:4" x14ac:dyDescent="0.2">
      <c r="D158" t="s">
        <v>530</v>
      </c>
    </row>
    <row r="159" spans="4:4" x14ac:dyDescent="0.2">
      <c r="D159" t="s">
        <v>530</v>
      </c>
    </row>
    <row r="160" spans="4:4" x14ac:dyDescent="0.2">
      <c r="D160" t="s">
        <v>530</v>
      </c>
    </row>
    <row r="161" spans="4:4" x14ac:dyDescent="0.2">
      <c r="D161" t="s">
        <v>530</v>
      </c>
    </row>
    <row r="162" spans="4:4" x14ac:dyDescent="0.2">
      <c r="D162" t="s">
        <v>530</v>
      </c>
    </row>
    <row r="163" spans="4:4" x14ac:dyDescent="0.2">
      <c r="D163" t="s">
        <v>530</v>
      </c>
    </row>
    <row r="164" spans="4:4" x14ac:dyDescent="0.2">
      <c r="D164" t="s">
        <v>530</v>
      </c>
    </row>
    <row r="165" spans="4:4" x14ac:dyDescent="0.2">
      <c r="D165" t="s">
        <v>530</v>
      </c>
    </row>
    <row r="166" spans="4:4" x14ac:dyDescent="0.2">
      <c r="D166" t="s">
        <v>530</v>
      </c>
    </row>
    <row r="167" spans="4:4" x14ac:dyDescent="0.2">
      <c r="D167" t="s">
        <v>530</v>
      </c>
    </row>
    <row r="168" spans="4:4" x14ac:dyDescent="0.2">
      <c r="D168" t="s">
        <v>530</v>
      </c>
    </row>
    <row r="169" spans="4:4" x14ac:dyDescent="0.2">
      <c r="D169" t="s">
        <v>530</v>
      </c>
    </row>
    <row r="170" spans="4:4" x14ac:dyDescent="0.2">
      <c r="D170" t="s">
        <v>530</v>
      </c>
    </row>
    <row r="171" spans="4:4" x14ac:dyDescent="0.2">
      <c r="D171" t="s">
        <v>530</v>
      </c>
    </row>
    <row r="172" spans="4:4" x14ac:dyDescent="0.2">
      <c r="D172" t="s">
        <v>530</v>
      </c>
    </row>
    <row r="173" spans="4:4" x14ac:dyDescent="0.2">
      <c r="D173" t="s">
        <v>530</v>
      </c>
    </row>
    <row r="174" spans="4:4" x14ac:dyDescent="0.2">
      <c r="D174" t="s">
        <v>530</v>
      </c>
    </row>
    <row r="175" spans="4:4" x14ac:dyDescent="0.2">
      <c r="D175" t="s">
        <v>530</v>
      </c>
    </row>
    <row r="176" spans="4:4" x14ac:dyDescent="0.2">
      <c r="D176" t="s">
        <v>530</v>
      </c>
    </row>
    <row r="177" spans="4:4" x14ac:dyDescent="0.2">
      <c r="D177" t="s">
        <v>530</v>
      </c>
    </row>
    <row r="178" spans="4:4" x14ac:dyDescent="0.2">
      <c r="D178" t="s">
        <v>530</v>
      </c>
    </row>
    <row r="179" spans="4:4" x14ac:dyDescent="0.2">
      <c r="D179" t="s">
        <v>530</v>
      </c>
    </row>
    <row r="180" spans="4:4" x14ac:dyDescent="0.2">
      <c r="D180" t="s">
        <v>530</v>
      </c>
    </row>
    <row r="181" spans="4:4" x14ac:dyDescent="0.2">
      <c r="D181" t="s">
        <v>530</v>
      </c>
    </row>
    <row r="182" spans="4:4" x14ac:dyDescent="0.2">
      <c r="D182" t="s">
        <v>530</v>
      </c>
    </row>
    <row r="183" spans="4:4" x14ac:dyDescent="0.2">
      <c r="D183" t="s">
        <v>530</v>
      </c>
    </row>
    <row r="184" spans="4:4" x14ac:dyDescent="0.2">
      <c r="D184" t="s">
        <v>530</v>
      </c>
    </row>
    <row r="185" spans="4:4" x14ac:dyDescent="0.2">
      <c r="D185" t="s">
        <v>530</v>
      </c>
    </row>
    <row r="186" spans="4:4" x14ac:dyDescent="0.2">
      <c r="D186" t="s">
        <v>530</v>
      </c>
    </row>
    <row r="187" spans="4:4" x14ac:dyDescent="0.2">
      <c r="D187" t="s">
        <v>530</v>
      </c>
    </row>
    <row r="188" spans="4:4" x14ac:dyDescent="0.2">
      <c r="D188" t="s">
        <v>530</v>
      </c>
    </row>
    <row r="189" spans="4:4" x14ac:dyDescent="0.2">
      <c r="D189" t="s">
        <v>530</v>
      </c>
    </row>
    <row r="190" spans="4:4" x14ac:dyDescent="0.2">
      <c r="D190" t="s">
        <v>530</v>
      </c>
    </row>
    <row r="191" spans="4:4" x14ac:dyDescent="0.2">
      <c r="D191" t="s">
        <v>530</v>
      </c>
    </row>
    <row r="192" spans="4:4" x14ac:dyDescent="0.2">
      <c r="D192" t="s">
        <v>530</v>
      </c>
    </row>
    <row r="193" spans="4:4" x14ac:dyDescent="0.2">
      <c r="D193" t="s">
        <v>530</v>
      </c>
    </row>
    <row r="194" spans="4:4" x14ac:dyDescent="0.2">
      <c r="D194" t="s">
        <v>530</v>
      </c>
    </row>
    <row r="195" spans="4:4" x14ac:dyDescent="0.2">
      <c r="D195" t="s">
        <v>530</v>
      </c>
    </row>
    <row r="196" spans="4:4" x14ac:dyDescent="0.2">
      <c r="D196" t="s">
        <v>530</v>
      </c>
    </row>
    <row r="197" spans="4:4" x14ac:dyDescent="0.2">
      <c r="D197" t="s">
        <v>530</v>
      </c>
    </row>
    <row r="198" spans="4:4" x14ac:dyDescent="0.2">
      <c r="D198" t="s">
        <v>530</v>
      </c>
    </row>
    <row r="199" spans="4:4" x14ac:dyDescent="0.2">
      <c r="D199" t="s">
        <v>530</v>
      </c>
    </row>
    <row r="200" spans="4:4" x14ac:dyDescent="0.2">
      <c r="D200" t="s">
        <v>530</v>
      </c>
    </row>
    <row r="201" spans="4:4" x14ac:dyDescent="0.2">
      <c r="D201" t="s">
        <v>530</v>
      </c>
    </row>
    <row r="202" spans="4:4" x14ac:dyDescent="0.2">
      <c r="D202" t="s">
        <v>530</v>
      </c>
    </row>
    <row r="203" spans="4:4" x14ac:dyDescent="0.2">
      <c r="D203" t="s">
        <v>530</v>
      </c>
    </row>
    <row r="204" spans="4:4" x14ac:dyDescent="0.2">
      <c r="D204" t="s">
        <v>530</v>
      </c>
    </row>
    <row r="205" spans="4:4" x14ac:dyDescent="0.2">
      <c r="D205" t="s">
        <v>530</v>
      </c>
    </row>
    <row r="206" spans="4:4" x14ac:dyDescent="0.2">
      <c r="D206" t="s">
        <v>530</v>
      </c>
    </row>
    <row r="207" spans="4:4" x14ac:dyDescent="0.2">
      <c r="D207" t="s">
        <v>530</v>
      </c>
    </row>
    <row r="208" spans="4:4" x14ac:dyDescent="0.2">
      <c r="D208" t="s">
        <v>530</v>
      </c>
    </row>
  </sheetData>
  <mergeCells count="1">
    <mergeCell ref="C1:J1"/>
  </mergeCells>
  <conditionalFormatting sqref="A3:F3 C4:F4 E7:J121 C3:C5 A4:B5 D5:D208 A6:C121 H3:I124">
    <cfRule type="containsBlanks" dxfId="42" priority="4">
      <formula>LEN(TRIM(A3))=0</formula>
    </cfRule>
  </conditionalFormatting>
  <conditionalFormatting sqref="E3:J124">
    <cfRule type="containsBlanks" dxfId="41" priority="1">
      <formula>LEN(TRIM(E3))=0</formula>
    </cfRule>
  </conditionalFormatting>
  <conditionalFormatting sqref="F3:J6 E3:F8 G7:J8 H4:J8">
    <cfRule type="containsBlanks" dxfId="40" priority="2">
      <formula>LEN(TRIM(E3))=0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EB7C07FE-48F2-46EF-BFBD-F1C4D94A1CD0}">
          <x14:formula1>
            <xm:f>HVAC_options!$F$3:$F$7</xm:f>
          </x14:formula1>
          <xm:sqref>E3:E50 F9:G50</xm:sqref>
        </x14:dataValidation>
        <x14:dataValidation type="list" allowBlank="1" showInputMessage="1" showErrorMessage="1" xr:uid="{75727552-93B4-4D7E-835C-6E2046BF9729}">
          <x14:formula1>
            <xm:f>HVAC_options!$G$3:$G$11</xm:f>
          </x14:formula1>
          <xm:sqref>J9:J53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I3:I124</xm:sqref>
        </x14:dataValidation>
        <x14:dataValidation type="list" allowBlank="1" showInputMessage="1" showErrorMessage="1" xr:uid="{8E551421-2BF0-6043-9138-A2786DC75C67}">
          <x14:formula1>
            <xm:f>HVAC_options!$E$3:$E$7</xm:f>
          </x14:formula1>
          <xm:sqref>F3:F8</xm:sqref>
        </x14:dataValidation>
        <x14:dataValidation type="list" allowBlank="1" showInputMessage="1" showErrorMessage="1" xr:uid="{A930C97C-011E-834B-A870-EBA06B62F0A3}">
          <x14:formula1>
            <xm:f>Year_schedules!$A$3:$A$16</xm:f>
          </x14:formula1>
          <xm:sqref>G3:G8</xm:sqref>
        </x14:dataValidation>
        <x14:dataValidation type="list" allowBlank="1" showInputMessage="1" showErrorMessage="1" xr:uid="{3C58C4C4-53AB-504C-9AAD-CFB3DA347DAF}">
          <x14:formula1>
            <xm:f>HVAC_options!$O$3:$O$8</xm:f>
          </x14:formula1>
          <xm:sqref>J3:J8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370</v>
      </c>
      <c r="B1" s="47" t="s">
        <v>460</v>
      </c>
      <c r="C1" s="49" t="s">
        <v>371</v>
      </c>
      <c r="D1" s="47" t="s">
        <v>460</v>
      </c>
      <c r="E1" s="53" t="s">
        <v>369</v>
      </c>
    </row>
    <row r="2" spans="1:5" ht="17" x14ac:dyDescent="0.2">
      <c r="A2" s="43" t="s">
        <v>284</v>
      </c>
      <c r="B2" s="44" t="s">
        <v>277</v>
      </c>
      <c r="C2" s="43" t="s">
        <v>285</v>
      </c>
      <c r="D2" s="43" t="s">
        <v>310</v>
      </c>
      <c r="E2" s="45" t="s">
        <v>286</v>
      </c>
    </row>
    <row r="3" spans="1:5" ht="34" x14ac:dyDescent="0.2">
      <c r="A3" t="s">
        <v>336</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308</v>
      </c>
      <c r="B4" s="7" t="str">
        <f>_xlfn.XLOOKUP(A4,Units!$A$2:$A$100,Units!$C$2:$C$100,"")</f>
        <v xml:space="preserve">Temperature of hot water distribution </v>
      </c>
      <c r="D4" t="str">
        <f>_xlfn.XLOOKUP(A4,Units!$A$2:$A$100,Units!$B$2:$B$100,"")</f>
        <v>C</v>
      </c>
    </row>
    <row r="5" spans="1:5" ht="17" x14ac:dyDescent="0.2">
      <c r="A5" t="s">
        <v>337</v>
      </c>
      <c r="B5" s="7" t="str">
        <f>_xlfn.XLOOKUP(A5,Units!$A$2:$A$100,Units!$C$2:$C$100,"")</f>
        <v>Performance of the DHW equipment to heat water</v>
      </c>
      <c r="D5" t="str">
        <f>_xlfn.XLOOKUP(A5,Units!$A$2:$A$100,Units!$B$2:$B$100,"")</f>
        <v>Unitless</v>
      </c>
    </row>
    <row r="6" spans="1:5" ht="17" x14ac:dyDescent="0.2">
      <c r="A6" t="s">
        <v>309</v>
      </c>
      <c r="B6" s="7" t="str">
        <f>_xlfn.XLOOKUP(A6,Units!$A$2:$A$100,Units!$C$2:$C$100,"")</f>
        <v>Fuel type used to heat base DHW equipment</v>
      </c>
      <c r="D6" t="str">
        <f>_xlfn.XLOOKUP(A6,Units!$A$2:$A$100,Units!$B$2:$B$100,"")</f>
        <v>ListChoice</v>
      </c>
    </row>
    <row r="7" spans="1:5" ht="34" x14ac:dyDescent="0.2">
      <c r="A7" t="s">
        <v>336</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308</v>
      </c>
      <c r="B8" s="7" t="str">
        <f>_xlfn.XLOOKUP(A8,Units!$A$2:$A$100,Units!$C$2:$C$100,"")</f>
        <v xml:space="preserve">Temperature of hot water distribution </v>
      </c>
      <c r="D8" t="str">
        <f>_xlfn.XLOOKUP(A8,Units!$A$2:$A$100,Units!$B$2:$B$100,"")</f>
        <v>C</v>
      </c>
    </row>
    <row r="9" spans="1:5" ht="17" x14ac:dyDescent="0.2">
      <c r="A9" t="s">
        <v>337</v>
      </c>
      <c r="B9" s="7" t="str">
        <f>_xlfn.XLOOKUP(A9,Units!$A$2:$A$100,Units!$C$2:$C$100,"")</f>
        <v>Performance of the DHW equipment to heat water</v>
      </c>
      <c r="D9" t="str">
        <f>_xlfn.XLOOKUP(A9,Units!$A$2:$A$100,Units!$B$2:$B$100,"")</f>
        <v>Unitless</v>
      </c>
    </row>
    <row r="10" spans="1:5" ht="17" x14ac:dyDescent="0.2">
      <c r="A10" t="s">
        <v>309</v>
      </c>
      <c r="B10" s="7" t="str">
        <f>_xlfn.XLOOKUP(A10,Units!$A$2:$A$100,Units!$C$2:$C$100,"")</f>
        <v>Fuel type used to heat base DHW equipment</v>
      </c>
      <c r="D10" t="str">
        <f>_xlfn.XLOOKUP(A10,Units!$A$2:$A$100,Units!$B$2:$B$100,"")</f>
        <v>ListChoice</v>
      </c>
    </row>
    <row r="11" spans="1:5" ht="34" x14ac:dyDescent="0.2">
      <c r="A11" t="s">
        <v>336</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308</v>
      </c>
      <c r="B12" s="7" t="str">
        <f>_xlfn.XLOOKUP(A12,Units!$A$2:$A$100,Units!$C$2:$C$100,"")</f>
        <v xml:space="preserve">Temperature of hot water distribution </v>
      </c>
      <c r="D12" t="str">
        <f>_xlfn.XLOOKUP(A12,Units!$A$2:$A$100,Units!$B$2:$B$100,"")</f>
        <v>C</v>
      </c>
    </row>
    <row r="13" spans="1:5" ht="17" x14ac:dyDescent="0.2">
      <c r="A13" t="s">
        <v>337</v>
      </c>
      <c r="B13" s="7" t="str">
        <f>_xlfn.XLOOKUP(A13,Units!$A$2:$A$100,Units!$C$2:$C$100,"")</f>
        <v>Performance of the DHW equipment to heat water</v>
      </c>
      <c r="D13" t="str">
        <f>_xlfn.XLOOKUP(A13,Units!$A$2:$A$100,Units!$B$2:$B$100,"")</f>
        <v>Unitless</v>
      </c>
    </row>
    <row r="14" spans="1:5" ht="17" x14ac:dyDescent="0.2">
      <c r="A14" t="s">
        <v>309</v>
      </c>
      <c r="B14" s="7" t="str">
        <f>_xlfn.XLOOKUP(A14,Units!$A$2:$A$100,Units!$C$2:$C$100,"")</f>
        <v>Fuel type used to heat base DHW equipment</v>
      </c>
      <c r="D14" t="str">
        <f>_xlfn.XLOOKUP(A14,Units!$A$2:$A$100,Units!$B$2:$B$100,"")</f>
        <v>ListChoice</v>
      </c>
    </row>
    <row r="15" spans="1:5" ht="34" x14ac:dyDescent="0.2">
      <c r="A15" t="s">
        <v>336</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308</v>
      </c>
      <c r="B16" s="7" t="str">
        <f>_xlfn.XLOOKUP(A16,Units!$A$2:$A$100,Units!$C$2:$C$100,"")</f>
        <v xml:space="preserve">Temperature of hot water distribution </v>
      </c>
      <c r="D16" t="str">
        <f>_xlfn.XLOOKUP(A16,Units!$A$2:$A$100,Units!$B$2:$B$100,"")</f>
        <v>C</v>
      </c>
    </row>
    <row r="17" spans="1:4" ht="17" x14ac:dyDescent="0.2">
      <c r="A17" t="s">
        <v>337</v>
      </c>
      <c r="B17" s="7" t="str">
        <f>_xlfn.XLOOKUP(A17,Units!$A$2:$A$100,Units!$C$2:$C$100,"")</f>
        <v>Performance of the DHW equipment to heat water</v>
      </c>
      <c r="D17" t="str">
        <f>_xlfn.XLOOKUP(A17,Units!$A$2:$A$100,Units!$B$2:$B$100,"")</f>
        <v>Unitless</v>
      </c>
    </row>
    <row r="18" spans="1:4" ht="17" x14ac:dyDescent="0.2">
      <c r="A18" t="s">
        <v>309</v>
      </c>
      <c r="B18" s="7" t="str">
        <f>_xlfn.XLOOKUP(A18,Units!$A$2:$A$100,Units!$C$2:$C$100,"")</f>
        <v>Fuel type used to heat base DHW equipment</v>
      </c>
      <c r="D18" t="str">
        <f>_xlfn.XLOOKUP(A18,Units!$A$2:$A$100,Units!$B$2:$B$100,"")</f>
        <v>ListChoice</v>
      </c>
    </row>
    <row r="19" spans="1:4" ht="34" x14ac:dyDescent="0.2">
      <c r="A19" t="s">
        <v>336</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308</v>
      </c>
      <c r="B20" s="7" t="str">
        <f>_xlfn.XLOOKUP(A20,Units!$A$2:$A$100,Units!$C$2:$C$100,"")</f>
        <v xml:space="preserve">Temperature of hot water distribution </v>
      </c>
      <c r="D20" t="str">
        <f>_xlfn.XLOOKUP(A20,Units!$A$2:$A$100,Units!$B$2:$B$100,"")</f>
        <v>C</v>
      </c>
    </row>
    <row r="21" spans="1:4" ht="17" x14ac:dyDescent="0.2">
      <c r="A21" t="s">
        <v>337</v>
      </c>
      <c r="B21" s="7" t="str">
        <f>_xlfn.XLOOKUP(A21,Units!$A$2:$A$100,Units!$C$2:$C$100,"")</f>
        <v>Performance of the DHW equipment to heat water</v>
      </c>
      <c r="D21" t="str">
        <f>_xlfn.XLOOKUP(A21,Units!$A$2:$A$100,Units!$B$2:$B$100,"")</f>
        <v>Unitless</v>
      </c>
    </row>
    <row r="22" spans="1:4" ht="17" x14ac:dyDescent="0.2">
      <c r="A22" t="s">
        <v>309</v>
      </c>
      <c r="B22" s="7" t="str">
        <f>_xlfn.XLOOKUP(A22,Units!$A$2:$A$100,Units!$C$2:$C$100,"")</f>
        <v>Fuel type used to heat base DHW equipment</v>
      </c>
      <c r="D22" t="str">
        <f>_xlfn.XLOOKUP(A22,Units!$A$2:$A$100,Units!$B$2:$B$100,"")</f>
        <v>ListChoice</v>
      </c>
    </row>
  </sheetData>
  <conditionalFormatting sqref="A3:A116 C3:C116 E3:E116">
    <cfRule type="containsBlanks" dxfId="39"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10"/>
  <sheetViews>
    <sheetView topLeftCell="B1" workbookViewId="0">
      <selection activeCell="D21" sqref="D21"/>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369</v>
      </c>
      <c r="B1" s="87" t="s">
        <v>371</v>
      </c>
      <c r="C1" s="67"/>
      <c r="D1" s="67"/>
      <c r="E1" s="67"/>
      <c r="F1" s="79"/>
    </row>
    <row r="2" spans="1:6" x14ac:dyDescent="0.2">
      <c r="A2" s="50" t="s">
        <v>0</v>
      </c>
      <c r="B2" s="50" t="s">
        <v>309</v>
      </c>
      <c r="C2" s="50" t="s">
        <v>730</v>
      </c>
      <c r="D2" s="50" t="s">
        <v>729</v>
      </c>
      <c r="E2" s="50" t="s">
        <v>573</v>
      </c>
      <c r="F2" s="78" t="s">
        <v>635</v>
      </c>
    </row>
    <row r="3" spans="1:6" x14ac:dyDescent="0.2">
      <c r="A3" t="s">
        <v>5578</v>
      </c>
      <c r="B3" t="s">
        <v>450</v>
      </c>
      <c r="C3">
        <v>10</v>
      </c>
      <c r="D3">
        <v>60</v>
      </c>
      <c r="E3">
        <v>0.88</v>
      </c>
      <c r="F3">
        <v>1</v>
      </c>
    </row>
    <row r="4" spans="1:6" x14ac:dyDescent="0.2">
      <c r="A4" t="s">
        <v>5579</v>
      </c>
      <c r="B4" t="s">
        <v>493</v>
      </c>
      <c r="C4">
        <v>10</v>
      </c>
      <c r="D4">
        <v>60</v>
      </c>
      <c r="E4">
        <v>0.88</v>
      </c>
      <c r="F4">
        <v>0.88</v>
      </c>
    </row>
    <row r="5" spans="1:6" x14ac:dyDescent="0.2">
      <c r="A5" t="s">
        <v>5580</v>
      </c>
      <c r="B5" t="s">
        <v>493</v>
      </c>
      <c r="C5">
        <v>10</v>
      </c>
      <c r="D5">
        <v>60</v>
      </c>
      <c r="E5">
        <v>0.88</v>
      </c>
      <c r="F5">
        <v>0.89</v>
      </c>
    </row>
    <row r="6" spans="1:6" x14ac:dyDescent="0.2">
      <c r="A6" t="s">
        <v>5581</v>
      </c>
      <c r="B6" t="s">
        <v>450</v>
      </c>
      <c r="C6">
        <v>10</v>
      </c>
      <c r="D6">
        <v>55</v>
      </c>
      <c r="E6">
        <v>0.91</v>
      </c>
      <c r="F6">
        <v>2.8</v>
      </c>
    </row>
    <row r="7" spans="1:6" x14ac:dyDescent="0.2">
      <c r="A7" t="s">
        <v>5582</v>
      </c>
      <c r="B7" t="s">
        <v>450</v>
      </c>
      <c r="C7">
        <v>10</v>
      </c>
      <c r="D7">
        <v>60</v>
      </c>
      <c r="E7">
        <v>0.88</v>
      </c>
      <c r="F7">
        <v>1</v>
      </c>
    </row>
    <row r="8" spans="1:6" x14ac:dyDescent="0.2">
      <c r="A8" t="s">
        <v>5583</v>
      </c>
      <c r="B8" t="s">
        <v>493</v>
      </c>
      <c r="C8">
        <v>10</v>
      </c>
      <c r="D8">
        <v>60</v>
      </c>
      <c r="E8">
        <v>0.88</v>
      </c>
      <c r="F8">
        <v>0.88</v>
      </c>
    </row>
    <row r="9" spans="1:6" x14ac:dyDescent="0.2">
      <c r="A9" t="s">
        <v>5584</v>
      </c>
      <c r="B9" t="s">
        <v>493</v>
      </c>
      <c r="C9">
        <v>10</v>
      </c>
      <c r="D9">
        <v>60</v>
      </c>
      <c r="E9">
        <v>0.88</v>
      </c>
      <c r="F9">
        <v>0.89</v>
      </c>
    </row>
    <row r="10" spans="1:6" x14ac:dyDescent="0.2">
      <c r="A10" t="s">
        <v>5585</v>
      </c>
      <c r="B10" t="s">
        <v>450</v>
      </c>
      <c r="C10">
        <v>10</v>
      </c>
      <c r="D10">
        <v>55</v>
      </c>
      <c r="E10">
        <v>0.91</v>
      </c>
      <c r="F10">
        <v>2.8</v>
      </c>
    </row>
  </sheetData>
  <conditionalFormatting sqref="A3:F143">
    <cfRule type="containsBlanks" dxfId="38" priority="4">
      <formula>LEN(TRIM(A3))=0</formula>
    </cfRule>
  </conditionalFormatting>
  <conditionalFormatting sqref="B3:B143">
    <cfRule type="containsBlanks" dxfId="37" priority="3">
      <formula>LEN(TRIM(B3))=0</formula>
    </cfRule>
  </conditionalFormatting>
  <conditionalFormatting sqref="F2">
    <cfRule type="containsBlanks" dxfId="36"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B22" sqref="B22"/>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369</v>
      </c>
      <c r="B1" s="135" t="s">
        <v>518</v>
      </c>
      <c r="C1" s="136"/>
      <c r="D1" s="136"/>
      <c r="E1" s="137"/>
      <c r="F1" s="81"/>
      <c r="G1" s="81"/>
    </row>
    <row r="2" spans="1:7" ht="17" x14ac:dyDescent="0.2">
      <c r="A2" s="50" t="s">
        <v>0</v>
      </c>
      <c r="B2" s="51" t="s">
        <v>374</v>
      </c>
      <c r="C2" s="50" t="s">
        <v>486</v>
      </c>
      <c r="D2" s="52" t="s">
        <v>487</v>
      </c>
      <c r="E2" s="54" t="s">
        <v>307</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460</v>
      </c>
      <c r="B1" s="133" t="s">
        <v>422</v>
      </c>
      <c r="C1" s="133"/>
      <c r="D1" s="133"/>
      <c r="E1" s="133"/>
      <c r="F1" s="133"/>
      <c r="G1" s="133"/>
      <c r="H1" s="133"/>
      <c r="I1" s="133"/>
      <c r="J1" s="56"/>
      <c r="K1" s="56"/>
      <c r="L1" s="56"/>
      <c r="M1" s="57"/>
      <c r="O1" s="55" t="s">
        <v>423</v>
      </c>
      <c r="P1" s="55"/>
    </row>
    <row r="2" spans="1:16" x14ac:dyDescent="0.2">
      <c r="A2" s="58" t="s">
        <v>424</v>
      </c>
      <c r="B2" s="59" t="s">
        <v>328</v>
      </c>
      <c r="C2" s="59" t="s">
        <v>278</v>
      </c>
      <c r="D2" s="59" t="s">
        <v>279</v>
      </c>
      <c r="E2" s="59" t="s">
        <v>280</v>
      </c>
      <c r="F2" s="59" t="s">
        <v>281</v>
      </c>
      <c r="G2" s="59" t="s">
        <v>282</v>
      </c>
      <c r="H2" s="59" t="s">
        <v>417</v>
      </c>
      <c r="I2" s="59" t="s">
        <v>283</v>
      </c>
      <c r="J2" s="59" t="s">
        <v>418</v>
      </c>
      <c r="K2" s="59" t="s">
        <v>419</v>
      </c>
      <c r="L2" s="59" t="s">
        <v>420</v>
      </c>
      <c r="M2" s="60" t="s">
        <v>421</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68</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Materials!$A$66:$A$273</xm:f>
          </x14:formula1>
          <xm:sqref>D3:D68 B3:B68 L3:L68 J3:J68 H3:H68 F3:F68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273"/>
  <sheetViews>
    <sheetView topLeftCell="F1" workbookViewId="0">
      <selection activeCell="I12" sqref="I12"/>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38" t="s">
        <v>571</v>
      </c>
      <c r="B1" s="138"/>
      <c r="C1" s="138"/>
      <c r="D1" s="138"/>
      <c r="E1" s="138"/>
      <c r="F1" s="138"/>
      <c r="G1" s="138"/>
      <c r="H1" s="138"/>
      <c r="I1" s="138"/>
      <c r="J1" s="138"/>
      <c r="K1" s="138"/>
      <c r="L1" s="138"/>
      <c r="M1" s="138"/>
      <c r="N1" s="138"/>
      <c r="O1" s="138"/>
      <c r="P1" s="138"/>
    </row>
    <row r="2" spans="1:16" x14ac:dyDescent="0.2">
      <c r="A2" s="78" t="s">
        <v>0</v>
      </c>
      <c r="B2" s="78" t="s">
        <v>532</v>
      </c>
      <c r="C2" s="78" t="s">
        <v>272</v>
      </c>
      <c r="D2" s="78" t="s">
        <v>3</v>
      </c>
      <c r="E2" s="78" t="s">
        <v>732</v>
      </c>
      <c r="F2" s="78" t="s">
        <v>731</v>
      </c>
      <c r="G2" s="78" t="s">
        <v>733</v>
      </c>
      <c r="H2" s="78" t="s">
        <v>734</v>
      </c>
      <c r="I2" s="78" t="s">
        <v>1</v>
      </c>
      <c r="J2" s="78" t="s">
        <v>2</v>
      </c>
      <c r="K2" s="78" t="s">
        <v>557</v>
      </c>
      <c r="L2" s="78" t="s">
        <v>3</v>
      </c>
      <c r="M2" s="78" t="s">
        <v>4</v>
      </c>
      <c r="N2" s="78" t="s">
        <v>5</v>
      </c>
      <c r="O2" s="78" t="s">
        <v>6</v>
      </c>
      <c r="P2" s="78" t="s">
        <v>7</v>
      </c>
    </row>
    <row r="3" spans="1:16" x14ac:dyDescent="0.2">
      <c r="A3" t="s">
        <v>14</v>
      </c>
      <c r="B3" t="s">
        <v>14</v>
      </c>
      <c r="C3" t="s">
        <v>13</v>
      </c>
      <c r="D3" t="s">
        <v>15</v>
      </c>
      <c r="E3">
        <v>0.9</v>
      </c>
      <c r="F3">
        <v>0.7</v>
      </c>
      <c r="G3">
        <v>0.7</v>
      </c>
      <c r="H3">
        <v>0</v>
      </c>
      <c r="I3">
        <v>0.909090909</v>
      </c>
      <c r="J3">
        <v>0.5</v>
      </c>
      <c r="L3" t="s">
        <v>15</v>
      </c>
      <c r="M3">
        <v>1800</v>
      </c>
      <c r="N3">
        <v>0.9</v>
      </c>
      <c r="O3">
        <v>0.7</v>
      </c>
      <c r="P3">
        <v>0.7</v>
      </c>
    </row>
    <row r="4" spans="1:16" x14ac:dyDescent="0.2">
      <c r="A4" t="s">
        <v>16</v>
      </c>
      <c r="B4" t="s">
        <v>16</v>
      </c>
      <c r="C4" t="s">
        <v>13</v>
      </c>
      <c r="D4" t="s">
        <v>15</v>
      </c>
      <c r="E4">
        <v>0.9</v>
      </c>
      <c r="F4">
        <v>0.7</v>
      </c>
      <c r="G4">
        <v>0.7</v>
      </c>
      <c r="H4">
        <v>0</v>
      </c>
      <c r="I4">
        <v>0.13</v>
      </c>
      <c r="J4">
        <v>650</v>
      </c>
      <c r="L4" t="s">
        <v>15</v>
      </c>
      <c r="M4">
        <v>1700</v>
      </c>
      <c r="N4">
        <v>0.9</v>
      </c>
      <c r="O4">
        <v>0.7</v>
      </c>
      <c r="P4">
        <v>0.7</v>
      </c>
    </row>
    <row r="5" spans="1:16" x14ac:dyDescent="0.2">
      <c r="A5" t="s">
        <v>17</v>
      </c>
      <c r="B5" t="s">
        <v>17</v>
      </c>
      <c r="C5" t="s">
        <v>13</v>
      </c>
      <c r="D5" t="s">
        <v>10</v>
      </c>
      <c r="E5">
        <v>0.9</v>
      </c>
      <c r="F5">
        <v>0.7</v>
      </c>
      <c r="G5">
        <v>0.7</v>
      </c>
      <c r="H5">
        <v>0</v>
      </c>
      <c r="I5">
        <v>0.16</v>
      </c>
      <c r="J5">
        <v>800</v>
      </c>
      <c r="L5" t="s">
        <v>10</v>
      </c>
      <c r="M5">
        <v>1090</v>
      </c>
      <c r="N5">
        <v>0.9</v>
      </c>
      <c r="O5">
        <v>0.7</v>
      </c>
      <c r="P5">
        <v>0.7</v>
      </c>
    </row>
    <row r="6" spans="1:16" x14ac:dyDescent="0.2">
      <c r="A6" t="s">
        <v>5692</v>
      </c>
      <c r="C6" t="s">
        <v>13</v>
      </c>
      <c r="D6" t="s">
        <v>5695</v>
      </c>
      <c r="E6">
        <v>0.9</v>
      </c>
      <c r="F6">
        <v>0.5</v>
      </c>
      <c r="G6">
        <v>0.55000000000000004</v>
      </c>
      <c r="H6">
        <v>1E-3</v>
      </c>
      <c r="I6">
        <v>0.14000000000000001</v>
      </c>
      <c r="J6">
        <v>540</v>
      </c>
      <c r="K6">
        <v>1400</v>
      </c>
      <c r="M6">
        <v>1003</v>
      </c>
    </row>
    <row r="7" spans="1:16" x14ac:dyDescent="0.2">
      <c r="A7" t="s">
        <v>5690</v>
      </c>
      <c r="B7" t="s">
        <v>5690</v>
      </c>
      <c r="C7" t="s">
        <v>13</v>
      </c>
      <c r="D7" t="s">
        <v>5695</v>
      </c>
      <c r="E7">
        <v>0.9</v>
      </c>
      <c r="F7">
        <v>0.5</v>
      </c>
      <c r="G7">
        <v>0.6</v>
      </c>
      <c r="H7">
        <v>2E-3</v>
      </c>
      <c r="I7">
        <v>2.5000000000000001E-2</v>
      </c>
      <c r="J7">
        <v>35</v>
      </c>
      <c r="K7">
        <v>1400</v>
      </c>
      <c r="M7">
        <v>1090</v>
      </c>
    </row>
    <row r="8" spans="1:16" x14ac:dyDescent="0.2">
      <c r="A8" t="s">
        <v>18</v>
      </c>
      <c r="B8" t="s">
        <v>18</v>
      </c>
      <c r="C8" t="s">
        <v>13</v>
      </c>
      <c r="D8" t="s">
        <v>19</v>
      </c>
      <c r="E8">
        <v>0.9</v>
      </c>
      <c r="F8">
        <v>0.7</v>
      </c>
      <c r="G8">
        <v>0.7</v>
      </c>
      <c r="H8">
        <v>0</v>
      </c>
      <c r="I8">
        <v>0.72</v>
      </c>
      <c r="J8">
        <v>1856</v>
      </c>
      <c r="L8" t="s">
        <v>19</v>
      </c>
      <c r="M8">
        <v>840</v>
      </c>
      <c r="N8">
        <v>0.9</v>
      </c>
      <c r="O8">
        <v>0.7</v>
      </c>
      <c r="P8">
        <v>0.7</v>
      </c>
    </row>
    <row r="9" spans="1:16" x14ac:dyDescent="0.2">
      <c r="A9" t="s">
        <v>5693</v>
      </c>
      <c r="C9" t="s">
        <v>13</v>
      </c>
      <c r="D9" t="s">
        <v>19</v>
      </c>
      <c r="E9">
        <v>0.9</v>
      </c>
      <c r="F9">
        <v>0.4</v>
      </c>
      <c r="G9">
        <v>0.5</v>
      </c>
      <c r="H9">
        <v>1E-3</v>
      </c>
      <c r="I9">
        <v>0.16</v>
      </c>
      <c r="J9">
        <v>540</v>
      </c>
      <c r="K9">
        <v>900</v>
      </c>
      <c r="M9">
        <v>1400</v>
      </c>
    </row>
    <row r="10" spans="1:16" x14ac:dyDescent="0.2">
      <c r="A10" t="s">
        <v>5694</v>
      </c>
      <c r="C10" t="s">
        <v>13</v>
      </c>
      <c r="D10" t="s">
        <v>5695</v>
      </c>
      <c r="E10">
        <v>0.9</v>
      </c>
      <c r="F10">
        <v>0.5</v>
      </c>
      <c r="G10">
        <v>0.6</v>
      </c>
      <c r="H10">
        <v>1E-3</v>
      </c>
      <c r="I10">
        <v>0.3</v>
      </c>
      <c r="J10">
        <v>1300</v>
      </c>
      <c r="K10">
        <v>840</v>
      </c>
      <c r="M10">
        <v>840</v>
      </c>
    </row>
    <row r="11" spans="1:16" x14ac:dyDescent="0.2">
      <c r="A11" t="s">
        <v>13</v>
      </c>
      <c r="B11" t="s">
        <v>13</v>
      </c>
      <c r="C11" t="s">
        <v>13</v>
      </c>
      <c r="D11" t="s">
        <v>15</v>
      </c>
      <c r="E11">
        <v>0.9</v>
      </c>
      <c r="F11">
        <v>0.7</v>
      </c>
      <c r="G11">
        <v>0.7</v>
      </c>
      <c r="H11">
        <v>0</v>
      </c>
      <c r="I11">
        <v>2</v>
      </c>
      <c r="J11">
        <v>2400</v>
      </c>
      <c r="L11" t="s">
        <v>15</v>
      </c>
      <c r="M11">
        <v>950</v>
      </c>
      <c r="N11">
        <v>0.9</v>
      </c>
      <c r="O11">
        <v>0.7</v>
      </c>
      <c r="P11">
        <v>0.7</v>
      </c>
    </row>
    <row r="12" spans="1:16" x14ac:dyDescent="0.2">
      <c r="A12" t="s">
        <v>21</v>
      </c>
      <c r="B12" t="s">
        <v>21</v>
      </c>
      <c r="C12" t="s">
        <v>13</v>
      </c>
      <c r="D12" t="s">
        <v>15</v>
      </c>
      <c r="E12">
        <v>0.9</v>
      </c>
      <c r="F12">
        <v>0.7</v>
      </c>
      <c r="G12">
        <v>0.7</v>
      </c>
      <c r="H12">
        <v>0</v>
      </c>
      <c r="I12">
        <v>5.6000000000000001E-2</v>
      </c>
      <c r="J12">
        <v>130</v>
      </c>
      <c r="L12" t="s">
        <v>15</v>
      </c>
      <c r="M12">
        <v>750</v>
      </c>
      <c r="N12">
        <v>0.9</v>
      </c>
      <c r="O12">
        <v>0.7</v>
      </c>
      <c r="P12">
        <v>0.7</v>
      </c>
    </row>
    <row r="13" spans="1:16" x14ac:dyDescent="0.2">
      <c r="A13" t="s">
        <v>5691</v>
      </c>
      <c r="C13" t="s">
        <v>13</v>
      </c>
      <c r="D13" t="s">
        <v>5695</v>
      </c>
      <c r="E13">
        <v>0.9</v>
      </c>
      <c r="F13">
        <v>0.5</v>
      </c>
      <c r="G13">
        <v>0.6</v>
      </c>
      <c r="H13">
        <v>2E-3</v>
      </c>
      <c r="I13">
        <v>0.12</v>
      </c>
      <c r="J13">
        <v>500</v>
      </c>
      <c r="K13">
        <v>1600</v>
      </c>
      <c r="M13">
        <v>1600</v>
      </c>
    </row>
    <row r="14" spans="1:16" x14ac:dyDescent="0.2">
      <c r="A14" t="s">
        <v>20</v>
      </c>
      <c r="B14" t="s">
        <v>20</v>
      </c>
      <c r="C14" t="s">
        <v>13</v>
      </c>
      <c r="D14" t="s">
        <v>15</v>
      </c>
      <c r="E14">
        <v>0.9</v>
      </c>
      <c r="F14">
        <v>0.7</v>
      </c>
      <c r="G14">
        <v>0.7</v>
      </c>
      <c r="H14">
        <v>0</v>
      </c>
      <c r="I14">
        <v>1</v>
      </c>
      <c r="J14">
        <v>2000</v>
      </c>
      <c r="L14" t="s">
        <v>15</v>
      </c>
      <c r="M14">
        <v>1130</v>
      </c>
      <c r="N14">
        <v>0.9</v>
      </c>
      <c r="O14">
        <v>0.7</v>
      </c>
      <c r="P14">
        <v>0.7</v>
      </c>
    </row>
    <row r="15" spans="1:16" x14ac:dyDescent="0.2">
      <c r="A15" t="s">
        <v>25</v>
      </c>
      <c r="B15" t="s">
        <v>25</v>
      </c>
      <c r="C15" t="s">
        <v>13</v>
      </c>
      <c r="D15" t="s">
        <v>19</v>
      </c>
      <c r="E15">
        <v>0.9</v>
      </c>
      <c r="F15">
        <v>0.7</v>
      </c>
      <c r="G15">
        <v>0.7</v>
      </c>
      <c r="H15">
        <v>0</v>
      </c>
      <c r="I15">
        <v>5.5E-2</v>
      </c>
      <c r="J15">
        <v>290</v>
      </c>
      <c r="L15" t="s">
        <v>19</v>
      </c>
      <c r="M15">
        <v>1300</v>
      </c>
      <c r="N15">
        <v>0.9</v>
      </c>
      <c r="O15">
        <v>0.7</v>
      </c>
      <c r="P15">
        <v>0.7</v>
      </c>
    </row>
    <row r="16" spans="1:16" x14ac:dyDescent="0.2">
      <c r="A16" t="s">
        <v>26</v>
      </c>
      <c r="B16" t="s">
        <v>26</v>
      </c>
      <c r="C16" t="s">
        <v>13</v>
      </c>
      <c r="D16" t="s">
        <v>19</v>
      </c>
      <c r="E16">
        <v>0.9</v>
      </c>
      <c r="F16">
        <v>0.7</v>
      </c>
      <c r="G16">
        <v>0.7</v>
      </c>
      <c r="H16">
        <v>0</v>
      </c>
      <c r="I16">
        <v>5.7000000000000002E-2</v>
      </c>
      <c r="J16">
        <v>350</v>
      </c>
      <c r="L16" t="s">
        <v>19</v>
      </c>
      <c r="M16">
        <v>1300</v>
      </c>
      <c r="N16">
        <v>0.9</v>
      </c>
      <c r="O16">
        <v>0.7</v>
      </c>
      <c r="P16">
        <v>0.7</v>
      </c>
    </row>
    <row r="17" spans="1:16" x14ac:dyDescent="0.2">
      <c r="A17" t="s">
        <v>27</v>
      </c>
      <c r="B17" t="s">
        <v>27</v>
      </c>
      <c r="C17" t="s">
        <v>13</v>
      </c>
      <c r="D17" t="s">
        <v>15</v>
      </c>
      <c r="E17">
        <v>0.9</v>
      </c>
      <c r="F17">
        <v>0.7</v>
      </c>
      <c r="G17">
        <v>0.7</v>
      </c>
      <c r="H17">
        <v>0</v>
      </c>
      <c r="I17">
        <v>4.1000000000000002E-2</v>
      </c>
      <c r="J17">
        <v>155</v>
      </c>
      <c r="L17" t="s">
        <v>15</v>
      </c>
      <c r="M17">
        <v>1130</v>
      </c>
      <c r="N17">
        <v>0.9</v>
      </c>
      <c r="O17">
        <v>0.7</v>
      </c>
      <c r="P17">
        <v>0.7</v>
      </c>
    </row>
    <row r="18" spans="1:16" x14ac:dyDescent="0.2">
      <c r="A18" t="s">
        <v>28</v>
      </c>
      <c r="B18" t="s">
        <v>28</v>
      </c>
      <c r="C18" t="s">
        <v>13</v>
      </c>
      <c r="D18" t="s">
        <v>12</v>
      </c>
      <c r="E18">
        <v>0.9</v>
      </c>
      <c r="F18">
        <v>0.7</v>
      </c>
      <c r="G18">
        <v>0.7</v>
      </c>
      <c r="H18">
        <v>0</v>
      </c>
      <c r="I18">
        <v>0.06</v>
      </c>
      <c r="J18">
        <v>288</v>
      </c>
      <c r="L18" t="s">
        <v>12</v>
      </c>
      <c r="M18">
        <v>1380</v>
      </c>
      <c r="N18">
        <v>0.9</v>
      </c>
      <c r="O18">
        <v>0.7</v>
      </c>
      <c r="P18">
        <v>0.7</v>
      </c>
    </row>
    <row r="19" spans="1:16" x14ac:dyDescent="0.2">
      <c r="A19" t="s">
        <v>29</v>
      </c>
      <c r="B19" t="s">
        <v>29</v>
      </c>
      <c r="C19" t="s">
        <v>13</v>
      </c>
      <c r="D19" t="s">
        <v>15</v>
      </c>
      <c r="E19">
        <v>0.9</v>
      </c>
      <c r="F19">
        <v>0.7</v>
      </c>
      <c r="G19">
        <v>0.7</v>
      </c>
      <c r="H19">
        <v>0</v>
      </c>
      <c r="I19">
        <v>3.4000000000000002E-2</v>
      </c>
      <c r="J19">
        <v>35</v>
      </c>
      <c r="L19" t="s">
        <v>15</v>
      </c>
      <c r="M19">
        <v>1400</v>
      </c>
      <c r="N19">
        <v>0.9</v>
      </c>
      <c r="O19">
        <v>0.7</v>
      </c>
      <c r="P19">
        <v>0.7</v>
      </c>
    </row>
    <row r="20" spans="1:16" x14ac:dyDescent="0.2">
      <c r="A20" t="s">
        <v>23</v>
      </c>
      <c r="B20" t="s">
        <v>23</v>
      </c>
      <c r="C20" t="s">
        <v>13</v>
      </c>
      <c r="D20" t="s">
        <v>15</v>
      </c>
      <c r="E20">
        <v>0.9</v>
      </c>
      <c r="F20">
        <v>0.7</v>
      </c>
      <c r="G20">
        <v>0.7</v>
      </c>
      <c r="H20">
        <v>0</v>
      </c>
      <c r="I20">
        <v>0.12987013</v>
      </c>
      <c r="J20">
        <v>0.5</v>
      </c>
      <c r="L20" t="s">
        <v>15</v>
      </c>
      <c r="M20">
        <v>1800</v>
      </c>
      <c r="N20">
        <v>0.9</v>
      </c>
      <c r="O20">
        <v>0.7</v>
      </c>
      <c r="P20">
        <v>0.7</v>
      </c>
    </row>
    <row r="21" spans="1:16" x14ac:dyDescent="0.2">
      <c r="A21" t="s">
        <v>32</v>
      </c>
      <c r="B21" t="s">
        <v>32</v>
      </c>
      <c r="C21" t="s">
        <v>13</v>
      </c>
      <c r="D21" t="s">
        <v>15</v>
      </c>
      <c r="E21">
        <v>0.9</v>
      </c>
      <c r="F21">
        <v>0.7</v>
      </c>
      <c r="G21">
        <v>0.7</v>
      </c>
      <c r="H21">
        <v>0</v>
      </c>
      <c r="I21">
        <v>0.13</v>
      </c>
      <c r="J21">
        <v>520</v>
      </c>
      <c r="L21" t="s">
        <v>15</v>
      </c>
      <c r="M21">
        <v>1600</v>
      </c>
      <c r="N21">
        <v>0.9</v>
      </c>
      <c r="O21">
        <v>0.7</v>
      </c>
      <c r="P21">
        <v>0.7</v>
      </c>
    </row>
    <row r="22" spans="1:16" x14ac:dyDescent="0.2">
      <c r="A22" t="s">
        <v>33</v>
      </c>
      <c r="B22" t="s">
        <v>33</v>
      </c>
      <c r="C22" t="s">
        <v>13</v>
      </c>
      <c r="D22" t="s">
        <v>15</v>
      </c>
      <c r="E22">
        <v>0.9</v>
      </c>
      <c r="F22">
        <v>0.7</v>
      </c>
      <c r="G22">
        <v>0.7</v>
      </c>
      <c r="H22">
        <v>0</v>
      </c>
      <c r="I22">
        <v>0.12</v>
      </c>
      <c r="J22">
        <v>530</v>
      </c>
      <c r="L22" t="s">
        <v>15</v>
      </c>
      <c r="M22">
        <v>1600</v>
      </c>
      <c r="N22">
        <v>0.9</v>
      </c>
      <c r="O22">
        <v>0.7</v>
      </c>
      <c r="P22">
        <v>0.7</v>
      </c>
    </row>
    <row r="23" spans="1:16" x14ac:dyDescent="0.2">
      <c r="A23" t="s">
        <v>34</v>
      </c>
      <c r="B23" t="s">
        <v>34</v>
      </c>
      <c r="C23" t="s">
        <v>13</v>
      </c>
      <c r="D23" t="s">
        <v>15</v>
      </c>
      <c r="E23">
        <v>0.9</v>
      </c>
      <c r="F23">
        <v>0.7</v>
      </c>
      <c r="G23">
        <v>0.7</v>
      </c>
      <c r="H23">
        <v>0</v>
      </c>
      <c r="I23">
        <v>0.18</v>
      </c>
      <c r="J23">
        <v>690</v>
      </c>
      <c r="L23" t="s">
        <v>15</v>
      </c>
      <c r="M23">
        <v>2400</v>
      </c>
      <c r="N23">
        <v>0.9</v>
      </c>
      <c r="O23">
        <v>0.7</v>
      </c>
      <c r="P23">
        <v>0.7</v>
      </c>
    </row>
    <row r="24" spans="1:16" x14ac:dyDescent="0.2">
      <c r="A24" t="s">
        <v>35</v>
      </c>
      <c r="B24" t="s">
        <v>35</v>
      </c>
      <c r="C24" t="s">
        <v>13</v>
      </c>
      <c r="D24" t="s">
        <v>15</v>
      </c>
      <c r="E24">
        <v>0.9</v>
      </c>
      <c r="F24">
        <v>0.7</v>
      </c>
      <c r="G24">
        <v>0.7</v>
      </c>
      <c r="H24">
        <v>0</v>
      </c>
      <c r="I24">
        <v>0.13</v>
      </c>
      <c r="J24">
        <v>450</v>
      </c>
      <c r="L24" t="s">
        <v>15</v>
      </c>
      <c r="M24">
        <v>1600</v>
      </c>
      <c r="N24">
        <v>0.9</v>
      </c>
      <c r="O24">
        <v>0.7</v>
      </c>
      <c r="P24">
        <v>0.7</v>
      </c>
    </row>
    <row r="25" spans="1:16" x14ac:dyDescent="0.2">
      <c r="A25" t="s">
        <v>36</v>
      </c>
      <c r="B25" t="s">
        <v>36</v>
      </c>
      <c r="C25" t="s">
        <v>13</v>
      </c>
      <c r="D25" t="s">
        <v>15</v>
      </c>
      <c r="E25">
        <v>0.9</v>
      </c>
      <c r="F25">
        <v>0.7</v>
      </c>
      <c r="G25">
        <v>0.7</v>
      </c>
      <c r="H25">
        <v>0</v>
      </c>
      <c r="I25">
        <v>0.13</v>
      </c>
      <c r="J25">
        <v>460</v>
      </c>
      <c r="L25" t="s">
        <v>15</v>
      </c>
      <c r="M25">
        <v>1600</v>
      </c>
      <c r="N25">
        <v>0.9</v>
      </c>
      <c r="O25">
        <v>0.7</v>
      </c>
      <c r="P25">
        <v>0.7</v>
      </c>
    </row>
    <row r="26" spans="1:16" x14ac:dyDescent="0.2">
      <c r="A26" t="s">
        <v>16</v>
      </c>
      <c r="B26" t="s">
        <v>16</v>
      </c>
      <c r="C26" t="s">
        <v>13</v>
      </c>
      <c r="D26" t="s">
        <v>15</v>
      </c>
      <c r="E26">
        <v>0.9</v>
      </c>
      <c r="F26">
        <v>0.7</v>
      </c>
      <c r="G26">
        <v>0.7</v>
      </c>
      <c r="H26">
        <v>0</v>
      </c>
      <c r="I26">
        <v>0.13</v>
      </c>
      <c r="J26">
        <v>650</v>
      </c>
      <c r="L26" t="s">
        <v>15</v>
      </c>
      <c r="M26">
        <v>1700</v>
      </c>
      <c r="N26">
        <v>0.9</v>
      </c>
      <c r="O26">
        <v>0.7</v>
      </c>
      <c r="P26">
        <v>0.7</v>
      </c>
    </row>
    <row r="27" spans="1:16" x14ac:dyDescent="0.2">
      <c r="A27" t="s">
        <v>31</v>
      </c>
      <c r="B27" t="s">
        <v>31</v>
      </c>
      <c r="C27" t="s">
        <v>13</v>
      </c>
      <c r="D27" t="s">
        <v>15</v>
      </c>
      <c r="E27">
        <v>0.9</v>
      </c>
      <c r="F27">
        <v>0.7</v>
      </c>
      <c r="G27">
        <v>0.7</v>
      </c>
      <c r="H27">
        <v>0</v>
      </c>
      <c r="I27">
        <v>0.09</v>
      </c>
      <c r="J27">
        <v>500</v>
      </c>
      <c r="L27" t="s">
        <v>15</v>
      </c>
      <c r="M27">
        <v>1700</v>
      </c>
      <c r="N27">
        <v>0.9</v>
      </c>
      <c r="O27">
        <v>0.7</v>
      </c>
      <c r="P27">
        <v>0.7</v>
      </c>
    </row>
    <row r="28" spans="1:16" x14ac:dyDescent="0.2">
      <c r="A28" t="s">
        <v>37</v>
      </c>
      <c r="B28" t="s">
        <v>37</v>
      </c>
      <c r="C28" t="s">
        <v>13</v>
      </c>
      <c r="D28" t="s">
        <v>15</v>
      </c>
      <c r="E28">
        <v>0.9</v>
      </c>
      <c r="F28">
        <v>0.7</v>
      </c>
      <c r="G28">
        <v>0.7</v>
      </c>
      <c r="H28">
        <v>0</v>
      </c>
      <c r="I28">
        <v>0.14000000000000001</v>
      </c>
      <c r="J28">
        <v>650</v>
      </c>
      <c r="L28" t="s">
        <v>15</v>
      </c>
      <c r="M28">
        <v>1800</v>
      </c>
      <c r="N28">
        <v>0.9</v>
      </c>
      <c r="O28">
        <v>0.7</v>
      </c>
      <c r="P28">
        <v>0.7</v>
      </c>
    </row>
    <row r="29" spans="1:16" x14ac:dyDescent="0.2">
      <c r="A29" t="s">
        <v>13</v>
      </c>
      <c r="B29" t="s">
        <v>13</v>
      </c>
      <c r="C29" t="s">
        <v>13</v>
      </c>
      <c r="D29" t="s">
        <v>15</v>
      </c>
      <c r="E29">
        <v>0.9</v>
      </c>
      <c r="F29">
        <v>0.7</v>
      </c>
      <c r="G29">
        <v>0.7</v>
      </c>
      <c r="H29">
        <v>0</v>
      </c>
      <c r="I29">
        <v>2</v>
      </c>
      <c r="J29">
        <v>2400</v>
      </c>
      <c r="L29" t="s">
        <v>15</v>
      </c>
      <c r="M29">
        <v>950</v>
      </c>
      <c r="N29">
        <v>0.9</v>
      </c>
      <c r="O29">
        <v>0.7</v>
      </c>
      <c r="P29">
        <v>0.7</v>
      </c>
    </row>
    <row r="30" spans="1:16" x14ac:dyDescent="0.2">
      <c r="A30" t="s">
        <v>38</v>
      </c>
      <c r="B30" t="s">
        <v>38</v>
      </c>
      <c r="C30" t="s">
        <v>13</v>
      </c>
      <c r="D30" t="s">
        <v>15</v>
      </c>
      <c r="E30">
        <v>0.9</v>
      </c>
      <c r="F30">
        <v>0.7</v>
      </c>
      <c r="G30">
        <v>0.7</v>
      </c>
      <c r="H30">
        <v>0</v>
      </c>
      <c r="I30">
        <v>2</v>
      </c>
      <c r="J30">
        <v>2400</v>
      </c>
      <c r="L30" t="s">
        <v>15</v>
      </c>
      <c r="M30">
        <v>950</v>
      </c>
      <c r="N30">
        <v>0.9</v>
      </c>
      <c r="O30">
        <v>0.7</v>
      </c>
      <c r="P30">
        <v>0.7</v>
      </c>
    </row>
    <row r="31" spans="1:16" x14ac:dyDescent="0.2">
      <c r="A31" t="s">
        <v>39</v>
      </c>
      <c r="B31" t="s">
        <v>39</v>
      </c>
      <c r="C31" t="s">
        <v>13</v>
      </c>
      <c r="D31" t="s">
        <v>15</v>
      </c>
      <c r="E31">
        <v>0.9</v>
      </c>
      <c r="F31">
        <v>0.7</v>
      </c>
      <c r="G31">
        <v>0.7</v>
      </c>
      <c r="H31">
        <v>0</v>
      </c>
      <c r="I31">
        <v>2</v>
      </c>
      <c r="J31">
        <v>2400</v>
      </c>
      <c r="L31" t="s">
        <v>15</v>
      </c>
      <c r="M31">
        <v>950</v>
      </c>
      <c r="N31">
        <v>0.9</v>
      </c>
      <c r="O31">
        <v>0.7</v>
      </c>
      <c r="P31">
        <v>0.7</v>
      </c>
    </row>
    <row r="32" spans="1:16" x14ac:dyDescent="0.2">
      <c r="A32" t="s">
        <v>40</v>
      </c>
      <c r="B32" t="s">
        <v>40</v>
      </c>
      <c r="C32" t="s">
        <v>13</v>
      </c>
      <c r="D32" t="s">
        <v>15</v>
      </c>
      <c r="E32">
        <v>0.9</v>
      </c>
      <c r="F32">
        <v>0.7</v>
      </c>
      <c r="G32">
        <v>0.7</v>
      </c>
      <c r="H32">
        <v>0</v>
      </c>
      <c r="I32">
        <v>2</v>
      </c>
      <c r="J32">
        <v>2400</v>
      </c>
      <c r="L32" t="s">
        <v>15</v>
      </c>
      <c r="M32">
        <v>950</v>
      </c>
      <c r="N32">
        <v>0.9</v>
      </c>
      <c r="O32">
        <v>0.7</v>
      </c>
      <c r="P32">
        <v>0.7</v>
      </c>
    </row>
    <row r="33" spans="1:16" x14ac:dyDescent="0.2">
      <c r="A33" t="s">
        <v>41</v>
      </c>
      <c r="B33" t="s">
        <v>41</v>
      </c>
      <c r="C33" t="s">
        <v>13</v>
      </c>
      <c r="D33" t="s">
        <v>15</v>
      </c>
      <c r="E33">
        <v>0.9</v>
      </c>
      <c r="F33">
        <v>0.7</v>
      </c>
      <c r="G33">
        <v>0.7</v>
      </c>
      <c r="H33">
        <v>0</v>
      </c>
      <c r="I33">
        <v>0.75</v>
      </c>
      <c r="J33">
        <v>2350</v>
      </c>
      <c r="L33" t="s">
        <v>15</v>
      </c>
      <c r="M33">
        <v>920</v>
      </c>
      <c r="N33">
        <v>0.9</v>
      </c>
      <c r="O33">
        <v>0.7</v>
      </c>
      <c r="P33">
        <v>0.7</v>
      </c>
    </row>
    <row r="34" spans="1:16" x14ac:dyDescent="0.2">
      <c r="A34" t="s">
        <v>42</v>
      </c>
      <c r="B34" t="s">
        <v>42</v>
      </c>
      <c r="C34" t="s">
        <v>13</v>
      </c>
      <c r="D34" t="s">
        <v>15</v>
      </c>
      <c r="E34">
        <v>0.9</v>
      </c>
      <c r="F34">
        <v>0.7</v>
      </c>
      <c r="G34">
        <v>0.7</v>
      </c>
      <c r="H34">
        <v>0</v>
      </c>
      <c r="I34">
        <v>0.75</v>
      </c>
      <c r="J34">
        <v>2350</v>
      </c>
      <c r="L34" t="s">
        <v>15</v>
      </c>
      <c r="M34">
        <v>920</v>
      </c>
      <c r="N34">
        <v>0.9</v>
      </c>
      <c r="O34">
        <v>0.7</v>
      </c>
      <c r="P34">
        <v>0.7</v>
      </c>
    </row>
    <row r="35" spans="1:16" x14ac:dyDescent="0.2">
      <c r="A35" t="s">
        <v>43</v>
      </c>
      <c r="B35" t="s">
        <v>43</v>
      </c>
      <c r="C35" t="s">
        <v>13</v>
      </c>
      <c r="D35" t="s">
        <v>15</v>
      </c>
      <c r="E35">
        <v>0.9</v>
      </c>
      <c r="F35">
        <v>0.7</v>
      </c>
      <c r="G35">
        <v>0.7</v>
      </c>
      <c r="H35">
        <v>0</v>
      </c>
      <c r="I35">
        <v>1.3</v>
      </c>
      <c r="J35">
        <v>1800</v>
      </c>
      <c r="L35" t="s">
        <v>15</v>
      </c>
      <c r="M35">
        <v>1000</v>
      </c>
      <c r="N35">
        <v>0.9</v>
      </c>
      <c r="O35">
        <v>0.7</v>
      </c>
      <c r="P35">
        <v>0.7</v>
      </c>
    </row>
    <row r="36" spans="1:16" x14ac:dyDescent="0.2">
      <c r="A36" t="s">
        <v>44</v>
      </c>
      <c r="B36" t="s">
        <v>44</v>
      </c>
      <c r="C36" t="s">
        <v>13</v>
      </c>
      <c r="D36" t="s">
        <v>15</v>
      </c>
      <c r="E36">
        <v>0.9</v>
      </c>
      <c r="F36">
        <v>0.7</v>
      </c>
      <c r="G36">
        <v>0.7</v>
      </c>
      <c r="H36">
        <v>0</v>
      </c>
      <c r="I36">
        <v>1.4</v>
      </c>
      <c r="J36">
        <v>2000</v>
      </c>
      <c r="L36" t="s">
        <v>15</v>
      </c>
      <c r="M36">
        <v>1000</v>
      </c>
      <c r="N36">
        <v>0.9</v>
      </c>
      <c r="O36">
        <v>0.7</v>
      </c>
      <c r="P36">
        <v>0.7</v>
      </c>
    </row>
    <row r="37" spans="1:16" x14ac:dyDescent="0.2">
      <c r="A37" t="s">
        <v>45</v>
      </c>
      <c r="B37" t="s">
        <v>45</v>
      </c>
      <c r="C37" t="s">
        <v>13</v>
      </c>
      <c r="D37" t="s">
        <v>15</v>
      </c>
      <c r="E37">
        <v>0.9</v>
      </c>
      <c r="F37">
        <v>0.7</v>
      </c>
      <c r="G37">
        <v>0.7</v>
      </c>
      <c r="H37">
        <v>0</v>
      </c>
      <c r="I37">
        <v>3.5</v>
      </c>
      <c r="J37">
        <v>2850</v>
      </c>
      <c r="L37" t="s">
        <v>15</v>
      </c>
      <c r="M37">
        <v>1000</v>
      </c>
      <c r="N37">
        <v>0.9</v>
      </c>
      <c r="O37">
        <v>0.7</v>
      </c>
      <c r="P37">
        <v>0.7</v>
      </c>
    </row>
    <row r="38" spans="1:16" x14ac:dyDescent="0.2">
      <c r="A38" t="s">
        <v>46</v>
      </c>
      <c r="B38" t="s">
        <v>46</v>
      </c>
      <c r="C38" t="s">
        <v>13</v>
      </c>
      <c r="D38" t="s">
        <v>15</v>
      </c>
      <c r="E38">
        <v>0.9</v>
      </c>
      <c r="F38">
        <v>0.7</v>
      </c>
      <c r="G38">
        <v>0.7</v>
      </c>
      <c r="H38">
        <v>0</v>
      </c>
      <c r="I38">
        <v>2.8</v>
      </c>
      <c r="J38">
        <v>2600</v>
      </c>
      <c r="L38" t="s">
        <v>15</v>
      </c>
      <c r="M38">
        <v>790</v>
      </c>
      <c r="N38">
        <v>0.9</v>
      </c>
      <c r="O38">
        <v>0.7</v>
      </c>
      <c r="P38">
        <v>0.7</v>
      </c>
    </row>
    <row r="39" spans="1:16" x14ac:dyDescent="0.2">
      <c r="A39" t="s">
        <v>47</v>
      </c>
      <c r="B39" t="s">
        <v>47</v>
      </c>
      <c r="C39" t="s">
        <v>13</v>
      </c>
      <c r="D39" t="s">
        <v>15</v>
      </c>
      <c r="E39">
        <v>0.9</v>
      </c>
      <c r="F39">
        <v>0.7</v>
      </c>
      <c r="G39">
        <v>0.7</v>
      </c>
      <c r="H39">
        <v>0</v>
      </c>
      <c r="I39">
        <v>1.4</v>
      </c>
      <c r="J39">
        <v>2000</v>
      </c>
      <c r="L39" t="s">
        <v>15</v>
      </c>
      <c r="M39">
        <v>1000</v>
      </c>
      <c r="N39">
        <v>0.9</v>
      </c>
      <c r="O39">
        <v>0.7</v>
      </c>
      <c r="P39">
        <v>0.7</v>
      </c>
    </row>
    <row r="40" spans="1:16" x14ac:dyDescent="0.2">
      <c r="A40" t="s">
        <v>48</v>
      </c>
      <c r="B40" t="s">
        <v>533</v>
      </c>
      <c r="C40" t="s">
        <v>13</v>
      </c>
      <c r="D40" t="s">
        <v>15</v>
      </c>
      <c r="E40">
        <v>0.9</v>
      </c>
      <c r="F40">
        <v>0.7</v>
      </c>
      <c r="G40">
        <v>0.7</v>
      </c>
      <c r="H40">
        <v>0</v>
      </c>
      <c r="I40">
        <v>0.66</v>
      </c>
      <c r="J40">
        <v>1500</v>
      </c>
      <c r="L40" t="s">
        <v>15</v>
      </c>
      <c r="M40">
        <v>1000</v>
      </c>
      <c r="N40">
        <v>0.9</v>
      </c>
      <c r="O40">
        <v>0.7</v>
      </c>
      <c r="P40">
        <v>0.7</v>
      </c>
    </row>
    <row r="41" spans="1:16" x14ac:dyDescent="0.2">
      <c r="A41" t="s">
        <v>49</v>
      </c>
      <c r="B41" t="s">
        <v>49</v>
      </c>
      <c r="C41" t="s">
        <v>13</v>
      </c>
      <c r="D41" t="s">
        <v>15</v>
      </c>
      <c r="E41">
        <v>0.9</v>
      </c>
      <c r="F41">
        <v>0.7</v>
      </c>
      <c r="G41">
        <v>0.7</v>
      </c>
      <c r="H41">
        <v>0</v>
      </c>
      <c r="I41">
        <v>2.2999999999999998</v>
      </c>
      <c r="J41">
        <v>2600</v>
      </c>
      <c r="L41" t="s">
        <v>15</v>
      </c>
      <c r="M41">
        <v>710</v>
      </c>
      <c r="N41">
        <v>0.9</v>
      </c>
      <c r="O41">
        <v>0.7</v>
      </c>
      <c r="P41">
        <v>0.7</v>
      </c>
    </row>
    <row r="42" spans="1:16" x14ac:dyDescent="0.2">
      <c r="A42" t="s">
        <v>50</v>
      </c>
      <c r="B42" t="s">
        <v>534</v>
      </c>
      <c r="C42" t="s">
        <v>13</v>
      </c>
      <c r="D42" t="s">
        <v>15</v>
      </c>
      <c r="E42">
        <v>0.9</v>
      </c>
      <c r="F42">
        <v>0.7</v>
      </c>
      <c r="G42">
        <v>0.7</v>
      </c>
      <c r="H42">
        <v>0</v>
      </c>
      <c r="I42">
        <v>0.57999999999999996</v>
      </c>
      <c r="J42">
        <v>1400</v>
      </c>
      <c r="L42" t="s">
        <v>15</v>
      </c>
      <c r="M42">
        <v>1000</v>
      </c>
      <c r="N42">
        <v>0.9</v>
      </c>
      <c r="O42">
        <v>0.7</v>
      </c>
      <c r="P42">
        <v>0.7</v>
      </c>
    </row>
    <row r="43" spans="1:16" x14ac:dyDescent="0.2">
      <c r="A43" t="s">
        <v>51</v>
      </c>
      <c r="B43" t="s">
        <v>535</v>
      </c>
      <c r="C43" t="s">
        <v>13</v>
      </c>
      <c r="D43" t="s">
        <v>15</v>
      </c>
      <c r="E43">
        <v>0.9</v>
      </c>
      <c r="F43">
        <v>0.7</v>
      </c>
      <c r="G43">
        <v>0.7</v>
      </c>
      <c r="H43">
        <v>0</v>
      </c>
      <c r="I43">
        <v>0.68</v>
      </c>
      <c r="J43">
        <v>1600</v>
      </c>
      <c r="L43" t="s">
        <v>15</v>
      </c>
      <c r="M43">
        <v>1000</v>
      </c>
      <c r="N43">
        <v>0.9</v>
      </c>
      <c r="O43">
        <v>0.7</v>
      </c>
      <c r="P43">
        <v>0.7</v>
      </c>
    </row>
    <row r="44" spans="1:16" x14ac:dyDescent="0.2">
      <c r="A44" t="s">
        <v>52</v>
      </c>
      <c r="B44" t="s">
        <v>536</v>
      </c>
      <c r="C44" t="s">
        <v>13</v>
      </c>
      <c r="D44" t="s">
        <v>15</v>
      </c>
      <c r="E44">
        <v>0.9</v>
      </c>
      <c r="F44">
        <v>0.7</v>
      </c>
      <c r="G44">
        <v>0.7</v>
      </c>
      <c r="H44">
        <v>0</v>
      </c>
      <c r="I44">
        <v>0.81</v>
      </c>
      <c r="J44">
        <v>1800</v>
      </c>
      <c r="L44" t="s">
        <v>15</v>
      </c>
      <c r="M44">
        <v>1000</v>
      </c>
      <c r="N44">
        <v>0.9</v>
      </c>
      <c r="O44">
        <v>0.7</v>
      </c>
      <c r="P44">
        <v>0.7</v>
      </c>
    </row>
    <row r="45" spans="1:16" x14ac:dyDescent="0.2">
      <c r="A45" t="s">
        <v>53</v>
      </c>
      <c r="B45" t="s">
        <v>537</v>
      </c>
      <c r="C45" t="s">
        <v>13</v>
      </c>
      <c r="D45" t="s">
        <v>15</v>
      </c>
      <c r="E45">
        <v>0.9</v>
      </c>
      <c r="F45">
        <v>0.7</v>
      </c>
      <c r="G45">
        <v>0.7</v>
      </c>
      <c r="H45">
        <v>0</v>
      </c>
      <c r="I45">
        <v>0.96</v>
      </c>
      <c r="J45">
        <v>2000</v>
      </c>
      <c r="L45" t="s">
        <v>15</v>
      </c>
      <c r="M45">
        <v>1000</v>
      </c>
      <c r="N45">
        <v>0.9</v>
      </c>
      <c r="O45">
        <v>0.7</v>
      </c>
      <c r="P45">
        <v>0.7</v>
      </c>
    </row>
    <row r="46" spans="1:16" x14ac:dyDescent="0.2">
      <c r="A46" t="s">
        <v>54</v>
      </c>
      <c r="B46" t="s">
        <v>538</v>
      </c>
      <c r="C46" t="s">
        <v>13</v>
      </c>
      <c r="D46" t="s">
        <v>15</v>
      </c>
      <c r="E46">
        <v>0.9</v>
      </c>
      <c r="F46">
        <v>0.7</v>
      </c>
      <c r="G46">
        <v>0.7</v>
      </c>
      <c r="H46">
        <v>0</v>
      </c>
      <c r="I46">
        <v>0.09</v>
      </c>
      <c r="J46">
        <v>350</v>
      </c>
      <c r="L46" t="s">
        <v>15</v>
      </c>
      <c r="M46">
        <v>1000</v>
      </c>
      <c r="N46">
        <v>0.9</v>
      </c>
      <c r="O46">
        <v>0.7</v>
      </c>
      <c r="P46">
        <v>0.7</v>
      </c>
    </row>
    <row r="47" spans="1:16" x14ac:dyDescent="0.2">
      <c r="A47" t="s">
        <v>55</v>
      </c>
      <c r="B47" t="s">
        <v>539</v>
      </c>
      <c r="C47" t="s">
        <v>13</v>
      </c>
      <c r="D47" t="s">
        <v>15</v>
      </c>
      <c r="E47">
        <v>0.9</v>
      </c>
      <c r="F47">
        <v>0.7</v>
      </c>
      <c r="G47">
        <v>0.7</v>
      </c>
      <c r="H47">
        <v>0</v>
      </c>
      <c r="I47">
        <v>0.12</v>
      </c>
      <c r="J47">
        <v>500</v>
      </c>
      <c r="L47" t="s">
        <v>15</v>
      </c>
      <c r="M47">
        <v>1000</v>
      </c>
      <c r="N47">
        <v>0.9</v>
      </c>
      <c r="O47">
        <v>0.7</v>
      </c>
      <c r="P47">
        <v>0.7</v>
      </c>
    </row>
    <row r="48" spans="1:16" x14ac:dyDescent="0.2">
      <c r="A48" t="s">
        <v>56</v>
      </c>
      <c r="B48" t="s">
        <v>540</v>
      </c>
      <c r="C48" t="s">
        <v>13</v>
      </c>
      <c r="D48" t="s">
        <v>15</v>
      </c>
      <c r="E48">
        <v>0.9</v>
      </c>
      <c r="F48">
        <v>0.7</v>
      </c>
      <c r="G48">
        <v>0.7</v>
      </c>
      <c r="H48">
        <v>0</v>
      </c>
      <c r="I48">
        <v>0.08</v>
      </c>
      <c r="J48">
        <v>300</v>
      </c>
      <c r="L48" t="s">
        <v>15</v>
      </c>
      <c r="M48">
        <v>1000</v>
      </c>
      <c r="N48">
        <v>0.9</v>
      </c>
      <c r="O48">
        <v>0.7</v>
      </c>
      <c r="P48">
        <v>0.7</v>
      </c>
    </row>
    <row r="49" spans="1:16" x14ac:dyDescent="0.2">
      <c r="A49" t="s">
        <v>57</v>
      </c>
      <c r="B49" t="s">
        <v>541</v>
      </c>
      <c r="C49" t="s">
        <v>13</v>
      </c>
      <c r="D49" t="s">
        <v>15</v>
      </c>
      <c r="E49">
        <v>0.9</v>
      </c>
      <c r="F49">
        <v>0.7</v>
      </c>
      <c r="G49">
        <v>0.7</v>
      </c>
      <c r="H49">
        <v>0</v>
      </c>
      <c r="I49">
        <v>0.1</v>
      </c>
      <c r="J49">
        <v>650</v>
      </c>
      <c r="L49" t="s">
        <v>15</v>
      </c>
      <c r="M49">
        <v>1000</v>
      </c>
      <c r="N49">
        <v>0.9</v>
      </c>
      <c r="O49">
        <v>0.7</v>
      </c>
      <c r="P49">
        <v>0.7</v>
      </c>
    </row>
    <row r="50" spans="1:16" x14ac:dyDescent="0.2">
      <c r="A50" t="s">
        <v>58</v>
      </c>
      <c r="B50" t="s">
        <v>542</v>
      </c>
      <c r="C50" t="s">
        <v>13</v>
      </c>
      <c r="D50" t="s">
        <v>15</v>
      </c>
      <c r="E50">
        <v>0.9</v>
      </c>
      <c r="F50">
        <v>0.7</v>
      </c>
      <c r="G50">
        <v>0.7</v>
      </c>
      <c r="H50">
        <v>0</v>
      </c>
      <c r="I50">
        <v>3.5000000000000003E-2</v>
      </c>
      <c r="J50">
        <v>30</v>
      </c>
      <c r="L50" t="s">
        <v>15</v>
      </c>
      <c r="M50">
        <v>1500</v>
      </c>
      <c r="N50">
        <v>0.9</v>
      </c>
      <c r="O50">
        <v>0.7</v>
      </c>
      <c r="P50">
        <v>0.7</v>
      </c>
    </row>
    <row r="51" spans="1:16" x14ac:dyDescent="0.2">
      <c r="A51" t="s">
        <v>59</v>
      </c>
      <c r="B51" t="s">
        <v>59</v>
      </c>
      <c r="C51" t="s">
        <v>13</v>
      </c>
      <c r="D51" t="s">
        <v>15</v>
      </c>
      <c r="E51">
        <v>0.9</v>
      </c>
      <c r="F51">
        <v>0.7</v>
      </c>
      <c r="G51">
        <v>0.7</v>
      </c>
      <c r="H51">
        <v>0</v>
      </c>
      <c r="I51">
        <v>0.03</v>
      </c>
      <c r="J51">
        <v>30</v>
      </c>
      <c r="L51" t="s">
        <v>15</v>
      </c>
      <c r="M51">
        <v>1400</v>
      </c>
      <c r="N51">
        <v>0.9</v>
      </c>
      <c r="O51">
        <v>0.7</v>
      </c>
      <c r="P51">
        <v>0.7</v>
      </c>
    </row>
    <row r="52" spans="1:16" x14ac:dyDescent="0.2">
      <c r="A52" t="s">
        <v>60</v>
      </c>
      <c r="B52" t="s">
        <v>60</v>
      </c>
      <c r="C52" t="s">
        <v>13</v>
      </c>
      <c r="D52" t="s">
        <v>15</v>
      </c>
      <c r="E52">
        <v>0.9</v>
      </c>
      <c r="F52">
        <v>0.7</v>
      </c>
      <c r="G52">
        <v>0.7</v>
      </c>
      <c r="H52">
        <v>0</v>
      </c>
      <c r="I52">
        <v>2.5000000000000001E-2</v>
      </c>
      <c r="J52">
        <v>30</v>
      </c>
      <c r="L52" t="s">
        <v>15</v>
      </c>
      <c r="M52">
        <v>1400</v>
      </c>
      <c r="N52">
        <v>0.9</v>
      </c>
      <c r="O52">
        <v>0.7</v>
      </c>
      <c r="P52">
        <v>0.7</v>
      </c>
    </row>
    <row r="53" spans="1:16" x14ac:dyDescent="0.2">
      <c r="A53" t="s">
        <v>61</v>
      </c>
      <c r="B53" t="s">
        <v>61</v>
      </c>
      <c r="C53" t="s">
        <v>13</v>
      </c>
      <c r="D53" t="s">
        <v>15</v>
      </c>
      <c r="E53">
        <v>0.9</v>
      </c>
      <c r="F53">
        <v>0.7</v>
      </c>
      <c r="G53">
        <v>0.7</v>
      </c>
      <c r="H53">
        <v>0</v>
      </c>
      <c r="I53">
        <v>2.8000000000000001E-2</v>
      </c>
      <c r="J53">
        <v>30</v>
      </c>
      <c r="L53" t="s">
        <v>15</v>
      </c>
      <c r="M53">
        <v>1400</v>
      </c>
      <c r="N53">
        <v>0.9</v>
      </c>
      <c r="O53">
        <v>0.7</v>
      </c>
      <c r="P53">
        <v>0.7</v>
      </c>
    </row>
    <row r="54" spans="1:16" x14ac:dyDescent="0.2">
      <c r="A54" t="s">
        <v>62</v>
      </c>
      <c r="B54" t="s">
        <v>62</v>
      </c>
      <c r="C54" t="s">
        <v>13</v>
      </c>
      <c r="D54" t="s">
        <v>15</v>
      </c>
      <c r="E54">
        <v>0.9</v>
      </c>
      <c r="F54">
        <v>0.7</v>
      </c>
      <c r="G54">
        <v>0.7</v>
      </c>
      <c r="H54">
        <v>0</v>
      </c>
      <c r="I54">
        <v>4.2000000000000003E-2</v>
      </c>
      <c r="J54">
        <v>160</v>
      </c>
      <c r="L54" t="s">
        <v>15</v>
      </c>
      <c r="M54">
        <v>2100</v>
      </c>
      <c r="N54">
        <v>0.9</v>
      </c>
      <c r="O54">
        <v>0.7</v>
      </c>
      <c r="P54">
        <v>0.7</v>
      </c>
    </row>
    <row r="55" spans="1:16" x14ac:dyDescent="0.2">
      <c r="A55" t="s">
        <v>63</v>
      </c>
      <c r="B55" t="s">
        <v>63</v>
      </c>
      <c r="C55" t="s">
        <v>13</v>
      </c>
      <c r="D55" t="s">
        <v>15</v>
      </c>
      <c r="E55">
        <v>0.9</v>
      </c>
      <c r="F55">
        <v>0.7</v>
      </c>
      <c r="G55">
        <v>0.7</v>
      </c>
      <c r="H55">
        <v>0</v>
      </c>
      <c r="I55">
        <v>0.04</v>
      </c>
      <c r="J55">
        <v>20</v>
      </c>
      <c r="L55" t="s">
        <v>15</v>
      </c>
      <c r="M55">
        <v>1500</v>
      </c>
      <c r="N55">
        <v>0.9</v>
      </c>
      <c r="O55">
        <v>0.7</v>
      </c>
      <c r="P55">
        <v>0.7</v>
      </c>
    </row>
    <row r="56" spans="1:16" x14ac:dyDescent="0.2">
      <c r="A56" t="s">
        <v>64</v>
      </c>
      <c r="B56" t="s">
        <v>64</v>
      </c>
      <c r="C56" t="s">
        <v>13</v>
      </c>
      <c r="D56" t="s">
        <v>15</v>
      </c>
      <c r="E56">
        <v>0.9</v>
      </c>
      <c r="F56">
        <v>0.7</v>
      </c>
      <c r="G56">
        <v>0.7</v>
      </c>
      <c r="H56">
        <v>0</v>
      </c>
      <c r="I56">
        <v>7.0000000000000001E-3</v>
      </c>
      <c r="J56">
        <v>205</v>
      </c>
      <c r="L56" t="s">
        <v>15</v>
      </c>
      <c r="M56">
        <v>900</v>
      </c>
      <c r="N56">
        <v>0.9</v>
      </c>
      <c r="O56">
        <v>0.7</v>
      </c>
      <c r="P56">
        <v>0.7</v>
      </c>
    </row>
    <row r="57" spans="1:16" x14ac:dyDescent="0.2">
      <c r="A57" t="s">
        <v>93</v>
      </c>
      <c r="B57" t="s">
        <v>93</v>
      </c>
      <c r="C57" t="s">
        <v>13</v>
      </c>
      <c r="D57" t="s">
        <v>15</v>
      </c>
      <c r="E57">
        <v>0.9</v>
      </c>
      <c r="F57">
        <v>0.7</v>
      </c>
      <c r="G57">
        <v>0.7</v>
      </c>
      <c r="H57">
        <v>0</v>
      </c>
      <c r="I57">
        <v>7.0000000000000001E-3</v>
      </c>
      <c r="J57">
        <v>1800</v>
      </c>
      <c r="L57" t="s">
        <v>15</v>
      </c>
      <c r="M57">
        <v>900</v>
      </c>
      <c r="N57">
        <v>0.9</v>
      </c>
      <c r="O57">
        <v>0.7</v>
      </c>
      <c r="P57">
        <v>0.7</v>
      </c>
    </row>
    <row r="58" spans="1:16" x14ac:dyDescent="0.2">
      <c r="A58" t="s">
        <v>94</v>
      </c>
      <c r="B58" t="s">
        <v>94</v>
      </c>
      <c r="C58" t="s">
        <v>13</v>
      </c>
      <c r="D58" t="s">
        <v>15</v>
      </c>
      <c r="E58">
        <v>0.9</v>
      </c>
      <c r="F58">
        <v>0.7</v>
      </c>
      <c r="G58">
        <v>0.7</v>
      </c>
      <c r="H58">
        <v>0</v>
      </c>
      <c r="I58">
        <v>160</v>
      </c>
      <c r="J58">
        <v>2800</v>
      </c>
      <c r="L58" t="s">
        <v>15</v>
      </c>
      <c r="M58">
        <v>880</v>
      </c>
      <c r="N58">
        <v>0.9</v>
      </c>
      <c r="O58">
        <v>0.7</v>
      </c>
      <c r="P58">
        <v>0.7</v>
      </c>
    </row>
    <row r="59" spans="1:16" x14ac:dyDescent="0.2">
      <c r="A59" t="s">
        <v>95</v>
      </c>
      <c r="B59" t="s">
        <v>95</v>
      </c>
      <c r="C59" t="s">
        <v>13</v>
      </c>
      <c r="D59" t="s">
        <v>15</v>
      </c>
      <c r="E59">
        <v>0.9</v>
      </c>
      <c r="F59">
        <v>0.7</v>
      </c>
      <c r="G59">
        <v>0.7</v>
      </c>
      <c r="H59">
        <v>0</v>
      </c>
      <c r="I59">
        <v>80.5</v>
      </c>
      <c r="J59">
        <v>2300</v>
      </c>
      <c r="L59" t="s">
        <v>15</v>
      </c>
      <c r="M59">
        <v>940</v>
      </c>
      <c r="N59">
        <v>0.9</v>
      </c>
      <c r="O59">
        <v>0.7</v>
      </c>
      <c r="P59">
        <v>0.7</v>
      </c>
    </row>
    <row r="60" spans="1:16" x14ac:dyDescent="0.2">
      <c r="A60" t="s">
        <v>96</v>
      </c>
      <c r="B60" t="s">
        <v>96</v>
      </c>
      <c r="C60" t="s">
        <v>13</v>
      </c>
      <c r="D60" t="s">
        <v>15</v>
      </c>
      <c r="E60">
        <v>0.9</v>
      </c>
      <c r="F60">
        <v>0.7</v>
      </c>
      <c r="G60">
        <v>0.7</v>
      </c>
      <c r="H60">
        <v>0</v>
      </c>
      <c r="I60">
        <v>45</v>
      </c>
      <c r="J60">
        <v>7800</v>
      </c>
      <c r="L60" t="s">
        <v>15</v>
      </c>
      <c r="M60">
        <v>480</v>
      </c>
      <c r="N60">
        <v>0.9</v>
      </c>
      <c r="O60">
        <v>0.7</v>
      </c>
      <c r="P60">
        <v>0.7</v>
      </c>
    </row>
    <row r="61" spans="1:16" x14ac:dyDescent="0.2">
      <c r="A61" t="s">
        <v>97</v>
      </c>
      <c r="B61" t="s">
        <v>97</v>
      </c>
      <c r="C61" t="s">
        <v>13</v>
      </c>
      <c r="D61" t="s">
        <v>19</v>
      </c>
      <c r="E61">
        <v>0.9</v>
      </c>
      <c r="F61">
        <v>0.7</v>
      </c>
      <c r="G61">
        <v>0.7</v>
      </c>
      <c r="H61">
        <v>0</v>
      </c>
      <c r="I61">
        <v>0.72</v>
      </c>
      <c r="J61">
        <v>1856</v>
      </c>
      <c r="L61" t="s">
        <v>19</v>
      </c>
      <c r="M61">
        <v>840</v>
      </c>
      <c r="N61">
        <v>0.9</v>
      </c>
      <c r="O61">
        <v>0.7</v>
      </c>
      <c r="P61">
        <v>0.7</v>
      </c>
    </row>
    <row r="62" spans="1:16" x14ac:dyDescent="0.2">
      <c r="A62" t="s">
        <v>18</v>
      </c>
      <c r="B62" t="s">
        <v>18</v>
      </c>
      <c r="C62" t="s">
        <v>13</v>
      </c>
      <c r="D62" t="s">
        <v>19</v>
      </c>
      <c r="E62">
        <v>0.9</v>
      </c>
      <c r="F62">
        <v>0.7</v>
      </c>
      <c r="G62">
        <v>0.7</v>
      </c>
      <c r="H62">
        <v>0</v>
      </c>
      <c r="I62">
        <v>0.72</v>
      </c>
      <c r="J62">
        <v>1856</v>
      </c>
      <c r="L62" t="s">
        <v>19</v>
      </c>
      <c r="M62">
        <v>840</v>
      </c>
      <c r="N62">
        <v>0.9</v>
      </c>
      <c r="O62">
        <v>0.7</v>
      </c>
      <c r="P62">
        <v>0.7</v>
      </c>
    </row>
    <row r="63" spans="1:16" x14ac:dyDescent="0.2">
      <c r="A63" t="s">
        <v>98</v>
      </c>
      <c r="B63" t="s">
        <v>98</v>
      </c>
      <c r="C63" t="s">
        <v>13</v>
      </c>
      <c r="D63" t="s">
        <v>19</v>
      </c>
      <c r="E63">
        <v>0.9</v>
      </c>
      <c r="F63">
        <v>0.7</v>
      </c>
      <c r="G63">
        <v>0.7</v>
      </c>
      <c r="H63">
        <v>0</v>
      </c>
      <c r="I63">
        <v>45.28</v>
      </c>
      <c r="J63">
        <v>7824</v>
      </c>
      <c r="L63" t="s">
        <v>19</v>
      </c>
      <c r="M63">
        <v>500</v>
      </c>
      <c r="N63">
        <v>0.9</v>
      </c>
      <c r="O63">
        <v>0.7</v>
      </c>
      <c r="P63">
        <v>0.7</v>
      </c>
    </row>
    <row r="64" spans="1:16" x14ac:dyDescent="0.2">
      <c r="A64" t="s">
        <v>99</v>
      </c>
      <c r="B64" t="s">
        <v>99</v>
      </c>
      <c r="C64" t="s">
        <v>13</v>
      </c>
      <c r="D64" t="s">
        <v>19</v>
      </c>
      <c r="E64">
        <v>0.9</v>
      </c>
      <c r="F64">
        <v>0.7</v>
      </c>
      <c r="G64">
        <v>0.7</v>
      </c>
      <c r="H64">
        <v>0</v>
      </c>
      <c r="I64">
        <v>0.99</v>
      </c>
      <c r="J64">
        <v>2528</v>
      </c>
      <c r="L64" t="s">
        <v>19</v>
      </c>
      <c r="M64">
        <v>880</v>
      </c>
      <c r="N64">
        <v>0.9</v>
      </c>
      <c r="O64">
        <v>0.7</v>
      </c>
      <c r="P64">
        <v>0.7</v>
      </c>
    </row>
    <row r="65" spans="1:16" x14ac:dyDescent="0.2">
      <c r="A65" t="s">
        <v>100</v>
      </c>
      <c r="B65" t="s">
        <v>100</v>
      </c>
      <c r="C65" t="s">
        <v>13</v>
      </c>
      <c r="D65" t="s">
        <v>12</v>
      </c>
      <c r="E65">
        <v>0.9</v>
      </c>
      <c r="F65">
        <v>0.7</v>
      </c>
      <c r="G65">
        <v>0.7</v>
      </c>
      <c r="H65">
        <v>0</v>
      </c>
      <c r="I65">
        <v>3.17</v>
      </c>
      <c r="J65">
        <v>2560</v>
      </c>
      <c r="L65" t="s">
        <v>12</v>
      </c>
      <c r="M65">
        <v>790</v>
      </c>
      <c r="N65">
        <v>0.9</v>
      </c>
      <c r="O65">
        <v>0.7</v>
      </c>
      <c r="P65">
        <v>0.7</v>
      </c>
    </row>
    <row r="66" spans="1:16" x14ac:dyDescent="0.2">
      <c r="A66" t="s">
        <v>11</v>
      </c>
      <c r="B66" t="s">
        <v>11</v>
      </c>
      <c r="C66" t="s">
        <v>13</v>
      </c>
      <c r="D66" t="s">
        <v>12</v>
      </c>
      <c r="E66">
        <v>0.9</v>
      </c>
      <c r="F66">
        <v>0.7</v>
      </c>
      <c r="G66">
        <v>0.7</v>
      </c>
      <c r="H66">
        <v>0</v>
      </c>
      <c r="I66">
        <v>0.12</v>
      </c>
      <c r="J66">
        <v>1600</v>
      </c>
      <c r="L66" t="s">
        <v>10</v>
      </c>
      <c r="M66">
        <v>1210</v>
      </c>
      <c r="N66">
        <v>0.9</v>
      </c>
      <c r="O66">
        <v>0.7</v>
      </c>
      <c r="P66">
        <v>0.7</v>
      </c>
    </row>
    <row r="67" spans="1:16" x14ac:dyDescent="0.2">
      <c r="A67" t="s">
        <v>779</v>
      </c>
      <c r="B67" t="s">
        <v>521</v>
      </c>
      <c r="C67" t="s">
        <v>13</v>
      </c>
      <c r="D67" t="s">
        <v>10</v>
      </c>
      <c r="E67">
        <v>0.9</v>
      </c>
      <c r="F67">
        <v>0.7</v>
      </c>
      <c r="G67">
        <v>0.7</v>
      </c>
      <c r="H67">
        <v>0</v>
      </c>
      <c r="I67">
        <v>0.11</v>
      </c>
      <c r="J67">
        <v>592</v>
      </c>
      <c r="L67" t="s">
        <v>10</v>
      </c>
      <c r="M67">
        <v>1210</v>
      </c>
      <c r="N67">
        <v>0.9</v>
      </c>
      <c r="O67">
        <v>0.78</v>
      </c>
      <c r="P67">
        <v>0.78</v>
      </c>
    </row>
    <row r="68" spans="1:16" x14ac:dyDescent="0.2">
      <c r="A68" t="s">
        <v>30</v>
      </c>
      <c r="B68" t="s">
        <v>30</v>
      </c>
      <c r="C68" t="s">
        <v>13</v>
      </c>
      <c r="D68" t="s">
        <v>10</v>
      </c>
      <c r="E68">
        <v>0.9</v>
      </c>
      <c r="F68">
        <v>0.7</v>
      </c>
      <c r="G68">
        <v>0.7</v>
      </c>
      <c r="H68">
        <v>0</v>
      </c>
      <c r="I68">
        <v>0.06</v>
      </c>
      <c r="J68">
        <v>368</v>
      </c>
      <c r="L68" t="s">
        <v>10</v>
      </c>
      <c r="M68">
        <v>590</v>
      </c>
      <c r="N68">
        <v>0.9</v>
      </c>
      <c r="O68">
        <v>0.7</v>
      </c>
      <c r="P68">
        <v>0.7</v>
      </c>
    </row>
    <row r="69" spans="1:16" x14ac:dyDescent="0.2">
      <c r="A69" t="s">
        <v>31</v>
      </c>
      <c r="B69" t="s">
        <v>31</v>
      </c>
      <c r="C69" t="s">
        <v>13</v>
      </c>
      <c r="D69" t="s">
        <v>15</v>
      </c>
      <c r="E69">
        <v>0.9</v>
      </c>
      <c r="F69">
        <v>0.7</v>
      </c>
      <c r="G69">
        <v>0.7</v>
      </c>
      <c r="H69">
        <v>0</v>
      </c>
      <c r="I69">
        <v>0.09</v>
      </c>
      <c r="J69">
        <v>500</v>
      </c>
      <c r="L69" t="s">
        <v>15</v>
      </c>
      <c r="M69">
        <v>1700</v>
      </c>
      <c r="N69">
        <v>0.9</v>
      </c>
      <c r="O69">
        <v>0.7</v>
      </c>
      <c r="P69">
        <v>0.7</v>
      </c>
    </row>
    <row r="70" spans="1:16" x14ac:dyDescent="0.2">
      <c r="A70" t="s">
        <v>65</v>
      </c>
      <c r="B70" t="s">
        <v>65</v>
      </c>
      <c r="C70" t="s">
        <v>13</v>
      </c>
      <c r="D70" t="s">
        <v>15</v>
      </c>
      <c r="E70">
        <v>0.9</v>
      </c>
      <c r="F70">
        <v>0.7</v>
      </c>
      <c r="G70">
        <v>0.7</v>
      </c>
      <c r="H70">
        <v>0</v>
      </c>
      <c r="I70">
        <v>0.21</v>
      </c>
      <c r="J70">
        <v>700</v>
      </c>
      <c r="L70" t="s">
        <v>15</v>
      </c>
      <c r="M70">
        <v>1200</v>
      </c>
      <c r="N70">
        <v>0.9</v>
      </c>
      <c r="O70">
        <v>0.7</v>
      </c>
      <c r="P70">
        <v>0.7</v>
      </c>
    </row>
    <row r="71" spans="1:16" x14ac:dyDescent="0.2">
      <c r="A71" t="s">
        <v>66</v>
      </c>
      <c r="B71" t="s">
        <v>66</v>
      </c>
      <c r="C71" t="s">
        <v>13</v>
      </c>
      <c r="D71" t="s">
        <v>15</v>
      </c>
      <c r="E71">
        <v>0.9</v>
      </c>
      <c r="F71">
        <v>0.7</v>
      </c>
      <c r="G71">
        <v>0.7</v>
      </c>
      <c r="H71">
        <v>0</v>
      </c>
      <c r="I71">
        <v>0.47</v>
      </c>
      <c r="J71">
        <v>1200</v>
      </c>
      <c r="L71" t="s">
        <v>15</v>
      </c>
      <c r="M71">
        <v>1200</v>
      </c>
      <c r="N71">
        <v>0.9</v>
      </c>
      <c r="O71">
        <v>0.7</v>
      </c>
      <c r="P71">
        <v>0.7</v>
      </c>
    </row>
    <row r="72" spans="1:16" x14ac:dyDescent="0.2">
      <c r="A72" t="s">
        <v>67</v>
      </c>
      <c r="B72" t="s">
        <v>67</v>
      </c>
      <c r="C72" t="s">
        <v>13</v>
      </c>
      <c r="D72" t="s">
        <v>15</v>
      </c>
      <c r="E72">
        <v>0.9</v>
      </c>
      <c r="F72">
        <v>0.7</v>
      </c>
      <c r="G72">
        <v>0.7</v>
      </c>
      <c r="H72">
        <v>0</v>
      </c>
      <c r="I72">
        <v>0.91</v>
      </c>
      <c r="J72">
        <v>1800</v>
      </c>
      <c r="L72" t="s">
        <v>15</v>
      </c>
      <c r="M72">
        <v>1200</v>
      </c>
      <c r="N72">
        <v>0.9</v>
      </c>
      <c r="O72">
        <v>0.7</v>
      </c>
      <c r="P72">
        <v>0.7</v>
      </c>
    </row>
    <row r="73" spans="1:16" x14ac:dyDescent="0.2">
      <c r="A73" t="s">
        <v>68</v>
      </c>
      <c r="B73" t="s">
        <v>68</v>
      </c>
      <c r="C73" t="s">
        <v>13</v>
      </c>
      <c r="D73" t="s">
        <v>15</v>
      </c>
      <c r="E73">
        <v>0.9</v>
      </c>
      <c r="F73">
        <v>0.7</v>
      </c>
      <c r="G73">
        <v>0.7</v>
      </c>
      <c r="H73">
        <v>0</v>
      </c>
      <c r="I73">
        <v>2.2000000000000002</v>
      </c>
      <c r="J73">
        <v>2400</v>
      </c>
      <c r="L73" t="s">
        <v>15</v>
      </c>
      <c r="M73">
        <v>760</v>
      </c>
      <c r="N73">
        <v>0.9</v>
      </c>
      <c r="O73">
        <v>0.7</v>
      </c>
      <c r="P73">
        <v>0.7</v>
      </c>
    </row>
    <row r="74" spans="1:16" x14ac:dyDescent="0.2">
      <c r="A74" t="s">
        <v>69</v>
      </c>
      <c r="B74" t="s">
        <v>69</v>
      </c>
      <c r="C74" t="s">
        <v>13</v>
      </c>
      <c r="D74" t="s">
        <v>15</v>
      </c>
      <c r="E74">
        <v>0.9</v>
      </c>
      <c r="F74">
        <v>0.7</v>
      </c>
      <c r="G74">
        <v>0.7</v>
      </c>
      <c r="H74">
        <v>0</v>
      </c>
      <c r="I74">
        <v>0.96</v>
      </c>
      <c r="J74">
        <v>2000</v>
      </c>
      <c r="L74" t="s">
        <v>15</v>
      </c>
      <c r="M74">
        <v>1000</v>
      </c>
      <c r="N74">
        <v>0.9</v>
      </c>
      <c r="O74">
        <v>0.7</v>
      </c>
      <c r="P74">
        <v>0.7</v>
      </c>
    </row>
    <row r="75" spans="1:16" x14ac:dyDescent="0.2">
      <c r="A75" t="s">
        <v>70</v>
      </c>
      <c r="B75" t="s">
        <v>543</v>
      </c>
      <c r="C75" t="s">
        <v>13</v>
      </c>
      <c r="D75" t="s">
        <v>15</v>
      </c>
      <c r="E75">
        <v>0.9</v>
      </c>
      <c r="F75">
        <v>0.7</v>
      </c>
      <c r="G75">
        <v>0.7</v>
      </c>
      <c r="H75">
        <v>0</v>
      </c>
      <c r="I75">
        <v>0.12</v>
      </c>
      <c r="J75">
        <v>650</v>
      </c>
      <c r="L75" t="s">
        <v>15</v>
      </c>
      <c r="M75">
        <v>1000</v>
      </c>
      <c r="N75">
        <v>0.9</v>
      </c>
      <c r="O75">
        <v>0.7</v>
      </c>
      <c r="P75">
        <v>0.7</v>
      </c>
    </row>
    <row r="76" spans="1:16" x14ac:dyDescent="0.2">
      <c r="A76" t="s">
        <v>71</v>
      </c>
      <c r="B76" t="s">
        <v>71</v>
      </c>
      <c r="C76" t="s">
        <v>13</v>
      </c>
      <c r="D76" t="s">
        <v>15</v>
      </c>
      <c r="E76">
        <v>0.9</v>
      </c>
      <c r="F76">
        <v>0.7</v>
      </c>
      <c r="G76">
        <v>0.7</v>
      </c>
      <c r="H76">
        <v>0</v>
      </c>
      <c r="I76">
        <v>0.05</v>
      </c>
      <c r="J76">
        <v>160</v>
      </c>
      <c r="L76" t="s">
        <v>15</v>
      </c>
      <c r="M76">
        <v>1800</v>
      </c>
      <c r="N76">
        <v>0.9</v>
      </c>
      <c r="O76">
        <v>0.7</v>
      </c>
      <c r="P76">
        <v>0.7</v>
      </c>
    </row>
    <row r="77" spans="1:16" x14ac:dyDescent="0.2">
      <c r="A77" t="s">
        <v>72</v>
      </c>
      <c r="B77" t="s">
        <v>72</v>
      </c>
      <c r="C77" t="s">
        <v>13</v>
      </c>
      <c r="D77" t="s">
        <v>15</v>
      </c>
      <c r="E77">
        <v>0.9</v>
      </c>
      <c r="F77">
        <v>0.7</v>
      </c>
      <c r="G77">
        <v>0.7</v>
      </c>
      <c r="H77">
        <v>0</v>
      </c>
      <c r="I77">
        <v>4.7E-2</v>
      </c>
      <c r="J77">
        <v>115</v>
      </c>
      <c r="L77" t="s">
        <v>15</v>
      </c>
      <c r="M77">
        <v>1300</v>
      </c>
      <c r="N77">
        <v>0.9</v>
      </c>
      <c r="O77">
        <v>0.7</v>
      </c>
      <c r="P77">
        <v>0.7</v>
      </c>
    </row>
    <row r="78" spans="1:16" x14ac:dyDescent="0.2">
      <c r="A78" t="s">
        <v>73</v>
      </c>
      <c r="B78" t="s">
        <v>73</v>
      </c>
      <c r="C78" t="s">
        <v>13</v>
      </c>
      <c r="D78" t="s">
        <v>15</v>
      </c>
      <c r="E78">
        <v>0.9</v>
      </c>
      <c r="F78">
        <v>0.7</v>
      </c>
      <c r="G78">
        <v>0.7</v>
      </c>
      <c r="H78">
        <v>0</v>
      </c>
      <c r="I78">
        <v>4.2000000000000003E-2</v>
      </c>
      <c r="J78">
        <v>90</v>
      </c>
      <c r="L78" t="s">
        <v>15</v>
      </c>
      <c r="M78">
        <v>1300</v>
      </c>
      <c r="N78">
        <v>0.9</v>
      </c>
      <c r="O78">
        <v>0.7</v>
      </c>
      <c r="P78">
        <v>0.7</v>
      </c>
    </row>
    <row r="79" spans="1:16" x14ac:dyDescent="0.2">
      <c r="A79" t="s">
        <v>74</v>
      </c>
      <c r="B79" t="s">
        <v>74</v>
      </c>
      <c r="C79" t="s">
        <v>13</v>
      </c>
      <c r="D79" t="s">
        <v>15</v>
      </c>
      <c r="E79">
        <v>0.9</v>
      </c>
      <c r="F79">
        <v>0.7</v>
      </c>
      <c r="G79">
        <v>0.7</v>
      </c>
      <c r="H79">
        <v>0</v>
      </c>
      <c r="I79">
        <v>4.4999999999999998E-2</v>
      </c>
      <c r="J79">
        <v>110</v>
      </c>
      <c r="L79" t="s">
        <v>15</v>
      </c>
      <c r="M79">
        <v>1300</v>
      </c>
      <c r="N79">
        <v>0.9</v>
      </c>
      <c r="O79">
        <v>0.7</v>
      </c>
      <c r="P79">
        <v>0.7</v>
      </c>
    </row>
    <row r="80" spans="1:16" x14ac:dyDescent="0.2">
      <c r="A80" t="s">
        <v>21</v>
      </c>
      <c r="B80" t="s">
        <v>21</v>
      </c>
      <c r="C80" t="s">
        <v>13</v>
      </c>
      <c r="D80" t="s">
        <v>15</v>
      </c>
      <c r="E80">
        <v>0.9</v>
      </c>
      <c r="F80">
        <v>0.7</v>
      </c>
      <c r="G80">
        <v>0.7</v>
      </c>
      <c r="H80">
        <v>0</v>
      </c>
      <c r="I80">
        <v>5.6000000000000001E-2</v>
      </c>
      <c r="J80">
        <v>130</v>
      </c>
      <c r="L80" t="s">
        <v>15</v>
      </c>
      <c r="M80">
        <v>750</v>
      </c>
      <c r="N80">
        <v>0.9</v>
      </c>
      <c r="O80">
        <v>0.7</v>
      </c>
      <c r="P80">
        <v>0.7</v>
      </c>
    </row>
    <row r="81" spans="1:16" x14ac:dyDescent="0.2">
      <c r="A81" t="s">
        <v>75</v>
      </c>
      <c r="B81" t="s">
        <v>75</v>
      </c>
      <c r="C81" t="s">
        <v>13</v>
      </c>
      <c r="D81" t="s">
        <v>15</v>
      </c>
      <c r="E81">
        <v>0.9</v>
      </c>
      <c r="F81">
        <v>0.7</v>
      </c>
      <c r="G81">
        <v>0.7</v>
      </c>
      <c r="H81">
        <v>0</v>
      </c>
      <c r="I81">
        <v>6.5000000000000002E-2</v>
      </c>
      <c r="J81">
        <v>225</v>
      </c>
      <c r="L81" t="s">
        <v>15</v>
      </c>
      <c r="M81">
        <v>1200</v>
      </c>
      <c r="N81">
        <v>0.9</v>
      </c>
      <c r="O81">
        <v>0.7</v>
      </c>
      <c r="P81">
        <v>0.7</v>
      </c>
    </row>
    <row r="82" spans="1:16" x14ac:dyDescent="0.2">
      <c r="A82" t="s">
        <v>76</v>
      </c>
      <c r="B82" t="s">
        <v>76</v>
      </c>
      <c r="C82" t="s">
        <v>13</v>
      </c>
      <c r="D82" t="s">
        <v>15</v>
      </c>
      <c r="E82">
        <v>0.9</v>
      </c>
      <c r="F82">
        <v>0.7</v>
      </c>
      <c r="G82">
        <v>0.7</v>
      </c>
      <c r="H82">
        <v>0</v>
      </c>
      <c r="I82">
        <v>7.0000000000000001E-3</v>
      </c>
      <c r="J82">
        <v>190</v>
      </c>
      <c r="L82" t="s">
        <v>15</v>
      </c>
      <c r="M82">
        <v>1050</v>
      </c>
      <c r="N82">
        <v>0.9</v>
      </c>
      <c r="O82">
        <v>0.7</v>
      </c>
      <c r="P82">
        <v>0.7</v>
      </c>
    </row>
    <row r="83" spans="1:16" x14ac:dyDescent="0.2">
      <c r="A83" t="s">
        <v>77</v>
      </c>
      <c r="B83" t="s">
        <v>77</v>
      </c>
      <c r="C83" t="s">
        <v>13</v>
      </c>
      <c r="D83" t="s">
        <v>15</v>
      </c>
      <c r="E83">
        <v>0.1</v>
      </c>
      <c r="F83">
        <v>0.7</v>
      </c>
      <c r="G83">
        <v>0.7</v>
      </c>
      <c r="H83">
        <v>0</v>
      </c>
      <c r="I83">
        <v>45</v>
      </c>
      <c r="J83">
        <v>7800</v>
      </c>
      <c r="L83" t="s">
        <v>15</v>
      </c>
      <c r="M83">
        <v>480</v>
      </c>
      <c r="N83">
        <v>0.1</v>
      </c>
      <c r="O83">
        <v>0.7</v>
      </c>
      <c r="P83">
        <v>0.7</v>
      </c>
    </row>
    <row r="84" spans="1:16" x14ac:dyDescent="0.2">
      <c r="A84" t="s">
        <v>78</v>
      </c>
      <c r="B84" t="s">
        <v>78</v>
      </c>
      <c r="C84" t="s">
        <v>13</v>
      </c>
      <c r="D84" t="s">
        <v>15</v>
      </c>
      <c r="E84">
        <v>0.1</v>
      </c>
      <c r="F84">
        <v>0.7</v>
      </c>
      <c r="G84">
        <v>0.7</v>
      </c>
      <c r="H84">
        <v>0</v>
      </c>
      <c r="I84">
        <v>45</v>
      </c>
      <c r="J84">
        <v>7800</v>
      </c>
      <c r="L84" t="s">
        <v>15</v>
      </c>
      <c r="M84">
        <v>480</v>
      </c>
      <c r="N84">
        <v>0.1</v>
      </c>
      <c r="O84">
        <v>0.7</v>
      </c>
      <c r="P84">
        <v>0.7</v>
      </c>
    </row>
    <row r="85" spans="1:16" x14ac:dyDescent="0.2">
      <c r="A85" t="s">
        <v>79</v>
      </c>
      <c r="B85" t="s">
        <v>79</v>
      </c>
      <c r="C85" t="s">
        <v>13</v>
      </c>
      <c r="D85" t="s">
        <v>15</v>
      </c>
      <c r="E85">
        <v>0.9</v>
      </c>
      <c r="F85">
        <v>0.7</v>
      </c>
      <c r="G85">
        <v>0.7</v>
      </c>
      <c r="H85">
        <v>0</v>
      </c>
      <c r="I85">
        <v>0.75</v>
      </c>
      <c r="J85">
        <v>1730</v>
      </c>
      <c r="L85" t="s">
        <v>15</v>
      </c>
      <c r="M85">
        <v>880</v>
      </c>
      <c r="N85">
        <v>0.9</v>
      </c>
      <c r="O85">
        <v>0.7</v>
      </c>
      <c r="P85">
        <v>0.7</v>
      </c>
    </row>
    <row r="86" spans="1:16" x14ac:dyDescent="0.2">
      <c r="A86" t="s">
        <v>80</v>
      </c>
      <c r="B86" t="s">
        <v>80</v>
      </c>
      <c r="C86" t="s">
        <v>13</v>
      </c>
      <c r="D86" t="s">
        <v>15</v>
      </c>
      <c r="E86">
        <v>0.9</v>
      </c>
      <c r="F86">
        <v>0.7</v>
      </c>
      <c r="G86">
        <v>0.7</v>
      </c>
      <c r="H86">
        <v>0</v>
      </c>
      <c r="I86">
        <v>0.32</v>
      </c>
      <c r="J86">
        <v>1000</v>
      </c>
      <c r="L86" t="s">
        <v>15</v>
      </c>
      <c r="M86">
        <v>1100</v>
      </c>
      <c r="N86">
        <v>0.9</v>
      </c>
      <c r="O86">
        <v>0.7</v>
      </c>
      <c r="P86">
        <v>0.7</v>
      </c>
    </row>
    <row r="87" spans="1:16" x14ac:dyDescent="0.2">
      <c r="A87" t="s">
        <v>81</v>
      </c>
      <c r="B87" t="s">
        <v>81</v>
      </c>
      <c r="C87" t="s">
        <v>13</v>
      </c>
      <c r="D87" t="s">
        <v>15</v>
      </c>
      <c r="E87">
        <v>0.9</v>
      </c>
      <c r="F87">
        <v>0.7</v>
      </c>
      <c r="G87">
        <v>0.7</v>
      </c>
      <c r="H87">
        <v>0</v>
      </c>
      <c r="I87">
        <v>0.13</v>
      </c>
      <c r="J87">
        <v>500</v>
      </c>
      <c r="L87" t="s">
        <v>15</v>
      </c>
      <c r="M87">
        <v>1600</v>
      </c>
      <c r="N87">
        <v>0.9</v>
      </c>
      <c r="O87">
        <v>0.7</v>
      </c>
      <c r="P87">
        <v>0.7</v>
      </c>
    </row>
    <row r="88" spans="1:16" x14ac:dyDescent="0.2">
      <c r="A88" t="s">
        <v>20</v>
      </c>
      <c r="B88" t="s">
        <v>20</v>
      </c>
      <c r="C88" t="s">
        <v>13</v>
      </c>
      <c r="D88" t="s">
        <v>15</v>
      </c>
      <c r="E88">
        <v>0.9</v>
      </c>
      <c r="F88">
        <v>0.7</v>
      </c>
      <c r="G88">
        <v>0.7</v>
      </c>
      <c r="H88">
        <v>0</v>
      </c>
      <c r="I88">
        <v>1</v>
      </c>
      <c r="J88">
        <v>2000</v>
      </c>
      <c r="L88" t="s">
        <v>15</v>
      </c>
      <c r="M88">
        <v>1130</v>
      </c>
      <c r="N88">
        <v>0.9</v>
      </c>
      <c r="O88">
        <v>0.7</v>
      </c>
      <c r="P88">
        <v>0.7</v>
      </c>
    </row>
    <row r="89" spans="1:16" x14ac:dyDescent="0.2">
      <c r="A89" t="s">
        <v>27</v>
      </c>
      <c r="B89" t="s">
        <v>27</v>
      </c>
      <c r="C89" t="s">
        <v>13</v>
      </c>
      <c r="D89" t="s">
        <v>15</v>
      </c>
      <c r="E89">
        <v>0.9</v>
      </c>
      <c r="F89">
        <v>0.7</v>
      </c>
      <c r="G89">
        <v>0.7</v>
      </c>
      <c r="H89">
        <v>0</v>
      </c>
      <c r="I89">
        <v>4.1000000000000002E-2</v>
      </c>
      <c r="J89">
        <v>155</v>
      </c>
      <c r="L89" t="s">
        <v>15</v>
      </c>
      <c r="M89">
        <v>1130</v>
      </c>
      <c r="N89">
        <v>0.9</v>
      </c>
      <c r="O89">
        <v>0.7</v>
      </c>
      <c r="P89">
        <v>0.7</v>
      </c>
    </row>
    <row r="90" spans="1:16" x14ac:dyDescent="0.2">
      <c r="A90" t="s">
        <v>29</v>
      </c>
      <c r="B90" t="s">
        <v>29</v>
      </c>
      <c r="C90" t="s">
        <v>13</v>
      </c>
      <c r="D90" t="s">
        <v>15</v>
      </c>
      <c r="E90">
        <v>0.9</v>
      </c>
      <c r="F90">
        <v>0.7</v>
      </c>
      <c r="G90">
        <v>0.7</v>
      </c>
      <c r="H90">
        <v>0</v>
      </c>
      <c r="I90">
        <v>3.4000000000000002E-2</v>
      </c>
      <c r="J90">
        <v>35</v>
      </c>
      <c r="L90" t="s">
        <v>15</v>
      </c>
      <c r="M90">
        <v>1400</v>
      </c>
      <c r="N90">
        <v>0.9</v>
      </c>
      <c r="O90">
        <v>0.7</v>
      </c>
      <c r="P90">
        <v>0.7</v>
      </c>
    </row>
    <row r="91" spans="1:16" x14ac:dyDescent="0.2">
      <c r="A91" t="s">
        <v>82</v>
      </c>
      <c r="B91" t="s">
        <v>82</v>
      </c>
      <c r="C91" t="s">
        <v>13</v>
      </c>
      <c r="D91" t="s">
        <v>15</v>
      </c>
      <c r="E91">
        <v>0.9</v>
      </c>
      <c r="F91">
        <v>0.7</v>
      </c>
      <c r="G91">
        <v>0.7</v>
      </c>
      <c r="H91">
        <v>0</v>
      </c>
      <c r="I91">
        <v>0.56000000000000005</v>
      </c>
      <c r="J91">
        <v>1200</v>
      </c>
      <c r="L91" t="s">
        <v>15</v>
      </c>
      <c r="M91">
        <v>1000</v>
      </c>
      <c r="N91">
        <v>0.9</v>
      </c>
      <c r="O91">
        <v>0.7</v>
      </c>
      <c r="P91">
        <v>0.7</v>
      </c>
    </row>
    <row r="92" spans="1:16" x14ac:dyDescent="0.2">
      <c r="A92" t="s">
        <v>83</v>
      </c>
      <c r="B92" t="s">
        <v>83</v>
      </c>
      <c r="C92" t="s">
        <v>13</v>
      </c>
      <c r="D92" t="s">
        <v>15</v>
      </c>
      <c r="E92">
        <v>0.9</v>
      </c>
      <c r="F92">
        <v>0.7</v>
      </c>
      <c r="G92">
        <v>0.7</v>
      </c>
      <c r="H92">
        <v>0</v>
      </c>
      <c r="I92">
        <v>0.7</v>
      </c>
      <c r="J92">
        <v>1800</v>
      </c>
      <c r="L92" t="s">
        <v>15</v>
      </c>
      <c r="M92">
        <v>1000</v>
      </c>
      <c r="N92">
        <v>0.9</v>
      </c>
      <c r="O92">
        <v>0.7</v>
      </c>
      <c r="P92">
        <v>0.7</v>
      </c>
    </row>
    <row r="93" spans="1:16" x14ac:dyDescent="0.2">
      <c r="A93" t="s">
        <v>84</v>
      </c>
      <c r="B93" t="s">
        <v>84</v>
      </c>
      <c r="C93" t="s">
        <v>13</v>
      </c>
      <c r="D93" t="s">
        <v>15</v>
      </c>
      <c r="E93">
        <v>0.9</v>
      </c>
      <c r="F93">
        <v>0.7</v>
      </c>
      <c r="G93">
        <v>0.7</v>
      </c>
      <c r="H93">
        <v>0</v>
      </c>
      <c r="I93">
        <v>3.5000000000000003E-2</v>
      </c>
      <c r="J93">
        <v>120</v>
      </c>
      <c r="L93" t="s">
        <v>15</v>
      </c>
      <c r="M93">
        <v>1030</v>
      </c>
      <c r="N93">
        <v>0.9</v>
      </c>
      <c r="O93">
        <v>0.7</v>
      </c>
      <c r="P93">
        <v>0.7</v>
      </c>
    </row>
    <row r="94" spans="1:16" x14ac:dyDescent="0.2">
      <c r="A94" t="s">
        <v>85</v>
      </c>
      <c r="B94" t="s">
        <v>85</v>
      </c>
      <c r="C94" t="s">
        <v>13</v>
      </c>
      <c r="D94" t="s">
        <v>15</v>
      </c>
      <c r="E94">
        <v>0.9</v>
      </c>
      <c r="F94">
        <v>0.7</v>
      </c>
      <c r="G94">
        <v>0.7</v>
      </c>
      <c r="H94">
        <v>0</v>
      </c>
      <c r="I94">
        <v>4.2000000000000003E-2</v>
      </c>
      <c r="J94">
        <v>42.5</v>
      </c>
      <c r="L94" t="s">
        <v>15</v>
      </c>
      <c r="M94">
        <v>1380</v>
      </c>
      <c r="N94">
        <v>0.9</v>
      </c>
      <c r="O94">
        <v>0.7</v>
      </c>
      <c r="P94">
        <v>0.7</v>
      </c>
    </row>
    <row r="95" spans="1:16" x14ac:dyDescent="0.2">
      <c r="A95" t="s">
        <v>86</v>
      </c>
      <c r="B95" t="s">
        <v>86</v>
      </c>
      <c r="C95" t="s">
        <v>13</v>
      </c>
      <c r="D95" t="s">
        <v>15</v>
      </c>
      <c r="E95">
        <v>0.9</v>
      </c>
      <c r="F95">
        <v>0.7</v>
      </c>
      <c r="G95">
        <v>0.7</v>
      </c>
      <c r="H95">
        <v>0</v>
      </c>
      <c r="I95">
        <v>0.38400000000000001</v>
      </c>
      <c r="J95">
        <v>1650</v>
      </c>
      <c r="L95" t="s">
        <v>15</v>
      </c>
      <c r="M95">
        <v>837</v>
      </c>
      <c r="N95">
        <v>0.9</v>
      </c>
      <c r="O95">
        <v>0.7</v>
      </c>
      <c r="P95">
        <v>0.7</v>
      </c>
    </row>
    <row r="96" spans="1:16" x14ac:dyDescent="0.2">
      <c r="A96" t="s">
        <v>87</v>
      </c>
      <c r="B96" t="s">
        <v>87</v>
      </c>
      <c r="C96" t="s">
        <v>13</v>
      </c>
      <c r="D96" t="s">
        <v>15</v>
      </c>
      <c r="E96">
        <v>0.9</v>
      </c>
      <c r="F96">
        <v>0.7</v>
      </c>
      <c r="G96">
        <v>0.7</v>
      </c>
      <c r="H96">
        <v>0</v>
      </c>
      <c r="I96">
        <v>0.12</v>
      </c>
      <c r="J96">
        <v>530</v>
      </c>
      <c r="L96" t="s">
        <v>15</v>
      </c>
      <c r="M96">
        <v>1600</v>
      </c>
      <c r="N96">
        <v>0.9</v>
      </c>
      <c r="O96">
        <v>0.7</v>
      </c>
      <c r="P96">
        <v>0.7</v>
      </c>
    </row>
    <row r="97" spans="1:16" x14ac:dyDescent="0.2">
      <c r="A97" t="s">
        <v>88</v>
      </c>
      <c r="B97" t="s">
        <v>88</v>
      </c>
      <c r="C97" t="s">
        <v>13</v>
      </c>
      <c r="D97" t="s">
        <v>15</v>
      </c>
      <c r="E97">
        <v>0.9</v>
      </c>
      <c r="F97">
        <v>0.7</v>
      </c>
      <c r="G97">
        <v>0.7</v>
      </c>
      <c r="H97">
        <v>0</v>
      </c>
      <c r="I97">
        <v>2</v>
      </c>
      <c r="J97">
        <v>2400</v>
      </c>
      <c r="L97" t="s">
        <v>15</v>
      </c>
      <c r="M97">
        <v>950</v>
      </c>
      <c r="N97">
        <v>0.9</v>
      </c>
      <c r="O97">
        <v>0.7</v>
      </c>
      <c r="P97">
        <v>0.7</v>
      </c>
    </row>
    <row r="98" spans="1:16" x14ac:dyDescent="0.2">
      <c r="A98" t="s">
        <v>89</v>
      </c>
      <c r="B98" t="s">
        <v>89</v>
      </c>
      <c r="C98" t="s">
        <v>13</v>
      </c>
      <c r="D98" t="s">
        <v>15</v>
      </c>
      <c r="E98">
        <v>0.9</v>
      </c>
      <c r="F98">
        <v>0.7</v>
      </c>
      <c r="G98">
        <v>0.7</v>
      </c>
      <c r="H98">
        <v>0</v>
      </c>
      <c r="I98">
        <v>3.5000000000000003E-2</v>
      </c>
      <c r="J98">
        <v>20</v>
      </c>
      <c r="L98" t="s">
        <v>15</v>
      </c>
      <c r="M98">
        <v>1030</v>
      </c>
      <c r="N98">
        <v>0.9</v>
      </c>
      <c r="O98">
        <v>0.7</v>
      </c>
      <c r="P98">
        <v>0.7</v>
      </c>
    </row>
    <row r="99" spans="1:16" x14ac:dyDescent="0.2">
      <c r="A99" t="s">
        <v>90</v>
      </c>
      <c r="B99" t="s">
        <v>90</v>
      </c>
      <c r="C99" t="s">
        <v>13</v>
      </c>
      <c r="D99" t="s">
        <v>15</v>
      </c>
      <c r="E99">
        <v>0.9</v>
      </c>
      <c r="F99">
        <v>0.7</v>
      </c>
      <c r="G99">
        <v>0.7</v>
      </c>
      <c r="H99">
        <v>0</v>
      </c>
      <c r="I99">
        <v>4.3906250000000001E-2</v>
      </c>
      <c r="J99">
        <v>66.875</v>
      </c>
      <c r="L99" t="s">
        <v>15</v>
      </c>
      <c r="M99">
        <v>1083.4375</v>
      </c>
      <c r="N99">
        <v>0.9</v>
      </c>
      <c r="O99">
        <v>0.7</v>
      </c>
      <c r="P99">
        <v>0.7</v>
      </c>
    </row>
    <row r="100" spans="1:16" x14ac:dyDescent="0.2">
      <c r="A100" t="s">
        <v>91</v>
      </c>
      <c r="B100" t="s">
        <v>91</v>
      </c>
      <c r="C100" t="s">
        <v>13</v>
      </c>
      <c r="D100" t="s">
        <v>15</v>
      </c>
      <c r="E100">
        <v>0.9</v>
      </c>
      <c r="F100">
        <v>0.7</v>
      </c>
      <c r="G100">
        <v>0.7</v>
      </c>
      <c r="H100">
        <v>0</v>
      </c>
      <c r="I100">
        <v>0.26162360000000001</v>
      </c>
      <c r="J100">
        <v>59.211199999999998</v>
      </c>
      <c r="L100" t="s">
        <v>15</v>
      </c>
      <c r="M100">
        <v>1027.2280000000001</v>
      </c>
      <c r="N100">
        <v>0.9</v>
      </c>
      <c r="O100">
        <v>0.7</v>
      </c>
      <c r="P100">
        <v>0.7</v>
      </c>
    </row>
    <row r="101" spans="1:16" x14ac:dyDescent="0.2">
      <c r="A101" t="s">
        <v>92</v>
      </c>
      <c r="B101" t="s">
        <v>92</v>
      </c>
      <c r="C101" t="s">
        <v>13</v>
      </c>
      <c r="D101" t="s">
        <v>19</v>
      </c>
      <c r="E101">
        <v>0.9</v>
      </c>
      <c r="F101">
        <v>0.7</v>
      </c>
      <c r="G101">
        <v>0.7</v>
      </c>
      <c r="H101">
        <v>0</v>
      </c>
      <c r="I101">
        <v>0.2</v>
      </c>
      <c r="J101">
        <v>1050</v>
      </c>
      <c r="L101" t="s">
        <v>19</v>
      </c>
      <c r="M101">
        <v>1500</v>
      </c>
      <c r="N101">
        <v>0.9</v>
      </c>
      <c r="O101">
        <v>0.7</v>
      </c>
      <c r="P101">
        <v>0.7</v>
      </c>
    </row>
    <row r="102" spans="1:16" x14ac:dyDescent="0.2">
      <c r="A102" t="s">
        <v>101</v>
      </c>
      <c r="B102" t="s">
        <v>101</v>
      </c>
      <c r="C102" t="s">
        <v>13</v>
      </c>
      <c r="D102" t="s">
        <v>10</v>
      </c>
      <c r="E102">
        <v>0.9</v>
      </c>
      <c r="F102">
        <v>0.7</v>
      </c>
      <c r="G102">
        <v>0.7</v>
      </c>
      <c r="H102">
        <v>0</v>
      </c>
      <c r="I102">
        <v>0.09</v>
      </c>
      <c r="J102">
        <v>592</v>
      </c>
      <c r="L102" t="s">
        <v>10</v>
      </c>
      <c r="M102">
        <v>1170</v>
      </c>
      <c r="N102">
        <v>0.9</v>
      </c>
      <c r="O102">
        <v>0.7</v>
      </c>
      <c r="P102">
        <v>0.7</v>
      </c>
    </row>
    <row r="103" spans="1:16" x14ac:dyDescent="0.2">
      <c r="A103" t="s">
        <v>102</v>
      </c>
      <c r="B103" t="s">
        <v>102</v>
      </c>
      <c r="C103" t="s">
        <v>13</v>
      </c>
      <c r="D103" t="s">
        <v>24</v>
      </c>
      <c r="E103">
        <v>0.9</v>
      </c>
      <c r="F103">
        <v>0.7</v>
      </c>
      <c r="G103">
        <v>0.7</v>
      </c>
      <c r="H103">
        <v>0</v>
      </c>
      <c r="I103">
        <v>1.59</v>
      </c>
      <c r="J103">
        <v>1920</v>
      </c>
      <c r="L103" t="s">
        <v>24</v>
      </c>
      <c r="M103">
        <v>1260</v>
      </c>
      <c r="N103">
        <v>0.9</v>
      </c>
      <c r="O103">
        <v>0.7</v>
      </c>
      <c r="P103">
        <v>0.7</v>
      </c>
    </row>
    <row r="104" spans="1:16" x14ac:dyDescent="0.2">
      <c r="A104" t="s">
        <v>103</v>
      </c>
      <c r="B104" t="s">
        <v>103</v>
      </c>
      <c r="C104" t="s">
        <v>13</v>
      </c>
      <c r="D104" t="s">
        <v>24</v>
      </c>
      <c r="E104">
        <v>0.9</v>
      </c>
      <c r="F104">
        <v>0.7</v>
      </c>
      <c r="G104">
        <v>0.7</v>
      </c>
      <c r="H104">
        <v>0</v>
      </c>
      <c r="I104">
        <v>0.04</v>
      </c>
      <c r="J104">
        <v>592</v>
      </c>
      <c r="L104" t="s">
        <v>24</v>
      </c>
      <c r="M104">
        <v>1300</v>
      </c>
      <c r="N104">
        <v>0.9</v>
      </c>
      <c r="O104">
        <v>0.7</v>
      </c>
      <c r="P104">
        <v>0.7</v>
      </c>
    </row>
    <row r="105" spans="1:16" x14ac:dyDescent="0.2">
      <c r="A105" t="s">
        <v>30</v>
      </c>
      <c r="B105" t="s">
        <v>30</v>
      </c>
      <c r="C105" t="s">
        <v>13</v>
      </c>
      <c r="D105" t="s">
        <v>10</v>
      </c>
      <c r="E105">
        <v>0.9</v>
      </c>
      <c r="F105">
        <v>0.7</v>
      </c>
      <c r="G105">
        <v>0.7</v>
      </c>
      <c r="H105">
        <v>0</v>
      </c>
      <c r="I105">
        <v>0.06</v>
      </c>
      <c r="J105">
        <v>368</v>
      </c>
      <c r="L105" t="s">
        <v>10</v>
      </c>
      <c r="M105">
        <v>590</v>
      </c>
      <c r="N105">
        <v>0.9</v>
      </c>
      <c r="O105">
        <v>0.7</v>
      </c>
      <c r="P105">
        <v>0.7</v>
      </c>
    </row>
    <row r="106" spans="1:16" x14ac:dyDescent="0.2">
      <c r="A106" t="s">
        <v>28</v>
      </c>
      <c r="B106" t="s">
        <v>28</v>
      </c>
      <c r="C106" t="s">
        <v>13</v>
      </c>
      <c r="D106" t="s">
        <v>12</v>
      </c>
      <c r="E106">
        <v>0.9</v>
      </c>
      <c r="F106">
        <v>0.7</v>
      </c>
      <c r="G106">
        <v>0.7</v>
      </c>
      <c r="H106">
        <v>0</v>
      </c>
      <c r="I106">
        <v>0.06</v>
      </c>
      <c r="J106">
        <v>288</v>
      </c>
      <c r="L106" t="s">
        <v>12</v>
      </c>
      <c r="M106">
        <v>1380</v>
      </c>
      <c r="N106">
        <v>0.9</v>
      </c>
      <c r="O106">
        <v>0.7</v>
      </c>
      <c r="P106">
        <v>0.7</v>
      </c>
    </row>
    <row r="107" spans="1:16" x14ac:dyDescent="0.2">
      <c r="A107" t="s">
        <v>104</v>
      </c>
      <c r="B107" t="s">
        <v>104</v>
      </c>
      <c r="C107" t="s">
        <v>13</v>
      </c>
      <c r="D107" t="s">
        <v>15</v>
      </c>
      <c r="E107">
        <v>0.9</v>
      </c>
      <c r="F107">
        <v>0.7</v>
      </c>
      <c r="G107">
        <v>0.7</v>
      </c>
      <c r="H107">
        <v>0</v>
      </c>
      <c r="I107">
        <v>1.8</v>
      </c>
      <c r="J107">
        <v>2560</v>
      </c>
      <c r="L107" t="s">
        <v>15</v>
      </c>
      <c r="M107">
        <v>790</v>
      </c>
      <c r="N107">
        <v>0.9</v>
      </c>
      <c r="O107">
        <v>0.7</v>
      </c>
      <c r="P107">
        <v>0.7</v>
      </c>
    </row>
    <row r="108" spans="1:16" x14ac:dyDescent="0.2">
      <c r="A108" t="s">
        <v>17</v>
      </c>
      <c r="B108" t="s">
        <v>17</v>
      </c>
      <c r="C108" t="s">
        <v>13</v>
      </c>
      <c r="D108" t="s">
        <v>10</v>
      </c>
      <c r="E108">
        <v>0.9</v>
      </c>
      <c r="F108">
        <v>0.7</v>
      </c>
      <c r="G108">
        <v>0.7</v>
      </c>
      <c r="H108">
        <v>0</v>
      </c>
      <c r="I108">
        <v>0.16</v>
      </c>
      <c r="J108">
        <v>800</v>
      </c>
      <c r="L108" t="s">
        <v>10</v>
      </c>
      <c r="M108">
        <v>1090</v>
      </c>
      <c r="N108">
        <v>0.9</v>
      </c>
      <c r="O108">
        <v>0.7</v>
      </c>
      <c r="P108">
        <v>0.7</v>
      </c>
    </row>
    <row r="109" spans="1:16" x14ac:dyDescent="0.2">
      <c r="A109" t="s">
        <v>105</v>
      </c>
      <c r="B109" t="s">
        <v>105</v>
      </c>
      <c r="C109" t="s">
        <v>13</v>
      </c>
      <c r="D109" t="s">
        <v>19</v>
      </c>
      <c r="E109">
        <v>0.9</v>
      </c>
      <c r="F109">
        <v>0.7</v>
      </c>
      <c r="G109">
        <v>0.7</v>
      </c>
      <c r="H109">
        <v>0</v>
      </c>
      <c r="I109">
        <v>0.12</v>
      </c>
      <c r="J109">
        <v>544</v>
      </c>
      <c r="L109" t="s">
        <v>19</v>
      </c>
      <c r="M109">
        <v>1210</v>
      </c>
      <c r="N109">
        <v>0.9</v>
      </c>
      <c r="O109">
        <v>0.7</v>
      </c>
      <c r="P109">
        <v>0.7</v>
      </c>
    </row>
    <row r="110" spans="1:16" x14ac:dyDescent="0.2">
      <c r="A110" t="s">
        <v>106</v>
      </c>
      <c r="B110" t="s">
        <v>106</v>
      </c>
      <c r="C110" t="s">
        <v>13</v>
      </c>
      <c r="D110" t="s">
        <v>19</v>
      </c>
      <c r="E110">
        <v>0.9</v>
      </c>
      <c r="F110">
        <v>0.7</v>
      </c>
      <c r="G110">
        <v>0.7</v>
      </c>
      <c r="H110">
        <v>0</v>
      </c>
      <c r="I110">
        <v>7.0000000000000007E-2</v>
      </c>
      <c r="J110">
        <v>400</v>
      </c>
      <c r="L110" t="s">
        <v>19</v>
      </c>
      <c r="M110">
        <v>1300</v>
      </c>
      <c r="N110">
        <v>0.9</v>
      </c>
      <c r="O110">
        <v>0.7</v>
      </c>
      <c r="P110">
        <v>0.7</v>
      </c>
    </row>
    <row r="111" spans="1:16" x14ac:dyDescent="0.2">
      <c r="A111" t="s">
        <v>107</v>
      </c>
      <c r="B111" t="s">
        <v>107</v>
      </c>
      <c r="C111" t="s">
        <v>13</v>
      </c>
      <c r="D111" t="s">
        <v>10</v>
      </c>
      <c r="E111">
        <v>0.9</v>
      </c>
      <c r="F111">
        <v>0.7</v>
      </c>
      <c r="G111">
        <v>0.7</v>
      </c>
      <c r="H111">
        <v>0</v>
      </c>
      <c r="I111">
        <v>0.15</v>
      </c>
      <c r="J111">
        <v>608</v>
      </c>
      <c r="L111" t="s">
        <v>10</v>
      </c>
      <c r="M111">
        <v>1630</v>
      </c>
      <c r="N111">
        <v>0.9</v>
      </c>
      <c r="O111">
        <v>0.7</v>
      </c>
      <c r="P111">
        <v>0.7</v>
      </c>
    </row>
    <row r="112" spans="1:16" x14ac:dyDescent="0.2">
      <c r="A112" t="s">
        <v>108</v>
      </c>
      <c r="B112" t="s">
        <v>108</v>
      </c>
      <c r="C112" t="s">
        <v>13</v>
      </c>
      <c r="D112" t="s">
        <v>12</v>
      </c>
      <c r="E112">
        <v>0.9</v>
      </c>
      <c r="F112">
        <v>0.7</v>
      </c>
      <c r="G112">
        <v>0.7</v>
      </c>
      <c r="H112">
        <v>0</v>
      </c>
      <c r="I112">
        <v>0.03</v>
      </c>
      <c r="J112">
        <v>43</v>
      </c>
      <c r="L112" t="s">
        <v>12</v>
      </c>
      <c r="M112">
        <v>1210</v>
      </c>
      <c r="N112">
        <v>0.9</v>
      </c>
      <c r="O112">
        <v>0.7</v>
      </c>
      <c r="P112">
        <v>0.7</v>
      </c>
    </row>
    <row r="113" spans="1:16" x14ac:dyDescent="0.2">
      <c r="A113" t="s">
        <v>109</v>
      </c>
      <c r="B113" t="s">
        <v>109</v>
      </c>
      <c r="C113" t="s">
        <v>13</v>
      </c>
      <c r="D113" t="s">
        <v>24</v>
      </c>
      <c r="E113">
        <v>0.9</v>
      </c>
      <c r="F113">
        <v>0.7</v>
      </c>
      <c r="G113">
        <v>0.7</v>
      </c>
      <c r="H113">
        <v>0</v>
      </c>
      <c r="I113">
        <v>0.05</v>
      </c>
      <c r="J113">
        <v>19</v>
      </c>
      <c r="L113" t="s">
        <v>24</v>
      </c>
      <c r="M113">
        <v>960</v>
      </c>
      <c r="N113">
        <v>0.9</v>
      </c>
      <c r="O113">
        <v>0.7</v>
      </c>
      <c r="P113">
        <v>0.7</v>
      </c>
    </row>
    <row r="114" spans="1:16" x14ac:dyDescent="0.2">
      <c r="A114" t="s">
        <v>110</v>
      </c>
      <c r="B114" t="s">
        <v>110</v>
      </c>
      <c r="C114" t="s">
        <v>13</v>
      </c>
      <c r="D114" t="s">
        <v>12</v>
      </c>
      <c r="E114">
        <v>0.9</v>
      </c>
      <c r="F114">
        <v>0.7</v>
      </c>
      <c r="G114">
        <v>0.7</v>
      </c>
      <c r="H114">
        <v>0</v>
      </c>
      <c r="I114">
        <v>0.89</v>
      </c>
      <c r="J114">
        <v>1920</v>
      </c>
      <c r="L114" t="s">
        <v>12</v>
      </c>
      <c r="M114">
        <v>790</v>
      </c>
      <c r="N114">
        <v>0.9</v>
      </c>
      <c r="O114">
        <v>0.7</v>
      </c>
      <c r="P114">
        <v>0.7</v>
      </c>
    </row>
    <row r="115" spans="1:16" x14ac:dyDescent="0.2">
      <c r="A115" t="s">
        <v>111</v>
      </c>
      <c r="B115" t="s">
        <v>111</v>
      </c>
      <c r="C115" t="s">
        <v>13</v>
      </c>
      <c r="D115" t="s">
        <v>19</v>
      </c>
      <c r="E115">
        <v>0.9</v>
      </c>
      <c r="F115">
        <v>0.7</v>
      </c>
      <c r="G115">
        <v>0.7</v>
      </c>
      <c r="H115">
        <v>0</v>
      </c>
      <c r="I115">
        <v>0.57999999999999996</v>
      </c>
      <c r="J115">
        <v>1900</v>
      </c>
      <c r="L115" t="s">
        <v>19</v>
      </c>
      <c r="M115">
        <v>1000</v>
      </c>
      <c r="N115">
        <v>0.9</v>
      </c>
      <c r="O115">
        <v>0.7</v>
      </c>
      <c r="P115">
        <v>0.7</v>
      </c>
    </row>
    <row r="116" spans="1:16" x14ac:dyDescent="0.2">
      <c r="A116" t="s">
        <v>112</v>
      </c>
      <c r="B116" t="s">
        <v>112</v>
      </c>
      <c r="C116" t="s">
        <v>13</v>
      </c>
      <c r="D116" t="s">
        <v>10</v>
      </c>
      <c r="E116">
        <v>0.9</v>
      </c>
      <c r="F116">
        <v>0.7</v>
      </c>
      <c r="G116">
        <v>0.7</v>
      </c>
      <c r="H116">
        <v>0</v>
      </c>
      <c r="I116">
        <v>0.57999999999999996</v>
      </c>
      <c r="J116">
        <v>800</v>
      </c>
      <c r="L116" t="s">
        <v>10</v>
      </c>
      <c r="M116">
        <v>1090</v>
      </c>
      <c r="N116">
        <v>0.9</v>
      </c>
      <c r="O116">
        <v>0.7</v>
      </c>
      <c r="P116">
        <v>0.7</v>
      </c>
    </row>
    <row r="117" spans="1:16" x14ac:dyDescent="0.2">
      <c r="A117" t="s">
        <v>113</v>
      </c>
      <c r="B117" t="s">
        <v>113</v>
      </c>
      <c r="C117" t="s">
        <v>13</v>
      </c>
      <c r="D117" t="s">
        <v>10</v>
      </c>
      <c r="E117">
        <v>0.9</v>
      </c>
      <c r="F117">
        <v>0.7</v>
      </c>
      <c r="G117">
        <v>0.7</v>
      </c>
      <c r="H117">
        <v>0</v>
      </c>
      <c r="I117">
        <v>0.12</v>
      </c>
      <c r="J117">
        <v>540</v>
      </c>
      <c r="L117" t="s">
        <v>10</v>
      </c>
      <c r="M117">
        <v>1210</v>
      </c>
      <c r="N117">
        <v>0.9</v>
      </c>
      <c r="O117">
        <v>0.7</v>
      </c>
      <c r="P117">
        <v>0.7</v>
      </c>
    </row>
    <row r="118" spans="1:16" x14ac:dyDescent="0.2">
      <c r="A118" t="s">
        <v>114</v>
      </c>
      <c r="B118" t="s">
        <v>114</v>
      </c>
      <c r="C118" t="s">
        <v>13</v>
      </c>
      <c r="D118" t="s">
        <v>19</v>
      </c>
      <c r="E118">
        <v>0.9</v>
      </c>
      <c r="F118">
        <v>0.7</v>
      </c>
      <c r="G118">
        <v>0.7</v>
      </c>
      <c r="H118">
        <v>0</v>
      </c>
      <c r="I118">
        <v>0.12</v>
      </c>
      <c r="J118">
        <v>540</v>
      </c>
      <c r="L118" t="s">
        <v>19</v>
      </c>
      <c r="M118">
        <v>1210</v>
      </c>
      <c r="N118">
        <v>0.9</v>
      </c>
      <c r="O118">
        <v>0.7</v>
      </c>
      <c r="P118">
        <v>0.7</v>
      </c>
    </row>
    <row r="119" spans="1:16" x14ac:dyDescent="0.2">
      <c r="A119" t="s">
        <v>25</v>
      </c>
      <c r="B119" t="s">
        <v>25</v>
      </c>
      <c r="C119" t="s">
        <v>13</v>
      </c>
      <c r="D119" t="s">
        <v>19</v>
      </c>
      <c r="E119">
        <v>0.9</v>
      </c>
      <c r="F119">
        <v>0.7</v>
      </c>
      <c r="G119">
        <v>0.7</v>
      </c>
      <c r="H119">
        <v>0</v>
      </c>
      <c r="I119">
        <v>5.5E-2</v>
      </c>
      <c r="J119">
        <v>290</v>
      </c>
      <c r="L119" t="s">
        <v>19</v>
      </c>
      <c r="M119">
        <v>1300</v>
      </c>
      <c r="N119">
        <v>0.9</v>
      </c>
      <c r="O119">
        <v>0.7</v>
      </c>
      <c r="P119">
        <v>0.7</v>
      </c>
    </row>
    <row r="120" spans="1:16" x14ac:dyDescent="0.2">
      <c r="A120" t="s">
        <v>26</v>
      </c>
      <c r="B120" t="s">
        <v>26</v>
      </c>
      <c r="C120" t="s">
        <v>13</v>
      </c>
      <c r="D120" t="s">
        <v>19</v>
      </c>
      <c r="E120">
        <v>0.9</v>
      </c>
      <c r="F120">
        <v>0.7</v>
      </c>
      <c r="G120">
        <v>0.7</v>
      </c>
      <c r="H120">
        <v>0</v>
      </c>
      <c r="I120">
        <v>5.7000000000000002E-2</v>
      </c>
      <c r="J120">
        <v>350</v>
      </c>
      <c r="L120" t="s">
        <v>19</v>
      </c>
      <c r="M120">
        <v>1300</v>
      </c>
      <c r="N120">
        <v>0.9</v>
      </c>
      <c r="O120">
        <v>0.7</v>
      </c>
      <c r="P120">
        <v>0.7</v>
      </c>
    </row>
    <row r="121" spans="1:16" x14ac:dyDescent="0.2">
      <c r="A121" t="s">
        <v>115</v>
      </c>
      <c r="B121" t="s">
        <v>115</v>
      </c>
      <c r="C121" t="s">
        <v>13</v>
      </c>
      <c r="D121" t="s">
        <v>19</v>
      </c>
      <c r="E121">
        <v>0.9</v>
      </c>
      <c r="F121">
        <v>0.7</v>
      </c>
      <c r="G121">
        <v>0.7</v>
      </c>
      <c r="H121">
        <v>0</v>
      </c>
      <c r="I121">
        <v>5.7000000000000002E-2</v>
      </c>
      <c r="J121">
        <v>400</v>
      </c>
      <c r="L121" t="s">
        <v>19</v>
      </c>
      <c r="M121">
        <v>1300</v>
      </c>
      <c r="N121">
        <v>0.9</v>
      </c>
      <c r="O121">
        <v>0.7</v>
      </c>
      <c r="P121">
        <v>0.7</v>
      </c>
    </row>
    <row r="122" spans="1:16" x14ac:dyDescent="0.2">
      <c r="A122" t="s">
        <v>116</v>
      </c>
      <c r="B122" t="s">
        <v>116</v>
      </c>
      <c r="C122" t="s">
        <v>13</v>
      </c>
      <c r="D122" t="s">
        <v>19</v>
      </c>
      <c r="E122">
        <v>0.9</v>
      </c>
      <c r="F122">
        <v>0.7</v>
      </c>
      <c r="G122">
        <v>0.7</v>
      </c>
      <c r="H122">
        <v>0</v>
      </c>
      <c r="I122">
        <v>6.3E-2</v>
      </c>
      <c r="J122">
        <v>290</v>
      </c>
      <c r="L122" t="s">
        <v>19</v>
      </c>
      <c r="M122">
        <v>1300</v>
      </c>
      <c r="N122">
        <v>0.9</v>
      </c>
      <c r="O122">
        <v>0.7</v>
      </c>
      <c r="P122">
        <v>0.7</v>
      </c>
    </row>
    <row r="123" spans="1:16" x14ac:dyDescent="0.2">
      <c r="A123" t="s">
        <v>117</v>
      </c>
      <c r="B123" t="s">
        <v>117</v>
      </c>
      <c r="C123" t="s">
        <v>13</v>
      </c>
      <c r="D123" t="s">
        <v>19</v>
      </c>
      <c r="E123">
        <v>0.9</v>
      </c>
      <c r="F123">
        <v>0.7</v>
      </c>
      <c r="G123">
        <v>0.7</v>
      </c>
      <c r="H123">
        <v>0</v>
      </c>
      <c r="I123">
        <v>6.3E-2</v>
      </c>
      <c r="J123">
        <v>240</v>
      </c>
      <c r="L123" t="s">
        <v>19</v>
      </c>
      <c r="M123">
        <v>1260</v>
      </c>
      <c r="N123">
        <v>0.9</v>
      </c>
      <c r="O123">
        <v>0.7</v>
      </c>
      <c r="P123">
        <v>0.7</v>
      </c>
    </row>
    <row r="124" spans="1:16" x14ac:dyDescent="0.2">
      <c r="A124" t="s">
        <v>118</v>
      </c>
      <c r="B124" t="s">
        <v>118</v>
      </c>
      <c r="C124" t="s">
        <v>13</v>
      </c>
      <c r="D124" t="s">
        <v>10</v>
      </c>
      <c r="E124">
        <v>0.9</v>
      </c>
      <c r="F124">
        <v>0.7</v>
      </c>
      <c r="G124">
        <v>0.7</v>
      </c>
      <c r="H124">
        <v>0</v>
      </c>
      <c r="I124">
        <v>5.7000000000000002E-2</v>
      </c>
      <c r="J124">
        <v>290</v>
      </c>
      <c r="L124" t="s">
        <v>10</v>
      </c>
      <c r="M124">
        <v>590</v>
      </c>
      <c r="N124">
        <v>0.9</v>
      </c>
      <c r="O124">
        <v>0.7</v>
      </c>
      <c r="P124">
        <v>0.7</v>
      </c>
    </row>
    <row r="125" spans="1:16" x14ac:dyDescent="0.2">
      <c r="A125" t="s">
        <v>119</v>
      </c>
      <c r="B125" t="s">
        <v>119</v>
      </c>
      <c r="C125" t="s">
        <v>13</v>
      </c>
      <c r="D125" t="s">
        <v>10</v>
      </c>
      <c r="E125">
        <v>0.9</v>
      </c>
      <c r="F125">
        <v>0.7</v>
      </c>
      <c r="G125">
        <v>0.7</v>
      </c>
      <c r="H125">
        <v>0</v>
      </c>
      <c r="I125">
        <v>7.1999999999999995E-2</v>
      </c>
      <c r="J125">
        <v>480</v>
      </c>
      <c r="L125" t="s">
        <v>10</v>
      </c>
      <c r="M125">
        <v>1380</v>
      </c>
      <c r="N125">
        <v>0.9</v>
      </c>
      <c r="O125">
        <v>0.7</v>
      </c>
      <c r="P125">
        <v>0.7</v>
      </c>
    </row>
    <row r="126" spans="1:16" x14ac:dyDescent="0.2">
      <c r="A126" t="s">
        <v>120</v>
      </c>
      <c r="B126" t="s">
        <v>120</v>
      </c>
      <c r="C126" t="s">
        <v>13</v>
      </c>
      <c r="D126" t="s">
        <v>10</v>
      </c>
      <c r="E126">
        <v>0.9</v>
      </c>
      <c r="F126">
        <v>0.7</v>
      </c>
      <c r="G126">
        <v>0.7</v>
      </c>
      <c r="H126">
        <v>0</v>
      </c>
      <c r="I126">
        <v>7.1999999999999995E-2</v>
      </c>
      <c r="J126">
        <v>480</v>
      </c>
      <c r="L126" t="s">
        <v>10</v>
      </c>
      <c r="M126">
        <v>1170</v>
      </c>
      <c r="N126">
        <v>0.9</v>
      </c>
      <c r="O126">
        <v>0.7</v>
      </c>
      <c r="P126">
        <v>0.7</v>
      </c>
    </row>
    <row r="127" spans="1:16" x14ac:dyDescent="0.2">
      <c r="A127" t="s">
        <v>121</v>
      </c>
      <c r="B127" t="s">
        <v>121</v>
      </c>
      <c r="C127" t="s">
        <v>13</v>
      </c>
      <c r="D127" t="s">
        <v>19</v>
      </c>
      <c r="E127">
        <v>0.9</v>
      </c>
      <c r="F127">
        <v>0.7</v>
      </c>
      <c r="G127">
        <v>0.7</v>
      </c>
      <c r="H127">
        <v>0</v>
      </c>
      <c r="I127">
        <v>0.105</v>
      </c>
      <c r="J127">
        <v>800</v>
      </c>
      <c r="L127" t="s">
        <v>19</v>
      </c>
      <c r="M127">
        <v>1300</v>
      </c>
      <c r="N127">
        <v>0.9</v>
      </c>
      <c r="O127">
        <v>0.7</v>
      </c>
      <c r="P127">
        <v>0.7</v>
      </c>
    </row>
    <row r="128" spans="1:16" x14ac:dyDescent="0.2">
      <c r="A128" t="s">
        <v>122</v>
      </c>
      <c r="B128" t="s">
        <v>122</v>
      </c>
      <c r="C128" t="s">
        <v>13</v>
      </c>
      <c r="D128" t="s">
        <v>19</v>
      </c>
      <c r="E128">
        <v>0.9</v>
      </c>
      <c r="F128">
        <v>0.7</v>
      </c>
      <c r="G128">
        <v>0.7</v>
      </c>
      <c r="H128">
        <v>0</v>
      </c>
      <c r="I128">
        <v>0.82</v>
      </c>
      <c r="J128">
        <v>880</v>
      </c>
      <c r="L128" t="s">
        <v>19</v>
      </c>
      <c r="M128">
        <v>1340</v>
      </c>
      <c r="N128">
        <v>0.9</v>
      </c>
      <c r="O128">
        <v>0.7</v>
      </c>
      <c r="P128">
        <v>0.7</v>
      </c>
    </row>
    <row r="129" spans="1:16" x14ac:dyDescent="0.2">
      <c r="A129" t="s">
        <v>123</v>
      </c>
      <c r="B129" t="s">
        <v>123</v>
      </c>
      <c r="C129" t="s">
        <v>13</v>
      </c>
      <c r="D129" t="s">
        <v>19</v>
      </c>
      <c r="E129">
        <v>0.9</v>
      </c>
      <c r="F129">
        <v>0.7</v>
      </c>
      <c r="G129">
        <v>0.7</v>
      </c>
      <c r="H129">
        <v>0</v>
      </c>
      <c r="I129">
        <v>0.14399999999999999</v>
      </c>
      <c r="J129">
        <v>1010</v>
      </c>
      <c r="L129" t="s">
        <v>19</v>
      </c>
      <c r="M129">
        <v>1340</v>
      </c>
      <c r="N129">
        <v>0.9</v>
      </c>
      <c r="O129">
        <v>0.7</v>
      </c>
      <c r="P129">
        <v>0.7</v>
      </c>
    </row>
    <row r="130" spans="1:16" x14ac:dyDescent="0.2">
      <c r="A130" t="s">
        <v>124</v>
      </c>
      <c r="B130" t="s">
        <v>124</v>
      </c>
      <c r="C130" t="s">
        <v>13</v>
      </c>
      <c r="D130" t="s">
        <v>10</v>
      </c>
      <c r="E130">
        <v>0.9</v>
      </c>
      <c r="F130">
        <v>0.7</v>
      </c>
      <c r="G130">
        <v>0.7</v>
      </c>
      <c r="H130">
        <v>0</v>
      </c>
      <c r="I130">
        <v>0.10199999999999999</v>
      </c>
      <c r="J130">
        <v>590</v>
      </c>
      <c r="L130" t="s">
        <v>10</v>
      </c>
      <c r="M130">
        <v>1300</v>
      </c>
      <c r="N130">
        <v>0.9</v>
      </c>
      <c r="O130">
        <v>0.7</v>
      </c>
      <c r="P130">
        <v>0.7</v>
      </c>
    </row>
    <row r="131" spans="1:16" x14ac:dyDescent="0.2">
      <c r="A131" t="s">
        <v>125</v>
      </c>
      <c r="B131" t="s">
        <v>125</v>
      </c>
      <c r="C131" t="s">
        <v>13</v>
      </c>
      <c r="D131" t="s">
        <v>10</v>
      </c>
      <c r="E131">
        <v>0.9</v>
      </c>
      <c r="F131">
        <v>0.7</v>
      </c>
      <c r="G131">
        <v>0.7</v>
      </c>
      <c r="H131">
        <v>0</v>
      </c>
      <c r="I131">
        <v>0.13500000000000001</v>
      </c>
      <c r="J131">
        <v>800</v>
      </c>
      <c r="L131" t="s">
        <v>10</v>
      </c>
      <c r="M131">
        <v>1300</v>
      </c>
      <c r="N131">
        <v>0.9</v>
      </c>
      <c r="O131">
        <v>0.7</v>
      </c>
      <c r="P131">
        <v>0.7</v>
      </c>
    </row>
    <row r="132" spans="1:16" x14ac:dyDescent="0.2">
      <c r="A132" t="s">
        <v>126</v>
      </c>
      <c r="B132" t="s">
        <v>126</v>
      </c>
      <c r="C132" t="s">
        <v>13</v>
      </c>
      <c r="D132" t="s">
        <v>10</v>
      </c>
      <c r="E132">
        <v>0.9</v>
      </c>
      <c r="F132">
        <v>0.7</v>
      </c>
      <c r="G132">
        <v>0.7</v>
      </c>
      <c r="H132">
        <v>0</v>
      </c>
      <c r="I132">
        <v>0.17</v>
      </c>
      <c r="J132">
        <v>1000</v>
      </c>
      <c r="L132" t="s">
        <v>10</v>
      </c>
      <c r="M132">
        <v>1300</v>
      </c>
      <c r="N132">
        <v>0.9</v>
      </c>
      <c r="O132">
        <v>0.7</v>
      </c>
      <c r="P132">
        <v>0.7</v>
      </c>
    </row>
    <row r="133" spans="1:16" x14ac:dyDescent="0.2">
      <c r="A133" t="s">
        <v>127</v>
      </c>
      <c r="B133" t="s">
        <v>127</v>
      </c>
      <c r="C133" t="s">
        <v>13</v>
      </c>
      <c r="D133" t="s">
        <v>12</v>
      </c>
      <c r="E133">
        <v>0.9</v>
      </c>
      <c r="F133">
        <v>0.7</v>
      </c>
      <c r="G133">
        <v>0.7</v>
      </c>
      <c r="H133">
        <v>0</v>
      </c>
      <c r="I133">
        <v>0.311</v>
      </c>
      <c r="J133">
        <v>640</v>
      </c>
      <c r="L133" t="s">
        <v>12</v>
      </c>
      <c r="M133">
        <v>1210</v>
      </c>
      <c r="N133">
        <v>0.9</v>
      </c>
      <c r="O133">
        <v>0.7</v>
      </c>
      <c r="P133">
        <v>0.7</v>
      </c>
    </row>
    <row r="134" spans="1:16" x14ac:dyDescent="0.2">
      <c r="A134" t="s">
        <v>128</v>
      </c>
      <c r="B134" t="s">
        <v>128</v>
      </c>
      <c r="C134" t="s">
        <v>13</v>
      </c>
      <c r="D134" t="s">
        <v>10</v>
      </c>
      <c r="E134">
        <v>0.9</v>
      </c>
      <c r="F134">
        <v>0.7</v>
      </c>
      <c r="G134">
        <v>0.7</v>
      </c>
      <c r="H134">
        <v>0</v>
      </c>
      <c r="I134">
        <v>9.0999999999999998E-2</v>
      </c>
      <c r="J134">
        <v>590</v>
      </c>
      <c r="L134" t="s">
        <v>10</v>
      </c>
      <c r="M134">
        <v>1300</v>
      </c>
      <c r="N134">
        <v>0.9</v>
      </c>
      <c r="O134">
        <v>0.7</v>
      </c>
      <c r="P134">
        <v>0.7</v>
      </c>
    </row>
    <row r="135" spans="1:16" x14ac:dyDescent="0.2">
      <c r="A135" t="s">
        <v>129</v>
      </c>
      <c r="B135" t="s">
        <v>129</v>
      </c>
      <c r="C135" t="s">
        <v>13</v>
      </c>
      <c r="D135" t="s">
        <v>10</v>
      </c>
      <c r="E135">
        <v>0.9</v>
      </c>
      <c r="F135">
        <v>0.7</v>
      </c>
      <c r="G135">
        <v>0.7</v>
      </c>
      <c r="H135">
        <v>0</v>
      </c>
      <c r="I135">
        <v>0.115</v>
      </c>
      <c r="J135">
        <v>800</v>
      </c>
      <c r="L135" t="s">
        <v>10</v>
      </c>
      <c r="M135">
        <v>1380</v>
      </c>
      <c r="N135">
        <v>0.9</v>
      </c>
      <c r="O135">
        <v>0.7</v>
      </c>
      <c r="P135">
        <v>0.7</v>
      </c>
    </row>
    <row r="136" spans="1:16" x14ac:dyDescent="0.2">
      <c r="A136" t="s">
        <v>130</v>
      </c>
      <c r="B136" t="s">
        <v>130</v>
      </c>
      <c r="C136" t="s">
        <v>13</v>
      </c>
      <c r="D136" t="s">
        <v>12</v>
      </c>
      <c r="E136">
        <v>0.9</v>
      </c>
      <c r="F136">
        <v>0.7</v>
      </c>
      <c r="G136">
        <v>0.7</v>
      </c>
      <c r="H136">
        <v>0</v>
      </c>
      <c r="I136">
        <v>0.05</v>
      </c>
      <c r="J136">
        <v>136</v>
      </c>
      <c r="L136" t="s">
        <v>12</v>
      </c>
      <c r="M136">
        <v>750</v>
      </c>
      <c r="N136">
        <v>0.9</v>
      </c>
      <c r="O136">
        <v>0.7</v>
      </c>
      <c r="P136">
        <v>0.7</v>
      </c>
    </row>
    <row r="137" spans="1:16" x14ac:dyDescent="0.2">
      <c r="A137" t="s">
        <v>131</v>
      </c>
      <c r="B137" t="s">
        <v>131</v>
      </c>
      <c r="C137" t="s">
        <v>13</v>
      </c>
      <c r="D137" t="s">
        <v>10</v>
      </c>
      <c r="E137">
        <v>0.9</v>
      </c>
      <c r="F137">
        <v>0.7</v>
      </c>
      <c r="G137">
        <v>0.7</v>
      </c>
      <c r="H137">
        <v>0</v>
      </c>
      <c r="I137">
        <v>2.9000000000000001E-2</v>
      </c>
      <c r="J137">
        <v>29</v>
      </c>
      <c r="L137" t="s">
        <v>10</v>
      </c>
      <c r="M137">
        <v>1210</v>
      </c>
      <c r="N137">
        <v>0.9</v>
      </c>
      <c r="O137">
        <v>0.7</v>
      </c>
      <c r="P137">
        <v>0.7</v>
      </c>
    </row>
    <row r="138" spans="1:16" x14ac:dyDescent="0.2">
      <c r="A138" t="s">
        <v>132</v>
      </c>
      <c r="B138" t="s">
        <v>132</v>
      </c>
      <c r="C138" t="s">
        <v>13</v>
      </c>
      <c r="D138" t="s">
        <v>24</v>
      </c>
      <c r="E138">
        <v>0.9</v>
      </c>
      <c r="F138">
        <v>0.7</v>
      </c>
      <c r="G138">
        <v>0.7</v>
      </c>
      <c r="H138">
        <v>0</v>
      </c>
      <c r="I138">
        <v>3.6999999999999998E-2</v>
      </c>
      <c r="J138">
        <v>16</v>
      </c>
      <c r="L138" t="s">
        <v>24</v>
      </c>
      <c r="M138">
        <v>1210</v>
      </c>
      <c r="N138">
        <v>0.9</v>
      </c>
      <c r="O138">
        <v>0.7</v>
      </c>
      <c r="P138">
        <v>0.7</v>
      </c>
    </row>
    <row r="139" spans="1:16" x14ac:dyDescent="0.2">
      <c r="A139" t="s">
        <v>133</v>
      </c>
      <c r="B139" t="s">
        <v>133</v>
      </c>
      <c r="C139" t="s">
        <v>13</v>
      </c>
      <c r="D139" t="s">
        <v>24</v>
      </c>
      <c r="E139">
        <v>0.9</v>
      </c>
      <c r="F139">
        <v>0.7</v>
      </c>
      <c r="G139">
        <v>0.7</v>
      </c>
      <c r="H139">
        <v>0</v>
      </c>
      <c r="I139">
        <v>3.5999999999999997E-2</v>
      </c>
      <c r="J139">
        <v>20</v>
      </c>
      <c r="L139" t="s">
        <v>24</v>
      </c>
      <c r="M139">
        <v>1210</v>
      </c>
      <c r="N139">
        <v>0.9</v>
      </c>
      <c r="O139">
        <v>0.7</v>
      </c>
      <c r="P139">
        <v>0.7</v>
      </c>
    </row>
    <row r="140" spans="1:16" x14ac:dyDescent="0.2">
      <c r="A140" t="s">
        <v>134</v>
      </c>
      <c r="B140" t="s">
        <v>134</v>
      </c>
      <c r="C140" t="s">
        <v>13</v>
      </c>
      <c r="D140" t="s">
        <v>24</v>
      </c>
      <c r="E140">
        <v>0.9</v>
      </c>
      <c r="F140">
        <v>0.7</v>
      </c>
      <c r="G140">
        <v>0.7</v>
      </c>
      <c r="H140">
        <v>0</v>
      </c>
      <c r="I140">
        <v>3.5000000000000003E-2</v>
      </c>
      <c r="J140">
        <v>24</v>
      </c>
      <c r="L140" t="s">
        <v>24</v>
      </c>
      <c r="M140">
        <v>1210</v>
      </c>
      <c r="N140">
        <v>0.9</v>
      </c>
      <c r="O140">
        <v>0.7</v>
      </c>
      <c r="P140">
        <v>0.7</v>
      </c>
    </row>
    <row r="141" spans="1:16" x14ac:dyDescent="0.2">
      <c r="A141" t="s">
        <v>135</v>
      </c>
      <c r="B141" t="s">
        <v>135</v>
      </c>
      <c r="C141" t="s">
        <v>13</v>
      </c>
      <c r="D141" t="s">
        <v>24</v>
      </c>
      <c r="E141">
        <v>0.9</v>
      </c>
      <c r="F141">
        <v>0.7</v>
      </c>
      <c r="G141">
        <v>0.7</v>
      </c>
      <c r="H141">
        <v>0</v>
      </c>
      <c r="I141">
        <v>3.5000000000000003E-2</v>
      </c>
      <c r="J141">
        <v>28</v>
      </c>
      <c r="L141" t="s">
        <v>24</v>
      </c>
      <c r="M141">
        <v>1210</v>
      </c>
      <c r="N141">
        <v>0.9</v>
      </c>
      <c r="O141">
        <v>0.7</v>
      </c>
      <c r="P141">
        <v>0.7</v>
      </c>
    </row>
    <row r="142" spans="1:16" x14ac:dyDescent="0.2">
      <c r="A142" t="s">
        <v>136</v>
      </c>
      <c r="B142" t="s">
        <v>136</v>
      </c>
      <c r="C142" t="s">
        <v>13</v>
      </c>
      <c r="D142" t="s">
        <v>24</v>
      </c>
      <c r="E142">
        <v>0.9</v>
      </c>
      <c r="F142">
        <v>0.7</v>
      </c>
      <c r="G142">
        <v>0.7</v>
      </c>
      <c r="H142">
        <v>0</v>
      </c>
      <c r="I142">
        <v>3.3000000000000002E-2</v>
      </c>
      <c r="J142">
        <v>32</v>
      </c>
      <c r="L142" t="s">
        <v>24</v>
      </c>
      <c r="M142">
        <v>1210</v>
      </c>
      <c r="N142">
        <v>0.9</v>
      </c>
      <c r="O142">
        <v>0.7</v>
      </c>
      <c r="P142">
        <v>0.7</v>
      </c>
    </row>
    <row r="143" spans="1:16" x14ac:dyDescent="0.2">
      <c r="A143" t="s">
        <v>137</v>
      </c>
      <c r="B143" t="s">
        <v>137</v>
      </c>
      <c r="C143" t="s">
        <v>13</v>
      </c>
      <c r="D143" t="s">
        <v>15</v>
      </c>
      <c r="E143">
        <v>0.9</v>
      </c>
      <c r="F143">
        <v>0.7</v>
      </c>
      <c r="G143">
        <v>0.7</v>
      </c>
      <c r="H143">
        <v>0</v>
      </c>
      <c r="I143">
        <v>2.4500000000000001E-2</v>
      </c>
      <c r="J143">
        <v>24</v>
      </c>
      <c r="L143" t="s">
        <v>15</v>
      </c>
      <c r="M143">
        <v>1590</v>
      </c>
      <c r="N143">
        <v>0.9</v>
      </c>
      <c r="O143">
        <v>0.7</v>
      </c>
      <c r="P143">
        <v>0.7</v>
      </c>
    </row>
    <row r="144" spans="1:16" x14ac:dyDescent="0.2">
      <c r="A144" t="s">
        <v>138</v>
      </c>
      <c r="B144" t="s">
        <v>138</v>
      </c>
      <c r="C144" t="s">
        <v>13</v>
      </c>
      <c r="D144" t="s">
        <v>15</v>
      </c>
      <c r="E144">
        <v>0.9</v>
      </c>
      <c r="F144">
        <v>0.7</v>
      </c>
      <c r="G144">
        <v>0.7</v>
      </c>
      <c r="H144">
        <v>0</v>
      </c>
      <c r="I144">
        <v>2.4500000000000001E-2</v>
      </c>
      <c r="J144">
        <v>32</v>
      </c>
      <c r="L144" t="s">
        <v>15</v>
      </c>
      <c r="M144">
        <v>920</v>
      </c>
      <c r="N144">
        <v>0.9</v>
      </c>
      <c r="O144">
        <v>0.7</v>
      </c>
      <c r="P144">
        <v>0.7</v>
      </c>
    </row>
    <row r="145" spans="1:16" x14ac:dyDescent="0.2">
      <c r="A145" t="s">
        <v>139</v>
      </c>
      <c r="B145" t="s">
        <v>139</v>
      </c>
      <c r="C145" t="s">
        <v>13</v>
      </c>
      <c r="D145" t="s">
        <v>15</v>
      </c>
      <c r="E145">
        <v>0.9</v>
      </c>
      <c r="F145">
        <v>0.7</v>
      </c>
      <c r="G145">
        <v>0.7</v>
      </c>
      <c r="H145">
        <v>0</v>
      </c>
      <c r="I145">
        <v>0.02</v>
      </c>
      <c r="J145">
        <v>32</v>
      </c>
      <c r="L145" t="s">
        <v>15</v>
      </c>
      <c r="M145">
        <v>920</v>
      </c>
      <c r="N145">
        <v>0.9</v>
      </c>
      <c r="O145">
        <v>0.7</v>
      </c>
      <c r="P145">
        <v>0.7</v>
      </c>
    </row>
    <row r="146" spans="1:16" x14ac:dyDescent="0.2">
      <c r="A146" t="s">
        <v>140</v>
      </c>
      <c r="B146" t="s">
        <v>544</v>
      </c>
      <c r="C146" t="s">
        <v>13</v>
      </c>
      <c r="D146" t="s">
        <v>12</v>
      </c>
      <c r="E146">
        <v>0.9</v>
      </c>
      <c r="F146">
        <v>0.7</v>
      </c>
      <c r="G146">
        <v>0.7</v>
      </c>
      <c r="H146">
        <v>0</v>
      </c>
      <c r="I146">
        <v>1.34</v>
      </c>
      <c r="J146">
        <v>2400</v>
      </c>
      <c r="L146" t="s">
        <v>12</v>
      </c>
      <c r="M146">
        <v>790</v>
      </c>
      <c r="N146">
        <v>0.9</v>
      </c>
      <c r="O146">
        <v>0.7</v>
      </c>
      <c r="P146">
        <v>0.7</v>
      </c>
    </row>
    <row r="147" spans="1:16" x14ac:dyDescent="0.2">
      <c r="A147" t="s">
        <v>141</v>
      </c>
      <c r="B147" t="s">
        <v>545</v>
      </c>
      <c r="C147" t="s">
        <v>13</v>
      </c>
      <c r="D147" t="s">
        <v>12</v>
      </c>
      <c r="E147">
        <v>0.9</v>
      </c>
      <c r="F147">
        <v>0.7</v>
      </c>
      <c r="G147">
        <v>0.7</v>
      </c>
      <c r="H147">
        <v>0</v>
      </c>
      <c r="I147">
        <v>1.1850000000000001</v>
      </c>
      <c r="J147">
        <v>2240</v>
      </c>
      <c r="L147" t="s">
        <v>12</v>
      </c>
      <c r="M147">
        <v>790</v>
      </c>
      <c r="N147">
        <v>0.9</v>
      </c>
      <c r="O147">
        <v>0.7</v>
      </c>
      <c r="P147">
        <v>0.7</v>
      </c>
    </row>
    <row r="148" spans="1:16" x14ac:dyDescent="0.2">
      <c r="A148" t="s">
        <v>142</v>
      </c>
      <c r="B148" t="s">
        <v>546</v>
      </c>
      <c r="C148" t="s">
        <v>13</v>
      </c>
      <c r="D148" t="s">
        <v>12</v>
      </c>
      <c r="E148">
        <v>0.9</v>
      </c>
      <c r="F148">
        <v>0.7</v>
      </c>
      <c r="G148">
        <v>0.7</v>
      </c>
      <c r="H148">
        <v>0</v>
      </c>
      <c r="I148">
        <v>1.02</v>
      </c>
      <c r="J148">
        <v>2080</v>
      </c>
      <c r="L148" t="s">
        <v>12</v>
      </c>
      <c r="M148">
        <v>790</v>
      </c>
      <c r="N148">
        <v>0.9</v>
      </c>
      <c r="O148">
        <v>0.7</v>
      </c>
      <c r="P148">
        <v>0.7</v>
      </c>
    </row>
    <row r="149" spans="1:16" x14ac:dyDescent="0.2">
      <c r="A149" t="s">
        <v>143</v>
      </c>
      <c r="B149" t="s">
        <v>547</v>
      </c>
      <c r="C149" t="s">
        <v>13</v>
      </c>
      <c r="D149" t="s">
        <v>12</v>
      </c>
      <c r="E149">
        <v>0.9</v>
      </c>
      <c r="F149">
        <v>0.7</v>
      </c>
      <c r="G149">
        <v>0.7</v>
      </c>
      <c r="H149">
        <v>0</v>
      </c>
      <c r="I149">
        <v>0.89500000000000002</v>
      </c>
      <c r="J149">
        <v>1920</v>
      </c>
      <c r="L149" t="s">
        <v>12</v>
      </c>
      <c r="M149">
        <v>790</v>
      </c>
      <c r="N149">
        <v>0.9</v>
      </c>
      <c r="O149">
        <v>0.7</v>
      </c>
      <c r="P149">
        <v>0.7</v>
      </c>
    </row>
    <row r="150" spans="1:16" x14ac:dyDescent="0.2">
      <c r="A150" t="s">
        <v>144</v>
      </c>
      <c r="B150" t="s">
        <v>548</v>
      </c>
      <c r="C150" t="s">
        <v>13</v>
      </c>
      <c r="D150" t="s">
        <v>12</v>
      </c>
      <c r="E150">
        <v>0.9</v>
      </c>
      <c r="F150">
        <v>0.7</v>
      </c>
      <c r="G150">
        <v>0.7</v>
      </c>
      <c r="H150">
        <v>0</v>
      </c>
      <c r="I150">
        <v>0.78</v>
      </c>
      <c r="J150">
        <v>1760</v>
      </c>
      <c r="L150" t="s">
        <v>12</v>
      </c>
      <c r="M150">
        <v>790</v>
      </c>
      <c r="N150">
        <v>0.9</v>
      </c>
      <c r="O150">
        <v>0.7</v>
      </c>
      <c r="P150">
        <v>0.7</v>
      </c>
    </row>
    <row r="151" spans="1:16" x14ac:dyDescent="0.2">
      <c r="A151" t="s">
        <v>145</v>
      </c>
      <c r="B151" t="s">
        <v>549</v>
      </c>
      <c r="C151" t="s">
        <v>13</v>
      </c>
      <c r="D151" t="s">
        <v>12</v>
      </c>
      <c r="E151">
        <v>0.9</v>
      </c>
      <c r="F151">
        <v>0.7</v>
      </c>
      <c r="G151">
        <v>0.7</v>
      </c>
      <c r="H151">
        <v>0</v>
      </c>
      <c r="I151">
        <v>0.67500000000000004</v>
      </c>
      <c r="J151">
        <v>1600</v>
      </c>
      <c r="L151" t="s">
        <v>12</v>
      </c>
      <c r="M151">
        <v>790</v>
      </c>
      <c r="N151">
        <v>0.9</v>
      </c>
      <c r="O151">
        <v>0.7</v>
      </c>
      <c r="P151">
        <v>0.7</v>
      </c>
    </row>
    <row r="152" spans="1:16" x14ac:dyDescent="0.2">
      <c r="A152" t="s">
        <v>146</v>
      </c>
      <c r="B152" t="s">
        <v>550</v>
      </c>
      <c r="C152" t="s">
        <v>13</v>
      </c>
      <c r="D152" t="s">
        <v>12</v>
      </c>
      <c r="E152">
        <v>0.9</v>
      </c>
      <c r="F152">
        <v>0.7</v>
      </c>
      <c r="G152">
        <v>0.7</v>
      </c>
      <c r="H152">
        <v>0</v>
      </c>
      <c r="I152">
        <v>0.56999999999999995</v>
      </c>
      <c r="J152">
        <v>1440</v>
      </c>
      <c r="L152" t="s">
        <v>12</v>
      </c>
      <c r="M152">
        <v>790</v>
      </c>
      <c r="N152">
        <v>0.9</v>
      </c>
      <c r="O152">
        <v>0.7</v>
      </c>
      <c r="P152">
        <v>0.7</v>
      </c>
    </row>
    <row r="153" spans="1:16" x14ac:dyDescent="0.2">
      <c r="A153" t="s">
        <v>147</v>
      </c>
      <c r="B153" t="s">
        <v>551</v>
      </c>
      <c r="C153" t="s">
        <v>13</v>
      </c>
      <c r="D153" t="s">
        <v>12</v>
      </c>
      <c r="E153">
        <v>0.9</v>
      </c>
      <c r="F153">
        <v>0.7</v>
      </c>
      <c r="G153">
        <v>0.7</v>
      </c>
      <c r="H153">
        <v>0</v>
      </c>
      <c r="I153">
        <v>0.48</v>
      </c>
      <c r="J153">
        <v>1280</v>
      </c>
      <c r="L153" t="s">
        <v>12</v>
      </c>
      <c r="M153">
        <v>790</v>
      </c>
      <c r="N153">
        <v>0.9</v>
      </c>
      <c r="O153">
        <v>0.7</v>
      </c>
      <c r="P153">
        <v>0.7</v>
      </c>
    </row>
    <row r="154" spans="1:16" x14ac:dyDescent="0.2">
      <c r="A154" t="s">
        <v>148</v>
      </c>
      <c r="B154" t="s">
        <v>552</v>
      </c>
      <c r="C154" t="s">
        <v>13</v>
      </c>
      <c r="D154" t="s">
        <v>12</v>
      </c>
      <c r="E154">
        <v>0.9</v>
      </c>
      <c r="F154">
        <v>0.7</v>
      </c>
      <c r="G154">
        <v>0.7</v>
      </c>
      <c r="H154">
        <v>0</v>
      </c>
      <c r="I154">
        <v>0.40500000000000003</v>
      </c>
      <c r="J154">
        <v>1120</v>
      </c>
      <c r="L154" t="s">
        <v>12</v>
      </c>
      <c r="M154">
        <v>790</v>
      </c>
      <c r="N154">
        <v>0.9</v>
      </c>
      <c r="O154">
        <v>0.7</v>
      </c>
      <c r="P154">
        <v>0.7</v>
      </c>
    </row>
    <row r="155" spans="1:16" x14ac:dyDescent="0.2">
      <c r="A155" t="s">
        <v>149</v>
      </c>
      <c r="B155" t="s">
        <v>553</v>
      </c>
      <c r="C155" t="s">
        <v>13</v>
      </c>
      <c r="D155" t="s">
        <v>12</v>
      </c>
      <c r="E155">
        <v>0.9</v>
      </c>
      <c r="F155">
        <v>0.7</v>
      </c>
      <c r="G155">
        <v>0.7</v>
      </c>
      <c r="H155">
        <v>0</v>
      </c>
      <c r="I155">
        <v>10.4</v>
      </c>
      <c r="J155">
        <v>2880</v>
      </c>
      <c r="L155" t="s">
        <v>12</v>
      </c>
      <c r="M155">
        <v>790</v>
      </c>
      <c r="N155">
        <v>0.9</v>
      </c>
      <c r="O155">
        <v>0.7</v>
      </c>
      <c r="P155">
        <v>0.7</v>
      </c>
    </row>
    <row r="156" spans="1:16" x14ac:dyDescent="0.2">
      <c r="A156" t="s">
        <v>150</v>
      </c>
      <c r="B156" t="s">
        <v>554</v>
      </c>
      <c r="C156" t="s">
        <v>13</v>
      </c>
      <c r="D156" t="s">
        <v>12</v>
      </c>
      <c r="E156">
        <v>0.9</v>
      </c>
      <c r="F156">
        <v>0.7</v>
      </c>
      <c r="G156">
        <v>0.7</v>
      </c>
      <c r="H156">
        <v>0</v>
      </c>
      <c r="I156">
        <v>6.2</v>
      </c>
      <c r="J156">
        <v>2560</v>
      </c>
      <c r="L156" t="s">
        <v>12</v>
      </c>
      <c r="M156">
        <v>790</v>
      </c>
      <c r="N156">
        <v>0.9</v>
      </c>
      <c r="O156">
        <v>0.7</v>
      </c>
      <c r="P156">
        <v>0.7</v>
      </c>
    </row>
    <row r="157" spans="1:16" x14ac:dyDescent="0.2">
      <c r="A157" t="s">
        <v>151</v>
      </c>
      <c r="B157" t="s">
        <v>555</v>
      </c>
      <c r="C157" t="s">
        <v>13</v>
      </c>
      <c r="D157" t="s">
        <v>12</v>
      </c>
      <c r="E157">
        <v>0.9</v>
      </c>
      <c r="F157">
        <v>0.7</v>
      </c>
      <c r="G157">
        <v>0.7</v>
      </c>
      <c r="H157">
        <v>0</v>
      </c>
      <c r="I157">
        <v>3.5</v>
      </c>
      <c r="J157">
        <v>2240</v>
      </c>
      <c r="L157" t="s">
        <v>12</v>
      </c>
      <c r="M157">
        <v>790</v>
      </c>
      <c r="N157">
        <v>0.9</v>
      </c>
      <c r="O157">
        <v>0.7</v>
      </c>
      <c r="P157">
        <v>0.7</v>
      </c>
    </row>
    <row r="158" spans="1:16" x14ac:dyDescent="0.2">
      <c r="A158" t="s">
        <v>152</v>
      </c>
      <c r="B158" t="s">
        <v>556</v>
      </c>
      <c r="C158" t="s">
        <v>13</v>
      </c>
      <c r="D158" t="s">
        <v>12</v>
      </c>
      <c r="E158">
        <v>0.9</v>
      </c>
      <c r="F158">
        <v>0.7</v>
      </c>
      <c r="G158">
        <v>0.7</v>
      </c>
      <c r="H158">
        <v>0</v>
      </c>
      <c r="I158">
        <v>1.9</v>
      </c>
      <c r="J158">
        <v>1920</v>
      </c>
      <c r="L158" t="s">
        <v>12</v>
      </c>
      <c r="M158">
        <v>790</v>
      </c>
      <c r="N158">
        <v>0.9</v>
      </c>
      <c r="O158">
        <v>0.7</v>
      </c>
      <c r="P158">
        <v>0.7</v>
      </c>
    </row>
    <row r="159" spans="1:16" x14ac:dyDescent="0.2">
      <c r="A159" t="s">
        <v>153</v>
      </c>
      <c r="B159" t="s">
        <v>153</v>
      </c>
      <c r="C159" t="s">
        <v>13</v>
      </c>
      <c r="D159" t="s">
        <v>12</v>
      </c>
      <c r="E159">
        <v>0.9</v>
      </c>
      <c r="F159">
        <v>0.7</v>
      </c>
      <c r="G159">
        <v>0.7</v>
      </c>
      <c r="H159">
        <v>0</v>
      </c>
      <c r="I159">
        <v>4.3</v>
      </c>
      <c r="J159">
        <v>2880</v>
      </c>
      <c r="L159" t="s">
        <v>12</v>
      </c>
      <c r="M159">
        <v>790</v>
      </c>
      <c r="N159">
        <v>0.9</v>
      </c>
      <c r="O159">
        <v>0.7</v>
      </c>
      <c r="P159">
        <v>0.7</v>
      </c>
    </row>
    <row r="160" spans="1:16" x14ac:dyDescent="0.2">
      <c r="A160" t="s">
        <v>154</v>
      </c>
      <c r="B160" t="s">
        <v>154</v>
      </c>
      <c r="C160" t="s">
        <v>13</v>
      </c>
      <c r="D160" t="s">
        <v>12</v>
      </c>
      <c r="E160">
        <v>0.9</v>
      </c>
      <c r="F160">
        <v>0.7</v>
      </c>
      <c r="G160">
        <v>0.7</v>
      </c>
      <c r="H160">
        <v>0</v>
      </c>
      <c r="I160">
        <v>3.2</v>
      </c>
      <c r="J160">
        <v>2560</v>
      </c>
      <c r="L160" t="s">
        <v>12</v>
      </c>
      <c r="M160">
        <v>790</v>
      </c>
      <c r="N160">
        <v>0.9</v>
      </c>
      <c r="O160">
        <v>0.7</v>
      </c>
      <c r="P160">
        <v>0.7</v>
      </c>
    </row>
    <row r="161" spans="1:16" x14ac:dyDescent="0.2">
      <c r="A161" t="s">
        <v>155</v>
      </c>
      <c r="B161" t="s">
        <v>155</v>
      </c>
      <c r="C161" t="s">
        <v>13</v>
      </c>
      <c r="D161" t="s">
        <v>12</v>
      </c>
      <c r="E161">
        <v>0.9</v>
      </c>
      <c r="F161">
        <v>0.7</v>
      </c>
      <c r="G161">
        <v>0.7</v>
      </c>
      <c r="H161">
        <v>0</v>
      </c>
      <c r="I161">
        <v>2.2999999999999998</v>
      </c>
      <c r="J161">
        <v>2240</v>
      </c>
      <c r="L161" t="s">
        <v>12</v>
      </c>
      <c r="M161">
        <v>790</v>
      </c>
      <c r="N161">
        <v>0.9</v>
      </c>
      <c r="O161">
        <v>0.7</v>
      </c>
      <c r="P161">
        <v>0.7</v>
      </c>
    </row>
    <row r="162" spans="1:16" x14ac:dyDescent="0.2">
      <c r="A162" t="s">
        <v>156</v>
      </c>
      <c r="B162" t="s">
        <v>156</v>
      </c>
      <c r="C162" t="s">
        <v>13</v>
      </c>
      <c r="D162" t="s">
        <v>12</v>
      </c>
      <c r="E162">
        <v>0.9</v>
      </c>
      <c r="F162">
        <v>0.7</v>
      </c>
      <c r="G162">
        <v>0.7</v>
      </c>
      <c r="H162">
        <v>0</v>
      </c>
      <c r="I162">
        <v>1.6</v>
      </c>
      <c r="J162">
        <v>1920</v>
      </c>
      <c r="L162" t="s">
        <v>12</v>
      </c>
      <c r="M162">
        <v>790</v>
      </c>
      <c r="N162">
        <v>0.9</v>
      </c>
      <c r="O162">
        <v>0.7</v>
      </c>
      <c r="P162">
        <v>0.7</v>
      </c>
    </row>
    <row r="163" spans="1:16" x14ac:dyDescent="0.2">
      <c r="A163" t="s">
        <v>157</v>
      </c>
      <c r="B163" t="s">
        <v>157</v>
      </c>
      <c r="C163" t="s">
        <v>13</v>
      </c>
      <c r="D163" t="s">
        <v>12</v>
      </c>
      <c r="E163">
        <v>0.9</v>
      </c>
      <c r="F163">
        <v>0.7</v>
      </c>
      <c r="G163">
        <v>0.7</v>
      </c>
      <c r="H163">
        <v>0</v>
      </c>
      <c r="I163">
        <v>1.1000000000000001</v>
      </c>
      <c r="J163">
        <v>1600</v>
      </c>
      <c r="L163" t="s">
        <v>12</v>
      </c>
      <c r="M163">
        <v>790</v>
      </c>
      <c r="N163">
        <v>0.9</v>
      </c>
      <c r="O163">
        <v>0.7</v>
      </c>
      <c r="P163">
        <v>0.7</v>
      </c>
    </row>
    <row r="164" spans="1:16" x14ac:dyDescent="0.2">
      <c r="A164" t="s">
        <v>158</v>
      </c>
      <c r="B164" t="s">
        <v>158</v>
      </c>
      <c r="C164" t="s">
        <v>13</v>
      </c>
      <c r="D164" t="s">
        <v>12</v>
      </c>
      <c r="E164">
        <v>0.9</v>
      </c>
      <c r="F164">
        <v>0.7</v>
      </c>
      <c r="G164">
        <v>0.7</v>
      </c>
      <c r="H164">
        <v>0</v>
      </c>
      <c r="I164">
        <v>2.15</v>
      </c>
      <c r="J164">
        <v>2400</v>
      </c>
      <c r="L164" t="s">
        <v>12</v>
      </c>
      <c r="M164">
        <v>900</v>
      </c>
      <c r="N164">
        <v>0.9</v>
      </c>
      <c r="O164">
        <v>0.7</v>
      </c>
      <c r="P164">
        <v>0.7</v>
      </c>
    </row>
    <row r="165" spans="1:16" x14ac:dyDescent="0.2">
      <c r="A165" t="s">
        <v>159</v>
      </c>
      <c r="B165" t="s">
        <v>159</v>
      </c>
      <c r="C165" t="s">
        <v>13</v>
      </c>
      <c r="D165" t="s">
        <v>12</v>
      </c>
      <c r="E165">
        <v>0.9</v>
      </c>
      <c r="F165">
        <v>0.7</v>
      </c>
      <c r="G165">
        <v>0.7</v>
      </c>
      <c r="H165">
        <v>0</v>
      </c>
      <c r="I165">
        <v>1.95</v>
      </c>
      <c r="J165">
        <v>2240</v>
      </c>
      <c r="L165" t="s">
        <v>12</v>
      </c>
      <c r="M165">
        <v>900</v>
      </c>
      <c r="N165">
        <v>0.9</v>
      </c>
      <c r="O165">
        <v>0.7</v>
      </c>
      <c r="P165">
        <v>0.7</v>
      </c>
    </row>
    <row r="166" spans="1:16" x14ac:dyDescent="0.2">
      <c r="A166" t="s">
        <v>160</v>
      </c>
      <c r="B166" t="s">
        <v>160</v>
      </c>
      <c r="C166" t="s">
        <v>13</v>
      </c>
      <c r="D166" t="s">
        <v>12</v>
      </c>
      <c r="E166">
        <v>0.9</v>
      </c>
      <c r="F166">
        <v>0.7</v>
      </c>
      <c r="G166">
        <v>0.7</v>
      </c>
      <c r="H166">
        <v>0</v>
      </c>
      <c r="I166">
        <v>1.45</v>
      </c>
      <c r="J166">
        <v>2080</v>
      </c>
      <c r="L166" t="s">
        <v>12</v>
      </c>
      <c r="M166">
        <v>900</v>
      </c>
      <c r="N166">
        <v>0.9</v>
      </c>
      <c r="O166">
        <v>0.7</v>
      </c>
      <c r="P166">
        <v>0.7</v>
      </c>
    </row>
    <row r="167" spans="1:16" x14ac:dyDescent="0.2">
      <c r="A167" t="s">
        <v>161</v>
      </c>
      <c r="B167" t="s">
        <v>161</v>
      </c>
      <c r="C167" t="s">
        <v>13</v>
      </c>
      <c r="D167" t="s">
        <v>12</v>
      </c>
      <c r="E167">
        <v>0.9</v>
      </c>
      <c r="F167">
        <v>0.7</v>
      </c>
      <c r="G167">
        <v>0.7</v>
      </c>
      <c r="H167">
        <v>0</v>
      </c>
      <c r="I167">
        <v>1.6</v>
      </c>
      <c r="J167">
        <v>2240</v>
      </c>
      <c r="L167" t="s">
        <v>12</v>
      </c>
      <c r="M167">
        <v>900</v>
      </c>
      <c r="N167">
        <v>0.9</v>
      </c>
      <c r="O167">
        <v>0.7</v>
      </c>
      <c r="P167">
        <v>0.7</v>
      </c>
    </row>
    <row r="168" spans="1:16" x14ac:dyDescent="0.2">
      <c r="A168" t="s">
        <v>162</v>
      </c>
      <c r="B168" t="s">
        <v>162</v>
      </c>
      <c r="C168" t="s">
        <v>13</v>
      </c>
      <c r="D168" t="s">
        <v>12</v>
      </c>
      <c r="E168">
        <v>0.9</v>
      </c>
      <c r="F168">
        <v>0.7</v>
      </c>
      <c r="G168">
        <v>0.7</v>
      </c>
      <c r="H168">
        <v>0</v>
      </c>
      <c r="I168">
        <v>1.1399999999999999</v>
      </c>
      <c r="J168">
        <v>1920</v>
      </c>
      <c r="L168" t="s">
        <v>12</v>
      </c>
      <c r="M168">
        <v>900</v>
      </c>
      <c r="N168">
        <v>0.9</v>
      </c>
      <c r="O168">
        <v>0.7</v>
      </c>
      <c r="P168">
        <v>0.7</v>
      </c>
    </row>
    <row r="169" spans="1:16" x14ac:dyDescent="0.2">
      <c r="A169" t="s">
        <v>163</v>
      </c>
      <c r="B169" t="s">
        <v>163</v>
      </c>
      <c r="C169" t="s">
        <v>13</v>
      </c>
      <c r="D169" t="s">
        <v>12</v>
      </c>
      <c r="E169">
        <v>0.9</v>
      </c>
      <c r="F169">
        <v>0.7</v>
      </c>
      <c r="G169">
        <v>0.7</v>
      </c>
      <c r="H169">
        <v>0</v>
      </c>
      <c r="I169">
        <v>0.79</v>
      </c>
      <c r="J169">
        <v>1600</v>
      </c>
      <c r="L169" t="s">
        <v>12</v>
      </c>
      <c r="M169">
        <v>900</v>
      </c>
      <c r="N169">
        <v>0.9</v>
      </c>
      <c r="O169">
        <v>0.7</v>
      </c>
      <c r="P169">
        <v>0.7</v>
      </c>
    </row>
    <row r="170" spans="1:16" x14ac:dyDescent="0.2">
      <c r="A170" t="s">
        <v>164</v>
      </c>
      <c r="B170" t="s">
        <v>164</v>
      </c>
      <c r="C170" t="s">
        <v>13</v>
      </c>
      <c r="D170" t="s">
        <v>12</v>
      </c>
      <c r="E170">
        <v>0.9</v>
      </c>
      <c r="F170">
        <v>0.7</v>
      </c>
      <c r="G170">
        <v>0.7</v>
      </c>
      <c r="H170">
        <v>0</v>
      </c>
      <c r="I170">
        <v>0.24</v>
      </c>
      <c r="J170">
        <v>816</v>
      </c>
      <c r="L170" t="s">
        <v>12</v>
      </c>
      <c r="M170">
        <v>880</v>
      </c>
      <c r="N170">
        <v>0.9</v>
      </c>
      <c r="O170">
        <v>0.7</v>
      </c>
      <c r="P170">
        <v>0.7</v>
      </c>
    </row>
    <row r="171" spans="1:16" x14ac:dyDescent="0.2">
      <c r="A171" t="s">
        <v>165</v>
      </c>
      <c r="B171" t="s">
        <v>165</v>
      </c>
      <c r="C171" t="s">
        <v>13</v>
      </c>
      <c r="D171" t="s">
        <v>12</v>
      </c>
      <c r="E171">
        <v>0.9</v>
      </c>
      <c r="F171">
        <v>0.7</v>
      </c>
      <c r="G171">
        <v>0.7</v>
      </c>
      <c r="H171">
        <v>0</v>
      </c>
      <c r="I171">
        <v>1.4</v>
      </c>
      <c r="J171">
        <v>1920</v>
      </c>
      <c r="L171" t="s">
        <v>12</v>
      </c>
      <c r="M171">
        <v>900</v>
      </c>
      <c r="N171">
        <v>0.9</v>
      </c>
      <c r="O171">
        <v>0.7</v>
      </c>
      <c r="P171">
        <v>0.7</v>
      </c>
    </row>
    <row r="172" spans="1:16" x14ac:dyDescent="0.2">
      <c r="A172" t="s">
        <v>11</v>
      </c>
      <c r="B172" t="s">
        <v>11</v>
      </c>
      <c r="C172" t="s">
        <v>13</v>
      </c>
      <c r="D172" t="s">
        <v>12</v>
      </c>
      <c r="E172">
        <v>0.9</v>
      </c>
      <c r="F172">
        <v>0.7</v>
      </c>
      <c r="G172">
        <v>0.7</v>
      </c>
      <c r="H172">
        <v>0</v>
      </c>
      <c r="I172">
        <v>0.97</v>
      </c>
      <c r="J172">
        <v>1600</v>
      </c>
      <c r="L172" t="s">
        <v>12</v>
      </c>
      <c r="M172">
        <v>900</v>
      </c>
      <c r="N172">
        <v>0.9</v>
      </c>
      <c r="O172">
        <v>0.7</v>
      </c>
      <c r="P172">
        <v>0.7</v>
      </c>
    </row>
    <row r="173" spans="1:16" x14ac:dyDescent="0.2">
      <c r="A173" t="s">
        <v>166</v>
      </c>
      <c r="B173" t="s">
        <v>166</v>
      </c>
      <c r="C173" t="s">
        <v>13</v>
      </c>
      <c r="D173" t="s">
        <v>12</v>
      </c>
      <c r="E173">
        <v>0.9</v>
      </c>
      <c r="F173">
        <v>0.7</v>
      </c>
      <c r="G173">
        <v>0.7</v>
      </c>
      <c r="H173">
        <v>0</v>
      </c>
      <c r="I173">
        <v>0.65</v>
      </c>
      <c r="J173">
        <v>1280</v>
      </c>
      <c r="L173" t="s">
        <v>12</v>
      </c>
      <c r="M173">
        <v>900</v>
      </c>
      <c r="N173">
        <v>0.9</v>
      </c>
      <c r="O173">
        <v>0.7</v>
      </c>
      <c r="P173">
        <v>0.7</v>
      </c>
    </row>
    <row r="174" spans="1:16" x14ac:dyDescent="0.2">
      <c r="A174" t="s">
        <v>167</v>
      </c>
      <c r="B174" t="s">
        <v>167</v>
      </c>
      <c r="C174" t="s">
        <v>13</v>
      </c>
      <c r="D174" t="s">
        <v>12</v>
      </c>
      <c r="E174">
        <v>0.9</v>
      </c>
      <c r="F174">
        <v>0.7</v>
      </c>
      <c r="G174">
        <v>0.7</v>
      </c>
      <c r="H174">
        <v>0</v>
      </c>
      <c r="I174">
        <v>1.1000000000000001</v>
      </c>
      <c r="J174">
        <v>1920</v>
      </c>
      <c r="L174" t="s">
        <v>12</v>
      </c>
      <c r="M174">
        <v>840</v>
      </c>
      <c r="N174">
        <v>0.9</v>
      </c>
      <c r="O174">
        <v>0.7</v>
      </c>
      <c r="P174">
        <v>0.7</v>
      </c>
    </row>
    <row r="175" spans="1:16" x14ac:dyDescent="0.2">
      <c r="A175" t="s">
        <v>168</v>
      </c>
      <c r="B175" t="s">
        <v>168</v>
      </c>
      <c r="C175" t="s">
        <v>13</v>
      </c>
      <c r="D175" t="s">
        <v>12</v>
      </c>
      <c r="E175">
        <v>0.9</v>
      </c>
      <c r="F175">
        <v>0.7</v>
      </c>
      <c r="G175">
        <v>0.7</v>
      </c>
      <c r="H175">
        <v>0</v>
      </c>
      <c r="I175">
        <v>0.78500000000000003</v>
      </c>
      <c r="J175">
        <v>1600</v>
      </c>
      <c r="L175" t="s">
        <v>12</v>
      </c>
      <c r="M175">
        <v>840</v>
      </c>
      <c r="N175">
        <v>0.9</v>
      </c>
      <c r="O175">
        <v>0.7</v>
      </c>
      <c r="P175">
        <v>0.7</v>
      </c>
    </row>
    <row r="176" spans="1:16" x14ac:dyDescent="0.2">
      <c r="A176" t="s">
        <v>169</v>
      </c>
      <c r="B176" t="s">
        <v>169</v>
      </c>
      <c r="C176" t="s">
        <v>13</v>
      </c>
      <c r="D176" t="s">
        <v>12</v>
      </c>
      <c r="E176">
        <v>0.9</v>
      </c>
      <c r="F176">
        <v>0.7</v>
      </c>
      <c r="G176">
        <v>0.7</v>
      </c>
      <c r="H176">
        <v>0</v>
      </c>
      <c r="I176">
        <v>0.53500000000000003</v>
      </c>
      <c r="J176">
        <v>1280</v>
      </c>
      <c r="L176" t="s">
        <v>12</v>
      </c>
      <c r="M176">
        <v>840</v>
      </c>
      <c r="N176">
        <v>0.9</v>
      </c>
      <c r="O176">
        <v>0.7</v>
      </c>
      <c r="P176">
        <v>0.7</v>
      </c>
    </row>
    <row r="177" spans="1:16" x14ac:dyDescent="0.2">
      <c r="A177" t="s">
        <v>170</v>
      </c>
      <c r="B177" t="s">
        <v>170</v>
      </c>
      <c r="C177" t="s">
        <v>13</v>
      </c>
      <c r="D177" t="s">
        <v>12</v>
      </c>
      <c r="E177">
        <v>0.9</v>
      </c>
      <c r="F177">
        <v>0.7</v>
      </c>
      <c r="G177">
        <v>0.7</v>
      </c>
      <c r="H177">
        <v>0</v>
      </c>
      <c r="I177">
        <v>0.33</v>
      </c>
      <c r="J177">
        <v>960</v>
      </c>
      <c r="L177" t="s">
        <v>12</v>
      </c>
      <c r="M177">
        <v>840</v>
      </c>
      <c r="N177">
        <v>0.9</v>
      </c>
      <c r="O177">
        <v>0.7</v>
      </c>
      <c r="P177">
        <v>0.7</v>
      </c>
    </row>
    <row r="178" spans="1:16" x14ac:dyDescent="0.2">
      <c r="A178" t="s">
        <v>171</v>
      </c>
      <c r="B178" t="s">
        <v>171</v>
      </c>
      <c r="C178" t="s">
        <v>13</v>
      </c>
      <c r="D178" t="s">
        <v>12</v>
      </c>
      <c r="E178">
        <v>0.9</v>
      </c>
      <c r="F178">
        <v>0.7</v>
      </c>
      <c r="G178">
        <v>0.7</v>
      </c>
      <c r="H178">
        <v>0</v>
      </c>
      <c r="I178">
        <v>0.18</v>
      </c>
      <c r="J178">
        <v>640</v>
      </c>
      <c r="L178" t="s">
        <v>12</v>
      </c>
      <c r="M178">
        <v>840</v>
      </c>
      <c r="N178">
        <v>0.9</v>
      </c>
      <c r="O178">
        <v>0.7</v>
      </c>
      <c r="P178">
        <v>0.7</v>
      </c>
    </row>
    <row r="179" spans="1:16" x14ac:dyDescent="0.2">
      <c r="A179" t="s">
        <v>172</v>
      </c>
      <c r="B179" t="s">
        <v>172</v>
      </c>
      <c r="C179" t="s">
        <v>13</v>
      </c>
      <c r="D179" t="s">
        <v>12</v>
      </c>
      <c r="E179">
        <v>0.9</v>
      </c>
      <c r="F179">
        <v>0.7</v>
      </c>
      <c r="G179">
        <v>0.7</v>
      </c>
      <c r="H179">
        <v>0</v>
      </c>
      <c r="I179">
        <v>0.26500000000000001</v>
      </c>
      <c r="J179">
        <v>800</v>
      </c>
      <c r="L179" t="s">
        <v>12</v>
      </c>
      <c r="M179">
        <v>795</v>
      </c>
      <c r="N179">
        <v>0.9</v>
      </c>
      <c r="O179">
        <v>0.7</v>
      </c>
      <c r="P179">
        <v>0.7</v>
      </c>
    </row>
    <row r="180" spans="1:16" x14ac:dyDescent="0.2">
      <c r="A180" t="s">
        <v>173</v>
      </c>
      <c r="B180" t="s">
        <v>173</v>
      </c>
      <c r="C180" t="s">
        <v>13</v>
      </c>
      <c r="D180" t="s">
        <v>12</v>
      </c>
      <c r="E180">
        <v>0.9</v>
      </c>
      <c r="F180">
        <v>0.7</v>
      </c>
      <c r="G180">
        <v>0.7</v>
      </c>
      <c r="H180">
        <v>0</v>
      </c>
      <c r="I180">
        <v>0.21</v>
      </c>
      <c r="J180">
        <v>640</v>
      </c>
      <c r="L180" t="s">
        <v>12</v>
      </c>
      <c r="M180">
        <v>795</v>
      </c>
      <c r="N180">
        <v>0.9</v>
      </c>
      <c r="O180">
        <v>0.7</v>
      </c>
      <c r="P180">
        <v>0.7</v>
      </c>
    </row>
    <row r="181" spans="1:16" x14ac:dyDescent="0.2">
      <c r="A181" t="s">
        <v>174</v>
      </c>
      <c r="B181" t="s">
        <v>174</v>
      </c>
      <c r="C181" t="s">
        <v>13</v>
      </c>
      <c r="D181" t="s">
        <v>12</v>
      </c>
      <c r="E181">
        <v>0.9</v>
      </c>
      <c r="F181">
        <v>0.7</v>
      </c>
      <c r="G181">
        <v>0.7</v>
      </c>
      <c r="H181">
        <v>0</v>
      </c>
      <c r="I181">
        <v>0.16</v>
      </c>
      <c r="J181">
        <v>480</v>
      </c>
      <c r="L181" t="s">
        <v>12</v>
      </c>
      <c r="M181">
        <v>795</v>
      </c>
      <c r="N181">
        <v>0.9</v>
      </c>
      <c r="O181">
        <v>0.7</v>
      </c>
      <c r="P181">
        <v>0.7</v>
      </c>
    </row>
    <row r="182" spans="1:16" x14ac:dyDescent="0.2">
      <c r="A182" t="s">
        <v>175</v>
      </c>
      <c r="B182" t="s">
        <v>175</v>
      </c>
      <c r="C182" t="s">
        <v>13</v>
      </c>
      <c r="D182" t="s">
        <v>12</v>
      </c>
      <c r="E182">
        <v>0.9</v>
      </c>
      <c r="F182">
        <v>0.7</v>
      </c>
      <c r="G182">
        <v>0.7</v>
      </c>
      <c r="H182">
        <v>0</v>
      </c>
      <c r="I182">
        <v>0.12</v>
      </c>
      <c r="J182">
        <v>320</v>
      </c>
      <c r="L182" t="s">
        <v>12</v>
      </c>
      <c r="M182">
        <v>795</v>
      </c>
      <c r="N182">
        <v>0.9</v>
      </c>
      <c r="O182">
        <v>0.7</v>
      </c>
      <c r="P182">
        <v>0.7</v>
      </c>
    </row>
    <row r="183" spans="1:16" x14ac:dyDescent="0.2">
      <c r="A183" t="s">
        <v>176</v>
      </c>
      <c r="B183" t="s">
        <v>176</v>
      </c>
      <c r="C183" t="s">
        <v>13</v>
      </c>
      <c r="D183" t="s">
        <v>12</v>
      </c>
      <c r="E183">
        <v>0.9</v>
      </c>
      <c r="F183">
        <v>0.7</v>
      </c>
      <c r="G183">
        <v>0.7</v>
      </c>
      <c r="H183">
        <v>0</v>
      </c>
      <c r="I183">
        <v>0.75</v>
      </c>
      <c r="J183">
        <v>1920</v>
      </c>
      <c r="L183" t="s">
        <v>12</v>
      </c>
      <c r="M183">
        <v>900</v>
      </c>
      <c r="N183">
        <v>0.9</v>
      </c>
      <c r="O183">
        <v>0.7</v>
      </c>
      <c r="P183">
        <v>0.7</v>
      </c>
    </row>
    <row r="184" spans="1:16" x14ac:dyDescent="0.2">
      <c r="A184" t="s">
        <v>177</v>
      </c>
      <c r="B184" t="s">
        <v>177</v>
      </c>
      <c r="C184" t="s">
        <v>13</v>
      </c>
      <c r="D184" t="s">
        <v>12</v>
      </c>
      <c r="E184">
        <v>0.9</v>
      </c>
      <c r="F184">
        <v>0.7</v>
      </c>
      <c r="G184">
        <v>0.7</v>
      </c>
      <c r="H184">
        <v>0</v>
      </c>
      <c r="I184">
        <v>0.6</v>
      </c>
      <c r="J184">
        <v>1600</v>
      </c>
      <c r="L184" t="s">
        <v>12</v>
      </c>
      <c r="M184">
        <v>900</v>
      </c>
      <c r="N184">
        <v>0.9</v>
      </c>
      <c r="O184">
        <v>0.7</v>
      </c>
      <c r="P184">
        <v>0.7</v>
      </c>
    </row>
    <row r="185" spans="1:16" x14ac:dyDescent="0.2">
      <c r="A185" t="s">
        <v>178</v>
      </c>
      <c r="B185" t="s">
        <v>178</v>
      </c>
      <c r="C185" t="s">
        <v>13</v>
      </c>
      <c r="D185" t="s">
        <v>12</v>
      </c>
      <c r="E185">
        <v>0.9</v>
      </c>
      <c r="F185">
        <v>0.7</v>
      </c>
      <c r="G185">
        <v>0.7</v>
      </c>
      <c r="H185">
        <v>0</v>
      </c>
      <c r="I185">
        <v>0.44</v>
      </c>
      <c r="J185">
        <v>1280</v>
      </c>
      <c r="L185" t="s">
        <v>12</v>
      </c>
      <c r="M185">
        <v>900</v>
      </c>
      <c r="N185">
        <v>0.9</v>
      </c>
      <c r="O185">
        <v>0.7</v>
      </c>
      <c r="P185">
        <v>0.7</v>
      </c>
    </row>
    <row r="186" spans="1:16" x14ac:dyDescent="0.2">
      <c r="A186" t="s">
        <v>179</v>
      </c>
      <c r="B186" t="s">
        <v>179</v>
      </c>
      <c r="C186" t="s">
        <v>13</v>
      </c>
      <c r="D186" t="s">
        <v>12</v>
      </c>
      <c r="E186">
        <v>0.9</v>
      </c>
      <c r="F186">
        <v>0.7</v>
      </c>
      <c r="G186">
        <v>0.7</v>
      </c>
      <c r="H186">
        <v>0</v>
      </c>
      <c r="I186">
        <v>0.36</v>
      </c>
      <c r="J186">
        <v>1120</v>
      </c>
      <c r="L186" t="s">
        <v>12</v>
      </c>
      <c r="M186">
        <v>900</v>
      </c>
      <c r="N186">
        <v>0.9</v>
      </c>
      <c r="O186">
        <v>0.7</v>
      </c>
      <c r="P186">
        <v>0.7</v>
      </c>
    </row>
    <row r="187" spans="1:16" x14ac:dyDescent="0.2">
      <c r="A187" t="s">
        <v>180</v>
      </c>
      <c r="B187" t="s">
        <v>180</v>
      </c>
      <c r="C187" t="s">
        <v>13</v>
      </c>
      <c r="D187" t="s">
        <v>12</v>
      </c>
      <c r="E187">
        <v>0.9</v>
      </c>
      <c r="F187">
        <v>0.7</v>
      </c>
      <c r="G187">
        <v>0.7</v>
      </c>
      <c r="H187">
        <v>0</v>
      </c>
      <c r="I187">
        <v>0.3</v>
      </c>
      <c r="J187">
        <v>960</v>
      </c>
      <c r="L187" t="s">
        <v>12</v>
      </c>
      <c r="M187">
        <v>900</v>
      </c>
      <c r="N187">
        <v>0.9</v>
      </c>
      <c r="O187">
        <v>0.7</v>
      </c>
      <c r="P187">
        <v>0.7</v>
      </c>
    </row>
    <row r="188" spans="1:16" x14ac:dyDescent="0.2">
      <c r="A188" t="s">
        <v>181</v>
      </c>
      <c r="B188" t="s">
        <v>181</v>
      </c>
      <c r="C188" t="s">
        <v>13</v>
      </c>
      <c r="D188" t="s">
        <v>12</v>
      </c>
      <c r="E188">
        <v>0.9</v>
      </c>
      <c r="F188">
        <v>0.7</v>
      </c>
      <c r="G188">
        <v>0.7</v>
      </c>
      <c r="H188">
        <v>0</v>
      </c>
      <c r="I188">
        <v>0.2</v>
      </c>
      <c r="J188">
        <v>640</v>
      </c>
      <c r="L188" t="s">
        <v>12</v>
      </c>
      <c r="M188">
        <v>900</v>
      </c>
      <c r="N188">
        <v>0.9</v>
      </c>
      <c r="O188">
        <v>0.7</v>
      </c>
      <c r="P188">
        <v>0.7</v>
      </c>
    </row>
    <row r="189" spans="1:16" x14ac:dyDescent="0.2">
      <c r="A189" t="s">
        <v>182</v>
      </c>
      <c r="B189" t="s">
        <v>182</v>
      </c>
      <c r="C189" t="s">
        <v>13</v>
      </c>
      <c r="D189" t="s">
        <v>12</v>
      </c>
      <c r="E189">
        <v>0.9</v>
      </c>
      <c r="F189">
        <v>0.7</v>
      </c>
      <c r="G189">
        <v>0.7</v>
      </c>
      <c r="H189">
        <v>0</v>
      </c>
      <c r="I189">
        <v>0.12</v>
      </c>
      <c r="J189">
        <v>320</v>
      </c>
      <c r="L189" t="s">
        <v>12</v>
      </c>
      <c r="M189">
        <v>900</v>
      </c>
      <c r="N189">
        <v>0.9</v>
      </c>
      <c r="O189">
        <v>0.7</v>
      </c>
      <c r="P189">
        <v>0.7</v>
      </c>
    </row>
    <row r="190" spans="1:16" x14ac:dyDescent="0.2">
      <c r="A190" t="s">
        <v>183</v>
      </c>
      <c r="B190" t="s">
        <v>183</v>
      </c>
      <c r="C190" t="s">
        <v>13</v>
      </c>
      <c r="D190" t="s">
        <v>12</v>
      </c>
      <c r="E190">
        <v>0.9</v>
      </c>
      <c r="F190">
        <v>0.7</v>
      </c>
      <c r="G190">
        <v>0.7</v>
      </c>
      <c r="H190">
        <v>0</v>
      </c>
      <c r="I190">
        <v>2.15</v>
      </c>
      <c r="J190">
        <v>2400</v>
      </c>
      <c r="L190" t="s">
        <v>12</v>
      </c>
      <c r="M190">
        <v>900</v>
      </c>
      <c r="N190">
        <v>0.9</v>
      </c>
      <c r="O190">
        <v>0.7</v>
      </c>
      <c r="P190">
        <v>0.7</v>
      </c>
    </row>
    <row r="191" spans="1:16" x14ac:dyDescent="0.2">
      <c r="A191" t="s">
        <v>184</v>
      </c>
      <c r="B191" t="s">
        <v>184</v>
      </c>
      <c r="C191" t="s">
        <v>13</v>
      </c>
      <c r="D191" t="s">
        <v>12</v>
      </c>
      <c r="E191">
        <v>0.9</v>
      </c>
      <c r="F191">
        <v>0.7</v>
      </c>
      <c r="G191">
        <v>0.7</v>
      </c>
      <c r="H191">
        <v>0</v>
      </c>
      <c r="I191">
        <v>1.95</v>
      </c>
      <c r="J191">
        <v>2240</v>
      </c>
      <c r="L191" t="s">
        <v>12</v>
      </c>
      <c r="M191">
        <v>900</v>
      </c>
      <c r="N191">
        <v>0.9</v>
      </c>
      <c r="O191">
        <v>0.7</v>
      </c>
      <c r="P191">
        <v>0.7</v>
      </c>
    </row>
    <row r="192" spans="1:16" x14ac:dyDescent="0.2">
      <c r="A192" t="s">
        <v>185</v>
      </c>
      <c r="B192" t="s">
        <v>185</v>
      </c>
      <c r="C192" t="s">
        <v>13</v>
      </c>
      <c r="D192" t="s">
        <v>12</v>
      </c>
      <c r="E192">
        <v>0.9</v>
      </c>
      <c r="F192">
        <v>0.7</v>
      </c>
      <c r="G192">
        <v>0.7</v>
      </c>
      <c r="H192">
        <v>0</v>
      </c>
      <c r="I192">
        <v>1.45</v>
      </c>
      <c r="J192">
        <v>2080</v>
      </c>
      <c r="L192" t="s">
        <v>12</v>
      </c>
      <c r="M192">
        <v>900</v>
      </c>
      <c r="N192">
        <v>0.9</v>
      </c>
      <c r="O192">
        <v>0.7</v>
      </c>
      <c r="P192">
        <v>0.7</v>
      </c>
    </row>
    <row r="193" spans="1:16" x14ac:dyDescent="0.2">
      <c r="A193" t="s">
        <v>186</v>
      </c>
      <c r="B193" t="s">
        <v>186</v>
      </c>
      <c r="C193" t="s">
        <v>13</v>
      </c>
      <c r="D193" t="s">
        <v>12</v>
      </c>
      <c r="E193">
        <v>0.9</v>
      </c>
      <c r="F193">
        <v>0.7</v>
      </c>
      <c r="G193">
        <v>0.7</v>
      </c>
      <c r="H193">
        <v>0</v>
      </c>
      <c r="I193">
        <v>1.6</v>
      </c>
      <c r="J193">
        <v>2240</v>
      </c>
      <c r="L193" t="s">
        <v>12</v>
      </c>
      <c r="M193">
        <v>900</v>
      </c>
      <c r="N193">
        <v>0.9</v>
      </c>
      <c r="O193">
        <v>0.7</v>
      </c>
      <c r="P193">
        <v>0.7</v>
      </c>
    </row>
    <row r="194" spans="1:16" x14ac:dyDescent="0.2">
      <c r="A194" t="s">
        <v>187</v>
      </c>
      <c r="B194" t="s">
        <v>187</v>
      </c>
      <c r="C194" t="s">
        <v>13</v>
      </c>
      <c r="D194" t="s">
        <v>12</v>
      </c>
      <c r="E194">
        <v>0.9</v>
      </c>
      <c r="F194">
        <v>0.7</v>
      </c>
      <c r="G194">
        <v>0.7</v>
      </c>
      <c r="H194">
        <v>0</v>
      </c>
      <c r="I194">
        <v>1.1399999999999999</v>
      </c>
      <c r="J194">
        <v>1920</v>
      </c>
      <c r="L194" t="s">
        <v>12</v>
      </c>
      <c r="M194">
        <v>900</v>
      </c>
      <c r="N194">
        <v>0.9</v>
      </c>
      <c r="O194">
        <v>0.7</v>
      </c>
      <c r="P194">
        <v>0.7</v>
      </c>
    </row>
    <row r="195" spans="1:16" x14ac:dyDescent="0.2">
      <c r="A195" t="s">
        <v>188</v>
      </c>
      <c r="B195" t="s">
        <v>188</v>
      </c>
      <c r="C195" t="s">
        <v>13</v>
      </c>
      <c r="D195" t="s">
        <v>12</v>
      </c>
      <c r="E195">
        <v>0.9</v>
      </c>
      <c r="F195">
        <v>0.7</v>
      </c>
      <c r="G195">
        <v>0.7</v>
      </c>
      <c r="H195">
        <v>0</v>
      </c>
      <c r="I195">
        <v>0.79</v>
      </c>
      <c r="J195">
        <v>1600</v>
      </c>
      <c r="L195" t="s">
        <v>12</v>
      </c>
      <c r="M195">
        <v>900</v>
      </c>
      <c r="N195">
        <v>0.9</v>
      </c>
      <c r="O195">
        <v>0.7</v>
      </c>
      <c r="P195">
        <v>0.7</v>
      </c>
    </row>
    <row r="196" spans="1:16" x14ac:dyDescent="0.2">
      <c r="A196" t="s">
        <v>189</v>
      </c>
      <c r="B196" t="s">
        <v>189</v>
      </c>
      <c r="C196" t="s">
        <v>13</v>
      </c>
      <c r="D196" t="s">
        <v>12</v>
      </c>
      <c r="E196">
        <v>0.9</v>
      </c>
      <c r="F196">
        <v>0.7</v>
      </c>
      <c r="G196">
        <v>0.7</v>
      </c>
      <c r="H196">
        <v>0</v>
      </c>
      <c r="I196">
        <v>0.24</v>
      </c>
      <c r="J196">
        <v>816</v>
      </c>
      <c r="L196" t="s">
        <v>12</v>
      </c>
      <c r="M196">
        <v>880</v>
      </c>
      <c r="N196">
        <v>0.9</v>
      </c>
      <c r="O196">
        <v>0.7</v>
      </c>
      <c r="P196">
        <v>0.7</v>
      </c>
    </row>
    <row r="197" spans="1:16" x14ac:dyDescent="0.2">
      <c r="A197" t="s">
        <v>190</v>
      </c>
      <c r="B197" t="s">
        <v>190</v>
      </c>
      <c r="C197" t="s">
        <v>13</v>
      </c>
      <c r="D197" t="s">
        <v>12</v>
      </c>
      <c r="E197">
        <v>0.9</v>
      </c>
      <c r="F197">
        <v>0.7</v>
      </c>
      <c r="G197">
        <v>0.7</v>
      </c>
      <c r="H197">
        <v>0</v>
      </c>
      <c r="I197">
        <v>1.4</v>
      </c>
      <c r="J197">
        <v>1920</v>
      </c>
      <c r="L197" t="s">
        <v>12</v>
      </c>
      <c r="M197">
        <v>900</v>
      </c>
      <c r="N197">
        <v>0.9</v>
      </c>
      <c r="O197">
        <v>0.7</v>
      </c>
      <c r="P197">
        <v>0.7</v>
      </c>
    </row>
    <row r="198" spans="1:16" x14ac:dyDescent="0.2">
      <c r="A198" t="s">
        <v>191</v>
      </c>
      <c r="B198" t="s">
        <v>191</v>
      </c>
      <c r="C198" t="s">
        <v>13</v>
      </c>
      <c r="D198" t="s">
        <v>12</v>
      </c>
      <c r="E198">
        <v>0.9</v>
      </c>
      <c r="F198">
        <v>0.7</v>
      </c>
      <c r="G198">
        <v>0.7</v>
      </c>
      <c r="H198">
        <v>0</v>
      </c>
      <c r="I198">
        <v>0.97</v>
      </c>
      <c r="J198">
        <v>1600</v>
      </c>
      <c r="L198" t="s">
        <v>12</v>
      </c>
      <c r="M198">
        <v>900</v>
      </c>
      <c r="N198">
        <v>0.9</v>
      </c>
      <c r="O198">
        <v>0.7</v>
      </c>
      <c r="P198">
        <v>0.7</v>
      </c>
    </row>
    <row r="199" spans="1:16" x14ac:dyDescent="0.2">
      <c r="A199" t="s">
        <v>192</v>
      </c>
      <c r="B199" t="s">
        <v>192</v>
      </c>
      <c r="C199" t="s">
        <v>13</v>
      </c>
      <c r="D199" t="s">
        <v>12</v>
      </c>
      <c r="E199">
        <v>0.9</v>
      </c>
      <c r="F199">
        <v>0.7</v>
      </c>
      <c r="G199">
        <v>0.7</v>
      </c>
      <c r="H199">
        <v>0</v>
      </c>
      <c r="I199">
        <v>0.65</v>
      </c>
      <c r="J199">
        <v>1280</v>
      </c>
      <c r="L199" t="s">
        <v>12</v>
      </c>
      <c r="M199">
        <v>900</v>
      </c>
      <c r="N199">
        <v>0.9</v>
      </c>
      <c r="O199">
        <v>0.7</v>
      </c>
      <c r="P199">
        <v>0.7</v>
      </c>
    </row>
    <row r="200" spans="1:16" x14ac:dyDescent="0.2">
      <c r="A200" t="s">
        <v>193</v>
      </c>
      <c r="B200" t="s">
        <v>193</v>
      </c>
      <c r="C200" t="s">
        <v>13</v>
      </c>
      <c r="D200" t="s">
        <v>12</v>
      </c>
      <c r="E200">
        <v>0.9</v>
      </c>
      <c r="F200">
        <v>0.7</v>
      </c>
      <c r="G200">
        <v>0.7</v>
      </c>
      <c r="H200">
        <v>0</v>
      </c>
      <c r="I200">
        <v>1.1000000000000001</v>
      </c>
      <c r="J200">
        <v>1920</v>
      </c>
      <c r="L200" t="s">
        <v>12</v>
      </c>
      <c r="M200">
        <v>840</v>
      </c>
      <c r="N200">
        <v>0.9</v>
      </c>
      <c r="O200">
        <v>0.7</v>
      </c>
      <c r="P200">
        <v>0.7</v>
      </c>
    </row>
    <row r="201" spans="1:16" x14ac:dyDescent="0.2">
      <c r="A201" t="s">
        <v>194</v>
      </c>
      <c r="B201" t="s">
        <v>194</v>
      </c>
      <c r="C201" t="s">
        <v>13</v>
      </c>
      <c r="D201" t="s">
        <v>12</v>
      </c>
      <c r="E201">
        <v>0.9</v>
      </c>
      <c r="F201">
        <v>0.7</v>
      </c>
      <c r="G201">
        <v>0.7</v>
      </c>
      <c r="H201">
        <v>0</v>
      </c>
      <c r="I201">
        <v>0.78500000000000003</v>
      </c>
      <c r="J201">
        <v>1600</v>
      </c>
      <c r="L201" t="s">
        <v>12</v>
      </c>
      <c r="M201">
        <v>840</v>
      </c>
      <c r="N201">
        <v>0.9</v>
      </c>
      <c r="O201">
        <v>0.7</v>
      </c>
      <c r="P201">
        <v>0.7</v>
      </c>
    </row>
    <row r="202" spans="1:16" x14ac:dyDescent="0.2">
      <c r="A202" t="s">
        <v>195</v>
      </c>
      <c r="B202" t="s">
        <v>195</v>
      </c>
      <c r="C202" t="s">
        <v>13</v>
      </c>
      <c r="D202" t="s">
        <v>12</v>
      </c>
      <c r="E202">
        <v>0.9</v>
      </c>
      <c r="F202">
        <v>0.7</v>
      </c>
      <c r="G202">
        <v>0.7</v>
      </c>
      <c r="H202">
        <v>0</v>
      </c>
      <c r="I202">
        <v>0.53500000000000003</v>
      </c>
      <c r="J202">
        <v>1280</v>
      </c>
      <c r="L202" t="s">
        <v>12</v>
      </c>
      <c r="M202">
        <v>840</v>
      </c>
      <c r="N202">
        <v>0.9</v>
      </c>
      <c r="O202">
        <v>0.7</v>
      </c>
      <c r="P202">
        <v>0.7</v>
      </c>
    </row>
    <row r="203" spans="1:16" x14ac:dyDescent="0.2">
      <c r="A203" t="s">
        <v>196</v>
      </c>
      <c r="B203" t="s">
        <v>196</v>
      </c>
      <c r="C203" t="s">
        <v>13</v>
      </c>
      <c r="D203" t="s">
        <v>12</v>
      </c>
      <c r="E203">
        <v>0.9</v>
      </c>
      <c r="F203">
        <v>0.7</v>
      </c>
      <c r="G203">
        <v>0.7</v>
      </c>
      <c r="H203">
        <v>0</v>
      </c>
      <c r="I203">
        <v>0.33</v>
      </c>
      <c r="J203">
        <v>960</v>
      </c>
      <c r="L203" t="s">
        <v>12</v>
      </c>
      <c r="M203">
        <v>840</v>
      </c>
      <c r="N203">
        <v>0.9</v>
      </c>
      <c r="O203">
        <v>0.7</v>
      </c>
      <c r="P203">
        <v>0.7</v>
      </c>
    </row>
    <row r="204" spans="1:16" x14ac:dyDescent="0.2">
      <c r="A204" t="s">
        <v>197</v>
      </c>
      <c r="B204" t="s">
        <v>197</v>
      </c>
      <c r="C204" t="s">
        <v>13</v>
      </c>
      <c r="D204" t="s">
        <v>12</v>
      </c>
      <c r="E204">
        <v>0.9</v>
      </c>
      <c r="F204">
        <v>0.7</v>
      </c>
      <c r="G204">
        <v>0.7</v>
      </c>
      <c r="H204">
        <v>0</v>
      </c>
      <c r="I204">
        <v>0.18</v>
      </c>
      <c r="J204">
        <v>640</v>
      </c>
      <c r="L204" t="s">
        <v>12</v>
      </c>
      <c r="M204">
        <v>840</v>
      </c>
      <c r="N204">
        <v>0.9</v>
      </c>
      <c r="O204">
        <v>0.7</v>
      </c>
      <c r="P204">
        <v>0.7</v>
      </c>
    </row>
    <row r="205" spans="1:16" x14ac:dyDescent="0.2">
      <c r="A205" t="s">
        <v>198</v>
      </c>
      <c r="B205" t="s">
        <v>198</v>
      </c>
      <c r="C205" t="s">
        <v>13</v>
      </c>
      <c r="D205" t="s">
        <v>12</v>
      </c>
      <c r="E205">
        <v>0.9</v>
      </c>
      <c r="F205">
        <v>0.7</v>
      </c>
      <c r="G205">
        <v>0.7</v>
      </c>
      <c r="H205">
        <v>0</v>
      </c>
      <c r="I205">
        <v>0.26500000000000001</v>
      </c>
      <c r="J205">
        <v>800</v>
      </c>
      <c r="L205" t="s">
        <v>12</v>
      </c>
      <c r="M205">
        <v>795</v>
      </c>
      <c r="N205">
        <v>0.9</v>
      </c>
      <c r="O205">
        <v>0.7</v>
      </c>
      <c r="P205">
        <v>0.7</v>
      </c>
    </row>
    <row r="206" spans="1:16" x14ac:dyDescent="0.2">
      <c r="A206" t="s">
        <v>199</v>
      </c>
      <c r="B206" t="s">
        <v>199</v>
      </c>
      <c r="C206" t="s">
        <v>13</v>
      </c>
      <c r="D206" t="s">
        <v>12</v>
      </c>
      <c r="E206">
        <v>0.9</v>
      </c>
      <c r="F206">
        <v>0.7</v>
      </c>
      <c r="G206">
        <v>0.7</v>
      </c>
      <c r="H206">
        <v>0</v>
      </c>
      <c r="I206">
        <v>0.21</v>
      </c>
      <c r="J206">
        <v>640</v>
      </c>
      <c r="L206" t="s">
        <v>12</v>
      </c>
      <c r="M206">
        <v>795</v>
      </c>
      <c r="N206">
        <v>0.9</v>
      </c>
      <c r="O206">
        <v>0.7</v>
      </c>
      <c r="P206">
        <v>0.7</v>
      </c>
    </row>
    <row r="207" spans="1:16" x14ac:dyDescent="0.2">
      <c r="A207" t="s">
        <v>200</v>
      </c>
      <c r="B207" t="s">
        <v>200</v>
      </c>
      <c r="C207" t="s">
        <v>13</v>
      </c>
      <c r="D207" t="s">
        <v>12</v>
      </c>
      <c r="E207">
        <v>0.9</v>
      </c>
      <c r="F207">
        <v>0.7</v>
      </c>
      <c r="G207">
        <v>0.7</v>
      </c>
      <c r="H207">
        <v>0</v>
      </c>
      <c r="I207">
        <v>0.16</v>
      </c>
      <c r="J207">
        <v>480</v>
      </c>
      <c r="L207" t="s">
        <v>12</v>
      </c>
      <c r="M207">
        <v>795</v>
      </c>
      <c r="N207">
        <v>0.9</v>
      </c>
      <c r="O207">
        <v>0.7</v>
      </c>
      <c r="P207">
        <v>0.7</v>
      </c>
    </row>
    <row r="208" spans="1:16" x14ac:dyDescent="0.2">
      <c r="A208" t="s">
        <v>201</v>
      </c>
      <c r="B208" t="s">
        <v>201</v>
      </c>
      <c r="C208" t="s">
        <v>13</v>
      </c>
      <c r="D208" t="s">
        <v>12</v>
      </c>
      <c r="E208">
        <v>0.9</v>
      </c>
      <c r="F208">
        <v>0.7</v>
      </c>
      <c r="G208">
        <v>0.7</v>
      </c>
      <c r="H208">
        <v>0</v>
      </c>
      <c r="I208">
        <v>0.12</v>
      </c>
      <c r="J208">
        <v>320</v>
      </c>
      <c r="L208" t="s">
        <v>12</v>
      </c>
      <c r="M208">
        <v>795</v>
      </c>
      <c r="N208">
        <v>0.9</v>
      </c>
      <c r="O208">
        <v>0.7</v>
      </c>
      <c r="P208">
        <v>0.7</v>
      </c>
    </row>
    <row r="209" spans="1:16" x14ac:dyDescent="0.2">
      <c r="A209" t="s">
        <v>202</v>
      </c>
      <c r="B209" t="s">
        <v>202</v>
      </c>
      <c r="C209" t="s">
        <v>13</v>
      </c>
      <c r="D209" t="s">
        <v>12</v>
      </c>
      <c r="E209">
        <v>0.9</v>
      </c>
      <c r="F209">
        <v>0.7</v>
      </c>
      <c r="G209">
        <v>0.7</v>
      </c>
      <c r="H209">
        <v>0</v>
      </c>
      <c r="I209">
        <v>0.75</v>
      </c>
      <c r="J209">
        <v>1920</v>
      </c>
      <c r="L209" t="s">
        <v>12</v>
      </c>
      <c r="M209">
        <v>900</v>
      </c>
      <c r="N209">
        <v>0.9</v>
      </c>
      <c r="O209">
        <v>0.7</v>
      </c>
      <c r="P209">
        <v>0.7</v>
      </c>
    </row>
    <row r="210" spans="1:16" x14ac:dyDescent="0.2">
      <c r="A210" t="s">
        <v>203</v>
      </c>
      <c r="B210" t="s">
        <v>203</v>
      </c>
      <c r="C210" t="s">
        <v>13</v>
      </c>
      <c r="D210" t="s">
        <v>12</v>
      </c>
      <c r="E210">
        <v>0.9</v>
      </c>
      <c r="F210">
        <v>0.7</v>
      </c>
      <c r="G210">
        <v>0.7</v>
      </c>
      <c r="H210">
        <v>0</v>
      </c>
      <c r="I210">
        <v>0.6</v>
      </c>
      <c r="J210">
        <v>1600</v>
      </c>
      <c r="L210" t="s">
        <v>12</v>
      </c>
      <c r="M210">
        <v>900</v>
      </c>
      <c r="N210">
        <v>0.9</v>
      </c>
      <c r="O210">
        <v>0.7</v>
      </c>
      <c r="P210">
        <v>0.7</v>
      </c>
    </row>
    <row r="211" spans="1:16" x14ac:dyDescent="0.2">
      <c r="A211" t="s">
        <v>204</v>
      </c>
      <c r="B211" t="s">
        <v>204</v>
      </c>
      <c r="C211" t="s">
        <v>13</v>
      </c>
      <c r="D211" t="s">
        <v>12</v>
      </c>
      <c r="E211">
        <v>0.9</v>
      </c>
      <c r="F211">
        <v>0.7</v>
      </c>
      <c r="G211">
        <v>0.7</v>
      </c>
      <c r="H211">
        <v>0</v>
      </c>
      <c r="I211">
        <v>0.44</v>
      </c>
      <c r="J211">
        <v>1280</v>
      </c>
      <c r="L211" t="s">
        <v>12</v>
      </c>
      <c r="M211">
        <v>900</v>
      </c>
      <c r="N211">
        <v>0.9</v>
      </c>
      <c r="O211">
        <v>0.7</v>
      </c>
      <c r="P211">
        <v>0.7</v>
      </c>
    </row>
    <row r="212" spans="1:16" x14ac:dyDescent="0.2">
      <c r="A212" t="s">
        <v>205</v>
      </c>
      <c r="B212" t="s">
        <v>205</v>
      </c>
      <c r="C212" t="s">
        <v>13</v>
      </c>
      <c r="D212" t="s">
        <v>12</v>
      </c>
      <c r="E212">
        <v>0.9</v>
      </c>
      <c r="F212">
        <v>0.7</v>
      </c>
      <c r="G212">
        <v>0.7</v>
      </c>
      <c r="H212">
        <v>0</v>
      </c>
      <c r="I212">
        <v>0.36</v>
      </c>
      <c r="J212">
        <v>1120</v>
      </c>
      <c r="L212" t="s">
        <v>12</v>
      </c>
      <c r="M212">
        <v>900</v>
      </c>
      <c r="N212">
        <v>0.9</v>
      </c>
      <c r="O212">
        <v>0.7</v>
      </c>
      <c r="P212">
        <v>0.7</v>
      </c>
    </row>
    <row r="213" spans="1:16" x14ac:dyDescent="0.2">
      <c r="A213" t="s">
        <v>206</v>
      </c>
      <c r="B213" t="s">
        <v>206</v>
      </c>
      <c r="C213" t="s">
        <v>13</v>
      </c>
      <c r="D213" t="s">
        <v>12</v>
      </c>
      <c r="E213">
        <v>0.9</v>
      </c>
      <c r="F213">
        <v>0.7</v>
      </c>
      <c r="G213">
        <v>0.7</v>
      </c>
      <c r="H213">
        <v>0</v>
      </c>
      <c r="I213">
        <v>0.3</v>
      </c>
      <c r="J213">
        <v>960</v>
      </c>
      <c r="L213" t="s">
        <v>12</v>
      </c>
      <c r="M213">
        <v>900</v>
      </c>
      <c r="N213">
        <v>0.9</v>
      </c>
      <c r="O213">
        <v>0.7</v>
      </c>
      <c r="P213">
        <v>0.7</v>
      </c>
    </row>
    <row r="214" spans="1:16" x14ac:dyDescent="0.2">
      <c r="A214" t="s">
        <v>207</v>
      </c>
      <c r="B214" t="s">
        <v>207</v>
      </c>
      <c r="C214" t="s">
        <v>13</v>
      </c>
      <c r="D214" t="s">
        <v>12</v>
      </c>
      <c r="E214">
        <v>0.9</v>
      </c>
      <c r="F214">
        <v>0.7</v>
      </c>
      <c r="G214">
        <v>0.7</v>
      </c>
      <c r="H214">
        <v>0</v>
      </c>
      <c r="I214">
        <v>0.2</v>
      </c>
      <c r="J214">
        <v>640</v>
      </c>
      <c r="L214" t="s">
        <v>12</v>
      </c>
      <c r="M214">
        <v>900</v>
      </c>
      <c r="N214">
        <v>0.9</v>
      </c>
      <c r="O214">
        <v>0.7</v>
      </c>
      <c r="P214">
        <v>0.7</v>
      </c>
    </row>
    <row r="215" spans="1:16" x14ac:dyDescent="0.2">
      <c r="A215" t="s">
        <v>208</v>
      </c>
      <c r="B215" t="s">
        <v>208</v>
      </c>
      <c r="C215" t="s">
        <v>13</v>
      </c>
      <c r="D215" t="s">
        <v>12</v>
      </c>
      <c r="E215">
        <v>0.9</v>
      </c>
      <c r="F215">
        <v>0.7</v>
      </c>
      <c r="G215">
        <v>0.7</v>
      </c>
      <c r="H215">
        <v>0</v>
      </c>
      <c r="I215">
        <v>0.12</v>
      </c>
      <c r="J215">
        <v>320</v>
      </c>
      <c r="L215" t="s">
        <v>12</v>
      </c>
      <c r="M215">
        <v>900</v>
      </c>
      <c r="N215">
        <v>0.9</v>
      </c>
      <c r="O215">
        <v>0.7</v>
      </c>
      <c r="P215">
        <v>0.7</v>
      </c>
    </row>
    <row r="216" spans="1:16" x14ac:dyDescent="0.2">
      <c r="A216" t="s">
        <v>209</v>
      </c>
      <c r="B216" t="s">
        <v>209</v>
      </c>
      <c r="C216" t="s">
        <v>13</v>
      </c>
      <c r="D216" t="s">
        <v>10</v>
      </c>
      <c r="E216">
        <v>0.9</v>
      </c>
      <c r="F216">
        <v>0.7</v>
      </c>
      <c r="G216">
        <v>0.7</v>
      </c>
      <c r="H216">
        <v>0</v>
      </c>
      <c r="I216">
        <v>0.16700000000000001</v>
      </c>
      <c r="J216">
        <v>680</v>
      </c>
      <c r="L216" t="s">
        <v>10</v>
      </c>
      <c r="M216">
        <v>1630</v>
      </c>
      <c r="N216">
        <v>0.9</v>
      </c>
      <c r="O216">
        <v>0.7</v>
      </c>
      <c r="P216">
        <v>0.7</v>
      </c>
    </row>
    <row r="217" spans="1:16" x14ac:dyDescent="0.2">
      <c r="A217" t="s">
        <v>210</v>
      </c>
      <c r="B217" t="s">
        <v>210</v>
      </c>
      <c r="C217" t="s">
        <v>13</v>
      </c>
      <c r="D217" t="s">
        <v>10</v>
      </c>
      <c r="E217">
        <v>0.9</v>
      </c>
      <c r="F217">
        <v>0.7</v>
      </c>
      <c r="G217">
        <v>0.7</v>
      </c>
      <c r="H217">
        <v>0</v>
      </c>
      <c r="I217">
        <v>0.17</v>
      </c>
      <c r="J217">
        <v>704</v>
      </c>
      <c r="L217" t="s">
        <v>10</v>
      </c>
      <c r="M217">
        <v>1630</v>
      </c>
      <c r="N217">
        <v>0.9</v>
      </c>
      <c r="O217">
        <v>0.7</v>
      </c>
      <c r="P217">
        <v>0.7</v>
      </c>
    </row>
    <row r="218" spans="1:16" x14ac:dyDescent="0.2">
      <c r="A218" t="s">
        <v>211</v>
      </c>
      <c r="B218" t="s">
        <v>211</v>
      </c>
      <c r="C218" t="s">
        <v>13</v>
      </c>
      <c r="D218" t="s">
        <v>10</v>
      </c>
      <c r="E218">
        <v>0.9</v>
      </c>
      <c r="F218">
        <v>0.7</v>
      </c>
      <c r="G218">
        <v>0.7</v>
      </c>
      <c r="H218">
        <v>0</v>
      </c>
      <c r="I218">
        <v>0.17199999999999999</v>
      </c>
      <c r="J218">
        <v>704</v>
      </c>
      <c r="L218" t="s">
        <v>10</v>
      </c>
      <c r="M218">
        <v>1630</v>
      </c>
      <c r="N218">
        <v>0.9</v>
      </c>
      <c r="O218">
        <v>0.7</v>
      </c>
      <c r="P218">
        <v>0.7</v>
      </c>
    </row>
    <row r="219" spans="1:16" x14ac:dyDescent="0.2">
      <c r="A219" t="s">
        <v>212</v>
      </c>
      <c r="B219" t="s">
        <v>212</v>
      </c>
      <c r="C219" t="s">
        <v>13</v>
      </c>
      <c r="D219" t="s">
        <v>10</v>
      </c>
      <c r="E219">
        <v>0.9</v>
      </c>
      <c r="F219">
        <v>0.7</v>
      </c>
      <c r="G219">
        <v>0.7</v>
      </c>
      <c r="H219">
        <v>0</v>
      </c>
      <c r="I219">
        <v>0.16400000000000001</v>
      </c>
      <c r="J219">
        <v>671</v>
      </c>
      <c r="L219" t="s">
        <v>10</v>
      </c>
      <c r="M219">
        <v>1630</v>
      </c>
      <c r="N219">
        <v>0.9</v>
      </c>
      <c r="O219">
        <v>0.7</v>
      </c>
      <c r="P219">
        <v>0.7</v>
      </c>
    </row>
    <row r="220" spans="1:16" x14ac:dyDescent="0.2">
      <c r="A220" t="s">
        <v>213</v>
      </c>
      <c r="B220" t="s">
        <v>213</v>
      </c>
      <c r="C220" t="s">
        <v>13</v>
      </c>
      <c r="D220" t="s">
        <v>10</v>
      </c>
      <c r="E220">
        <v>0.9</v>
      </c>
      <c r="F220">
        <v>0.7</v>
      </c>
      <c r="G220">
        <v>0.7</v>
      </c>
      <c r="H220">
        <v>0</v>
      </c>
      <c r="I220">
        <v>0.159</v>
      </c>
      <c r="J220">
        <v>642</v>
      </c>
      <c r="L220" t="s">
        <v>10</v>
      </c>
      <c r="M220">
        <v>1630</v>
      </c>
      <c r="N220">
        <v>0.9</v>
      </c>
      <c r="O220">
        <v>0.7</v>
      </c>
      <c r="P220">
        <v>0.7</v>
      </c>
    </row>
    <row r="221" spans="1:16" x14ac:dyDescent="0.2">
      <c r="A221" t="s">
        <v>214</v>
      </c>
      <c r="B221" t="s">
        <v>214</v>
      </c>
      <c r="C221" t="s">
        <v>13</v>
      </c>
      <c r="D221" t="s">
        <v>10</v>
      </c>
      <c r="E221">
        <v>0.9</v>
      </c>
      <c r="F221">
        <v>0.7</v>
      </c>
      <c r="G221">
        <v>0.7</v>
      </c>
      <c r="H221">
        <v>0</v>
      </c>
      <c r="I221">
        <v>0.129</v>
      </c>
      <c r="J221">
        <v>496</v>
      </c>
      <c r="L221" t="s">
        <v>10</v>
      </c>
      <c r="M221">
        <v>1630</v>
      </c>
      <c r="N221">
        <v>0.9</v>
      </c>
      <c r="O221">
        <v>0.7</v>
      </c>
      <c r="P221">
        <v>0.7</v>
      </c>
    </row>
    <row r="222" spans="1:16" x14ac:dyDescent="0.2">
      <c r="A222" t="s">
        <v>215</v>
      </c>
      <c r="B222" t="s">
        <v>215</v>
      </c>
      <c r="C222" t="s">
        <v>13</v>
      </c>
      <c r="D222" t="s">
        <v>10</v>
      </c>
      <c r="E222">
        <v>0.9</v>
      </c>
      <c r="F222">
        <v>0.7</v>
      </c>
      <c r="G222">
        <v>0.7</v>
      </c>
      <c r="H222">
        <v>0</v>
      </c>
      <c r="I222">
        <v>0.153</v>
      </c>
      <c r="J222">
        <v>615</v>
      </c>
      <c r="L222" t="s">
        <v>10</v>
      </c>
      <c r="M222">
        <v>1630</v>
      </c>
      <c r="N222">
        <v>0.9</v>
      </c>
      <c r="O222">
        <v>0.7</v>
      </c>
      <c r="P222">
        <v>0.7</v>
      </c>
    </row>
    <row r="223" spans="1:16" x14ac:dyDescent="0.2">
      <c r="A223" t="s">
        <v>216</v>
      </c>
      <c r="B223" t="s">
        <v>216</v>
      </c>
      <c r="C223" t="s">
        <v>13</v>
      </c>
      <c r="D223" t="s">
        <v>10</v>
      </c>
      <c r="E223">
        <v>0.9</v>
      </c>
      <c r="F223">
        <v>0.7</v>
      </c>
      <c r="G223">
        <v>0.7</v>
      </c>
      <c r="H223">
        <v>0</v>
      </c>
      <c r="I223">
        <v>0.14099999999999999</v>
      </c>
      <c r="J223">
        <v>559</v>
      </c>
      <c r="L223" t="s">
        <v>10</v>
      </c>
      <c r="M223">
        <v>1630</v>
      </c>
      <c r="N223">
        <v>0.9</v>
      </c>
      <c r="O223">
        <v>0.7</v>
      </c>
      <c r="P223">
        <v>0.7</v>
      </c>
    </row>
    <row r="224" spans="1:16" x14ac:dyDescent="0.2">
      <c r="A224" t="s">
        <v>217</v>
      </c>
      <c r="B224" t="s">
        <v>217</v>
      </c>
      <c r="C224" t="s">
        <v>13</v>
      </c>
      <c r="D224" t="s">
        <v>10</v>
      </c>
      <c r="E224">
        <v>0.9</v>
      </c>
      <c r="F224">
        <v>0.7</v>
      </c>
      <c r="G224">
        <v>0.7</v>
      </c>
      <c r="H224">
        <v>0</v>
      </c>
      <c r="I224">
        <v>0.13100000000000001</v>
      </c>
      <c r="J224">
        <v>508</v>
      </c>
      <c r="L224" t="s">
        <v>10</v>
      </c>
      <c r="M224">
        <v>1630</v>
      </c>
      <c r="N224">
        <v>0.9</v>
      </c>
      <c r="O224">
        <v>0.7</v>
      </c>
      <c r="P224">
        <v>0.7</v>
      </c>
    </row>
    <row r="225" spans="1:16" x14ac:dyDescent="0.2">
      <c r="A225" t="s">
        <v>218</v>
      </c>
      <c r="B225" t="s">
        <v>218</v>
      </c>
      <c r="C225" t="s">
        <v>13</v>
      </c>
      <c r="D225" t="s">
        <v>10</v>
      </c>
      <c r="E225">
        <v>0.9</v>
      </c>
      <c r="F225">
        <v>0.7</v>
      </c>
      <c r="G225">
        <v>0.7</v>
      </c>
      <c r="H225">
        <v>0</v>
      </c>
      <c r="I225">
        <v>0.11899999999999999</v>
      </c>
      <c r="J225">
        <v>447</v>
      </c>
      <c r="L225" t="s">
        <v>10</v>
      </c>
      <c r="M225">
        <v>1630</v>
      </c>
      <c r="N225">
        <v>0.9</v>
      </c>
      <c r="O225">
        <v>0.7</v>
      </c>
      <c r="P225">
        <v>0.7</v>
      </c>
    </row>
    <row r="226" spans="1:16" x14ac:dyDescent="0.2">
      <c r="A226" t="s">
        <v>219</v>
      </c>
      <c r="B226" t="s">
        <v>219</v>
      </c>
      <c r="C226" t="s">
        <v>13</v>
      </c>
      <c r="D226" t="s">
        <v>10</v>
      </c>
      <c r="E226">
        <v>0.9</v>
      </c>
      <c r="F226">
        <v>0.7</v>
      </c>
      <c r="G226">
        <v>0.7</v>
      </c>
      <c r="H226">
        <v>0</v>
      </c>
      <c r="I226">
        <v>0.114</v>
      </c>
      <c r="J226">
        <v>425</v>
      </c>
      <c r="L226" t="s">
        <v>10</v>
      </c>
      <c r="M226">
        <v>1630</v>
      </c>
      <c r="N226">
        <v>0.9</v>
      </c>
      <c r="O226">
        <v>0.7</v>
      </c>
      <c r="P226">
        <v>0.7</v>
      </c>
    </row>
    <row r="227" spans="1:16" x14ac:dyDescent="0.2">
      <c r="A227" t="s">
        <v>220</v>
      </c>
      <c r="B227" t="s">
        <v>220</v>
      </c>
      <c r="C227" t="s">
        <v>13</v>
      </c>
      <c r="D227" t="s">
        <v>10</v>
      </c>
      <c r="E227">
        <v>0.9</v>
      </c>
      <c r="F227">
        <v>0.7</v>
      </c>
      <c r="G227">
        <v>0.7</v>
      </c>
      <c r="H227">
        <v>0</v>
      </c>
      <c r="I227">
        <v>0.113</v>
      </c>
      <c r="J227">
        <v>420</v>
      </c>
      <c r="L227" t="s">
        <v>10</v>
      </c>
      <c r="M227">
        <v>1630</v>
      </c>
      <c r="N227">
        <v>0.9</v>
      </c>
      <c r="O227">
        <v>0.7</v>
      </c>
      <c r="P227">
        <v>0.7</v>
      </c>
    </row>
    <row r="228" spans="1:16" x14ac:dyDescent="0.2">
      <c r="A228" t="s">
        <v>14</v>
      </c>
      <c r="B228" t="s">
        <v>14</v>
      </c>
      <c r="C228" t="s">
        <v>13</v>
      </c>
      <c r="D228" t="s">
        <v>15</v>
      </c>
      <c r="E228">
        <v>0.9</v>
      </c>
      <c r="F228">
        <v>0.7</v>
      </c>
      <c r="G228">
        <v>0.7</v>
      </c>
      <c r="H228">
        <v>0</v>
      </c>
      <c r="I228">
        <v>0.909090909</v>
      </c>
      <c r="J228">
        <v>0.5</v>
      </c>
      <c r="L228" t="s">
        <v>15</v>
      </c>
      <c r="M228">
        <v>1800</v>
      </c>
      <c r="N228">
        <v>0.9</v>
      </c>
      <c r="O228">
        <v>0.7</v>
      </c>
      <c r="P228">
        <v>0.7</v>
      </c>
    </row>
    <row r="229" spans="1:16" x14ac:dyDescent="0.2">
      <c r="A229" t="s">
        <v>221</v>
      </c>
      <c r="B229" t="s">
        <v>221</v>
      </c>
      <c r="C229" t="s">
        <v>13</v>
      </c>
      <c r="D229" t="s">
        <v>15</v>
      </c>
      <c r="E229">
        <v>0.9</v>
      </c>
      <c r="F229">
        <v>0.7</v>
      </c>
      <c r="G229">
        <v>0.7</v>
      </c>
      <c r="H229">
        <v>0</v>
      </c>
      <c r="I229">
        <v>4.7619047999999997E-2</v>
      </c>
      <c r="J229">
        <v>0.5</v>
      </c>
      <c r="L229" t="s">
        <v>15</v>
      </c>
      <c r="M229">
        <v>1800</v>
      </c>
      <c r="N229">
        <v>0.9</v>
      </c>
      <c r="O229">
        <v>0.7</v>
      </c>
      <c r="P229">
        <v>0.7</v>
      </c>
    </row>
    <row r="230" spans="1:16" x14ac:dyDescent="0.2">
      <c r="A230" t="s">
        <v>222</v>
      </c>
      <c r="B230" t="s">
        <v>222</v>
      </c>
      <c r="C230" t="s">
        <v>13</v>
      </c>
      <c r="D230" t="s">
        <v>15</v>
      </c>
      <c r="E230">
        <v>0.9</v>
      </c>
      <c r="F230">
        <v>0.7</v>
      </c>
      <c r="G230">
        <v>0.7</v>
      </c>
      <c r="H230">
        <v>0</v>
      </c>
      <c r="I230">
        <v>5</v>
      </c>
      <c r="J230">
        <v>0.5</v>
      </c>
      <c r="L230" t="s">
        <v>15</v>
      </c>
      <c r="M230">
        <v>1800</v>
      </c>
      <c r="N230">
        <v>0.9</v>
      </c>
      <c r="O230">
        <v>0.7</v>
      </c>
      <c r="P230">
        <v>0.7</v>
      </c>
    </row>
    <row r="231" spans="1:16" x14ac:dyDescent="0.2">
      <c r="A231" t="s">
        <v>223</v>
      </c>
      <c r="B231" t="s">
        <v>223</v>
      </c>
      <c r="C231" t="s">
        <v>13</v>
      </c>
      <c r="D231" t="s">
        <v>15</v>
      </c>
      <c r="E231">
        <v>0.9</v>
      </c>
      <c r="F231">
        <v>0.7</v>
      </c>
      <c r="G231">
        <v>0.7</v>
      </c>
      <c r="H231">
        <v>0</v>
      </c>
      <c r="I231">
        <v>2.7027026999999999E-2</v>
      </c>
      <c r="J231">
        <v>0.5</v>
      </c>
      <c r="L231" t="s">
        <v>15</v>
      </c>
      <c r="M231">
        <v>1800</v>
      </c>
      <c r="N231">
        <v>0.9</v>
      </c>
      <c r="O231">
        <v>0.7</v>
      </c>
      <c r="P231">
        <v>0.7</v>
      </c>
    </row>
    <row r="232" spans="1:16" x14ac:dyDescent="0.2">
      <c r="A232" t="s">
        <v>224</v>
      </c>
      <c r="B232" t="s">
        <v>224</v>
      </c>
      <c r="C232" t="s">
        <v>13</v>
      </c>
      <c r="D232" t="s">
        <v>15</v>
      </c>
      <c r="E232">
        <v>0.9</v>
      </c>
      <c r="F232">
        <v>0.7</v>
      </c>
      <c r="G232">
        <v>0.7</v>
      </c>
      <c r="H232">
        <v>0</v>
      </c>
      <c r="I232">
        <v>4.5454544999999999E-2</v>
      </c>
      <c r="J232">
        <v>0.5</v>
      </c>
      <c r="L232" t="s">
        <v>15</v>
      </c>
      <c r="M232">
        <v>1800</v>
      </c>
      <c r="N232">
        <v>0.9</v>
      </c>
      <c r="O232">
        <v>0.7</v>
      </c>
      <c r="P232">
        <v>0.7</v>
      </c>
    </row>
    <row r="233" spans="1:16" x14ac:dyDescent="0.2">
      <c r="A233" t="s">
        <v>225</v>
      </c>
      <c r="B233" t="s">
        <v>225</v>
      </c>
      <c r="C233" t="s">
        <v>13</v>
      </c>
      <c r="D233" t="s">
        <v>15</v>
      </c>
      <c r="E233">
        <v>0.9</v>
      </c>
      <c r="F233">
        <v>0.7</v>
      </c>
      <c r="G233">
        <v>0.7</v>
      </c>
      <c r="H233">
        <v>0</v>
      </c>
      <c r="I233">
        <v>0.20408163300000001</v>
      </c>
      <c r="J233">
        <v>0.5</v>
      </c>
      <c r="L233" t="s">
        <v>15</v>
      </c>
      <c r="M233">
        <v>1800</v>
      </c>
      <c r="N233">
        <v>0.9</v>
      </c>
      <c r="O233">
        <v>0.7</v>
      </c>
      <c r="P233">
        <v>0.7</v>
      </c>
    </row>
    <row r="234" spans="1:16" x14ac:dyDescent="0.2">
      <c r="A234" t="s">
        <v>226</v>
      </c>
      <c r="B234" t="s">
        <v>226</v>
      </c>
      <c r="C234" t="s">
        <v>13</v>
      </c>
      <c r="D234" t="s">
        <v>15</v>
      </c>
      <c r="E234">
        <v>0.9</v>
      </c>
      <c r="F234">
        <v>0.7</v>
      </c>
      <c r="G234">
        <v>0.7</v>
      </c>
      <c r="H234">
        <v>0</v>
      </c>
      <c r="I234">
        <v>0.71428571399999996</v>
      </c>
      <c r="J234">
        <v>0.5</v>
      </c>
      <c r="L234" t="s">
        <v>15</v>
      </c>
      <c r="M234">
        <v>1800</v>
      </c>
      <c r="N234">
        <v>0.9</v>
      </c>
      <c r="O234">
        <v>0.7</v>
      </c>
      <c r="P234">
        <v>0.7</v>
      </c>
    </row>
    <row r="235" spans="1:16" x14ac:dyDescent="0.2">
      <c r="A235" t="s">
        <v>227</v>
      </c>
      <c r="B235" t="s">
        <v>227</v>
      </c>
      <c r="C235" t="s">
        <v>13</v>
      </c>
      <c r="D235" t="s">
        <v>15</v>
      </c>
      <c r="E235">
        <v>0.9</v>
      </c>
      <c r="F235">
        <v>0.7</v>
      </c>
      <c r="G235">
        <v>0.7</v>
      </c>
      <c r="H235">
        <v>0</v>
      </c>
      <c r="I235">
        <v>1.111111111</v>
      </c>
      <c r="J235">
        <v>0.5</v>
      </c>
      <c r="L235" t="s">
        <v>15</v>
      </c>
      <c r="M235">
        <v>1800</v>
      </c>
      <c r="N235">
        <v>0.9</v>
      </c>
      <c r="O235">
        <v>0.7</v>
      </c>
      <c r="P235">
        <v>0.7</v>
      </c>
    </row>
    <row r="236" spans="1:16" x14ac:dyDescent="0.2">
      <c r="A236" t="s">
        <v>228</v>
      </c>
      <c r="B236" t="s">
        <v>228</v>
      </c>
      <c r="C236" t="s">
        <v>13</v>
      </c>
      <c r="D236" t="s">
        <v>15</v>
      </c>
      <c r="E236">
        <v>0.9</v>
      </c>
      <c r="F236">
        <v>0.7</v>
      </c>
      <c r="G236">
        <v>0.7</v>
      </c>
      <c r="H236">
        <v>0</v>
      </c>
      <c r="I236">
        <v>1.111111111</v>
      </c>
      <c r="J236">
        <v>0.5</v>
      </c>
      <c r="L236" t="s">
        <v>15</v>
      </c>
      <c r="M236">
        <v>1800</v>
      </c>
      <c r="N236">
        <v>0.9</v>
      </c>
      <c r="O236">
        <v>0.7</v>
      </c>
      <c r="P236">
        <v>0.7</v>
      </c>
    </row>
    <row r="237" spans="1:16" x14ac:dyDescent="0.2">
      <c r="A237" t="s">
        <v>229</v>
      </c>
      <c r="B237" t="s">
        <v>229</v>
      </c>
      <c r="C237" t="s">
        <v>13</v>
      </c>
      <c r="D237" t="s">
        <v>15</v>
      </c>
      <c r="E237">
        <v>0.9</v>
      </c>
      <c r="F237">
        <v>0.7</v>
      </c>
      <c r="G237">
        <v>0.7</v>
      </c>
      <c r="H237">
        <v>0</v>
      </c>
      <c r="I237">
        <v>8.3333332999999996E-2</v>
      </c>
      <c r="J237">
        <v>0.5</v>
      </c>
      <c r="L237" t="s">
        <v>15</v>
      </c>
      <c r="M237">
        <v>1800</v>
      </c>
      <c r="N237">
        <v>0.9</v>
      </c>
      <c r="O237">
        <v>0.7</v>
      </c>
      <c r="P237">
        <v>0.7</v>
      </c>
    </row>
    <row r="238" spans="1:16" x14ac:dyDescent="0.2">
      <c r="A238" t="s">
        <v>230</v>
      </c>
      <c r="B238" t="s">
        <v>230</v>
      </c>
      <c r="C238" t="s">
        <v>13</v>
      </c>
      <c r="D238" t="s">
        <v>15</v>
      </c>
      <c r="E238">
        <v>0.9</v>
      </c>
      <c r="F238">
        <v>0.7</v>
      </c>
      <c r="G238">
        <v>0.7</v>
      </c>
      <c r="H238">
        <v>0</v>
      </c>
      <c r="I238">
        <v>4.5454544999999999E-2</v>
      </c>
      <c r="J238">
        <v>0.5</v>
      </c>
      <c r="L238" t="s">
        <v>15</v>
      </c>
      <c r="M238">
        <v>1800</v>
      </c>
      <c r="N238">
        <v>0.9</v>
      </c>
      <c r="O238">
        <v>0.7</v>
      </c>
      <c r="P238">
        <v>0.7</v>
      </c>
    </row>
    <row r="239" spans="1:16" x14ac:dyDescent="0.2">
      <c r="A239" t="s">
        <v>231</v>
      </c>
      <c r="B239" t="s">
        <v>231</v>
      </c>
      <c r="C239" t="s">
        <v>13</v>
      </c>
      <c r="D239" t="s">
        <v>15</v>
      </c>
      <c r="E239">
        <v>0.9</v>
      </c>
      <c r="F239">
        <v>0.7</v>
      </c>
      <c r="G239">
        <v>0.7</v>
      </c>
      <c r="H239">
        <v>0</v>
      </c>
      <c r="I239">
        <v>3.0303030000000002E-2</v>
      </c>
      <c r="J239">
        <v>0.5</v>
      </c>
      <c r="L239" t="s">
        <v>15</v>
      </c>
      <c r="M239">
        <v>1800</v>
      </c>
      <c r="N239">
        <v>0.9</v>
      </c>
      <c r="O239">
        <v>0.7</v>
      </c>
      <c r="P239">
        <v>0.7</v>
      </c>
    </row>
    <row r="240" spans="1:16" x14ac:dyDescent="0.2">
      <c r="A240" t="s">
        <v>232</v>
      </c>
      <c r="B240" t="s">
        <v>232</v>
      </c>
      <c r="C240" t="s">
        <v>13</v>
      </c>
      <c r="D240" t="s">
        <v>15</v>
      </c>
      <c r="E240">
        <v>0.9</v>
      </c>
      <c r="F240">
        <v>0.7</v>
      </c>
      <c r="G240">
        <v>0.7</v>
      </c>
      <c r="H240">
        <v>0</v>
      </c>
      <c r="I240">
        <v>0.27027026999999998</v>
      </c>
      <c r="J240">
        <v>0.5</v>
      </c>
      <c r="L240" t="s">
        <v>15</v>
      </c>
      <c r="M240">
        <v>1800</v>
      </c>
      <c r="N240">
        <v>0.9</v>
      </c>
      <c r="O240">
        <v>0.7</v>
      </c>
      <c r="P240">
        <v>0.7</v>
      </c>
    </row>
    <row r="241" spans="1:16" x14ac:dyDescent="0.2">
      <c r="A241" t="s">
        <v>233</v>
      </c>
      <c r="B241" t="s">
        <v>233</v>
      </c>
      <c r="C241" t="s">
        <v>13</v>
      </c>
      <c r="D241" t="s">
        <v>15</v>
      </c>
      <c r="E241">
        <v>0.9</v>
      </c>
      <c r="F241">
        <v>0.7</v>
      </c>
      <c r="G241">
        <v>0.7</v>
      </c>
      <c r="H241">
        <v>0</v>
      </c>
      <c r="I241">
        <v>0.38461538499999998</v>
      </c>
      <c r="J241">
        <v>0.5</v>
      </c>
      <c r="L241" t="s">
        <v>15</v>
      </c>
      <c r="M241">
        <v>1800</v>
      </c>
      <c r="N241">
        <v>0.9</v>
      </c>
      <c r="O241">
        <v>0.7</v>
      </c>
      <c r="P241">
        <v>0.7</v>
      </c>
    </row>
    <row r="242" spans="1:16" x14ac:dyDescent="0.2">
      <c r="A242" t="s">
        <v>23</v>
      </c>
      <c r="B242" t="s">
        <v>23</v>
      </c>
      <c r="C242" t="s">
        <v>13</v>
      </c>
      <c r="D242" t="s">
        <v>15</v>
      </c>
      <c r="E242">
        <v>0.9</v>
      </c>
      <c r="F242">
        <v>0.7</v>
      </c>
      <c r="G242">
        <v>0.7</v>
      </c>
      <c r="H242">
        <v>0</v>
      </c>
      <c r="I242">
        <v>0.12987013</v>
      </c>
      <c r="J242">
        <v>0.5</v>
      </c>
      <c r="L242" t="s">
        <v>15</v>
      </c>
      <c r="M242">
        <v>1800</v>
      </c>
      <c r="N242">
        <v>0.9</v>
      </c>
      <c r="O242">
        <v>0.7</v>
      </c>
      <c r="P242">
        <v>0.7</v>
      </c>
    </row>
    <row r="243" spans="1:16" x14ac:dyDescent="0.2">
      <c r="A243" t="s">
        <v>234</v>
      </c>
      <c r="B243" t="s">
        <v>234</v>
      </c>
      <c r="C243" t="s">
        <v>13</v>
      </c>
      <c r="D243" t="s">
        <v>15</v>
      </c>
      <c r="E243">
        <v>0.9</v>
      </c>
      <c r="F243">
        <v>0.7</v>
      </c>
      <c r="G243">
        <v>0.7</v>
      </c>
      <c r="H243">
        <v>0</v>
      </c>
      <c r="I243">
        <v>0.17241379300000001</v>
      </c>
      <c r="J243">
        <v>0.5</v>
      </c>
      <c r="L243" t="s">
        <v>15</v>
      </c>
      <c r="M243">
        <v>1800</v>
      </c>
      <c r="N243">
        <v>0.9</v>
      </c>
      <c r="O243">
        <v>0.7</v>
      </c>
      <c r="P243">
        <v>0.7</v>
      </c>
    </row>
    <row r="244" spans="1:16" x14ac:dyDescent="0.2">
      <c r="A244" t="s">
        <v>235</v>
      </c>
      <c r="B244" t="s">
        <v>235</v>
      </c>
      <c r="C244" t="s">
        <v>13</v>
      </c>
      <c r="D244" t="s">
        <v>15</v>
      </c>
      <c r="E244">
        <v>0.9</v>
      </c>
      <c r="F244">
        <v>0.7</v>
      </c>
      <c r="G244">
        <v>0.7</v>
      </c>
      <c r="H244">
        <v>0</v>
      </c>
      <c r="I244">
        <v>1.111111111</v>
      </c>
      <c r="J244">
        <v>0.5</v>
      </c>
      <c r="L244" t="s">
        <v>15</v>
      </c>
      <c r="M244">
        <v>1800</v>
      </c>
      <c r="N244">
        <v>0.9</v>
      </c>
      <c r="O244">
        <v>0.7</v>
      </c>
      <c r="P244">
        <v>0.7</v>
      </c>
    </row>
    <row r="245" spans="1:16" x14ac:dyDescent="0.2">
      <c r="A245" t="s">
        <v>236</v>
      </c>
      <c r="B245" t="s">
        <v>236</v>
      </c>
      <c r="C245" t="s">
        <v>13</v>
      </c>
      <c r="D245" t="s">
        <v>15</v>
      </c>
      <c r="E245">
        <v>0.9</v>
      </c>
      <c r="F245">
        <v>0.7</v>
      </c>
      <c r="G245">
        <v>0.7</v>
      </c>
      <c r="H245">
        <v>0</v>
      </c>
      <c r="I245">
        <v>6.0240964000000001E-2</v>
      </c>
      <c r="J245">
        <v>0.5</v>
      </c>
      <c r="L245" t="s">
        <v>15</v>
      </c>
      <c r="M245">
        <v>1800</v>
      </c>
      <c r="N245">
        <v>0.9</v>
      </c>
      <c r="O245">
        <v>0.7</v>
      </c>
      <c r="P245">
        <v>0.7</v>
      </c>
    </row>
    <row r="246" spans="1:16" x14ac:dyDescent="0.2">
      <c r="A246" t="s">
        <v>237</v>
      </c>
      <c r="B246" t="s">
        <v>237</v>
      </c>
      <c r="C246" t="s">
        <v>13</v>
      </c>
      <c r="D246" t="s">
        <v>15</v>
      </c>
      <c r="E246">
        <v>0.9</v>
      </c>
      <c r="F246">
        <v>0.7</v>
      </c>
      <c r="G246">
        <v>0.7</v>
      </c>
      <c r="H246">
        <v>0</v>
      </c>
      <c r="I246">
        <v>0.76923076899999998</v>
      </c>
      <c r="J246">
        <v>0.5</v>
      </c>
      <c r="L246" t="s">
        <v>15</v>
      </c>
      <c r="M246">
        <v>1800</v>
      </c>
      <c r="N246">
        <v>0.9</v>
      </c>
      <c r="O246">
        <v>0.7</v>
      </c>
      <c r="P246">
        <v>0.7</v>
      </c>
    </row>
    <row r="247" spans="1:16" x14ac:dyDescent="0.2">
      <c r="A247" t="s">
        <v>238</v>
      </c>
      <c r="B247" t="s">
        <v>238</v>
      </c>
      <c r="C247" t="s">
        <v>13</v>
      </c>
      <c r="D247" t="s">
        <v>15</v>
      </c>
      <c r="E247">
        <v>0.9</v>
      </c>
      <c r="F247">
        <v>0.7</v>
      </c>
      <c r="G247">
        <v>0.7</v>
      </c>
      <c r="H247">
        <v>0</v>
      </c>
      <c r="I247">
        <v>0.38461538499999998</v>
      </c>
      <c r="J247">
        <v>0.5</v>
      </c>
      <c r="L247" t="s">
        <v>15</v>
      </c>
      <c r="M247">
        <v>1800</v>
      </c>
      <c r="N247">
        <v>0.9</v>
      </c>
      <c r="O247">
        <v>0.7</v>
      </c>
      <c r="P247">
        <v>0.7</v>
      </c>
    </row>
    <row r="248" spans="1:16" x14ac:dyDescent="0.2">
      <c r="A248" t="s">
        <v>239</v>
      </c>
      <c r="B248" t="s">
        <v>239</v>
      </c>
      <c r="C248" t="s">
        <v>13</v>
      </c>
      <c r="D248" t="s">
        <v>15</v>
      </c>
      <c r="E248">
        <v>0.9</v>
      </c>
      <c r="F248">
        <v>0.7</v>
      </c>
      <c r="G248">
        <v>0.7</v>
      </c>
      <c r="H248">
        <v>0</v>
      </c>
      <c r="I248">
        <v>0.178571429</v>
      </c>
      <c r="J248">
        <v>0.5</v>
      </c>
      <c r="L248" t="s">
        <v>15</v>
      </c>
      <c r="M248">
        <v>1800</v>
      </c>
      <c r="N248">
        <v>0.9</v>
      </c>
      <c r="O248">
        <v>0.7</v>
      </c>
      <c r="P248">
        <v>0.7</v>
      </c>
    </row>
    <row r="249" spans="1:16" x14ac:dyDescent="0.2">
      <c r="A249" t="s">
        <v>240</v>
      </c>
      <c r="B249" t="s">
        <v>240</v>
      </c>
      <c r="C249" t="s">
        <v>13</v>
      </c>
      <c r="D249" t="s">
        <v>15</v>
      </c>
      <c r="E249">
        <v>0.9</v>
      </c>
      <c r="F249">
        <v>0.7</v>
      </c>
      <c r="G249">
        <v>0.7</v>
      </c>
      <c r="H249">
        <v>0</v>
      </c>
      <c r="I249">
        <v>0.15151515199999999</v>
      </c>
      <c r="J249">
        <v>0.5</v>
      </c>
      <c r="L249" t="s">
        <v>15</v>
      </c>
      <c r="M249">
        <v>1800</v>
      </c>
      <c r="N249">
        <v>0.9</v>
      </c>
      <c r="O249">
        <v>0.7</v>
      </c>
      <c r="P249">
        <v>0.7</v>
      </c>
    </row>
    <row r="250" spans="1:16" x14ac:dyDescent="0.2">
      <c r="A250" t="s">
        <v>241</v>
      </c>
      <c r="B250" t="s">
        <v>241</v>
      </c>
      <c r="C250" t="s">
        <v>13</v>
      </c>
      <c r="D250" t="s">
        <v>15</v>
      </c>
      <c r="E250">
        <v>0.9</v>
      </c>
      <c r="F250">
        <v>0.7</v>
      </c>
      <c r="G250">
        <v>0.7</v>
      </c>
      <c r="H250">
        <v>0</v>
      </c>
      <c r="I250">
        <v>0.120481928</v>
      </c>
      <c r="J250">
        <v>0.5</v>
      </c>
      <c r="L250" t="s">
        <v>15</v>
      </c>
      <c r="M250">
        <v>1800</v>
      </c>
      <c r="N250">
        <v>0.9</v>
      </c>
      <c r="O250">
        <v>0.7</v>
      </c>
      <c r="P250">
        <v>0.7</v>
      </c>
    </row>
    <row r="251" spans="1:16" x14ac:dyDescent="0.2">
      <c r="A251" t="s">
        <v>242</v>
      </c>
      <c r="B251" t="s">
        <v>242</v>
      </c>
      <c r="C251" t="s">
        <v>13</v>
      </c>
      <c r="D251" t="s">
        <v>15</v>
      </c>
      <c r="E251">
        <v>0.9</v>
      </c>
      <c r="F251">
        <v>0.7</v>
      </c>
      <c r="G251">
        <v>0.7</v>
      </c>
      <c r="H251">
        <v>0</v>
      </c>
      <c r="I251">
        <v>0.625</v>
      </c>
      <c r="J251">
        <v>0.5</v>
      </c>
      <c r="L251" t="s">
        <v>15</v>
      </c>
      <c r="M251">
        <v>1800</v>
      </c>
      <c r="N251">
        <v>0.9</v>
      </c>
      <c r="O251">
        <v>0.7</v>
      </c>
      <c r="P251">
        <v>0.7</v>
      </c>
    </row>
    <row r="252" spans="1:16" x14ac:dyDescent="0.2">
      <c r="A252" t="s">
        <v>243</v>
      </c>
      <c r="B252" t="s">
        <v>243</v>
      </c>
      <c r="C252" t="s">
        <v>13</v>
      </c>
      <c r="D252" t="s">
        <v>15</v>
      </c>
      <c r="E252">
        <v>0.9</v>
      </c>
      <c r="F252">
        <v>0.7</v>
      </c>
      <c r="G252">
        <v>0.7</v>
      </c>
      <c r="H252">
        <v>0</v>
      </c>
      <c r="I252">
        <v>0.52631578899999998</v>
      </c>
      <c r="J252">
        <v>0.5</v>
      </c>
      <c r="L252" t="s">
        <v>15</v>
      </c>
      <c r="M252">
        <v>1800</v>
      </c>
      <c r="N252">
        <v>0.9</v>
      </c>
      <c r="O252">
        <v>0.7</v>
      </c>
      <c r="P252">
        <v>0.7</v>
      </c>
    </row>
    <row r="253" spans="1:16" x14ac:dyDescent="0.2">
      <c r="A253" t="s">
        <v>244</v>
      </c>
      <c r="B253" t="s">
        <v>244</v>
      </c>
      <c r="C253" t="s">
        <v>13</v>
      </c>
      <c r="D253" t="s">
        <v>15</v>
      </c>
      <c r="E253">
        <v>0.9</v>
      </c>
      <c r="F253">
        <v>0.7</v>
      </c>
      <c r="G253">
        <v>0.7</v>
      </c>
      <c r="H253">
        <v>0</v>
      </c>
      <c r="I253">
        <v>0.43478260899999999</v>
      </c>
      <c r="J253">
        <v>0.5</v>
      </c>
      <c r="L253" t="s">
        <v>15</v>
      </c>
      <c r="M253">
        <v>1800</v>
      </c>
      <c r="N253">
        <v>0.9</v>
      </c>
      <c r="O253">
        <v>0.7</v>
      </c>
      <c r="P253">
        <v>0.7</v>
      </c>
    </row>
    <row r="254" spans="1:16" x14ac:dyDescent="0.2">
      <c r="A254" t="s">
        <v>245</v>
      </c>
      <c r="B254" t="s">
        <v>245</v>
      </c>
      <c r="C254" t="s">
        <v>13</v>
      </c>
      <c r="D254" t="s">
        <v>15</v>
      </c>
      <c r="E254">
        <v>0.9</v>
      </c>
      <c r="F254">
        <v>0.7</v>
      </c>
      <c r="G254">
        <v>0.7</v>
      </c>
      <c r="H254">
        <v>0</v>
      </c>
      <c r="I254">
        <v>4.5045044999999999E-2</v>
      </c>
      <c r="J254">
        <v>0.5</v>
      </c>
      <c r="L254" t="s">
        <v>15</v>
      </c>
      <c r="M254">
        <v>1800</v>
      </c>
      <c r="N254">
        <v>0.9</v>
      </c>
      <c r="O254">
        <v>0.7</v>
      </c>
      <c r="P254">
        <v>0.7</v>
      </c>
    </row>
    <row r="255" spans="1:16" x14ac:dyDescent="0.2">
      <c r="A255" t="s">
        <v>246</v>
      </c>
      <c r="B255" t="s">
        <v>246</v>
      </c>
      <c r="C255" t="s">
        <v>13</v>
      </c>
      <c r="D255" t="s">
        <v>15</v>
      </c>
      <c r="E255">
        <v>0.9</v>
      </c>
      <c r="F255">
        <v>0.7</v>
      </c>
      <c r="G255">
        <v>0.7</v>
      </c>
      <c r="H255">
        <v>0</v>
      </c>
      <c r="I255">
        <v>4.2016807000000003E-2</v>
      </c>
      <c r="J255">
        <v>0.5</v>
      </c>
      <c r="L255" t="s">
        <v>15</v>
      </c>
      <c r="M255">
        <v>1800</v>
      </c>
      <c r="N255">
        <v>0.9</v>
      </c>
      <c r="O255">
        <v>0.7</v>
      </c>
      <c r="P255">
        <v>0.7</v>
      </c>
    </row>
    <row r="256" spans="1:16" x14ac:dyDescent="0.2">
      <c r="A256" t="s">
        <v>247</v>
      </c>
      <c r="B256" t="s">
        <v>247</v>
      </c>
      <c r="C256" t="s">
        <v>13</v>
      </c>
      <c r="D256" t="s">
        <v>15</v>
      </c>
      <c r="E256">
        <v>0.9</v>
      </c>
      <c r="F256">
        <v>0.7</v>
      </c>
      <c r="G256">
        <v>0.7</v>
      </c>
      <c r="H256">
        <v>0</v>
      </c>
      <c r="I256">
        <v>3.4013605000000002E-2</v>
      </c>
      <c r="J256">
        <v>0.5</v>
      </c>
      <c r="L256" t="s">
        <v>15</v>
      </c>
      <c r="M256">
        <v>1800</v>
      </c>
      <c r="N256">
        <v>0.9</v>
      </c>
      <c r="O256">
        <v>0.7</v>
      </c>
      <c r="P256">
        <v>0.7</v>
      </c>
    </row>
    <row r="257" spans="1:16" x14ac:dyDescent="0.2">
      <c r="A257" t="s">
        <v>248</v>
      </c>
      <c r="B257" t="s">
        <v>248</v>
      </c>
      <c r="C257" t="s">
        <v>13</v>
      </c>
      <c r="D257" t="s">
        <v>15</v>
      </c>
      <c r="E257">
        <v>0.9</v>
      </c>
      <c r="F257">
        <v>0.7</v>
      </c>
      <c r="G257">
        <v>0.7</v>
      </c>
      <c r="H257">
        <v>0</v>
      </c>
      <c r="I257">
        <v>0.27027026999999998</v>
      </c>
      <c r="J257">
        <v>0.5</v>
      </c>
      <c r="L257" t="s">
        <v>15</v>
      </c>
      <c r="M257">
        <v>1800</v>
      </c>
      <c r="N257">
        <v>0.9</v>
      </c>
      <c r="O257">
        <v>0.7</v>
      </c>
      <c r="P257">
        <v>0.7</v>
      </c>
    </row>
    <row r="258" spans="1:16" x14ac:dyDescent="0.2">
      <c r="A258" t="s">
        <v>249</v>
      </c>
      <c r="B258" t="s">
        <v>249</v>
      </c>
      <c r="C258" t="s">
        <v>13</v>
      </c>
      <c r="D258" t="s">
        <v>15</v>
      </c>
      <c r="E258">
        <v>0.9</v>
      </c>
      <c r="F258">
        <v>0.7</v>
      </c>
      <c r="G258">
        <v>0.7</v>
      </c>
      <c r="H258">
        <v>0</v>
      </c>
      <c r="I258">
        <v>6.6666666999999999E-2</v>
      </c>
      <c r="J258">
        <v>0.5</v>
      </c>
      <c r="L258" t="s">
        <v>15</v>
      </c>
      <c r="M258">
        <v>1800</v>
      </c>
      <c r="N258">
        <v>0.9</v>
      </c>
      <c r="O258">
        <v>0.7</v>
      </c>
      <c r="P258">
        <v>0.7</v>
      </c>
    </row>
    <row r="259" spans="1:16" x14ac:dyDescent="0.2">
      <c r="A259" t="s">
        <v>250</v>
      </c>
      <c r="B259" t="s">
        <v>250</v>
      </c>
      <c r="C259" t="s">
        <v>13</v>
      </c>
      <c r="D259" t="s">
        <v>15</v>
      </c>
      <c r="E259">
        <v>0.9</v>
      </c>
      <c r="F259">
        <v>0.7</v>
      </c>
      <c r="G259">
        <v>0.7</v>
      </c>
      <c r="H259">
        <v>0</v>
      </c>
      <c r="I259">
        <v>4.7619047999999997E-2</v>
      </c>
      <c r="J259">
        <v>0.5</v>
      </c>
      <c r="L259" t="s">
        <v>15</v>
      </c>
      <c r="M259">
        <v>1800</v>
      </c>
      <c r="N259">
        <v>0.9</v>
      </c>
      <c r="O259">
        <v>0.7</v>
      </c>
      <c r="P259">
        <v>0.7</v>
      </c>
    </row>
    <row r="260" spans="1:16" x14ac:dyDescent="0.2">
      <c r="A260" t="s">
        <v>251</v>
      </c>
      <c r="B260" t="s">
        <v>251</v>
      </c>
      <c r="C260" t="s">
        <v>13</v>
      </c>
      <c r="D260" t="s">
        <v>15</v>
      </c>
      <c r="E260">
        <v>0.9</v>
      </c>
      <c r="F260">
        <v>0.7</v>
      </c>
      <c r="G260">
        <v>0.7</v>
      </c>
      <c r="H260">
        <v>0</v>
      </c>
      <c r="I260">
        <v>0.04</v>
      </c>
      <c r="J260">
        <v>0.5</v>
      </c>
      <c r="L260" t="s">
        <v>15</v>
      </c>
      <c r="M260">
        <v>1800</v>
      </c>
      <c r="N260">
        <v>0.9</v>
      </c>
      <c r="O260">
        <v>0.7</v>
      </c>
      <c r="P260">
        <v>0.7</v>
      </c>
    </row>
    <row r="261" spans="1:16" x14ac:dyDescent="0.2">
      <c r="A261" t="s">
        <v>252</v>
      </c>
      <c r="B261" t="s">
        <v>252</v>
      </c>
      <c r="C261" t="s">
        <v>13</v>
      </c>
      <c r="D261" t="s">
        <v>15</v>
      </c>
      <c r="E261">
        <v>0.9</v>
      </c>
      <c r="F261">
        <v>0.7</v>
      </c>
      <c r="G261">
        <v>0.7</v>
      </c>
      <c r="H261">
        <v>0</v>
      </c>
      <c r="I261">
        <v>0.27027026999999998</v>
      </c>
      <c r="J261">
        <v>0.5</v>
      </c>
      <c r="L261" t="s">
        <v>15</v>
      </c>
      <c r="M261">
        <v>1800</v>
      </c>
      <c r="N261">
        <v>0.9</v>
      </c>
      <c r="O261">
        <v>0.7</v>
      </c>
      <c r="P261">
        <v>0.7</v>
      </c>
    </row>
    <row r="262" spans="1:16" x14ac:dyDescent="0.2">
      <c r="A262" t="s">
        <v>253</v>
      </c>
      <c r="B262" t="s">
        <v>253</v>
      </c>
      <c r="C262" t="s">
        <v>13</v>
      </c>
      <c r="D262" t="s">
        <v>15</v>
      </c>
      <c r="E262">
        <v>0.9</v>
      </c>
      <c r="F262">
        <v>0.7</v>
      </c>
      <c r="G262">
        <v>0.7</v>
      </c>
      <c r="H262">
        <v>0</v>
      </c>
      <c r="I262">
        <v>0.38461538499999998</v>
      </c>
      <c r="J262">
        <v>0.5</v>
      </c>
      <c r="L262" t="s">
        <v>15</v>
      </c>
      <c r="M262">
        <v>1800</v>
      </c>
      <c r="N262">
        <v>0.9</v>
      </c>
      <c r="O262">
        <v>0.7</v>
      </c>
      <c r="P262">
        <v>0.7</v>
      </c>
    </row>
    <row r="263" spans="1:16" x14ac:dyDescent="0.2">
      <c r="A263" t="s">
        <v>254</v>
      </c>
      <c r="B263" t="s">
        <v>254</v>
      </c>
      <c r="C263" t="s">
        <v>13</v>
      </c>
      <c r="D263" t="s">
        <v>15</v>
      </c>
      <c r="E263">
        <v>0.9</v>
      </c>
      <c r="F263">
        <v>0.7</v>
      </c>
      <c r="G263">
        <v>0.7</v>
      </c>
      <c r="H263">
        <v>0</v>
      </c>
      <c r="I263">
        <v>3.8461538000000003E-2</v>
      </c>
      <c r="J263">
        <v>0.5</v>
      </c>
      <c r="L263" t="s">
        <v>15</v>
      </c>
      <c r="M263">
        <v>1800</v>
      </c>
      <c r="N263">
        <v>0.9</v>
      </c>
      <c r="O263">
        <v>0.7</v>
      </c>
      <c r="P263">
        <v>0.7</v>
      </c>
    </row>
    <row r="264" spans="1:16" x14ac:dyDescent="0.2">
      <c r="A264" t="s">
        <v>255</v>
      </c>
      <c r="B264" t="s">
        <v>255</v>
      </c>
      <c r="C264" t="s">
        <v>13</v>
      </c>
      <c r="D264" t="s">
        <v>15</v>
      </c>
      <c r="E264">
        <v>0.9</v>
      </c>
      <c r="F264">
        <v>0.7</v>
      </c>
      <c r="G264">
        <v>0.7</v>
      </c>
      <c r="H264">
        <v>0</v>
      </c>
      <c r="I264">
        <v>8.3333332999999996E-2</v>
      </c>
      <c r="J264">
        <v>0.5</v>
      </c>
      <c r="L264" t="s">
        <v>15</v>
      </c>
      <c r="M264">
        <v>1800</v>
      </c>
      <c r="N264">
        <v>0.9</v>
      </c>
      <c r="O264">
        <v>0.7</v>
      </c>
      <c r="P264">
        <v>0.7</v>
      </c>
    </row>
    <row r="265" spans="1:16" x14ac:dyDescent="0.2">
      <c r="A265" t="s">
        <v>256</v>
      </c>
      <c r="B265" t="s">
        <v>256</v>
      </c>
      <c r="C265" t="s">
        <v>13</v>
      </c>
      <c r="D265" t="s">
        <v>15</v>
      </c>
      <c r="E265">
        <v>0.9</v>
      </c>
      <c r="F265">
        <v>0.7</v>
      </c>
      <c r="G265">
        <v>0.7</v>
      </c>
      <c r="H265">
        <v>0</v>
      </c>
      <c r="I265">
        <v>7.1428570999999996E-2</v>
      </c>
      <c r="J265">
        <v>0.5</v>
      </c>
      <c r="L265" t="s">
        <v>15</v>
      </c>
      <c r="M265">
        <v>1800</v>
      </c>
      <c r="N265">
        <v>0.9</v>
      </c>
      <c r="O265">
        <v>0.7</v>
      </c>
      <c r="P265">
        <v>0.7</v>
      </c>
    </row>
    <row r="266" spans="1:16" x14ac:dyDescent="0.2">
      <c r="A266" t="s">
        <v>257</v>
      </c>
      <c r="B266" t="s">
        <v>257</v>
      </c>
      <c r="C266" t="s">
        <v>13</v>
      </c>
      <c r="D266" t="s">
        <v>15</v>
      </c>
      <c r="E266">
        <v>0.9</v>
      </c>
      <c r="F266">
        <v>0.7</v>
      </c>
      <c r="G266">
        <v>0.7</v>
      </c>
      <c r="H266">
        <v>0</v>
      </c>
      <c r="I266">
        <v>7.1428570999999996E-2</v>
      </c>
      <c r="J266">
        <v>0.5</v>
      </c>
      <c r="L266" t="s">
        <v>15</v>
      </c>
      <c r="M266">
        <v>1800</v>
      </c>
      <c r="N266">
        <v>0.9</v>
      </c>
      <c r="O266">
        <v>0.7</v>
      </c>
      <c r="P266">
        <v>0.7</v>
      </c>
    </row>
    <row r="267" spans="1:16" x14ac:dyDescent="0.2">
      <c r="A267" t="s">
        <v>258</v>
      </c>
      <c r="B267" t="s">
        <v>258</v>
      </c>
      <c r="C267" t="s">
        <v>13</v>
      </c>
      <c r="D267" t="s">
        <v>15</v>
      </c>
      <c r="E267">
        <v>0.9</v>
      </c>
      <c r="F267">
        <v>0.7</v>
      </c>
      <c r="G267">
        <v>0.7</v>
      </c>
      <c r="H267">
        <v>0</v>
      </c>
      <c r="I267">
        <v>5.5555555999999999E-2</v>
      </c>
      <c r="J267">
        <v>0.5</v>
      </c>
      <c r="L267" t="s">
        <v>15</v>
      </c>
      <c r="M267">
        <v>1800</v>
      </c>
      <c r="N267">
        <v>0.9</v>
      </c>
      <c r="O267">
        <v>0.7</v>
      </c>
      <c r="P267">
        <v>0.7</v>
      </c>
    </row>
    <row r="268" spans="1:16" x14ac:dyDescent="0.2">
      <c r="A268" t="s">
        <v>259</v>
      </c>
      <c r="B268" t="s">
        <v>259</v>
      </c>
      <c r="C268" t="s">
        <v>13</v>
      </c>
      <c r="D268" t="s">
        <v>15</v>
      </c>
      <c r="E268">
        <v>0.9</v>
      </c>
      <c r="F268">
        <v>0.7</v>
      </c>
      <c r="G268">
        <v>0.7</v>
      </c>
      <c r="H268">
        <v>0</v>
      </c>
      <c r="I268">
        <v>0.1</v>
      </c>
      <c r="J268">
        <v>0.5</v>
      </c>
      <c r="L268" t="s">
        <v>15</v>
      </c>
      <c r="M268">
        <v>1800</v>
      </c>
      <c r="N268">
        <v>0.9</v>
      </c>
      <c r="O268">
        <v>0.7</v>
      </c>
      <c r="P268">
        <v>0.7</v>
      </c>
    </row>
    <row r="269" spans="1:16" x14ac:dyDescent="0.2">
      <c r="A269" t="s">
        <v>260</v>
      </c>
      <c r="B269" t="s">
        <v>260</v>
      </c>
      <c r="C269" t="s">
        <v>13</v>
      </c>
      <c r="D269" t="s">
        <v>15</v>
      </c>
      <c r="E269">
        <v>0.9</v>
      </c>
      <c r="F269">
        <v>0.7</v>
      </c>
      <c r="G269">
        <v>0.7</v>
      </c>
      <c r="H269">
        <v>0</v>
      </c>
      <c r="I269">
        <v>9.0909090999999997E-2</v>
      </c>
      <c r="J269">
        <v>0.5</v>
      </c>
      <c r="L269" t="s">
        <v>15</v>
      </c>
      <c r="M269">
        <v>1800</v>
      </c>
      <c r="N269">
        <v>0.9</v>
      </c>
      <c r="O269">
        <v>0.7</v>
      </c>
      <c r="P269">
        <v>0.7</v>
      </c>
    </row>
    <row r="270" spans="1:16" x14ac:dyDescent="0.2">
      <c r="A270" t="s">
        <v>261</v>
      </c>
      <c r="B270" t="s">
        <v>261</v>
      </c>
      <c r="C270" t="s">
        <v>13</v>
      </c>
      <c r="D270" t="s">
        <v>15</v>
      </c>
      <c r="E270">
        <v>0.9</v>
      </c>
      <c r="F270">
        <v>0.7</v>
      </c>
      <c r="G270">
        <v>0.7</v>
      </c>
      <c r="H270">
        <v>0</v>
      </c>
      <c r="I270">
        <v>3.125E-2</v>
      </c>
      <c r="J270">
        <v>0.5</v>
      </c>
      <c r="L270" t="s">
        <v>15</v>
      </c>
      <c r="M270">
        <v>1800</v>
      </c>
      <c r="N270">
        <v>0.9</v>
      </c>
      <c r="O270">
        <v>0.7</v>
      </c>
      <c r="P270">
        <v>0.7</v>
      </c>
    </row>
    <row r="271" spans="1:16" x14ac:dyDescent="0.2">
      <c r="A271" t="s">
        <v>262</v>
      </c>
      <c r="B271" t="s">
        <v>262</v>
      </c>
      <c r="C271" t="s">
        <v>13</v>
      </c>
      <c r="D271" t="s">
        <v>15</v>
      </c>
      <c r="E271">
        <v>0.9</v>
      </c>
      <c r="F271">
        <v>0.7</v>
      </c>
      <c r="G271">
        <v>0.7</v>
      </c>
      <c r="H271">
        <v>0</v>
      </c>
      <c r="I271">
        <v>1.9230769000000002E-2</v>
      </c>
      <c r="J271">
        <v>0.5</v>
      </c>
      <c r="L271" t="s">
        <v>15</v>
      </c>
      <c r="M271">
        <v>1800</v>
      </c>
      <c r="N271">
        <v>0.9</v>
      </c>
      <c r="O271">
        <v>0.7</v>
      </c>
      <c r="P271">
        <v>0.7</v>
      </c>
    </row>
    <row r="272" spans="1:16" x14ac:dyDescent="0.2">
      <c r="A272" t="s">
        <v>263</v>
      </c>
      <c r="B272" t="s">
        <v>263</v>
      </c>
      <c r="C272" t="s">
        <v>13</v>
      </c>
      <c r="D272" t="s">
        <v>15</v>
      </c>
      <c r="E272">
        <v>0.9</v>
      </c>
      <c r="F272">
        <v>0.7</v>
      </c>
      <c r="G272">
        <v>0.7</v>
      </c>
      <c r="H272">
        <v>0</v>
      </c>
      <c r="I272">
        <v>0.55555555599999995</v>
      </c>
      <c r="J272">
        <v>0.5</v>
      </c>
      <c r="L272" t="s">
        <v>15</v>
      </c>
      <c r="M272">
        <v>1800</v>
      </c>
      <c r="N272">
        <v>0.9</v>
      </c>
      <c r="O272">
        <v>0.7</v>
      </c>
      <c r="P272">
        <v>0.7</v>
      </c>
    </row>
    <row r="273" spans="1:16" x14ac:dyDescent="0.2">
      <c r="A273" t="s">
        <v>264</v>
      </c>
      <c r="B273" t="s">
        <v>264</v>
      </c>
      <c r="C273" t="s">
        <v>13</v>
      </c>
      <c r="D273" t="s">
        <v>19</v>
      </c>
      <c r="E273">
        <v>0.9</v>
      </c>
      <c r="F273">
        <v>0.7</v>
      </c>
      <c r="G273">
        <v>0.7</v>
      </c>
      <c r="H273">
        <v>0</v>
      </c>
      <c r="I273">
        <v>0.72642240000000002</v>
      </c>
      <c r="J273">
        <v>1601.846</v>
      </c>
      <c r="L273" t="s">
        <v>19</v>
      </c>
      <c r="M273">
        <v>836.8</v>
      </c>
      <c r="N273">
        <v>0.9</v>
      </c>
      <c r="O273">
        <v>0.7</v>
      </c>
      <c r="P273">
        <v>0.7</v>
      </c>
    </row>
  </sheetData>
  <autoFilter ref="A2:P273" xr:uid="{1F29EBF9-0673-8344-AEF3-773E9B14F999}"/>
  <mergeCells count="1">
    <mergeCell ref="A1:P1"/>
  </mergeCells>
  <phoneticPr fontId="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104"/>
  <sheetViews>
    <sheetView topLeftCell="C1" zoomScale="95" zoomScaleNormal="95" workbookViewId="0">
      <pane ySplit="1" topLeftCell="A9" activePane="bottomLeft" state="frozen"/>
      <selection pane="bottomLeft" activeCell="E25" sqref="E25"/>
    </sheetView>
  </sheetViews>
  <sheetFormatPr baseColWidth="10" defaultColWidth="11.5" defaultRowHeight="16" x14ac:dyDescent="0.2"/>
  <cols>
    <col min="1" max="1" width="66.33203125" customWidth="1"/>
    <col min="2" max="2" width="19.1640625" customWidth="1"/>
    <col min="3" max="3" width="46.83203125" customWidth="1"/>
    <col min="4" max="4" width="48.1640625" customWidth="1"/>
    <col min="5" max="5" width="30" customWidth="1"/>
    <col min="6" max="6" width="59.1640625" customWidth="1"/>
    <col min="7" max="7" width="24.33203125" style="82" customWidth="1"/>
    <col min="8" max="17" width="11.5" style="5"/>
    <col min="18" max="18" width="11.5" style="85"/>
    <col min="19" max="19" width="21" customWidth="1"/>
    <col min="23" max="23" width="11.5" style="30"/>
    <col min="24" max="24" width="11.5" style="5"/>
    <col min="25" max="26" width="11.5" style="5" customWidth="1"/>
    <col min="27" max="16384" width="11.5" style="5"/>
  </cols>
  <sheetData>
    <row r="1" spans="1:84" ht="73.5" customHeight="1" x14ac:dyDescent="0.2">
      <c r="A1" s="67" t="s">
        <v>416</v>
      </c>
      <c r="B1" s="49" t="s">
        <v>413</v>
      </c>
      <c r="C1" s="47" t="s">
        <v>460</v>
      </c>
      <c r="D1" s="83" t="s">
        <v>519</v>
      </c>
      <c r="E1" s="83" t="s">
        <v>520</v>
      </c>
      <c r="F1" s="83"/>
      <c r="G1" s="133" t="s">
        <v>422</v>
      </c>
      <c r="H1" s="133"/>
      <c r="I1" s="133"/>
      <c r="J1" s="133"/>
      <c r="K1" s="133"/>
      <c r="L1" s="133"/>
      <c r="M1" s="133"/>
      <c r="N1" s="133"/>
      <c r="S1" s="49" t="s">
        <v>414</v>
      </c>
      <c r="T1" s="68" t="s">
        <v>415</v>
      </c>
      <c r="U1" s="68"/>
      <c r="V1" s="68"/>
      <c r="W1" s="69"/>
      <c r="Z1" s="5" t="s">
        <v>522</v>
      </c>
    </row>
    <row r="2" spans="1:84" x14ac:dyDescent="0.2">
      <c r="A2" s="65" t="s">
        <v>5457</v>
      </c>
      <c r="B2" s="65" t="s">
        <v>272</v>
      </c>
      <c r="C2" s="65" t="s">
        <v>277</v>
      </c>
      <c r="D2" s="65" t="s">
        <v>367</v>
      </c>
      <c r="E2" s="65" t="s">
        <v>523</v>
      </c>
      <c r="F2" s="65" t="s">
        <v>0</v>
      </c>
      <c r="G2" s="84" t="s">
        <v>736</v>
      </c>
      <c r="H2" s="59" t="s">
        <v>278</v>
      </c>
      <c r="I2" s="59" t="s">
        <v>279</v>
      </c>
      <c r="J2" s="59" t="s">
        <v>280</v>
      </c>
      <c r="K2" s="59" t="s">
        <v>281</v>
      </c>
      <c r="L2" s="59" t="s">
        <v>282</v>
      </c>
      <c r="M2" s="59" t="s">
        <v>417</v>
      </c>
      <c r="N2" s="59" t="s">
        <v>283</v>
      </c>
      <c r="O2" s="59" t="s">
        <v>418</v>
      </c>
      <c r="P2" s="59" t="s">
        <v>419</v>
      </c>
      <c r="Q2" s="59" t="s">
        <v>420</v>
      </c>
      <c r="R2" s="60" t="s">
        <v>421</v>
      </c>
      <c r="S2" s="65" t="s">
        <v>9</v>
      </c>
      <c r="T2" s="65" t="s">
        <v>273</v>
      </c>
      <c r="U2" s="65" t="s">
        <v>274</v>
      </c>
      <c r="V2" s="65" t="s">
        <v>275</v>
      </c>
      <c r="W2" s="66" t="s">
        <v>8</v>
      </c>
      <c r="BO2" s="61"/>
      <c r="BP2" s="62"/>
      <c r="BQ2" s="62"/>
      <c r="BR2" s="63"/>
      <c r="BS2" s="63"/>
      <c r="BT2" s="63"/>
      <c r="BU2" s="63"/>
      <c r="BV2" s="62"/>
      <c r="BW2" s="62"/>
      <c r="BX2" s="62"/>
      <c r="BY2" s="62"/>
      <c r="BZ2" s="62"/>
      <c r="CA2" s="62"/>
      <c r="CB2" s="62"/>
      <c r="CC2" s="62"/>
      <c r="CD2" s="62"/>
      <c r="CE2" s="62"/>
      <c r="CF2" s="62"/>
    </row>
    <row r="3" spans="1:84" x14ac:dyDescent="0.2">
      <c r="A3" t="s">
        <v>5586</v>
      </c>
      <c r="B3" t="s">
        <v>267</v>
      </c>
      <c r="C3" t="str">
        <f>_xlfn.XLOOKUP(B3,Units!$A$2:$A$100,Units!$C$2:$C$100,"")</f>
        <v>Construction for the outer and inner roofs of the building</v>
      </c>
      <c r="D3" t="str">
        <f>Y3</f>
        <v>[Asphalt Shingles,0.005,Oriented strand board,0.015,Wood,0.15,Gypsum Plaster Lightweight Aggregate On Metal Lath - 19mm,0.015]</v>
      </c>
      <c r="E3">
        <f>IFERROR(1/Z3, "Not enough information entered")</f>
        <v>0.85984522810836284</v>
      </c>
      <c r="F3" t="str">
        <f>_xlfn.CONCAT(A3,"_",B3)</f>
        <v>MA_SFH_pre_1975_OccupiedUninsulated_Roof</v>
      </c>
      <c r="G3" s="29" t="s">
        <v>23</v>
      </c>
      <c r="H3">
        <v>5.0000000000000001E-3</v>
      </c>
      <c r="I3" t="s">
        <v>16</v>
      </c>
      <c r="J3">
        <v>1.4999999999999999E-2</v>
      </c>
      <c r="K3" t="s">
        <v>107</v>
      </c>
      <c r="L3">
        <v>0.15</v>
      </c>
      <c r="M3" t="s">
        <v>241</v>
      </c>
      <c r="N3">
        <v>1.4999999999999999E-2</v>
      </c>
      <c r="O3"/>
      <c r="P3"/>
      <c r="Q3"/>
      <c r="R3" s="30"/>
      <c r="S3" t="s">
        <v>462</v>
      </c>
      <c r="T3">
        <v>0</v>
      </c>
      <c r="U3">
        <v>0</v>
      </c>
      <c r="V3">
        <v>0</v>
      </c>
      <c r="W3" s="30">
        <v>10</v>
      </c>
      <c r="Y3" s="5" t="str">
        <f>_xlfn.CONCAT("[",_xlfn.TEXTJOIN(",",TRUE,G3,H3,I3,J3,K3,L3,M3,N3,O3,P3,Q3,R3),"]")</f>
        <v>[Asphalt Shingles,0.005,Oriented strand board,0.015,Wood,0.15,Gypsum Plaster Lightweight Aggregate On Metal Lath - 19mm,0.015]</v>
      </c>
      <c r="Z3" s="5">
        <f>IFERROR(J3/_xlfn.XLOOKUP(I3,Materials!$A$66:$A$273,Materials!$I$66:$I$273),0)+IFERROR(L3/_xlfn.XLOOKUP(K3,Materials!$A$66:$A$273,Materials!$I$66:$I$273),0)+IFERROR(N3/_xlfn.XLOOKUP(M3,Materials!$A$66:$A$273,Materials!$I$66:$I$273),0)+IFERROR(P3/_xlfn.XLOOKUP(O3,Materials!$A$66:$A$273,Materials!$I$66:$I$273),0)+IFERROR(R3/_xlfn.XLOOKUP(Q3,Materials!$A$66:$A$273,Materials!$I$66:$I$273),0)+IFERROR(H3/_xlfn.XLOOKUP(G3,Materials!$A$66:$A$273,Materials!$I$66:$I$273),0)</f>
        <v>1.1629999996626998</v>
      </c>
      <c r="BO3" s="61"/>
      <c r="BP3" s="62"/>
      <c r="BQ3" s="62"/>
      <c r="BR3" s="63"/>
      <c r="BS3" s="63"/>
      <c r="BT3" s="63"/>
      <c r="BU3" s="63"/>
      <c r="BV3" s="62"/>
      <c r="BW3" s="62"/>
      <c r="BX3" s="62"/>
      <c r="BY3" s="62"/>
      <c r="BZ3" s="62"/>
      <c r="CA3" s="62"/>
      <c r="CB3" s="62"/>
      <c r="CC3" s="62"/>
      <c r="CD3" s="62"/>
      <c r="CE3" s="62"/>
      <c r="CF3" s="62"/>
    </row>
    <row r="4" spans="1:84" x14ac:dyDescent="0.2">
      <c r="A4" t="s">
        <v>5587</v>
      </c>
      <c r="B4" t="s">
        <v>267</v>
      </c>
      <c r="C4" t="str">
        <f>_xlfn.XLOOKUP(B4,Units!$A$2:$A$100,Units!$C$2:$C$100,"")</f>
        <v>Construction for the outer and inner roofs of the building</v>
      </c>
      <c r="D4" t="str">
        <f t="shared" ref="D4:D67" si="0">Y4</f>
        <v>[Asphalt Shingles,0.005,Oriented strand board,0.015,Wood,0.15,Gypsum Plaster Lightweight Aggregate On Metal Lath - 19mm,0.015]</v>
      </c>
      <c r="E4">
        <f t="shared" ref="E4:E67" si="1">IFERROR(1/Z4, "Not enough information entered")</f>
        <v>0.85984522810836284</v>
      </c>
      <c r="F4" t="str">
        <f t="shared" ref="F4:F67" si="2">_xlfn.CONCAT(A4,"_",B4)</f>
        <v>MA_SFH_pre_1975_UnoccupiedUninsulatedFloor_Roof</v>
      </c>
      <c r="G4" s="29" t="s">
        <v>23</v>
      </c>
      <c r="H4">
        <v>5.0000000000000001E-3</v>
      </c>
      <c r="I4" t="s">
        <v>16</v>
      </c>
      <c r="J4">
        <v>1.4999999999999999E-2</v>
      </c>
      <c r="K4" t="s">
        <v>107</v>
      </c>
      <c r="L4">
        <v>0.15</v>
      </c>
      <c r="M4" t="s">
        <v>241</v>
      </c>
      <c r="N4">
        <v>1.4999999999999999E-2</v>
      </c>
      <c r="O4"/>
      <c r="P4"/>
      <c r="Q4"/>
      <c r="R4" s="30"/>
      <c r="S4" t="s">
        <v>462</v>
      </c>
      <c r="T4">
        <v>0</v>
      </c>
      <c r="U4">
        <v>0</v>
      </c>
      <c r="V4">
        <v>0</v>
      </c>
      <c r="W4" s="30">
        <v>10</v>
      </c>
      <c r="Y4" s="5" t="str">
        <f t="shared" ref="Y4:Y67" si="3">_xlfn.CONCAT("[",_xlfn.TEXTJOIN(",",TRUE,G4,H4,I4,J4,K4,L4,M4,N4,O4,P4,Q4,R4),"]")</f>
        <v>[Asphalt Shingles,0.005,Oriented strand board,0.015,Wood,0.15,Gypsum Plaster Lightweight Aggregate On Metal Lath - 19mm,0.015]</v>
      </c>
      <c r="Z4" s="5">
        <f>IFERROR(J4/_xlfn.XLOOKUP(I4,Materials!$A$66:$A$273,Materials!$I$66:$I$273),0)+IFERROR(L4/_xlfn.XLOOKUP(K4,Materials!$A$66:$A$273,Materials!$I$66:$I$273),0)+IFERROR(N4/_xlfn.XLOOKUP(M4,Materials!$A$66:$A$273,Materials!$I$66:$I$273),0)+IFERROR(P4/_xlfn.XLOOKUP(O4,Materials!$A$66:$A$273,Materials!$I$66:$I$273),0)+IFERROR(R4/_xlfn.XLOOKUP(Q4,Materials!$A$66:$A$273,Materials!$I$66:$I$273),0)+IFERROR(H4/_xlfn.XLOOKUP(G4,Materials!$A$66:$A$273,Materials!$I$66:$I$273),0)</f>
        <v>1.1629999996626998</v>
      </c>
      <c r="BO4" s="61"/>
      <c r="BP4" s="62"/>
      <c r="BQ4" s="62"/>
      <c r="BR4" s="63"/>
      <c r="BS4" s="63"/>
      <c r="BT4" s="63"/>
      <c r="BU4" s="63"/>
      <c r="BV4" s="62"/>
      <c r="BW4" s="62"/>
      <c r="BX4" s="62"/>
      <c r="BY4" s="62"/>
      <c r="BZ4" s="62"/>
      <c r="CA4" s="62"/>
      <c r="CB4" s="62"/>
      <c r="CC4" s="62"/>
      <c r="CD4" s="62"/>
      <c r="CE4" s="62"/>
      <c r="CF4" s="62"/>
    </row>
    <row r="5" spans="1:84" x14ac:dyDescent="0.2">
      <c r="A5" t="s">
        <v>5588</v>
      </c>
      <c r="B5" t="s">
        <v>267</v>
      </c>
      <c r="C5" t="str">
        <f>_xlfn.XLOOKUP(B5,Units!$A$2:$A$100,Units!$C$2:$C$100,"")</f>
        <v>Construction for the outer and inner roofs of the building</v>
      </c>
      <c r="D5" t="str">
        <f t="shared" si="0"/>
        <v>[Asphalt Shingles,0.005,Oriented strand board,0.015,Wood,0.15,Gypsum Plaster Lightweight Aggregate On Metal Lath - 19mm,0.015]</v>
      </c>
      <c r="E5">
        <f t="shared" si="1"/>
        <v>0.85984522810836284</v>
      </c>
      <c r="F5" t="str">
        <f t="shared" si="2"/>
        <v>MA_SFH_pre_1975_UnoccupiedInsulatedFloor_Roof</v>
      </c>
      <c r="G5" s="29" t="s">
        <v>23</v>
      </c>
      <c r="H5">
        <v>5.0000000000000001E-3</v>
      </c>
      <c r="I5" t="s">
        <v>16</v>
      </c>
      <c r="J5">
        <v>1.4999999999999999E-2</v>
      </c>
      <c r="K5" t="s">
        <v>107</v>
      </c>
      <c r="L5">
        <v>0.15</v>
      </c>
      <c r="M5" t="s">
        <v>241</v>
      </c>
      <c r="N5">
        <v>1.4999999999999999E-2</v>
      </c>
      <c r="O5"/>
      <c r="P5"/>
      <c r="Q5"/>
      <c r="R5" s="30"/>
      <c r="S5" t="s">
        <v>462</v>
      </c>
      <c r="T5">
        <v>0</v>
      </c>
      <c r="U5">
        <v>0</v>
      </c>
      <c r="V5">
        <v>0</v>
      </c>
      <c r="W5" s="30">
        <v>10</v>
      </c>
      <c r="Y5" s="5" t="str">
        <f t="shared" si="3"/>
        <v>[Asphalt Shingles,0.005,Oriented strand board,0.015,Wood,0.15,Gypsum Plaster Lightweight Aggregate On Metal Lath - 19mm,0.015]</v>
      </c>
      <c r="Z5" s="5">
        <f>IFERROR(J5/_xlfn.XLOOKUP(I5,Materials!$A$66:$A$273,Materials!$I$66:$I$273),0)+IFERROR(L5/_xlfn.XLOOKUP(K5,Materials!$A$66:$A$273,Materials!$I$66:$I$273),0)+IFERROR(N5/_xlfn.XLOOKUP(M5,Materials!$A$66:$A$273,Materials!$I$66:$I$273),0)+IFERROR(P5/_xlfn.XLOOKUP(O5,Materials!$A$66:$A$273,Materials!$I$66:$I$273),0)+IFERROR(R5/_xlfn.XLOOKUP(Q5,Materials!$A$66:$A$273,Materials!$I$66:$I$273),0)+IFERROR(H5/_xlfn.XLOOKUP(G5,Materials!$A$66:$A$273,Materials!$I$66:$I$273),0)</f>
        <v>1.1629999996626998</v>
      </c>
      <c r="BO5" s="61"/>
      <c r="BP5" s="62"/>
      <c r="BQ5" s="62"/>
      <c r="BR5" s="63"/>
      <c r="BS5" s="63"/>
      <c r="BT5" s="63"/>
      <c r="BU5" s="63"/>
      <c r="BV5" s="62"/>
      <c r="BW5" s="62"/>
      <c r="BX5" s="62"/>
      <c r="BY5" s="62"/>
      <c r="BZ5" s="62"/>
      <c r="CA5" s="62"/>
      <c r="CB5" s="62"/>
      <c r="CC5" s="62"/>
      <c r="CD5" s="62"/>
      <c r="CE5" s="62"/>
      <c r="CF5" s="62"/>
    </row>
    <row r="6" spans="1:84" x14ac:dyDescent="0.2">
      <c r="A6" t="s">
        <v>5589</v>
      </c>
      <c r="B6" t="s">
        <v>267</v>
      </c>
      <c r="C6" t="str">
        <f>_xlfn.XLOOKUP(B6,Units!$A$2:$A$100,Units!$C$2:$C$100,"")</f>
        <v>Construction for the outer and inner roofs of the building</v>
      </c>
      <c r="D6" t="str">
        <f t="shared" si="0"/>
        <v>[Asphalt Shingles,0.005,Oriented strand board,0.015,Wood,0.15,Mineral Wool,0.05,Gypsum Plaster Lightweight Aggregate On Metal Lath - 19mm,0.015]</v>
      </c>
      <c r="E6" t="str">
        <f t="shared" si="1"/>
        <v>Not enough information entered</v>
      </c>
      <c r="F6" t="str">
        <f t="shared" si="2"/>
        <v>MA_SFH_pre_1975_LimitedInsulationRoof_Roof</v>
      </c>
      <c r="G6" s="29" t="s">
        <v>23</v>
      </c>
      <c r="H6">
        <v>5.0000000000000001E-3</v>
      </c>
      <c r="I6" t="s">
        <v>16</v>
      </c>
      <c r="J6">
        <v>1.4999999999999999E-2</v>
      </c>
      <c r="K6" t="s">
        <v>107</v>
      </c>
      <c r="L6">
        <v>0.15</v>
      </c>
      <c r="M6" t="s">
        <v>27</v>
      </c>
      <c r="N6" s="5">
        <v>0.05</v>
      </c>
      <c r="O6" t="s">
        <v>241</v>
      </c>
      <c r="P6">
        <v>1.4999999999999999E-2</v>
      </c>
      <c r="Q6"/>
      <c r="R6" s="30"/>
      <c r="Y6" s="5" t="str">
        <f>_xlfn.CONCAT("[",_xlfn.TEXTJOIN(",",TRUE,G6,H6,I6,J6,K6,L6,M6,N6,O6,P6,Q6,R6),"]")</f>
        <v>[Asphalt Shingles,0.005,Oriented strand board,0.015,Wood,0.15,Mineral Wool,0.05,Gypsum Plaster Lightweight Aggregate On Metal Lath - 19mm,0.015]</v>
      </c>
      <c r="Z6" s="5">
        <f>IFERROR(#REF!/_xlfn.XLOOKUP(#REF!,Materials!$A$66:$A$273,Materials!$I$66:$I$273),0)+IFERROR(#REF!/_xlfn.XLOOKUP(#REF!,Materials!$A$66:$A$273,Materials!$I$66:$I$273),0)+IFERROR(#REF!/_xlfn.XLOOKUP(#REF!,Materials!$A$66:$A$273,Materials!$I$66:$I$273),0)+IFERROR(#REF!/_xlfn.XLOOKUP(#REF!,Materials!$A$66:$A$273,Materials!$I$66:$I$273),0)+IFERROR(#REF!/_xlfn.XLOOKUP(#REF!,Materials!$A$66:$A$273,Materials!$I$66:$I$273),0)+IFERROR(#REF!/_xlfn.XLOOKUP(#REF!,Materials!$A$66:$A$273,Materials!$I$66:$I$273),0)</f>
        <v>0</v>
      </c>
      <c r="BO6" s="61"/>
      <c r="BP6" s="62"/>
      <c r="BQ6" s="62"/>
      <c r="BR6" s="63"/>
      <c r="BS6" s="63"/>
      <c r="BT6" s="63"/>
      <c r="BU6" s="63"/>
      <c r="BV6" s="62"/>
      <c r="BW6" s="62"/>
      <c r="BX6" s="62"/>
      <c r="BY6" s="62"/>
      <c r="BZ6" s="62"/>
      <c r="CA6" s="62"/>
      <c r="CB6" s="62"/>
      <c r="CC6" s="62"/>
      <c r="CD6" s="62"/>
      <c r="CE6" s="62"/>
      <c r="CF6" s="62"/>
    </row>
    <row r="7" spans="1:84" x14ac:dyDescent="0.2">
      <c r="A7" t="s">
        <v>5590</v>
      </c>
      <c r="B7" t="s">
        <v>267</v>
      </c>
      <c r="C7" t="str">
        <f>_xlfn.XLOOKUP(B7,Units!$A$2:$A$100,Units!$C$2:$C$100,"")</f>
        <v>Construction for the outer and inner roofs of the building</v>
      </c>
      <c r="D7" t="str">
        <f t="shared" si="0"/>
        <v>[Asphalt Shingles,0.005,Oriented strand board,0.015,Wood,0.15,Low Density Fiberglass batt,0.1,Gypsum Plaster Lightweight Aggregate On Metal Lath - 19mm,0.015]</v>
      </c>
      <c r="E7">
        <f t="shared" si="1"/>
        <v>0.24874737928955323</v>
      </c>
      <c r="F7" t="str">
        <f t="shared" si="2"/>
        <v>MA_SFH_pre_1975_InsulationRoof_Roof</v>
      </c>
      <c r="G7" s="29" t="s">
        <v>23</v>
      </c>
      <c r="H7">
        <v>5.0000000000000001E-3</v>
      </c>
      <c r="I7" t="s">
        <v>16</v>
      </c>
      <c r="J7">
        <v>1.4999999999999999E-2</v>
      </c>
      <c r="K7" t="s">
        <v>107</v>
      </c>
      <c r="L7">
        <v>0.15</v>
      </c>
      <c r="M7" t="s">
        <v>89</v>
      </c>
      <c r="N7" s="5">
        <v>0.1</v>
      </c>
      <c r="O7" t="s">
        <v>241</v>
      </c>
      <c r="P7">
        <v>1.4999999999999999E-2</v>
      </c>
      <c r="Q7"/>
      <c r="R7" s="30"/>
      <c r="Y7" s="5" t="str">
        <f t="shared" si="3"/>
        <v>[Asphalt Shingles,0.005,Oriented strand board,0.015,Wood,0.15,Low Density Fiberglass batt,0.1,Gypsum Plaster Lightweight Aggregate On Metal Lath - 19mm,0.015]</v>
      </c>
      <c r="Z7" s="5">
        <f>IFERROR(J7/_xlfn.XLOOKUP(I7,Materials!$A$66:$A$273,Materials!$I$66:$I$273),0)+IFERROR(L7/_xlfn.XLOOKUP(K7,Materials!$A$66:$A$273,Materials!$I$66:$I$273),0)+IFERROR(N7/_xlfn.XLOOKUP(M7,Materials!$A$66:$A$273,Materials!$I$66:$I$273),0)+IFERROR(P7/_xlfn.XLOOKUP(O7,Materials!$A$66:$A$273,Materials!$I$66:$I$273),0)+IFERROR(R7/_xlfn.XLOOKUP(Q7,Materials!$A$66:$A$273,Materials!$I$66:$I$273),0)+IFERROR(H7/_xlfn.XLOOKUP(G7,Materials!$A$66:$A$273,Materials!$I$66:$I$273),0)</f>
        <v>4.0201428568055571</v>
      </c>
      <c r="BO7" s="61"/>
      <c r="BP7" s="62"/>
      <c r="BQ7" s="62"/>
      <c r="BR7" s="63"/>
      <c r="BS7" s="63"/>
      <c r="BT7" s="63"/>
      <c r="BU7" s="63"/>
      <c r="BV7" s="62"/>
      <c r="BW7" s="62"/>
      <c r="BX7" s="62"/>
      <c r="BY7" s="62"/>
      <c r="BZ7" s="62"/>
      <c r="CA7" s="62"/>
      <c r="CB7" s="62"/>
      <c r="CC7" s="62"/>
      <c r="CD7" s="62"/>
      <c r="CE7" s="62"/>
      <c r="CF7" s="62"/>
    </row>
    <row r="8" spans="1:84" x14ac:dyDescent="0.2">
      <c r="A8" t="s">
        <v>5591</v>
      </c>
      <c r="B8" t="s">
        <v>267</v>
      </c>
      <c r="C8" t="str">
        <f>_xlfn.XLOOKUP(B8,Units!$A$2:$A$100,Units!$C$2:$C$100,"")</f>
        <v>Construction for the outer and inner roofs of the building</v>
      </c>
      <c r="D8" t="str">
        <f t="shared" si="0"/>
        <v>[Asphalt Shingles,0.005,Oriented strand board,0.015,Wood,0.15,Low Density Fiberglass batt,0.1,Gypsum Plaster Lightweight Aggregate On Metal Lath - 19mm,0.015]</v>
      </c>
      <c r="E8">
        <f t="shared" si="1"/>
        <v>0.24874737928955323</v>
      </c>
      <c r="F8" t="str">
        <f t="shared" si="2"/>
        <v>MA_SFH_pre_1975_OccupiedInsulated_Roof</v>
      </c>
      <c r="G8" s="29" t="s">
        <v>23</v>
      </c>
      <c r="H8">
        <v>5.0000000000000001E-3</v>
      </c>
      <c r="I8" t="s">
        <v>16</v>
      </c>
      <c r="J8">
        <v>1.4999999999999999E-2</v>
      </c>
      <c r="K8" t="s">
        <v>107</v>
      </c>
      <c r="L8">
        <v>0.15</v>
      </c>
      <c r="M8" t="s">
        <v>89</v>
      </c>
      <c r="N8" s="5">
        <v>0.1</v>
      </c>
      <c r="O8" t="s">
        <v>241</v>
      </c>
      <c r="P8">
        <v>1.4999999999999999E-2</v>
      </c>
      <c r="Q8"/>
      <c r="R8" s="30"/>
      <c r="Y8" s="5" t="str">
        <f t="shared" si="3"/>
        <v>[Asphalt Shingles,0.005,Oriented strand board,0.015,Wood,0.15,Low Density Fiberglass batt,0.1,Gypsum Plaster Lightweight Aggregate On Metal Lath - 19mm,0.015]</v>
      </c>
      <c r="Z8" s="5">
        <f>IFERROR(J8/_xlfn.XLOOKUP(I8,Materials!$A$66:$A$273,Materials!$I$66:$I$273),0)+IFERROR(L8/_xlfn.XLOOKUP(K8,Materials!$A$66:$A$273,Materials!$I$66:$I$273),0)+IFERROR(N8/_xlfn.XLOOKUP(M8,Materials!$A$66:$A$273,Materials!$I$66:$I$273),0)+IFERROR(P8/_xlfn.XLOOKUP(O8,Materials!$A$66:$A$273,Materials!$I$66:$I$273),0)+IFERROR(R8/_xlfn.XLOOKUP(Q8,Materials!$A$66:$A$273,Materials!$I$66:$I$273),0)+IFERROR(H8/_xlfn.XLOOKUP(G8,Materials!$A$66:$A$273,Materials!$I$66:$I$273),0)</f>
        <v>4.0201428568055571</v>
      </c>
      <c r="BO8" s="61"/>
      <c r="BP8" s="62"/>
      <c r="BQ8" s="62"/>
      <c r="BR8" s="63"/>
      <c r="BS8" s="63"/>
      <c r="BT8" s="63"/>
      <c r="BU8" s="63"/>
      <c r="BV8" s="62"/>
      <c r="BW8" s="62"/>
      <c r="BX8" s="62"/>
      <c r="BY8" s="62"/>
      <c r="BZ8" s="62"/>
      <c r="CA8" s="62"/>
      <c r="CB8" s="62"/>
      <c r="CC8" s="62"/>
      <c r="CD8" s="62"/>
      <c r="CE8" s="62"/>
      <c r="CF8" s="62"/>
    </row>
    <row r="9" spans="1:84" x14ac:dyDescent="0.2">
      <c r="A9" t="s">
        <v>5592</v>
      </c>
      <c r="B9" t="s">
        <v>267</v>
      </c>
      <c r="C9" t="str">
        <f>_xlfn.XLOOKUP(B9,Units!$A$2:$A$100,Units!$C$2:$C$100,"")</f>
        <v>Construction for the outer and inner roofs of the building</v>
      </c>
      <c r="D9" t="str">
        <f t="shared" si="0"/>
        <v>[Asphalt Shingles,0.005,Oriented strand board,0.015,Wood,0.15,Low Density Fiberglass batt,0.1,Gypsum Plaster Lightweight Aggregate On Metal Lath - 19mm,0.015]</v>
      </c>
      <c r="E9">
        <f t="shared" si="1"/>
        <v>0.24874737928955323</v>
      </c>
      <c r="F9" t="str">
        <f t="shared" si="2"/>
        <v>MA_SFH_pre_1975_UnoccupiedHighInsulatedFloor_Roof</v>
      </c>
      <c r="G9" s="29" t="s">
        <v>23</v>
      </c>
      <c r="H9">
        <v>5.0000000000000001E-3</v>
      </c>
      <c r="I9" t="s">
        <v>16</v>
      </c>
      <c r="J9">
        <v>1.4999999999999999E-2</v>
      </c>
      <c r="K9" t="s">
        <v>107</v>
      </c>
      <c r="L9">
        <v>0.15</v>
      </c>
      <c r="M9" t="s">
        <v>89</v>
      </c>
      <c r="N9" s="5">
        <v>0.1</v>
      </c>
      <c r="O9" t="s">
        <v>241</v>
      </c>
      <c r="P9">
        <v>1.4999999999999999E-2</v>
      </c>
      <c r="Q9"/>
      <c r="R9" s="30"/>
      <c r="Y9" s="5" t="str">
        <f t="shared" si="3"/>
        <v>[Asphalt Shingles,0.005,Oriented strand board,0.015,Wood,0.15,Low Density Fiberglass batt,0.1,Gypsum Plaster Lightweight Aggregate On Metal Lath - 19mm,0.015]</v>
      </c>
      <c r="Z9" s="5">
        <f>IFERROR(J9/_xlfn.XLOOKUP(I9,Materials!$A$66:$A$273,Materials!$I$66:$I$273),0)+IFERROR(L9/_xlfn.XLOOKUP(K9,Materials!$A$66:$A$273,Materials!$I$66:$I$273),0)+IFERROR(N9/_xlfn.XLOOKUP(M9,Materials!$A$66:$A$273,Materials!$I$66:$I$273),0)+IFERROR(P9/_xlfn.XLOOKUP(O9,Materials!$A$66:$A$273,Materials!$I$66:$I$273),0)+IFERROR(R9/_xlfn.XLOOKUP(Q9,Materials!$A$66:$A$273,Materials!$I$66:$I$273),0)+IFERROR(H9/_xlfn.XLOOKUP(G9,Materials!$A$66:$A$273,Materials!$I$66:$I$273),0)</f>
        <v>4.0201428568055571</v>
      </c>
      <c r="BO9" s="61"/>
      <c r="BP9" s="62"/>
      <c r="BQ9" s="62"/>
      <c r="BR9" s="63"/>
      <c r="BS9" s="63"/>
      <c r="BT9" s="63"/>
      <c r="BU9" s="63"/>
      <c r="BV9" s="62"/>
      <c r="BW9" s="62"/>
      <c r="BX9" s="62"/>
      <c r="BY9" s="62"/>
      <c r="BZ9" s="62"/>
      <c r="CA9" s="62"/>
      <c r="CB9" s="62"/>
      <c r="CC9" s="62"/>
      <c r="CD9" s="62"/>
      <c r="CE9" s="62"/>
      <c r="CF9" s="62"/>
    </row>
    <row r="10" spans="1:84" x14ac:dyDescent="0.2">
      <c r="A10" t="s">
        <v>5593</v>
      </c>
      <c r="B10" t="s">
        <v>267</v>
      </c>
      <c r="C10" t="str">
        <f>_xlfn.XLOOKUP(B10,Units!$A$2:$A$100,Units!$C$2:$C$100,"")</f>
        <v>Construction for the outer and inner roofs of the building</v>
      </c>
      <c r="D10" t="str">
        <f t="shared" si="0"/>
        <v>[Asphalt Shingles,0.005,Plywood,0.015,Wood,0.2,Gypsum Board,0.013]</v>
      </c>
      <c r="E10">
        <f t="shared" si="1"/>
        <v>0.63368009717974128</v>
      </c>
      <c r="F10" t="str">
        <f t="shared" si="2"/>
        <v>MA_SFH_btw_1975_2003_OccupiedUninsulated_Roof</v>
      </c>
      <c r="G10" s="29" t="s">
        <v>23</v>
      </c>
      <c r="H10">
        <v>5.0000000000000001E-3</v>
      </c>
      <c r="I10" t="s">
        <v>105</v>
      </c>
      <c r="J10">
        <v>1.4999999999999999E-2</v>
      </c>
      <c r="K10" t="s">
        <v>107</v>
      </c>
      <c r="L10">
        <v>0.2</v>
      </c>
      <c r="M10" t="s">
        <v>17</v>
      </c>
      <c r="N10">
        <v>1.2999999999999999E-2</v>
      </c>
      <c r="O10" s="11"/>
      <c r="P10" s="11"/>
      <c r="Q10"/>
      <c r="R10" s="30"/>
      <c r="Y10" s="5" t="str">
        <f t="shared" si="3"/>
        <v>[Asphalt Shingles,0.005,Plywood,0.015,Wood,0.2,Gypsum Board,0.013]</v>
      </c>
      <c r="Z10" s="5">
        <f>IFERROR(J10/_xlfn.XLOOKUP(I10,Materials!$A$66:$A$273,Materials!$I$66:$I$273),0)+IFERROR(L10/_xlfn.XLOOKUP(K10,Materials!$A$66:$A$273,Materials!$I$66:$I$273),0)+IFERROR(N10/_xlfn.XLOOKUP(M10,Materials!$A$66:$A$273,Materials!$I$66:$I$273),0)+IFERROR(P10/_xlfn.XLOOKUP(O10,Materials!$A$66:$A$273,Materials!$I$66:$I$273),0)+IFERROR(R10/_xlfn.XLOOKUP(Q10,Materials!$A$66:$A$273,Materials!$I$66:$I$273),0)+IFERROR(H10/_xlfn.XLOOKUP(G10,Materials!$A$66:$A$273,Materials!$I$66:$I$273),0)</f>
        <v>1.5780833332948334</v>
      </c>
      <c r="BO10" s="61"/>
      <c r="BP10" s="62"/>
      <c r="BQ10" s="62"/>
      <c r="BR10" s="63"/>
      <c r="BS10" s="63"/>
      <c r="BT10" s="63"/>
      <c r="BU10" s="63"/>
      <c r="BV10" s="62"/>
      <c r="BW10" s="62"/>
      <c r="BX10" s="62"/>
      <c r="BY10" s="62"/>
      <c r="BZ10" s="62"/>
      <c r="CA10" s="62"/>
      <c r="CB10" s="62"/>
      <c r="CC10" s="62"/>
      <c r="CD10" s="62"/>
      <c r="CE10" s="62"/>
      <c r="CF10" s="62"/>
    </row>
    <row r="11" spans="1:84" x14ac:dyDescent="0.2">
      <c r="A11" t="s">
        <v>5594</v>
      </c>
      <c r="B11" t="s">
        <v>267</v>
      </c>
      <c r="C11" t="str">
        <f>_xlfn.XLOOKUP(B11,Units!$A$2:$A$100,Units!$C$2:$C$100,"")</f>
        <v>Construction for the outer and inner roofs of the building</v>
      </c>
      <c r="D11" t="str">
        <f t="shared" si="0"/>
        <v>[Asphalt Shingles,0.005,Plywood,0.015,Wood,0.2,Gypsum Board,0.013]</v>
      </c>
      <c r="E11">
        <f t="shared" si="1"/>
        <v>0.63368009717974128</v>
      </c>
      <c r="F11" t="str">
        <f t="shared" si="2"/>
        <v>MA_SFH_btw_1975_2003_UnoccupiedUninsulatedFloor_Roof</v>
      </c>
      <c r="G11" s="29" t="s">
        <v>23</v>
      </c>
      <c r="H11">
        <v>5.0000000000000001E-3</v>
      </c>
      <c r="I11" t="s">
        <v>105</v>
      </c>
      <c r="J11">
        <v>1.4999999999999999E-2</v>
      </c>
      <c r="K11" t="s">
        <v>107</v>
      </c>
      <c r="L11">
        <v>0.2</v>
      </c>
      <c r="M11" t="s">
        <v>17</v>
      </c>
      <c r="N11">
        <v>1.2999999999999999E-2</v>
      </c>
      <c r="O11"/>
      <c r="P11"/>
      <c r="Q11"/>
      <c r="R11" s="30"/>
      <c r="Y11" s="5" t="str">
        <f t="shared" si="3"/>
        <v>[Asphalt Shingles,0.005,Plywood,0.015,Wood,0.2,Gypsum Board,0.013]</v>
      </c>
      <c r="Z11" s="5">
        <f>IFERROR(J11/_xlfn.XLOOKUP(I11,Materials!$A$66:$A$273,Materials!$I$66:$I$273),0)+IFERROR(L11/_xlfn.XLOOKUP(K11,Materials!$A$66:$A$273,Materials!$I$66:$I$273),0)+IFERROR(N11/_xlfn.XLOOKUP(M11,Materials!$A$66:$A$273,Materials!$I$66:$I$273),0)+IFERROR(P11/_xlfn.XLOOKUP(O11,Materials!$A$66:$A$273,Materials!$I$66:$I$273),0)+IFERROR(R11/_xlfn.XLOOKUP(Q11,Materials!$A$66:$A$273,Materials!$I$66:$I$273),0)+IFERROR(H11/_xlfn.XLOOKUP(G11,Materials!$A$66:$A$273,Materials!$I$66:$I$273),0)</f>
        <v>1.5780833332948334</v>
      </c>
      <c r="BO11" s="61"/>
      <c r="BP11" s="62"/>
      <c r="BQ11" s="62"/>
      <c r="BR11" s="63"/>
      <c r="BS11" s="63"/>
      <c r="BT11" s="63"/>
      <c r="BU11" s="63"/>
      <c r="BV11" s="62"/>
      <c r="BW11" s="62"/>
      <c r="BX11" s="62"/>
      <c r="BY11" s="62"/>
      <c r="BZ11" s="62"/>
      <c r="CA11" s="62"/>
      <c r="CB11" s="62"/>
      <c r="CC11" s="62"/>
      <c r="CD11" s="62"/>
      <c r="CE11" s="62"/>
      <c r="CF11" s="62"/>
    </row>
    <row r="12" spans="1:84" x14ac:dyDescent="0.2">
      <c r="A12" t="s">
        <v>5595</v>
      </c>
      <c r="B12" t="s">
        <v>267</v>
      </c>
      <c r="C12" t="str">
        <f>_xlfn.XLOOKUP(B12,Units!$A$2:$A$100,Units!$C$2:$C$100,"")</f>
        <v>Construction for the outer and inner roofs of the building</v>
      </c>
      <c r="D12" t="str">
        <f t="shared" si="0"/>
        <v>[Asphalt Shingles,0.005,Plywood,0.015,Wood,0.2,Gypsum Board,0.013]</v>
      </c>
      <c r="E12">
        <f t="shared" si="1"/>
        <v>0.63368009717974128</v>
      </c>
      <c r="F12" t="str">
        <f t="shared" si="2"/>
        <v>MA_SFH_btw_1975_2003_UnoccupiedInsulatedFloor_Roof</v>
      </c>
      <c r="G12" s="29" t="s">
        <v>23</v>
      </c>
      <c r="H12">
        <v>5.0000000000000001E-3</v>
      </c>
      <c r="I12" t="s">
        <v>105</v>
      </c>
      <c r="J12">
        <v>1.4999999999999999E-2</v>
      </c>
      <c r="K12" t="s">
        <v>107</v>
      </c>
      <c r="L12">
        <v>0.2</v>
      </c>
      <c r="M12" t="s">
        <v>17</v>
      </c>
      <c r="N12">
        <v>1.2999999999999999E-2</v>
      </c>
      <c r="O12"/>
      <c r="P12"/>
      <c r="Q12"/>
      <c r="R12" s="30"/>
      <c r="Y12" s="5" t="str">
        <f t="shared" si="3"/>
        <v>[Asphalt Shingles,0.005,Plywood,0.015,Wood,0.2,Gypsum Board,0.013]</v>
      </c>
      <c r="Z12" s="5">
        <f>IFERROR(J12/_xlfn.XLOOKUP(I12,Materials!$A$66:$A$273,Materials!$I$66:$I$273),0)+IFERROR(L12/_xlfn.XLOOKUP(K12,Materials!$A$66:$A$273,Materials!$I$66:$I$273),0)+IFERROR(N12/_xlfn.XLOOKUP(M12,Materials!$A$66:$A$273,Materials!$I$66:$I$273),0)+IFERROR(P12/_xlfn.XLOOKUP(O12,Materials!$A$66:$A$273,Materials!$I$66:$I$273),0)+IFERROR(R12/_xlfn.XLOOKUP(Q12,Materials!$A$66:$A$273,Materials!$I$66:$I$273),0)+IFERROR(H12/_xlfn.XLOOKUP(G12,Materials!$A$66:$A$273,Materials!$I$66:$I$273),0)</f>
        <v>1.5780833332948334</v>
      </c>
      <c r="BO12" s="61"/>
      <c r="BP12" s="62"/>
      <c r="BQ12" s="62"/>
      <c r="BR12" s="63"/>
      <c r="BS12" s="63"/>
      <c r="BT12" s="63"/>
      <c r="BU12" s="63"/>
      <c r="BV12" s="62"/>
      <c r="BW12" s="62"/>
      <c r="BX12" s="62"/>
      <c r="BY12" s="62"/>
      <c r="BZ12" s="62"/>
      <c r="CA12" s="62"/>
      <c r="CB12" s="62"/>
      <c r="CC12" s="62"/>
      <c r="CD12" s="62"/>
      <c r="CE12" s="62"/>
      <c r="CF12" s="63"/>
    </row>
    <row r="13" spans="1:84" x14ac:dyDescent="0.2">
      <c r="A13" t="s">
        <v>5596</v>
      </c>
      <c r="B13" t="s">
        <v>267</v>
      </c>
      <c r="C13" t="str">
        <f>_xlfn.XLOOKUP(B13,Units!$A$2:$A$100,Units!$C$2:$C$100,"")</f>
        <v>Construction for the outer and inner roofs of the building</v>
      </c>
      <c r="D13" t="str">
        <f t="shared" si="0"/>
        <v>[Asphalt Shingles,0.005,Plywood,0.015,Wood,0.2,Low Density Fiberglass batt,0.15,Gypsum Board,0.013]</v>
      </c>
      <c r="E13">
        <f t="shared" si="1"/>
        <v>0.63368009717974128</v>
      </c>
      <c r="F13" t="str">
        <f t="shared" si="2"/>
        <v>MA_SFH_btw_1975_2003_LimitedInsulationRoof_Roof</v>
      </c>
      <c r="G13" s="111" t="s">
        <v>23</v>
      </c>
      <c r="H13" s="11">
        <v>5.0000000000000001E-3</v>
      </c>
      <c r="I13" s="11" t="s">
        <v>105</v>
      </c>
      <c r="J13" s="11">
        <v>1.4999999999999999E-2</v>
      </c>
      <c r="K13" s="11" t="s">
        <v>107</v>
      </c>
      <c r="L13" s="11">
        <v>0.2</v>
      </c>
      <c r="M13" t="s">
        <v>89</v>
      </c>
      <c r="N13" s="5">
        <v>0.15</v>
      </c>
      <c r="O13" s="11" t="s">
        <v>17</v>
      </c>
      <c r="P13" s="11">
        <v>1.2999999999999999E-2</v>
      </c>
      <c r="Q13"/>
      <c r="R13" s="30"/>
      <c r="Y13" s="5" t="str">
        <f t="shared" si="3"/>
        <v>[Asphalt Shingles,0.005,Plywood,0.015,Wood,0.2,Low Density Fiberglass batt,0.15,Gypsum Board,0.013]</v>
      </c>
      <c r="Z13" s="5">
        <f>IFERROR(J13/_xlfn.XLOOKUP(I13,Materials!$A$66:$A$273,Materials!$I$66:$I$273),0)+IFERROR(L13/_xlfn.XLOOKUP(K13,Materials!$A$66:$A$273,Materials!$I$66:$I$273),0)+IFERROR(P13/_xlfn.XLOOKUP(O13,Materials!$A$66:$A$273,Materials!$I$66:$I$273),0)+IFERROR(#REF!/_xlfn.XLOOKUP(#REF!,Materials!$A$66:$A$273,Materials!$I$66:$I$273),0)+IFERROR(R13/_xlfn.XLOOKUP(Q13,Materials!$A$66:$A$273,Materials!$I$66:$I$273),0)+IFERROR(H13/_xlfn.XLOOKUP(G13,Materials!$A$66:$A$273,Materials!$I$66:$I$273),0)</f>
        <v>1.5780833332948334</v>
      </c>
      <c r="BO13" s="61"/>
      <c r="BP13" s="62"/>
      <c r="BQ13" s="62"/>
      <c r="BR13" s="63"/>
      <c r="BS13" s="63"/>
      <c r="BT13" s="63"/>
      <c r="BU13" s="63"/>
      <c r="BV13" s="62"/>
      <c r="BW13" s="62"/>
      <c r="BX13" s="62"/>
      <c r="BY13" s="62"/>
      <c r="BZ13" s="62"/>
      <c r="CA13" s="62"/>
      <c r="CB13" s="62"/>
      <c r="CC13" s="62"/>
      <c r="CD13" s="62"/>
      <c r="CE13" s="62"/>
      <c r="CF13" s="62"/>
    </row>
    <row r="14" spans="1:84" x14ac:dyDescent="0.2">
      <c r="A14" t="s">
        <v>5597</v>
      </c>
      <c r="B14" t="s">
        <v>267</v>
      </c>
      <c r="C14" t="str">
        <f>_xlfn.XLOOKUP(B14,Units!$A$2:$A$100,Units!$C$2:$C$100,"")</f>
        <v>Construction for the outer and inner roofs of the building</v>
      </c>
      <c r="D14" t="str">
        <f t="shared" si="0"/>
        <v>[Asphalt Shingles,0.005,Plywood,0.015,Wood,0.2,Spray foam,0.12,Gypsum Board,0.013]</v>
      </c>
      <c r="E14">
        <f t="shared" si="1"/>
        <v>0.63368009717974128</v>
      </c>
      <c r="F14" t="str">
        <f t="shared" si="2"/>
        <v>MA_SFH_btw_1975_2003_InsulationRoof_Roof</v>
      </c>
      <c r="G14" s="111" t="s">
        <v>23</v>
      </c>
      <c r="H14" s="11">
        <v>5.0000000000000001E-3</v>
      </c>
      <c r="I14" s="11" t="s">
        <v>105</v>
      </c>
      <c r="J14" s="11">
        <v>1.4999999999999999E-2</v>
      </c>
      <c r="K14" s="11" t="s">
        <v>107</v>
      </c>
      <c r="L14" s="11">
        <v>0.2</v>
      </c>
      <c r="M14" t="s">
        <v>5690</v>
      </c>
      <c r="N14" s="5">
        <v>0.12</v>
      </c>
      <c r="O14" s="11" t="s">
        <v>17</v>
      </c>
      <c r="P14" s="11">
        <v>1.2999999999999999E-2</v>
      </c>
      <c r="Q14"/>
      <c r="R14" s="30"/>
      <c r="Y14" s="5" t="str">
        <f t="shared" si="3"/>
        <v>[Asphalt Shingles,0.005,Plywood,0.015,Wood,0.2,Spray foam,0.12,Gypsum Board,0.013]</v>
      </c>
      <c r="Z14" s="5">
        <f>IFERROR(J14/_xlfn.XLOOKUP(I14,Materials!$A$66:$A$273,Materials!$I$66:$I$273),0)+IFERROR(L14/_xlfn.XLOOKUP(K14,Materials!$A$66:$A$273,Materials!$I$66:$I$273),0)+IFERROR(N14/_xlfn.XLOOKUP(M14,Materials!$A$66:$A$273,Materials!$I$66:$I$273),0)+IFERROR(P14/_xlfn.XLOOKUP(O14,Materials!$A$66:$A$273,Materials!$I$66:$I$273),0)+IFERROR(R14/_xlfn.XLOOKUP(Q14,Materials!$A$66:$A$273,Materials!$I$66:$I$273),0)+IFERROR(H14/_xlfn.XLOOKUP(G14,Materials!$A$66:$A$273,Materials!$I$66:$I$273),0)</f>
        <v>1.5780833332948334</v>
      </c>
      <c r="BO14" s="61"/>
      <c r="BP14" s="62"/>
      <c r="BQ14" s="62"/>
      <c r="BR14" s="63"/>
      <c r="BS14" s="63"/>
      <c r="BT14" s="63"/>
      <c r="BU14" s="63"/>
      <c r="BV14" s="62"/>
      <c r="BW14" s="62"/>
      <c r="BX14" s="62"/>
      <c r="BY14" s="62"/>
      <c r="BZ14" s="62"/>
      <c r="CA14" s="62"/>
      <c r="CB14" s="62"/>
      <c r="CC14" s="62"/>
      <c r="CD14" s="62"/>
      <c r="CE14" s="62"/>
      <c r="CF14" s="63"/>
    </row>
    <row r="15" spans="1:84" x14ac:dyDescent="0.2">
      <c r="A15" t="s">
        <v>5598</v>
      </c>
      <c r="B15" t="s">
        <v>267</v>
      </c>
      <c r="C15" t="str">
        <f>_xlfn.XLOOKUP(B15,Units!$A$2:$A$100,Units!$C$2:$C$100,"")</f>
        <v>Construction for the outer and inner roofs of the building</v>
      </c>
      <c r="D15" t="str">
        <f t="shared" si="0"/>
        <v>[Asphalt Shingles,0.005,Plywood,0.015,Wood,0.2,Spray foam,0.12,Gypsum Board,0.013]</v>
      </c>
      <c r="E15">
        <f t="shared" si="1"/>
        <v>0.63368009717974128</v>
      </c>
      <c r="F15" t="str">
        <f t="shared" si="2"/>
        <v>MA_SFH_btw_1975_2003_OccupiedInsulated_Roof</v>
      </c>
      <c r="G15" s="111" t="s">
        <v>23</v>
      </c>
      <c r="H15" s="11">
        <v>5.0000000000000001E-3</v>
      </c>
      <c r="I15" s="11" t="s">
        <v>105</v>
      </c>
      <c r="J15" s="11">
        <v>1.4999999999999999E-2</v>
      </c>
      <c r="K15" s="11" t="s">
        <v>107</v>
      </c>
      <c r="L15" s="11">
        <v>0.2</v>
      </c>
      <c r="M15" t="s">
        <v>5690</v>
      </c>
      <c r="N15" s="5">
        <v>0.12</v>
      </c>
      <c r="O15" s="11" t="s">
        <v>17</v>
      </c>
      <c r="P15" s="11">
        <v>1.2999999999999999E-2</v>
      </c>
      <c r="Q15"/>
      <c r="R15" s="30"/>
      <c r="Y15" s="5" t="str">
        <f t="shared" si="3"/>
        <v>[Asphalt Shingles,0.005,Plywood,0.015,Wood,0.2,Spray foam,0.12,Gypsum Board,0.013]</v>
      </c>
      <c r="Z15" s="5">
        <f>IFERROR(J15/_xlfn.XLOOKUP(I15,Materials!$A$66:$A$273,Materials!$I$66:$I$273),0)+IFERROR(L15/_xlfn.XLOOKUP(K15,Materials!$A$66:$A$273,Materials!$I$66:$I$273),0)+IFERROR(N15/_xlfn.XLOOKUP(M15,Materials!$A$66:$A$273,Materials!$I$66:$I$273),0)+IFERROR(P15/_xlfn.XLOOKUP(O15,Materials!$A$66:$A$273,Materials!$I$66:$I$273),0)+IFERROR(R15/_xlfn.XLOOKUP(Q15,Materials!$A$66:$A$273,Materials!$I$66:$I$273),0)+IFERROR(H15/_xlfn.XLOOKUP(G15,Materials!$A$66:$A$273,Materials!$I$66:$I$273),0)</f>
        <v>1.5780833332948334</v>
      </c>
      <c r="BO15" s="61"/>
      <c r="BP15" s="62"/>
      <c r="BQ15" s="62"/>
      <c r="BR15" s="63"/>
      <c r="BS15" s="63"/>
      <c r="BT15" s="63"/>
      <c r="BU15" s="63"/>
      <c r="BV15" s="62"/>
      <c r="BW15" s="62"/>
      <c r="BX15" s="62"/>
      <c r="BY15" s="62"/>
      <c r="BZ15" s="62"/>
      <c r="CA15" s="62"/>
      <c r="CB15" s="62"/>
      <c r="CC15" s="62"/>
      <c r="CD15" s="62"/>
      <c r="CE15" s="62"/>
      <c r="CF15" s="63"/>
    </row>
    <row r="16" spans="1:84" x14ac:dyDescent="0.2">
      <c r="A16" t="s">
        <v>5599</v>
      </c>
      <c r="B16" t="s">
        <v>267</v>
      </c>
      <c r="C16" t="str">
        <f>_xlfn.XLOOKUP(B16,Units!$A$2:$A$100,Units!$C$2:$C$100,"")</f>
        <v>Construction for the outer and inner roofs of the building</v>
      </c>
      <c r="D16" t="str">
        <f t="shared" si="0"/>
        <v>[Asphalt Shingles,0.005,Plywood,0.015,Wood,0.2,Spray foam,0.12,Gypsum Board,0.013]</v>
      </c>
      <c r="E16">
        <f t="shared" si="1"/>
        <v>0.63368009717974128</v>
      </c>
      <c r="F16" t="str">
        <f t="shared" si="2"/>
        <v>MA_SFH_btw_1975_2003_UnoccupiedHighInsulatedFloor_Roof</v>
      </c>
      <c r="G16" s="111" t="s">
        <v>23</v>
      </c>
      <c r="H16" s="11">
        <v>5.0000000000000001E-3</v>
      </c>
      <c r="I16" s="11" t="s">
        <v>105</v>
      </c>
      <c r="J16" s="11">
        <v>1.4999999999999999E-2</v>
      </c>
      <c r="K16" s="11" t="s">
        <v>107</v>
      </c>
      <c r="L16" s="11">
        <v>0.2</v>
      </c>
      <c r="M16" t="s">
        <v>5690</v>
      </c>
      <c r="N16" s="5">
        <v>0.12</v>
      </c>
      <c r="O16" s="11" t="s">
        <v>17</v>
      </c>
      <c r="P16" s="11">
        <v>1.2999999999999999E-2</v>
      </c>
      <c r="Q16"/>
      <c r="R16" s="30"/>
      <c r="Y16" s="5" t="str">
        <f t="shared" si="3"/>
        <v>[Asphalt Shingles,0.005,Plywood,0.015,Wood,0.2,Spray foam,0.12,Gypsum Board,0.013]</v>
      </c>
      <c r="Z16" s="5">
        <f>IFERROR(J16/_xlfn.XLOOKUP(I16,Materials!$A$66:$A$273,Materials!$I$66:$I$273),0)+IFERROR(L16/_xlfn.XLOOKUP(K16,Materials!$A$66:$A$273,Materials!$I$66:$I$273),0)+IFERROR(N16/_xlfn.XLOOKUP(M16,Materials!$A$66:$A$273,Materials!$I$66:$I$273),0)+IFERROR(P16/_xlfn.XLOOKUP(O16,Materials!$A$66:$A$273,Materials!$I$66:$I$273),0)+IFERROR(R16/_xlfn.XLOOKUP(Q16,Materials!$A$66:$A$273,Materials!$I$66:$I$273),0)+IFERROR(H16/_xlfn.XLOOKUP(G16,Materials!$A$66:$A$273,Materials!$I$66:$I$273),0)</f>
        <v>1.5780833332948334</v>
      </c>
      <c r="BO16" s="61"/>
      <c r="BP16" s="62"/>
      <c r="BQ16" s="62"/>
      <c r="BR16" s="63"/>
      <c r="BS16" s="63"/>
      <c r="BT16" s="63"/>
      <c r="BU16" s="63"/>
      <c r="BV16" s="62"/>
      <c r="BW16" s="62"/>
      <c r="BX16" s="62"/>
      <c r="BY16" s="62"/>
      <c r="BZ16" s="62"/>
      <c r="CA16" s="62"/>
      <c r="CB16" s="62"/>
      <c r="CC16" s="62"/>
      <c r="CD16" s="62"/>
      <c r="CE16" s="62"/>
      <c r="CF16" s="62"/>
    </row>
    <row r="17" spans="1:84" x14ac:dyDescent="0.2">
      <c r="A17" t="s">
        <v>5600</v>
      </c>
      <c r="B17" t="s">
        <v>267</v>
      </c>
      <c r="C17" t="str">
        <f>_xlfn.XLOOKUP(B17,Units!$A$2:$A$100,Units!$C$2:$C$100,"")</f>
        <v>Construction for the outer and inner roofs of the building</v>
      </c>
      <c r="D17" t="str">
        <f t="shared" si="0"/>
        <v>[Asphalt Shingles,0.005,Oriented strand board,0.015,Wood,0.2,Gypsum Board,0.013]</v>
      </c>
      <c r="E17">
        <f t="shared" si="1"/>
        <v>0.68819177612650939</v>
      </c>
      <c r="F17" t="str">
        <f t="shared" si="2"/>
        <v>MA_SFH_post_2003_OccupiedUninsulated_Roof</v>
      </c>
      <c r="G17" s="29" t="s">
        <v>23</v>
      </c>
      <c r="H17">
        <v>5.0000000000000001E-3</v>
      </c>
      <c r="I17" t="s">
        <v>16</v>
      </c>
      <c r="J17">
        <v>1.4999999999999999E-2</v>
      </c>
      <c r="K17" t="s">
        <v>107</v>
      </c>
      <c r="L17">
        <v>0.2</v>
      </c>
      <c r="M17" t="s">
        <v>17</v>
      </c>
      <c r="N17">
        <v>1.2999999999999999E-2</v>
      </c>
      <c r="O17" s="11"/>
      <c r="P17" s="11"/>
      <c r="Q17"/>
      <c r="R17" s="30"/>
      <c r="Y17" s="5" t="str">
        <f t="shared" si="3"/>
        <v>[Asphalt Shingles,0.005,Oriented strand board,0.015,Wood,0.2,Gypsum Board,0.013]</v>
      </c>
      <c r="Z17" s="5">
        <f>IFERROR(J17/_xlfn.XLOOKUP(I17,Materials!$A$66:$A$273,Materials!$I$66:$I$273),0)+IFERROR(L17/_xlfn.XLOOKUP(K17,Materials!$A$66:$A$273,Materials!$I$66:$I$273),0)+IFERROR(N17/_xlfn.XLOOKUP(M17,Materials!$A$66:$A$273,Materials!$I$66:$I$273),0)+IFERROR(P17/_xlfn.XLOOKUP(O17,Materials!$A$66:$A$273,Materials!$I$66:$I$273),0)+IFERROR(R17/_xlfn.XLOOKUP(Q17,Materials!$A$66:$A$273,Materials!$I$66:$I$273),0)+IFERROR(H17/_xlfn.XLOOKUP(G17,Materials!$A$66:$A$273,Materials!$I$66:$I$273),0)</f>
        <v>1.4530833332948334</v>
      </c>
      <c r="BO17" s="61"/>
      <c r="BP17" s="62"/>
      <c r="BQ17" s="62"/>
      <c r="BR17" s="63"/>
      <c r="BS17" s="63"/>
      <c r="BT17" s="63"/>
      <c r="BU17" s="63"/>
      <c r="BV17" s="62"/>
      <c r="BW17" s="62"/>
      <c r="BX17" s="62"/>
      <c r="BY17" s="62"/>
      <c r="BZ17" s="62"/>
      <c r="CA17" s="62"/>
      <c r="CB17" s="62"/>
      <c r="CC17" s="62"/>
      <c r="CD17" s="62"/>
      <c r="CE17" s="62"/>
      <c r="CF17" s="62"/>
    </row>
    <row r="18" spans="1:84" x14ac:dyDescent="0.2">
      <c r="A18" t="s">
        <v>5601</v>
      </c>
      <c r="B18" t="s">
        <v>267</v>
      </c>
      <c r="C18" t="str">
        <f>_xlfn.XLOOKUP(B18,Units!$A$2:$A$100,Units!$C$2:$C$100,"")</f>
        <v>Construction for the outer and inner roofs of the building</v>
      </c>
      <c r="D18" t="str">
        <f t="shared" si="0"/>
        <v>[Asphalt Shingles,0.005,Oriented strand board,0.015,Wood,0.2,Gypsum Board,0.013]</v>
      </c>
      <c r="E18">
        <f t="shared" si="1"/>
        <v>0.68819177612650939</v>
      </c>
      <c r="F18" t="str">
        <f t="shared" si="2"/>
        <v>MA_SFH_post_2003_UnoccupiedUninsulatedFloor_Roof</v>
      </c>
      <c r="G18" s="29" t="s">
        <v>23</v>
      </c>
      <c r="H18">
        <v>5.0000000000000001E-3</v>
      </c>
      <c r="I18" t="s">
        <v>16</v>
      </c>
      <c r="J18">
        <v>1.4999999999999999E-2</v>
      </c>
      <c r="K18" t="s">
        <v>107</v>
      </c>
      <c r="L18">
        <v>0.2</v>
      </c>
      <c r="M18" t="s">
        <v>17</v>
      </c>
      <c r="N18">
        <v>1.2999999999999999E-2</v>
      </c>
      <c r="O18"/>
      <c r="P18"/>
      <c r="Q18"/>
      <c r="R18" s="30"/>
      <c r="Y18" s="5" t="str">
        <f t="shared" si="3"/>
        <v>[Asphalt Shingles,0.005,Oriented strand board,0.015,Wood,0.2,Gypsum Board,0.013]</v>
      </c>
      <c r="Z18" s="5">
        <f>IFERROR(J18/_xlfn.XLOOKUP(I18,Materials!$A$66:$A$273,Materials!$I$66:$I$273),0)+IFERROR(L18/_xlfn.XLOOKUP(K18,Materials!$A$66:$A$273,Materials!$I$66:$I$273),0)+IFERROR(N18/_xlfn.XLOOKUP(M18,Materials!$A$66:$A$273,Materials!$I$66:$I$273),0)+IFERROR(P18/_xlfn.XLOOKUP(O18,Materials!$A$66:$A$273,Materials!$I$66:$I$273),0)+IFERROR(R18/_xlfn.XLOOKUP(Q18,Materials!$A$66:$A$273,Materials!$I$66:$I$273),0)+IFERROR(H18/_xlfn.XLOOKUP(G18,Materials!$A$66:$A$273,Materials!$I$66:$I$273),0)</f>
        <v>1.4530833332948334</v>
      </c>
      <c r="BO18" s="61"/>
      <c r="BP18" s="62"/>
      <c r="BQ18" s="62"/>
      <c r="BR18" s="63"/>
      <c r="BS18" s="63"/>
      <c r="BT18" s="63"/>
      <c r="BU18" s="63"/>
      <c r="BV18" s="62"/>
      <c r="BW18" s="62"/>
      <c r="BX18" s="62"/>
      <c r="BY18" s="62"/>
      <c r="BZ18" s="62"/>
      <c r="CA18" s="62"/>
      <c r="CB18" s="62"/>
      <c r="CC18" s="62"/>
      <c r="CD18" s="62"/>
      <c r="CE18" s="62"/>
      <c r="CF18" s="62"/>
    </row>
    <row r="19" spans="1:84" x14ac:dyDescent="0.2">
      <c r="A19" t="s">
        <v>5602</v>
      </c>
      <c r="B19" t="s">
        <v>267</v>
      </c>
      <c r="C19" t="str">
        <f>_xlfn.XLOOKUP(B19,Units!$A$2:$A$100,Units!$C$2:$C$100,"")</f>
        <v>Construction for the outer and inner roofs of the building</v>
      </c>
      <c r="D19" t="str">
        <f t="shared" si="0"/>
        <v>[Asphalt Shingles,0.005,Oriented strand board,0.015,Wood,0.2,Gypsum Board,0.013]</v>
      </c>
      <c r="E19">
        <f t="shared" si="1"/>
        <v>0.68819177612650939</v>
      </c>
      <c r="F19" t="str">
        <f t="shared" si="2"/>
        <v>MA_SFH_post_2003_UnoccupiedInsulatedFloor_Roof</v>
      </c>
      <c r="G19" s="29" t="s">
        <v>23</v>
      </c>
      <c r="H19">
        <v>5.0000000000000001E-3</v>
      </c>
      <c r="I19" t="s">
        <v>16</v>
      </c>
      <c r="J19">
        <v>1.4999999999999999E-2</v>
      </c>
      <c r="K19" t="s">
        <v>107</v>
      </c>
      <c r="L19">
        <v>0.2</v>
      </c>
      <c r="M19" t="s">
        <v>17</v>
      </c>
      <c r="N19">
        <v>1.2999999999999999E-2</v>
      </c>
      <c r="O19"/>
      <c r="P19"/>
      <c r="Q19"/>
      <c r="R19" s="30"/>
      <c r="Y19" s="5" t="str">
        <f t="shared" si="3"/>
        <v>[Asphalt Shingles,0.005,Oriented strand board,0.015,Wood,0.2,Gypsum Board,0.013]</v>
      </c>
      <c r="Z19" s="5">
        <f>IFERROR(J19/_xlfn.XLOOKUP(I19,Materials!$A$66:$A$273,Materials!$I$66:$I$273),0)+IFERROR(L19/_xlfn.XLOOKUP(K19,Materials!$A$66:$A$273,Materials!$I$66:$I$273),0)+IFERROR(N19/_xlfn.XLOOKUP(M19,Materials!$A$66:$A$273,Materials!$I$66:$I$273),0)+IFERROR(P19/_xlfn.XLOOKUP(O19,Materials!$A$66:$A$273,Materials!$I$66:$I$273),0)+IFERROR(R19/_xlfn.XLOOKUP(Q19,Materials!$A$66:$A$273,Materials!$I$66:$I$273),0)+IFERROR(H19/_xlfn.XLOOKUP(G19,Materials!$A$66:$A$273,Materials!$I$66:$I$273),0)</f>
        <v>1.4530833332948334</v>
      </c>
      <c r="BO19" s="61"/>
      <c r="BP19" s="62"/>
      <c r="BQ19" s="62"/>
      <c r="BR19" s="63"/>
      <c r="BS19" s="63"/>
      <c r="BT19" s="63"/>
      <c r="BU19" s="63"/>
      <c r="BV19" s="62"/>
      <c r="BW19" s="62"/>
      <c r="BX19" s="62"/>
      <c r="BY19" s="62"/>
      <c r="BZ19" s="62"/>
      <c r="CA19" s="62"/>
      <c r="CB19" s="62"/>
      <c r="CC19" s="62"/>
      <c r="CD19" s="62"/>
      <c r="CE19" s="62"/>
      <c r="CF19" s="63"/>
    </row>
    <row r="20" spans="1:84" x14ac:dyDescent="0.2">
      <c r="A20" t="s">
        <v>5603</v>
      </c>
      <c r="B20" t="s">
        <v>267</v>
      </c>
      <c r="C20" t="str">
        <f>_xlfn.XLOOKUP(B20,Units!$A$2:$A$100,Units!$C$2:$C$100,"")</f>
        <v>Construction for the outer and inner roofs of the building</v>
      </c>
      <c r="D20" t="str">
        <f t="shared" si="0"/>
        <v>[Asphalt Shingles,0.005,Oriented strand board,0.015,Wood,0.2,Spray foam,0.15,Gypsum Board,0.013]</v>
      </c>
      <c r="E20">
        <f t="shared" si="1"/>
        <v>0.68819177612650939</v>
      </c>
      <c r="F20" t="str">
        <f t="shared" si="2"/>
        <v>MA_SFH_post_2003_LimitedInsulationRoof_Roof</v>
      </c>
      <c r="G20" s="111" t="s">
        <v>23</v>
      </c>
      <c r="H20" s="11">
        <v>5.0000000000000001E-3</v>
      </c>
      <c r="I20" s="11" t="s">
        <v>16</v>
      </c>
      <c r="J20" s="11">
        <v>1.4999999999999999E-2</v>
      </c>
      <c r="K20" s="11" t="s">
        <v>107</v>
      </c>
      <c r="L20" s="11">
        <v>0.2</v>
      </c>
      <c r="M20" t="s">
        <v>5690</v>
      </c>
      <c r="N20" s="5">
        <v>0.15</v>
      </c>
      <c r="O20" s="11" t="s">
        <v>17</v>
      </c>
      <c r="P20" s="11">
        <v>1.2999999999999999E-2</v>
      </c>
      <c r="Q20"/>
      <c r="R20" s="30"/>
      <c r="Y20" s="5" t="str">
        <f t="shared" si="3"/>
        <v>[Asphalt Shingles,0.005,Oriented strand board,0.015,Wood,0.2,Spray foam,0.15,Gypsum Board,0.013]</v>
      </c>
      <c r="Z20" s="5">
        <f>IFERROR(J20/_xlfn.XLOOKUP(I20,Materials!$A$66:$A$273,Materials!$I$66:$I$273),0)+IFERROR(L20/_xlfn.XLOOKUP(K20,Materials!$A$66:$A$273,Materials!$I$66:$I$273),0)+IFERROR(P20/_xlfn.XLOOKUP(O20,Materials!$A$66:$A$273,Materials!$I$66:$I$273),0)+IFERROR(#REF!/_xlfn.XLOOKUP(#REF!,Materials!$A$66:$A$273,Materials!$I$66:$I$273),0)+IFERROR(R20/_xlfn.XLOOKUP(Q20,Materials!$A$66:$A$273,Materials!$I$66:$I$273),0)+IFERROR(H20/_xlfn.XLOOKUP(G20,Materials!$A$66:$A$273,Materials!$I$66:$I$273),0)</f>
        <v>1.4530833332948334</v>
      </c>
      <c r="BO20" s="61"/>
      <c r="BP20" s="62"/>
      <c r="BQ20" s="62"/>
      <c r="BR20" s="63"/>
      <c r="BS20" s="63"/>
      <c r="BT20" s="63"/>
      <c r="BU20" s="63"/>
      <c r="BV20" s="62"/>
      <c r="BW20" s="62"/>
      <c r="BX20" s="62"/>
      <c r="BY20" s="62"/>
      <c r="BZ20" s="62"/>
      <c r="CA20" s="62"/>
      <c r="CB20" s="63"/>
      <c r="CC20" s="62"/>
      <c r="CD20" s="62"/>
      <c r="CE20" s="62"/>
      <c r="CF20" s="63"/>
    </row>
    <row r="21" spans="1:84" x14ac:dyDescent="0.2">
      <c r="A21" t="s">
        <v>5604</v>
      </c>
      <c r="B21" t="s">
        <v>267</v>
      </c>
      <c r="C21" t="str">
        <f>_xlfn.XLOOKUP(B21,Units!$A$2:$A$100,Units!$C$2:$C$100,"")</f>
        <v>Construction for the outer and inner roofs of the building</v>
      </c>
      <c r="D21" t="str">
        <f t="shared" si="0"/>
        <v>[Asphalt Shingles,0.005,Oriented strand board,0.015,Wood,0.2,Rigid foam  EPS 035,0.1,Cellulose,0.15,Gypsum Board,0.013]</v>
      </c>
      <c r="E21">
        <f t="shared" si="1"/>
        <v>0.19902430702968932</v>
      </c>
      <c r="F21" t="str">
        <f t="shared" si="2"/>
        <v>MA_SFH_post_2003_InsulationRoof_Roof</v>
      </c>
      <c r="G21" s="111" t="s">
        <v>23</v>
      </c>
      <c r="H21" s="11">
        <v>5.0000000000000001E-3</v>
      </c>
      <c r="I21" s="11" t="s">
        <v>16</v>
      </c>
      <c r="J21" s="11">
        <v>1.4999999999999999E-2</v>
      </c>
      <c r="K21" s="11" t="s">
        <v>107</v>
      </c>
      <c r="L21" s="11">
        <v>0.2</v>
      </c>
      <c r="M21" t="s">
        <v>58</v>
      </c>
      <c r="N21" s="5">
        <v>0.1</v>
      </c>
      <c r="O21" t="s">
        <v>85</v>
      </c>
      <c r="P21" s="5">
        <v>0.15</v>
      </c>
      <c r="Q21" s="11" t="s">
        <v>17</v>
      </c>
      <c r="R21" s="11">
        <v>1.2999999999999999E-2</v>
      </c>
      <c r="Y21" s="5" t="str">
        <f t="shared" si="3"/>
        <v>[Asphalt Shingles,0.005,Oriented strand board,0.015,Wood,0.2,Rigid foam  EPS 035,0.1,Cellulose,0.15,Gypsum Board,0.013]</v>
      </c>
      <c r="Z21" s="5">
        <f>IFERROR(J21/_xlfn.XLOOKUP(I21,Materials!$A$66:$A$273,Materials!$I$66:$I$273),0)+IFERROR(L21/_xlfn.XLOOKUP(K21,Materials!$A$66:$A$273,Materials!$I$66:$I$273),0)+IFERROR(P21/_xlfn.XLOOKUP(O21,Materials!$A$66:$A$273,Materials!$I$66:$I$273),0)+IFERROR(R21/_xlfn.XLOOKUP(Q21,Materials!$A$66:$A$273,Materials!$I$66:$I$273),0)+IFERROR(#REF!/_xlfn.XLOOKUP(#REF!,Materials!$A$66:$A$273,Materials!$I$66:$I$273),0)+IFERROR(H21/_xlfn.XLOOKUP(G21,Materials!$A$66:$A$273,Materials!$I$66:$I$273),0)</f>
        <v>5.024511904723405</v>
      </c>
      <c r="BO21" s="61"/>
      <c r="BP21" s="62"/>
      <c r="BQ21" s="62"/>
      <c r="BR21" s="63"/>
      <c r="BS21" s="63"/>
      <c r="BT21" s="63"/>
      <c r="BU21" s="63"/>
      <c r="BV21" s="62"/>
      <c r="BW21" s="62"/>
      <c r="BX21" s="62"/>
      <c r="BY21" s="62"/>
      <c r="BZ21" s="62"/>
      <c r="CA21" s="62"/>
      <c r="CB21" s="63"/>
      <c r="CC21" s="62"/>
      <c r="CD21" s="62"/>
      <c r="CE21" s="62"/>
      <c r="CF21" s="63"/>
    </row>
    <row r="22" spans="1:84" x14ac:dyDescent="0.2">
      <c r="A22" t="s">
        <v>5605</v>
      </c>
      <c r="B22" t="s">
        <v>267</v>
      </c>
      <c r="C22" t="str">
        <f>_xlfn.XLOOKUP(B22,Units!$A$2:$A$100,Units!$C$2:$C$100,"")</f>
        <v>Construction for the outer and inner roofs of the building</v>
      </c>
      <c r="D22" t="str">
        <f t="shared" si="0"/>
        <v>[Asphalt Shingles,0.005,Oriented strand board,0.015,Wood,0.2,Rigid foam  EPS 035,0.1,Cellulose,0.15,Gypsum Board,0.013]</v>
      </c>
      <c r="E22">
        <f t="shared" si="1"/>
        <v>0.19902430702968932</v>
      </c>
      <c r="F22" t="str">
        <f t="shared" si="2"/>
        <v>MA_SFH_post_2003_OccupiedInsulated_Roof</v>
      </c>
      <c r="G22" s="111" t="s">
        <v>23</v>
      </c>
      <c r="H22" s="11">
        <v>5.0000000000000001E-3</v>
      </c>
      <c r="I22" s="11" t="s">
        <v>16</v>
      </c>
      <c r="J22" s="11">
        <v>1.4999999999999999E-2</v>
      </c>
      <c r="K22" s="11" t="s">
        <v>107</v>
      </c>
      <c r="L22" s="11">
        <v>0.2</v>
      </c>
      <c r="M22" t="s">
        <v>58</v>
      </c>
      <c r="N22" s="5">
        <v>0.1</v>
      </c>
      <c r="O22" t="s">
        <v>85</v>
      </c>
      <c r="P22" s="5">
        <v>0.15</v>
      </c>
      <c r="Q22" s="11" t="s">
        <v>17</v>
      </c>
      <c r="R22" s="11">
        <v>1.2999999999999999E-2</v>
      </c>
      <c r="Y22" s="5" t="str">
        <f t="shared" si="3"/>
        <v>[Asphalt Shingles,0.005,Oriented strand board,0.015,Wood,0.2,Rigid foam  EPS 035,0.1,Cellulose,0.15,Gypsum Board,0.013]</v>
      </c>
      <c r="Z22" s="5">
        <f>IFERROR(J22/_xlfn.XLOOKUP(I22,Materials!$A$66:$A$273,Materials!$I$66:$I$273),0)+IFERROR(L22/_xlfn.XLOOKUP(K22,Materials!$A$66:$A$273,Materials!$I$66:$I$273),0)+IFERROR(N22/_xlfn.XLOOKUP(M22,Materials!$A$66:$A$273,Materials!$I$66:$I$273),0)+IFERROR(P22/_xlfn.XLOOKUP(O22,Materials!$A$66:$A$273,Materials!$I$66:$I$273),0)+IFERROR(R22/_xlfn.XLOOKUP(Q22,Materials!$A$66:$A$273,Materials!$I$66:$I$273),0)+IFERROR(H22/_xlfn.XLOOKUP(G22,Materials!$A$66:$A$273,Materials!$I$66:$I$273),0)</f>
        <v>5.024511904723405</v>
      </c>
      <c r="BO22" s="61"/>
      <c r="BP22" s="62"/>
      <c r="BQ22" s="62"/>
      <c r="BR22" s="63"/>
      <c r="BS22" s="63"/>
      <c r="BT22" s="63"/>
      <c r="BU22" s="63"/>
      <c r="BV22" s="62"/>
      <c r="BW22" s="62"/>
      <c r="BX22" s="62"/>
      <c r="BY22" s="62"/>
      <c r="BZ22" s="62"/>
      <c r="CA22" s="62"/>
      <c r="CB22" s="63"/>
      <c r="CC22" s="62"/>
      <c r="CD22" s="62"/>
      <c r="CE22" s="62"/>
      <c r="CF22" s="63"/>
    </row>
    <row r="23" spans="1:84" x14ac:dyDescent="0.2">
      <c r="A23" t="s">
        <v>5606</v>
      </c>
      <c r="B23" t="s">
        <v>267</v>
      </c>
      <c r="C23" t="str">
        <f>_xlfn.XLOOKUP(B23,Units!$A$2:$A$100,Units!$C$2:$C$100,"")</f>
        <v>Construction for the outer and inner roofs of the building</v>
      </c>
      <c r="D23" t="str">
        <f t="shared" si="0"/>
        <v>[Asphalt Shingles,0.005,Oriented strand board,0.015,Wood,0.2,Gypsum Board,0.013]</v>
      </c>
      <c r="E23">
        <f t="shared" si="1"/>
        <v>0.68819177612650939</v>
      </c>
      <c r="F23" t="str">
        <f t="shared" si="2"/>
        <v>MA_SFH_post_2003_UnoccupiedHighInsulatedFloor_Roof</v>
      </c>
      <c r="G23" s="29" t="s">
        <v>23</v>
      </c>
      <c r="H23">
        <v>5.0000000000000001E-3</v>
      </c>
      <c r="I23" t="s">
        <v>16</v>
      </c>
      <c r="J23">
        <v>1.4999999999999999E-2</v>
      </c>
      <c r="K23" t="s">
        <v>107</v>
      </c>
      <c r="L23">
        <v>0.2</v>
      </c>
      <c r="M23" t="s">
        <v>17</v>
      </c>
      <c r="N23">
        <v>1.2999999999999999E-2</v>
      </c>
      <c r="O23"/>
      <c r="P23"/>
      <c r="Q23"/>
      <c r="R23" s="30"/>
      <c r="Y23" s="5" t="str">
        <f t="shared" si="3"/>
        <v>[Asphalt Shingles,0.005,Oriented strand board,0.015,Wood,0.2,Gypsum Board,0.013]</v>
      </c>
      <c r="Z23" s="5">
        <f>IFERROR(J23/_xlfn.XLOOKUP(I23,Materials!$A$66:$A$273,Materials!$I$66:$I$273),0)+IFERROR(L23/_xlfn.XLOOKUP(K23,Materials!$A$66:$A$273,Materials!$I$66:$I$273),0)+IFERROR(N23/_xlfn.XLOOKUP(M23,Materials!$A$66:$A$273,Materials!$I$66:$I$273),0)+IFERROR(P23/_xlfn.XLOOKUP(O23,Materials!$A$66:$A$273,Materials!$I$66:$I$273),0)+IFERROR(R23/_xlfn.XLOOKUP(Q23,Materials!$A$66:$A$273,Materials!$I$66:$I$273),0)+IFERROR(H23/_xlfn.XLOOKUP(G23,Materials!$A$66:$A$273,Materials!$I$66:$I$273),0)</f>
        <v>1.4530833332948334</v>
      </c>
      <c r="BO23" s="61"/>
      <c r="BP23" s="62"/>
      <c r="BQ23" s="62"/>
      <c r="BR23" s="63"/>
      <c r="BS23" s="63"/>
      <c r="BT23" s="63"/>
      <c r="BU23" s="63"/>
      <c r="BV23" s="62"/>
      <c r="BW23" s="62"/>
      <c r="BX23" s="62"/>
      <c r="BY23" s="62"/>
      <c r="BZ23" s="62"/>
      <c r="CA23" s="62"/>
      <c r="CB23" s="63"/>
      <c r="CC23" s="62"/>
      <c r="CD23" s="62"/>
      <c r="CE23" s="62"/>
      <c r="CF23" s="63"/>
    </row>
    <row r="24" spans="1:84" x14ac:dyDescent="0.2">
      <c r="A24" t="s">
        <v>5607</v>
      </c>
      <c r="B24" t="s">
        <v>267</v>
      </c>
      <c r="C24" t="str">
        <f>_xlfn.XLOOKUP(B24,Units!$A$2:$A$100,Units!$C$2:$C$100,"")</f>
        <v>Construction for the outer and inner roofs of the building</v>
      </c>
      <c r="D24" t="str">
        <f t="shared" si="0"/>
        <v>[Asphalt Roll Roofing,0.005,Oriented strand board,0.015,Wood,0.15,Gypsum Plaster Lightweight Aggregate On Metal Lath - 19mm,0.015]</v>
      </c>
      <c r="E24">
        <f t="shared" si="1"/>
        <v>0.87912087936185479</v>
      </c>
      <c r="F24" t="str">
        <f t="shared" si="2"/>
        <v>MA_MFH_pre_1975_OccupiedUninsulated_Roof</v>
      </c>
      <c r="G24" s="29" t="s">
        <v>233</v>
      </c>
      <c r="H24">
        <v>5.0000000000000001E-3</v>
      </c>
      <c r="I24" t="s">
        <v>16</v>
      </c>
      <c r="J24">
        <v>1.4999999999999999E-2</v>
      </c>
      <c r="K24" t="s">
        <v>107</v>
      </c>
      <c r="L24">
        <v>0.15</v>
      </c>
      <c r="M24" t="s">
        <v>241</v>
      </c>
      <c r="N24">
        <v>1.4999999999999999E-2</v>
      </c>
      <c r="O24"/>
      <c r="P24"/>
      <c r="Q24"/>
      <c r="R24" s="30"/>
      <c r="Y24" s="5" t="str">
        <f t="shared" si="3"/>
        <v>[Asphalt Roll Roofing,0.005,Oriented strand board,0.015,Wood,0.15,Gypsum Plaster Lightweight Aggregate On Metal Lath - 19mm,0.015]</v>
      </c>
      <c r="Z24" s="5">
        <f>IFERROR(J24/_xlfn.XLOOKUP(I24,Materials!$A$66:$A$273,Materials!$I$66:$I$273),0)+IFERROR(L24/_xlfn.XLOOKUP(K24,Materials!$A$66:$A$273,Materials!$I$66:$I$273),0)+IFERROR(N24/_xlfn.XLOOKUP(M24,Materials!$A$66:$A$273,Materials!$I$66:$I$273),0)+IFERROR(P24/_xlfn.XLOOKUP(O24,Materials!$A$66:$A$273,Materials!$I$66:$I$273),0)+IFERROR(R24/_xlfn.XLOOKUP(Q24,Materials!$A$66:$A$273,Materials!$I$66:$I$273),0)+IFERROR(H24/_xlfn.XLOOKUP(G24,Materials!$A$66:$A$273,Materials!$I$66:$I$273),0)</f>
        <v>1.1374999996882</v>
      </c>
      <c r="BO24" s="61"/>
      <c r="BP24" s="62"/>
      <c r="BQ24" s="62"/>
      <c r="BR24" s="63"/>
      <c r="BS24" s="63"/>
      <c r="BT24" s="63"/>
      <c r="BU24" s="63"/>
      <c r="BV24" s="62"/>
      <c r="BW24" s="62"/>
      <c r="BX24" s="62"/>
      <c r="BY24" s="62"/>
      <c r="BZ24" s="62"/>
      <c r="CA24" s="62"/>
      <c r="CB24" s="63"/>
      <c r="CC24" s="62"/>
      <c r="CD24" s="62"/>
      <c r="CE24" s="62"/>
      <c r="CF24" s="63"/>
    </row>
    <row r="25" spans="1:84" x14ac:dyDescent="0.2">
      <c r="A25" t="s">
        <v>5608</v>
      </c>
      <c r="B25" t="s">
        <v>267</v>
      </c>
      <c r="C25" t="str">
        <f>_xlfn.XLOOKUP(B25,Units!$A$2:$A$100,Units!$C$2:$C$100,"")</f>
        <v>Construction for the outer and inner roofs of the building</v>
      </c>
      <c r="D25" t="str">
        <f t="shared" si="0"/>
        <v>[Asphalt Roll Roofing,0.005,Oriented strand board,0.015,Wood,0.15,Gypsum Plaster Lightweight Aggregate On Metal Lath - 19mm,0.015]</v>
      </c>
      <c r="E25">
        <f t="shared" si="1"/>
        <v>0.87912087936185479</v>
      </c>
      <c r="F25" t="str">
        <f t="shared" si="2"/>
        <v>MA_MFH_pre_1975_UnoccupiedUninsulatedFloor_Roof</v>
      </c>
      <c r="G25" s="29" t="s">
        <v>233</v>
      </c>
      <c r="H25">
        <v>5.0000000000000001E-3</v>
      </c>
      <c r="I25" t="s">
        <v>16</v>
      </c>
      <c r="J25">
        <v>1.4999999999999999E-2</v>
      </c>
      <c r="K25" t="s">
        <v>107</v>
      </c>
      <c r="L25">
        <v>0.15</v>
      </c>
      <c r="M25" t="s">
        <v>241</v>
      </c>
      <c r="N25">
        <v>1.4999999999999999E-2</v>
      </c>
      <c r="O25"/>
      <c r="P25"/>
      <c r="Q25"/>
      <c r="R25" s="30"/>
      <c r="Y25" s="5" t="str">
        <f t="shared" si="3"/>
        <v>[Asphalt Roll Roofing,0.005,Oriented strand board,0.015,Wood,0.15,Gypsum Plaster Lightweight Aggregate On Metal Lath - 19mm,0.015]</v>
      </c>
      <c r="Z25" s="5">
        <f>IFERROR(J25/_xlfn.XLOOKUP(I25,Materials!$A$66:$A$273,Materials!$I$66:$I$273),0)+IFERROR(L25/_xlfn.XLOOKUP(K25,Materials!$A$66:$A$273,Materials!$I$66:$I$273),0)+IFERROR(N25/_xlfn.XLOOKUP(M25,Materials!$A$66:$A$273,Materials!$I$66:$I$273),0)+IFERROR(P25/_xlfn.XLOOKUP(O25,Materials!$A$66:$A$273,Materials!$I$66:$I$273),0)+IFERROR(R25/_xlfn.XLOOKUP(Q25,Materials!$A$66:$A$273,Materials!$I$66:$I$273),0)+IFERROR(H25/_xlfn.XLOOKUP(G25,Materials!$A$66:$A$273,Materials!$I$66:$I$273),0)</f>
        <v>1.1374999996882</v>
      </c>
      <c r="BO25" s="61"/>
      <c r="BP25" s="62"/>
      <c r="BQ25" s="62"/>
      <c r="BR25" s="63"/>
      <c r="BS25" s="63"/>
      <c r="BT25" s="63"/>
      <c r="BU25" s="63"/>
      <c r="BV25" s="62"/>
      <c r="BW25" s="62"/>
      <c r="BX25" s="62"/>
      <c r="BY25" s="62"/>
      <c r="BZ25" s="62"/>
      <c r="CA25" s="62"/>
      <c r="CB25" s="64"/>
      <c r="CC25" s="62"/>
      <c r="CD25" s="62"/>
      <c r="CE25" s="62"/>
      <c r="CF25" s="63"/>
    </row>
    <row r="26" spans="1:84" x14ac:dyDescent="0.2">
      <c r="A26" t="s">
        <v>5609</v>
      </c>
      <c r="B26" t="s">
        <v>267</v>
      </c>
      <c r="C26" t="str">
        <f>_xlfn.XLOOKUP(B26,Units!$A$2:$A$100,Units!$C$2:$C$100,"")</f>
        <v>Construction for the outer and inner roofs of the building</v>
      </c>
      <c r="D26" t="str">
        <f t="shared" si="0"/>
        <v>[Asphalt Roll Roofing,0.005,Oriented strand board,0.015,Wood,0.15,Gypsum Plaster Lightweight Aggregate On Metal Lath - 19mm,0.015]</v>
      </c>
      <c r="E26">
        <f t="shared" si="1"/>
        <v>0.87912087936185479</v>
      </c>
      <c r="F26" t="str">
        <f t="shared" si="2"/>
        <v>MA_MFH_pre_1975_UnoccupiedInsulatedFloor_Roof</v>
      </c>
      <c r="G26" s="29" t="s">
        <v>233</v>
      </c>
      <c r="H26">
        <v>5.0000000000000001E-3</v>
      </c>
      <c r="I26" t="s">
        <v>16</v>
      </c>
      <c r="J26">
        <v>1.4999999999999999E-2</v>
      </c>
      <c r="K26" t="s">
        <v>107</v>
      </c>
      <c r="L26">
        <v>0.15</v>
      </c>
      <c r="M26" t="s">
        <v>241</v>
      </c>
      <c r="N26">
        <v>1.4999999999999999E-2</v>
      </c>
      <c r="O26"/>
      <c r="P26"/>
      <c r="Q26"/>
      <c r="R26" s="30"/>
      <c r="Y26" s="5" t="str">
        <f t="shared" si="3"/>
        <v>[Asphalt Roll Roofing,0.005,Oriented strand board,0.015,Wood,0.15,Gypsum Plaster Lightweight Aggregate On Metal Lath - 19mm,0.015]</v>
      </c>
      <c r="Z26" s="5">
        <f>IFERROR(J26/_xlfn.XLOOKUP(I26,Materials!$A$66:$A$273,Materials!$I$66:$I$273),0)+IFERROR(L26/_xlfn.XLOOKUP(K26,Materials!$A$66:$A$273,Materials!$I$66:$I$273),0)+IFERROR(N26/_xlfn.XLOOKUP(M26,Materials!$A$66:$A$273,Materials!$I$66:$I$273),0)+IFERROR(P26/_xlfn.XLOOKUP(O26,Materials!$A$66:$A$273,Materials!$I$66:$I$273),0)+IFERROR(R26/_xlfn.XLOOKUP(Q26,Materials!$A$66:$A$273,Materials!$I$66:$I$273),0)+IFERROR(H26/_xlfn.XLOOKUP(G26,Materials!$A$66:$A$273,Materials!$I$66:$I$273),0)</f>
        <v>1.1374999996882</v>
      </c>
      <c r="BO26" s="61"/>
      <c r="BP26" s="62"/>
      <c r="BQ26" s="62"/>
      <c r="BR26" s="63"/>
      <c r="BS26" s="63"/>
      <c r="BT26" s="63"/>
      <c r="BU26" s="63"/>
      <c r="BV26" s="62"/>
      <c r="BW26" s="62"/>
      <c r="BX26" s="62"/>
      <c r="BY26" s="62"/>
      <c r="BZ26" s="62"/>
      <c r="CA26" s="62"/>
      <c r="CB26" s="64"/>
      <c r="CC26" s="62"/>
      <c r="CD26" s="62"/>
      <c r="CE26" s="62"/>
      <c r="CF26" s="63"/>
    </row>
    <row r="27" spans="1:84" x14ac:dyDescent="0.2">
      <c r="A27" t="s">
        <v>5610</v>
      </c>
      <c r="B27" t="s">
        <v>267</v>
      </c>
      <c r="C27" t="str">
        <f>_xlfn.XLOOKUP(B27,Units!$A$2:$A$100,Units!$C$2:$C$100,"")</f>
        <v>Construction for the outer and inner roofs of the building</v>
      </c>
      <c r="D27" t="str">
        <f t="shared" si="0"/>
        <v>[Asphalt Roll Roofing,0.005,Oriented strand board,0.015,Wood,0.15,Mineral Wool,0.05,Gypsum Plaster Lightweight Aggregate On Metal Lath - 19mm,0.015]</v>
      </c>
      <c r="E27">
        <f t="shared" si="1"/>
        <v>0.42426594236630422</v>
      </c>
      <c r="F27" t="str">
        <f t="shared" si="2"/>
        <v>MA_MFH_pre_1975_LimitedInsulationRoof_Roof</v>
      </c>
      <c r="G27" s="29" t="s">
        <v>233</v>
      </c>
      <c r="H27">
        <v>5.0000000000000001E-3</v>
      </c>
      <c r="I27" t="s">
        <v>16</v>
      </c>
      <c r="J27">
        <v>1.4999999999999999E-2</v>
      </c>
      <c r="K27" t="s">
        <v>107</v>
      </c>
      <c r="L27">
        <v>0.15</v>
      </c>
      <c r="M27" t="s">
        <v>27</v>
      </c>
      <c r="N27" s="5">
        <v>0.05</v>
      </c>
      <c r="O27" t="s">
        <v>241</v>
      </c>
      <c r="P27">
        <v>1.4999999999999999E-2</v>
      </c>
      <c r="Q27"/>
      <c r="R27" s="30"/>
      <c r="Y27" s="5" t="str">
        <f t="shared" si="3"/>
        <v>[Asphalt Roll Roofing,0.005,Oriented strand board,0.015,Wood,0.15,Mineral Wool,0.05,Gypsum Plaster Lightweight Aggregate On Metal Lath - 19mm,0.015]</v>
      </c>
      <c r="Z27" s="5">
        <f>IFERROR(J27/_xlfn.XLOOKUP(I27,Materials!$A$66:$A$273,Materials!$I$66:$I$273),0)+IFERROR(L27/_xlfn.XLOOKUP(K27,Materials!$A$66:$A$273,Materials!$I$66:$I$273),0)+IFERROR(N27/_xlfn.XLOOKUP(M27,Materials!$A$66:$A$273,Materials!$I$66:$I$273),0)+IFERROR(P27/_xlfn.XLOOKUP(O27,Materials!$A$66:$A$273,Materials!$I$66:$I$273),0)+IFERROR(R27/_xlfn.XLOOKUP(Q27,Materials!$A$66:$A$273,Materials!$I$66:$I$273),0)+IFERROR(H27/_xlfn.XLOOKUP(G27,Materials!$A$66:$A$273,Materials!$I$66:$I$273),0)</f>
        <v>2.3570121948101517</v>
      </c>
      <c r="BO27" s="61"/>
      <c r="BP27" s="62"/>
      <c r="BQ27" s="62"/>
      <c r="BR27" s="63"/>
      <c r="BS27" s="63"/>
      <c r="BT27" s="63"/>
      <c r="BU27" s="63"/>
      <c r="BV27" s="62"/>
      <c r="BW27" s="62"/>
      <c r="BX27" s="62"/>
      <c r="BY27" s="62"/>
      <c r="BZ27" s="62"/>
      <c r="CA27" s="62"/>
      <c r="CB27" s="64"/>
      <c r="CC27" s="62"/>
      <c r="CD27" s="62"/>
      <c r="CE27" s="62"/>
      <c r="CF27" s="63"/>
    </row>
    <row r="28" spans="1:84" s="105" customFormat="1" x14ac:dyDescent="0.2">
      <c r="A28" t="s">
        <v>5611</v>
      </c>
      <c r="B28" t="s">
        <v>267</v>
      </c>
      <c r="C28" t="str">
        <f>_xlfn.XLOOKUP(B28,Units!$A$2:$A$100,Units!$C$2:$C$100,"")</f>
        <v>Construction for the outer and inner roofs of the building</v>
      </c>
      <c r="D28" t="str">
        <f t="shared" si="0"/>
        <v>[Asphalt Roll Roofing,0.005,Oriented strand board,0.015,Wood,0.15,Low Density Fiberglass batt,0.1,Gypsum Plaster Lightweight Aggregate On Metal Lath - 19mm,0.015]</v>
      </c>
      <c r="E28">
        <f t="shared" si="1"/>
        <v>0.25033527047103732</v>
      </c>
      <c r="F28" s="105" t="str">
        <f t="shared" si="2"/>
        <v>MA_MFH_pre_1975_InsulationRoof_Roof</v>
      </c>
      <c r="G28" s="29" t="s">
        <v>233</v>
      </c>
      <c r="H28">
        <v>5.0000000000000001E-3</v>
      </c>
      <c r="I28" t="s">
        <v>16</v>
      </c>
      <c r="J28">
        <v>1.4999999999999999E-2</v>
      </c>
      <c r="K28" t="s">
        <v>107</v>
      </c>
      <c r="L28">
        <v>0.15</v>
      </c>
      <c r="M28" t="s">
        <v>89</v>
      </c>
      <c r="N28" s="5">
        <v>0.1</v>
      </c>
      <c r="O28" t="s">
        <v>241</v>
      </c>
      <c r="P28">
        <v>1.4999999999999999E-2</v>
      </c>
      <c r="Q28"/>
      <c r="R28" s="30"/>
      <c r="W28" s="106"/>
      <c r="Y28" s="5" t="str">
        <f t="shared" si="3"/>
        <v>[Asphalt Roll Roofing,0.005,Oriented strand board,0.015,Wood,0.15,Low Density Fiberglass batt,0.1,Gypsum Plaster Lightweight Aggregate On Metal Lath - 19mm,0.015]</v>
      </c>
      <c r="Z28" s="5">
        <f>IFERROR(J28/_xlfn.XLOOKUP(I28,Materials!$A$66:$A$273,Materials!$I$66:$I$273),0)+IFERROR(L28/_xlfn.XLOOKUP(K28,Materials!$A$66:$A$273,Materials!$I$66:$I$273),0)+IFERROR(N28/_xlfn.XLOOKUP(M28,Materials!$A$66:$A$273,Materials!$I$66:$I$273),0)+IFERROR(P28/_xlfn.XLOOKUP(O28,Materials!$A$66:$A$273,Materials!$I$66:$I$273),0)+IFERROR(R28/_xlfn.XLOOKUP(Q28,Materials!$A$66:$A$273,Materials!$I$66:$I$273),0)+IFERROR(H28/_xlfn.XLOOKUP(G28,Materials!$A$66:$A$273,Materials!$I$66:$I$273),0)</f>
        <v>3.9946428568310575</v>
      </c>
      <c r="BO28" s="107"/>
      <c r="BP28" s="108"/>
      <c r="BQ28" s="108"/>
      <c r="BR28" s="109"/>
      <c r="BS28" s="109"/>
      <c r="BT28" s="109"/>
      <c r="BU28" s="109"/>
      <c r="BV28" s="108"/>
      <c r="BW28" s="108"/>
      <c r="BX28" s="108"/>
      <c r="BY28" s="108"/>
      <c r="BZ28" s="108"/>
      <c r="CA28" s="108"/>
      <c r="CB28" s="110"/>
      <c r="CC28" s="108"/>
      <c r="CD28" s="108"/>
      <c r="CE28" s="108"/>
      <c r="CF28" s="109"/>
    </row>
    <row r="29" spans="1:84" x14ac:dyDescent="0.2">
      <c r="A29" t="s">
        <v>5612</v>
      </c>
      <c r="B29" t="s">
        <v>267</v>
      </c>
      <c r="C29" t="str">
        <f>_xlfn.XLOOKUP(B29,Units!$A$2:$A$100,Units!$C$2:$C$100,"")</f>
        <v>Construction for the outer and inner roofs of the building</v>
      </c>
      <c r="D29" t="str">
        <f t="shared" si="0"/>
        <v>[Asphalt Roll Roofing,0.005,Oriented strand board,0.015,Wood,0.15,Low Density Fiberglass batt,0.1,Gypsum Plaster Lightweight Aggregate On Metal Lath - 19mm,0.015]</v>
      </c>
      <c r="E29">
        <f t="shared" si="1"/>
        <v>0.25033527047103732</v>
      </c>
      <c r="F29" t="str">
        <f t="shared" si="2"/>
        <v>MA_MFH_pre_1975_OccupiedInsulated_Roof</v>
      </c>
      <c r="G29" s="29" t="s">
        <v>233</v>
      </c>
      <c r="H29">
        <v>5.0000000000000001E-3</v>
      </c>
      <c r="I29" t="s">
        <v>16</v>
      </c>
      <c r="J29">
        <v>1.4999999999999999E-2</v>
      </c>
      <c r="K29" t="s">
        <v>107</v>
      </c>
      <c r="L29">
        <v>0.15</v>
      </c>
      <c r="M29" t="s">
        <v>89</v>
      </c>
      <c r="N29" s="5">
        <v>0.1</v>
      </c>
      <c r="O29" t="s">
        <v>241</v>
      </c>
      <c r="P29">
        <v>1.4999999999999999E-2</v>
      </c>
      <c r="Q29"/>
      <c r="R29" s="30"/>
      <c r="Y29" s="5" t="str">
        <f t="shared" si="3"/>
        <v>[Asphalt Roll Roofing,0.005,Oriented strand board,0.015,Wood,0.15,Low Density Fiberglass batt,0.1,Gypsum Plaster Lightweight Aggregate On Metal Lath - 19mm,0.015]</v>
      </c>
      <c r="Z29" s="105">
        <f>IFERROR(J29/_xlfn.XLOOKUP(I29,Materials!$A$66:$A$273,Materials!$I$66:$I$273),0)+IFERROR(L29/_xlfn.XLOOKUP(K29,Materials!$A$66:$A$273,Materials!$I$66:$I$273),0)+IFERROR(N29/_xlfn.XLOOKUP(M29,Materials!$A$66:$A$273,Materials!$I$66:$I$273),0)+IFERROR(P29/_xlfn.XLOOKUP(O29,Materials!$A$66:$A$273,Materials!$I$66:$I$273),0)+IFERROR(R29/_xlfn.XLOOKUP(Q29,Materials!$A$66:$A$273,Materials!$I$66:$I$273),0)+IFERROR(H29/_xlfn.XLOOKUP(G29,Materials!$A$66:$A$273,Materials!$I$66:$I$273),0)</f>
        <v>3.9946428568310575</v>
      </c>
      <c r="BO29" s="61"/>
      <c r="BP29" s="62"/>
      <c r="BQ29" s="62"/>
      <c r="BR29" s="63"/>
      <c r="BS29" s="63"/>
      <c r="BT29" s="63"/>
      <c r="BU29" s="63"/>
      <c r="BV29" s="62"/>
      <c r="BW29" s="62"/>
      <c r="BX29" s="62"/>
      <c r="BY29" s="62"/>
      <c r="BZ29" s="62"/>
      <c r="CA29" s="62"/>
      <c r="CB29" s="64"/>
      <c r="CC29" s="62"/>
      <c r="CD29" s="62"/>
      <c r="CE29" s="62"/>
      <c r="CF29" s="63"/>
    </row>
    <row r="30" spans="1:84" s="105" customFormat="1" x14ac:dyDescent="0.2">
      <c r="A30" t="s">
        <v>5613</v>
      </c>
      <c r="B30" t="s">
        <v>267</v>
      </c>
      <c r="C30" t="str">
        <f>_xlfn.XLOOKUP(B30,Units!$A$2:$A$100,Units!$C$2:$C$100,"")</f>
        <v>Construction for the outer and inner roofs of the building</v>
      </c>
      <c r="D30" t="str">
        <f t="shared" si="0"/>
        <v>[Asphalt Roll Roofing,0.005,Oriented strand board,0.015,Wood,0.15,Low Density Fiberglass batt,0.1,Gypsum Plaster Lightweight Aggregate On Metal Lath - 19mm,0.015]</v>
      </c>
      <c r="E30">
        <f t="shared" si="1"/>
        <v>0.25033527047103732</v>
      </c>
      <c r="F30" s="105" t="str">
        <f t="shared" si="2"/>
        <v>MA_MFH_pre_1975_UnoccupiedHighInsulatedFloor_Roof</v>
      </c>
      <c r="G30" s="29" t="s">
        <v>233</v>
      </c>
      <c r="H30">
        <v>5.0000000000000001E-3</v>
      </c>
      <c r="I30" t="s">
        <v>16</v>
      </c>
      <c r="J30">
        <v>1.4999999999999999E-2</v>
      </c>
      <c r="K30" t="s">
        <v>107</v>
      </c>
      <c r="L30">
        <v>0.15</v>
      </c>
      <c r="M30" t="s">
        <v>89</v>
      </c>
      <c r="N30" s="5">
        <v>0.1</v>
      </c>
      <c r="O30" t="s">
        <v>241</v>
      </c>
      <c r="P30">
        <v>1.4999999999999999E-2</v>
      </c>
      <c r="Q30"/>
      <c r="R30" s="30"/>
      <c r="W30" s="106"/>
      <c r="Y30" s="5" t="str">
        <f t="shared" si="3"/>
        <v>[Asphalt Roll Roofing,0.005,Oriented strand board,0.015,Wood,0.15,Low Density Fiberglass batt,0.1,Gypsum Plaster Lightweight Aggregate On Metal Lath - 19mm,0.015]</v>
      </c>
      <c r="Z30" s="5">
        <f>IFERROR(J30/_xlfn.XLOOKUP(I30,Materials!$A$66:$A$273,Materials!$I$66:$I$273),0)+IFERROR(L30/_xlfn.XLOOKUP(K30,Materials!$A$66:$A$273,Materials!$I$66:$I$273),0)+IFERROR(N30/_xlfn.XLOOKUP(M30,Materials!$A$66:$A$273,Materials!$I$66:$I$273),0)+IFERROR(P30/_xlfn.XLOOKUP(O30,Materials!$A$66:$A$273,Materials!$I$66:$I$273),0)+IFERROR(R30/_xlfn.XLOOKUP(Q30,Materials!$A$66:$A$273,Materials!$I$66:$I$273),0)+IFERROR(H30/_xlfn.XLOOKUP(G30,Materials!$A$66:$A$273,Materials!$I$66:$I$273),0)</f>
        <v>3.9946428568310575</v>
      </c>
      <c r="BO30" s="107"/>
      <c r="BP30" s="108"/>
      <c r="BQ30" s="108"/>
      <c r="BR30" s="109"/>
      <c r="BS30" s="109"/>
      <c r="BT30" s="109"/>
      <c r="BU30" s="109"/>
      <c r="BV30" s="108"/>
      <c r="BW30" s="108"/>
      <c r="BX30" s="108"/>
      <c r="BY30" s="108"/>
      <c r="BZ30" s="108"/>
      <c r="CA30" s="108"/>
      <c r="CB30" s="110"/>
      <c r="CC30" s="108"/>
      <c r="CD30" s="108"/>
      <c r="CE30" s="108"/>
      <c r="CF30" s="109"/>
    </row>
    <row r="31" spans="1:84" x14ac:dyDescent="0.2">
      <c r="A31" t="s">
        <v>5614</v>
      </c>
      <c r="B31" t="s">
        <v>267</v>
      </c>
      <c r="C31" t="str">
        <f>_xlfn.XLOOKUP(B31,Units!$A$2:$A$100,Units!$C$2:$C$100,"")</f>
        <v>Construction for the outer and inner roofs of the building</v>
      </c>
      <c r="D31" t="str">
        <f t="shared" si="0"/>
        <v>[Built-Up Roofing,0.005,Plywood,0.015,Wood,0.02,Gypsum Board,0.013]</v>
      </c>
      <c r="E31">
        <f t="shared" si="1"/>
        <v>2.7130906623182249</v>
      </c>
      <c r="F31" t="str">
        <f t="shared" si="2"/>
        <v>MA_MFH_btw_1975_2003_OccupiedUninsulated_Roof</v>
      </c>
      <c r="G31" s="29" t="s">
        <v>234</v>
      </c>
      <c r="H31">
        <v>5.0000000000000001E-3</v>
      </c>
      <c r="I31" t="s">
        <v>105</v>
      </c>
      <c r="J31">
        <v>1.4999999999999999E-2</v>
      </c>
      <c r="K31" t="s">
        <v>107</v>
      </c>
      <c r="L31">
        <v>0.02</v>
      </c>
      <c r="M31" t="s">
        <v>17</v>
      </c>
      <c r="N31">
        <v>1.2999999999999999E-2</v>
      </c>
      <c r="O31" s="11"/>
      <c r="P31" s="11"/>
      <c r="Q31"/>
      <c r="R31" s="30"/>
      <c r="Y31" s="5" t="str">
        <f t="shared" si="3"/>
        <v>[Built-Up Roofing,0.005,Plywood,0.015,Wood,0.02,Gypsum Board,0.013]</v>
      </c>
      <c r="Z31" s="105">
        <f>IFERROR(J31/_xlfn.XLOOKUP(I31,Materials!$A$66:$A$273,Materials!$I$66:$I$273),0)+IFERROR(L31/_xlfn.XLOOKUP(K31,Materials!$A$66:$A$273,Materials!$I$66:$I$273),0)+IFERROR(N31/_xlfn.XLOOKUP(M31,Materials!$A$66:$A$273,Materials!$I$66:$I$273),0)+IFERROR(P31/_xlfn.XLOOKUP(O31,Materials!$A$66:$A$273,Materials!$I$66:$I$273),0)+IFERROR(R31/_xlfn.XLOOKUP(Q31,Materials!$A$66:$A$273,Materials!$I$66:$I$273),0)+IFERROR(H31/_xlfn.XLOOKUP(G31,Materials!$A$66:$A$273,Materials!$I$66:$I$273),0)</f>
        <v>0.36858333335073329</v>
      </c>
      <c r="BO31" s="61"/>
      <c r="BP31" s="62"/>
      <c r="BQ31" s="62"/>
      <c r="BR31" s="63"/>
      <c r="BS31" s="63"/>
      <c r="BT31" s="63"/>
      <c r="BU31" s="63"/>
      <c r="BV31" s="62"/>
      <c r="BW31" s="62"/>
      <c r="BX31" s="62"/>
      <c r="BY31" s="62"/>
      <c r="BZ31" s="62"/>
      <c r="CA31" s="62"/>
      <c r="CB31" s="63"/>
      <c r="CC31" s="62"/>
      <c r="CD31" s="62"/>
      <c r="CE31" s="62"/>
      <c r="CF31" s="63"/>
    </row>
    <row r="32" spans="1:84" x14ac:dyDescent="0.2">
      <c r="A32" t="s">
        <v>5615</v>
      </c>
      <c r="B32" t="s">
        <v>267</v>
      </c>
      <c r="C32" t="str">
        <f>_xlfn.XLOOKUP(B32,Units!$A$2:$A$100,Units!$C$2:$C$100,"")</f>
        <v>Construction for the outer and inner roofs of the building</v>
      </c>
      <c r="D32" t="str">
        <f t="shared" si="0"/>
        <v>[Built-Up Roofing,0.005,Plywood,0.015,Wood,0.2,Gypsum Board,0.013]</v>
      </c>
      <c r="E32">
        <f t="shared" si="1"/>
        <v>0.6375179301847147</v>
      </c>
      <c r="F32" t="str">
        <f t="shared" si="2"/>
        <v>MA_MFH_btw_1975_2003_UnoccupiedUninsulatedFloor_Roof</v>
      </c>
      <c r="G32" s="29" t="s">
        <v>234</v>
      </c>
      <c r="H32">
        <v>5.0000000000000001E-3</v>
      </c>
      <c r="I32" t="s">
        <v>105</v>
      </c>
      <c r="J32">
        <v>1.4999999999999999E-2</v>
      </c>
      <c r="K32" t="s">
        <v>107</v>
      </c>
      <c r="L32">
        <v>0.2</v>
      </c>
      <c r="M32" t="s">
        <v>17</v>
      </c>
      <c r="N32">
        <v>1.2999999999999999E-2</v>
      </c>
      <c r="O32"/>
      <c r="P32"/>
      <c r="Q32"/>
      <c r="R32" s="30"/>
      <c r="Y32" s="5" t="str">
        <f t="shared" si="3"/>
        <v>[Built-Up Roofing,0.005,Plywood,0.015,Wood,0.2,Gypsum Board,0.013]</v>
      </c>
      <c r="Z32" s="5">
        <f>IFERROR(J32/_xlfn.XLOOKUP(I32,Materials!$A$66:$A$273,Materials!$I$66:$I$273),0)+IFERROR(L32/_xlfn.XLOOKUP(K32,Materials!$A$66:$A$273,Materials!$I$66:$I$273),0)+IFERROR(N32/_xlfn.XLOOKUP(M32,Materials!$A$66:$A$273,Materials!$I$66:$I$273),0)+IFERROR(P32/_xlfn.XLOOKUP(O32,Materials!$A$66:$A$273,Materials!$I$66:$I$273),0)+IFERROR(R32/_xlfn.XLOOKUP(Q32,Materials!$A$66:$A$273,Materials!$I$66:$I$273),0)+IFERROR(H32/_xlfn.XLOOKUP(G32,Materials!$A$66:$A$273,Materials!$I$66:$I$273),0)</f>
        <v>1.5685833333507335</v>
      </c>
      <c r="BO32" s="61"/>
      <c r="BP32" s="62"/>
      <c r="BQ32" s="62"/>
      <c r="BR32" s="63"/>
      <c r="BS32" s="63"/>
      <c r="BT32" s="63"/>
      <c r="BU32" s="63"/>
      <c r="BV32" s="62"/>
      <c r="BW32" s="62"/>
      <c r="BX32" s="62"/>
      <c r="BY32" s="62"/>
      <c r="BZ32" s="62"/>
      <c r="CA32" s="62"/>
      <c r="CB32" s="63"/>
      <c r="CC32" s="62"/>
      <c r="CD32" s="62"/>
      <c r="CE32" s="62"/>
      <c r="CF32" s="63"/>
    </row>
    <row r="33" spans="1:84" x14ac:dyDescent="0.2">
      <c r="A33" t="s">
        <v>5616</v>
      </c>
      <c r="B33" t="s">
        <v>267</v>
      </c>
      <c r="C33" t="str">
        <f>_xlfn.XLOOKUP(B33,Units!$A$2:$A$100,Units!$C$2:$C$100,"")</f>
        <v>Construction for the outer and inner roofs of the building</v>
      </c>
      <c r="D33" t="str">
        <f t="shared" si="0"/>
        <v>[Built-Up Roofing,0.005,Plywood,0.015,Wood,0.2,Gypsum Board,0.013]</v>
      </c>
      <c r="E33">
        <f t="shared" si="1"/>
        <v>0.6375179301847147</v>
      </c>
      <c r="F33" t="str">
        <f t="shared" si="2"/>
        <v>MA_MFH_btw_1975_2003_UnoccupiedInsulatedFloor_Roof</v>
      </c>
      <c r="G33" s="29" t="s">
        <v>234</v>
      </c>
      <c r="H33">
        <v>5.0000000000000001E-3</v>
      </c>
      <c r="I33" t="s">
        <v>105</v>
      </c>
      <c r="J33">
        <v>1.4999999999999999E-2</v>
      </c>
      <c r="K33" t="s">
        <v>107</v>
      </c>
      <c r="L33">
        <v>0.2</v>
      </c>
      <c r="M33" t="s">
        <v>17</v>
      </c>
      <c r="N33">
        <v>1.2999999999999999E-2</v>
      </c>
      <c r="O33"/>
      <c r="P33"/>
      <c r="Q33"/>
      <c r="R33" s="30"/>
      <c r="Y33" s="5" t="str">
        <f t="shared" si="3"/>
        <v>[Built-Up Roofing,0.005,Plywood,0.015,Wood,0.2,Gypsum Board,0.013]</v>
      </c>
      <c r="Z33" s="5">
        <f>IFERROR(J33/_xlfn.XLOOKUP(I33,Materials!$A$66:$A$273,Materials!$I$66:$I$273),0)+IFERROR(L33/_xlfn.XLOOKUP(K33,Materials!$A$66:$A$273,Materials!$I$66:$I$273),0)+IFERROR(N33/_xlfn.XLOOKUP(M33,Materials!$A$66:$A$273,Materials!$I$66:$I$273),0)+IFERROR(P33/_xlfn.XLOOKUP(O33,Materials!$A$66:$A$273,Materials!$I$66:$I$273),0)+IFERROR(R33/_xlfn.XLOOKUP(Q33,Materials!$A$66:$A$273,Materials!$I$66:$I$273),0)+IFERROR(H33/_xlfn.XLOOKUP(G33,Materials!$A$66:$A$273,Materials!$I$66:$I$273),0)</f>
        <v>1.5685833333507335</v>
      </c>
      <c r="BO33" s="61"/>
      <c r="BP33" s="62"/>
      <c r="BQ33" s="62"/>
      <c r="BR33" s="63"/>
      <c r="BS33" s="63"/>
      <c r="BT33" s="63"/>
      <c r="BU33" s="63"/>
      <c r="BV33" s="62"/>
      <c r="BW33" s="62"/>
      <c r="BX33" s="62"/>
      <c r="BY33" s="62"/>
      <c r="BZ33" s="62"/>
      <c r="CA33" s="62"/>
      <c r="CB33" s="63"/>
      <c r="CC33" s="62"/>
      <c r="CD33" s="62"/>
      <c r="CE33" s="62"/>
      <c r="CF33" s="63"/>
    </row>
    <row r="34" spans="1:84" x14ac:dyDescent="0.2">
      <c r="A34" t="s">
        <v>5617</v>
      </c>
      <c r="B34" t="s">
        <v>267</v>
      </c>
      <c r="C34" t="str">
        <f>_xlfn.XLOOKUP(B34,Units!$A$2:$A$100,Units!$C$2:$C$100,"")</f>
        <v>Construction for the outer and inner roofs of the building</v>
      </c>
      <c r="D34" t="str">
        <f t="shared" si="0"/>
        <v>[Built-Up Roofing,0.005,Plywood,0.015,Wood,0.2,Low Density Fiberglass batt,0.15,Gypsum Board,0.013]</v>
      </c>
      <c r="E34">
        <f t="shared" si="1"/>
        <v>0.17081468436852523</v>
      </c>
      <c r="F34" t="str">
        <f t="shared" si="2"/>
        <v>MA_MFH_btw_1975_2003_LimitedInsulationRoof_Roof</v>
      </c>
      <c r="G34" s="29" t="s">
        <v>234</v>
      </c>
      <c r="H34" s="11">
        <v>5.0000000000000001E-3</v>
      </c>
      <c r="I34" s="11" t="s">
        <v>105</v>
      </c>
      <c r="J34" s="11">
        <v>1.4999999999999999E-2</v>
      </c>
      <c r="K34" s="11" t="s">
        <v>107</v>
      </c>
      <c r="L34" s="11">
        <v>0.2</v>
      </c>
      <c r="M34" t="s">
        <v>89</v>
      </c>
      <c r="N34" s="5">
        <v>0.15</v>
      </c>
      <c r="O34" s="11" t="s">
        <v>17</v>
      </c>
      <c r="P34" s="11">
        <v>1.2999999999999999E-2</v>
      </c>
      <c r="Q34"/>
      <c r="R34" s="30"/>
      <c r="Y34" s="5" t="str">
        <f t="shared" si="3"/>
        <v>[Built-Up Roofing,0.005,Plywood,0.015,Wood,0.2,Low Density Fiberglass batt,0.15,Gypsum Board,0.013]</v>
      </c>
      <c r="Z34" s="5">
        <f>IFERROR(J34/_xlfn.XLOOKUP(I34,Materials!$A$66:$A$273,Materials!$I$66:$I$273),0)+IFERROR(L34/_xlfn.XLOOKUP(K34,Materials!$A$66:$A$273,Materials!$I$66:$I$273),0)+IFERROR(N34/_xlfn.XLOOKUP(M34,Materials!$A$66:$A$273,Materials!$I$66:$I$273),0)+IFERROR(P34/_xlfn.XLOOKUP(O34,Materials!$A$66:$A$273,Materials!$I$66:$I$273),0)+IFERROR(R34/_xlfn.XLOOKUP(Q34,Materials!$A$66:$A$273,Materials!$I$66:$I$273),0)+IFERROR(H34/_xlfn.XLOOKUP(G34,Materials!$A$66:$A$273,Materials!$I$66:$I$273),0)</f>
        <v>5.8542976190650187</v>
      </c>
      <c r="BO34" s="61"/>
      <c r="BP34" s="62"/>
      <c r="BQ34" s="62"/>
      <c r="BR34" s="63"/>
      <c r="BS34" s="63"/>
      <c r="BT34" s="63"/>
      <c r="BU34" s="63"/>
      <c r="BV34" s="62"/>
      <c r="BW34" s="62"/>
      <c r="BX34" s="62"/>
      <c r="BY34" s="62"/>
      <c r="BZ34" s="62"/>
      <c r="CA34" s="62"/>
      <c r="CB34" s="63"/>
      <c r="CC34" s="62"/>
      <c r="CD34" s="62"/>
      <c r="CE34" s="62"/>
      <c r="CF34" s="63"/>
    </row>
    <row r="35" spans="1:84" x14ac:dyDescent="0.2">
      <c r="A35" t="s">
        <v>5618</v>
      </c>
      <c r="B35" t="s">
        <v>267</v>
      </c>
      <c r="C35" t="str">
        <f>_xlfn.XLOOKUP(B35,Units!$A$2:$A$100,Units!$C$2:$C$100,"")</f>
        <v>Construction for the outer and inner roofs of the building</v>
      </c>
      <c r="D35" t="str">
        <f t="shared" si="0"/>
        <v>[Built-Up Roofing,0.005,Plywood,0.015,Wood,0.2,Spray foam,0.12,Gypsum Board,0.013]</v>
      </c>
      <c r="E35">
        <f t="shared" si="1"/>
        <v>0.6375179301847147</v>
      </c>
      <c r="F35" t="str">
        <f t="shared" si="2"/>
        <v>MA_MFH_btw_1975_2003_InsulationRoof_Roof</v>
      </c>
      <c r="G35" s="29" t="s">
        <v>234</v>
      </c>
      <c r="H35" s="11">
        <v>5.0000000000000001E-3</v>
      </c>
      <c r="I35" s="11" t="s">
        <v>105</v>
      </c>
      <c r="J35" s="11">
        <v>1.4999999999999999E-2</v>
      </c>
      <c r="K35" s="11" t="s">
        <v>107</v>
      </c>
      <c r="L35" s="11">
        <v>0.2</v>
      </c>
      <c r="M35" t="s">
        <v>5690</v>
      </c>
      <c r="N35" s="5">
        <v>0.12</v>
      </c>
      <c r="O35" s="11" t="s">
        <v>17</v>
      </c>
      <c r="P35" s="11">
        <v>1.2999999999999999E-2</v>
      </c>
      <c r="Q35"/>
      <c r="R35" s="30"/>
      <c r="Y35" s="5" t="str">
        <f t="shared" si="3"/>
        <v>[Built-Up Roofing,0.005,Plywood,0.015,Wood,0.2,Spray foam,0.12,Gypsum Board,0.013]</v>
      </c>
      <c r="Z35" s="5">
        <f>IFERROR(J35/_xlfn.XLOOKUP(I35,Materials!$A$66:$A$273,Materials!$I$66:$I$273),0)+IFERROR(L35/_xlfn.XLOOKUP(K35,Materials!$A$66:$A$273,Materials!$I$66:$I$273),0)+IFERROR(N35/_xlfn.XLOOKUP(M35,Materials!$A$66:$A$273,Materials!$I$66:$I$273),0)+IFERROR(P35/_xlfn.XLOOKUP(O35,Materials!$A$66:$A$273,Materials!$I$66:$I$273),0)+IFERROR(R35/_xlfn.XLOOKUP(Q35,Materials!$A$66:$A$273,Materials!$I$66:$I$273),0)+IFERROR(H35/_xlfn.XLOOKUP(G35,Materials!$A$66:$A$273,Materials!$I$66:$I$273),0)</f>
        <v>1.5685833333507335</v>
      </c>
      <c r="BO35" s="61"/>
      <c r="BP35" s="62"/>
      <c r="BQ35" s="62"/>
      <c r="BR35" s="63"/>
      <c r="BS35" s="63"/>
      <c r="BT35" s="63"/>
      <c r="BU35" s="63"/>
      <c r="BV35" s="62"/>
      <c r="BW35" s="62"/>
      <c r="BX35" s="62"/>
      <c r="BY35" s="62"/>
      <c r="BZ35" s="62"/>
      <c r="CA35" s="62"/>
      <c r="CB35" s="63"/>
      <c r="CC35" s="62"/>
      <c r="CD35" s="62"/>
      <c r="CE35" s="62"/>
      <c r="CF35" s="63"/>
    </row>
    <row r="36" spans="1:84" x14ac:dyDescent="0.2">
      <c r="A36" t="s">
        <v>5619</v>
      </c>
      <c r="B36" t="s">
        <v>267</v>
      </c>
      <c r="C36" t="str">
        <f>_xlfn.XLOOKUP(B36,Units!$A$2:$A$100,Units!$C$2:$C$100,"")</f>
        <v>Construction for the outer and inner roofs of the building</v>
      </c>
      <c r="D36" t="str">
        <f t="shared" si="0"/>
        <v>[Built-Up Roofing,0.005,Plywood,0.015,Wood,0.2,Spray foam,0.12,Gypsum Board,0.013]</v>
      </c>
      <c r="E36">
        <f t="shared" si="1"/>
        <v>0.6375179301847147</v>
      </c>
      <c r="F36" t="str">
        <f t="shared" si="2"/>
        <v>MA_MFH_btw_1975_2003_OccupiedInsulated_Roof</v>
      </c>
      <c r="G36" s="29" t="s">
        <v>234</v>
      </c>
      <c r="H36" s="11">
        <v>5.0000000000000001E-3</v>
      </c>
      <c r="I36" s="11" t="s">
        <v>105</v>
      </c>
      <c r="J36" s="11">
        <v>1.4999999999999999E-2</v>
      </c>
      <c r="K36" s="11" t="s">
        <v>107</v>
      </c>
      <c r="L36" s="11">
        <v>0.2</v>
      </c>
      <c r="M36" t="s">
        <v>5690</v>
      </c>
      <c r="N36" s="5">
        <v>0.12</v>
      </c>
      <c r="O36" s="11" t="s">
        <v>17</v>
      </c>
      <c r="P36" s="11">
        <v>1.2999999999999999E-2</v>
      </c>
      <c r="Q36"/>
      <c r="R36" s="30"/>
      <c r="Y36" s="5" t="str">
        <f t="shared" si="3"/>
        <v>[Built-Up Roofing,0.005,Plywood,0.015,Wood,0.2,Spray foam,0.12,Gypsum Board,0.013]</v>
      </c>
      <c r="Z36" s="5">
        <f>IFERROR(J36/_xlfn.XLOOKUP(I36,Materials!$A$66:$A$273,Materials!$I$66:$I$273),0)+IFERROR(L36/_xlfn.XLOOKUP(K36,Materials!$A$66:$A$273,Materials!$I$66:$I$273),0)+IFERROR(N36/_xlfn.XLOOKUP(M36,Materials!$A$66:$A$273,Materials!$I$66:$I$273),0)+IFERROR(P36/_xlfn.XLOOKUP(O36,Materials!$A$66:$A$273,Materials!$I$66:$I$273),0)+IFERROR(R36/_xlfn.XLOOKUP(Q36,Materials!$A$66:$A$273,Materials!$I$66:$I$273),0)+IFERROR(H36/_xlfn.XLOOKUP(G36,Materials!$A$66:$A$273,Materials!$I$66:$I$273),0)</f>
        <v>1.5685833333507335</v>
      </c>
      <c r="BO36" s="61"/>
      <c r="BP36" s="62"/>
      <c r="BQ36" s="62"/>
      <c r="BR36" s="63"/>
      <c r="BS36" s="63"/>
      <c r="BT36" s="63"/>
      <c r="BU36" s="63"/>
      <c r="BV36" s="62"/>
      <c r="BW36" s="62"/>
      <c r="BX36" s="62"/>
      <c r="BY36" s="62"/>
      <c r="BZ36" s="62"/>
      <c r="CA36" s="62"/>
      <c r="CB36" s="63"/>
      <c r="CC36" s="62"/>
      <c r="CD36" s="62"/>
      <c r="CE36" s="62"/>
      <c r="CF36" s="63"/>
    </row>
    <row r="37" spans="1:84" x14ac:dyDescent="0.2">
      <c r="A37" t="s">
        <v>5620</v>
      </c>
      <c r="B37" t="s">
        <v>267</v>
      </c>
      <c r="C37" t="str">
        <f>_xlfn.XLOOKUP(B37,Units!$A$2:$A$100,Units!$C$2:$C$100,"")</f>
        <v>Construction for the outer and inner roofs of the building</v>
      </c>
      <c r="D37" t="str">
        <f t="shared" si="0"/>
        <v>[Built-Up Roofing,0.005,Plywood,0.015,Wood,0.2,Spray foam,0.12,Gypsum Board,0.013]</v>
      </c>
      <c r="E37">
        <f t="shared" si="1"/>
        <v>0.6375179301847147</v>
      </c>
      <c r="F37" t="str">
        <f t="shared" si="2"/>
        <v>MA_MFH_btw_1975_2003_UnoccupiedHighInsulatedFloor_Roof</v>
      </c>
      <c r="G37" s="29" t="s">
        <v>234</v>
      </c>
      <c r="H37" s="11">
        <v>5.0000000000000001E-3</v>
      </c>
      <c r="I37" s="11" t="s">
        <v>105</v>
      </c>
      <c r="J37" s="11">
        <v>1.4999999999999999E-2</v>
      </c>
      <c r="K37" s="11" t="s">
        <v>107</v>
      </c>
      <c r="L37" s="11">
        <v>0.2</v>
      </c>
      <c r="M37" t="s">
        <v>5690</v>
      </c>
      <c r="N37" s="5">
        <v>0.12</v>
      </c>
      <c r="O37" s="11" t="s">
        <v>17</v>
      </c>
      <c r="P37" s="11">
        <v>1.2999999999999999E-2</v>
      </c>
      <c r="Q37"/>
      <c r="R37" s="30"/>
      <c r="Y37" s="5" t="str">
        <f t="shared" si="3"/>
        <v>[Built-Up Roofing,0.005,Plywood,0.015,Wood,0.2,Spray foam,0.12,Gypsum Board,0.013]</v>
      </c>
      <c r="Z37" s="5">
        <f>IFERROR(J37/_xlfn.XLOOKUP(I37,Materials!$A$66:$A$273,Materials!$I$66:$I$273),0)+IFERROR(L37/_xlfn.XLOOKUP(K37,Materials!$A$66:$A$273,Materials!$I$66:$I$273),0)+IFERROR(N37/_xlfn.XLOOKUP(M37,Materials!$A$66:$A$273,Materials!$I$66:$I$273),0)+IFERROR(P37/_xlfn.XLOOKUP(O37,Materials!$A$66:$A$273,Materials!$I$66:$I$273),0)+IFERROR(R37/_xlfn.XLOOKUP(Q37,Materials!$A$66:$A$273,Materials!$I$66:$I$273),0)+IFERROR(H37/_xlfn.XLOOKUP(G37,Materials!$A$66:$A$273,Materials!$I$66:$I$273),0)</f>
        <v>1.5685833333507335</v>
      </c>
      <c r="BO37" s="61"/>
      <c r="BP37" s="62"/>
      <c r="BQ37" s="62"/>
      <c r="BR37" s="63"/>
      <c r="BS37" s="63"/>
      <c r="BT37" s="63"/>
      <c r="BU37" s="63"/>
      <c r="BV37" s="62"/>
      <c r="BW37" s="62"/>
      <c r="BX37" s="62"/>
      <c r="BY37" s="62"/>
      <c r="BZ37" s="62"/>
      <c r="CA37" s="62"/>
      <c r="CB37" s="63"/>
      <c r="CC37" s="62"/>
      <c r="CD37" s="62"/>
      <c r="CE37" s="62"/>
      <c r="CF37" s="63"/>
    </row>
    <row r="38" spans="1:84" x14ac:dyDescent="0.2">
      <c r="A38" t="s">
        <v>5621</v>
      </c>
      <c r="B38" t="s">
        <v>267</v>
      </c>
      <c r="C38" t="str">
        <f>_xlfn.XLOOKUP(B38,Units!$A$2:$A$100,Units!$C$2:$C$100,"")</f>
        <v>Construction for the outer and inner roofs of the building</v>
      </c>
      <c r="D38" t="str">
        <f t="shared" si="0"/>
        <v>[Built-Up Roofing,0.005,Oriented strand board,0.015,Wood,0.2,Gypsum Board,0.013]</v>
      </c>
      <c r="E38">
        <f t="shared" si="1"/>
        <v>0.69272066038534652</v>
      </c>
      <c r="F38" t="str">
        <f t="shared" si="2"/>
        <v>MA_MFH_post_2003_OccupiedUninsulated_Roof</v>
      </c>
      <c r="G38" s="29" t="s">
        <v>234</v>
      </c>
      <c r="H38">
        <v>5.0000000000000001E-3</v>
      </c>
      <c r="I38" t="s">
        <v>16</v>
      </c>
      <c r="J38">
        <v>1.4999999999999999E-2</v>
      </c>
      <c r="K38" t="s">
        <v>107</v>
      </c>
      <c r="L38">
        <v>0.2</v>
      </c>
      <c r="M38" t="s">
        <v>17</v>
      </c>
      <c r="N38">
        <v>1.2999999999999999E-2</v>
      </c>
      <c r="O38" s="11"/>
      <c r="P38" s="11"/>
      <c r="Q38"/>
      <c r="R38" s="30"/>
      <c r="Y38" s="5" t="str">
        <f t="shared" si="3"/>
        <v>[Built-Up Roofing,0.005,Oriented strand board,0.015,Wood,0.2,Gypsum Board,0.013]</v>
      </c>
      <c r="Z38" s="5">
        <f>IFERROR(J38/_xlfn.XLOOKUP(I38,Materials!$A$66:$A$273,Materials!$I$66:$I$273),0)+IFERROR(L38/_xlfn.XLOOKUP(K38,Materials!$A$66:$A$273,Materials!$I$66:$I$273),0)+IFERROR(N38/_xlfn.XLOOKUP(M38,Materials!$A$66:$A$273,Materials!$I$66:$I$273),0)+IFERROR(P38/_xlfn.XLOOKUP(O38,Materials!$A$66:$A$273,Materials!$I$66:$I$273),0)+IFERROR(R38/_xlfn.XLOOKUP(Q38,Materials!$A$66:$A$273,Materials!$I$66:$I$273),0)+IFERROR(H38/_xlfn.XLOOKUP(G38,Materials!$A$66:$A$273,Materials!$I$66:$I$273),0)</f>
        <v>1.4435833333507335</v>
      </c>
      <c r="BO38" s="61"/>
      <c r="BP38" s="62"/>
      <c r="BQ38" s="62"/>
      <c r="BR38" s="63"/>
      <c r="BS38" s="63"/>
      <c r="BT38" s="63"/>
      <c r="BU38" s="63"/>
      <c r="BV38" s="62"/>
      <c r="BW38" s="62"/>
      <c r="BX38" s="62"/>
      <c r="BY38" s="62"/>
      <c r="BZ38" s="62"/>
      <c r="CA38" s="62"/>
      <c r="CB38" s="63"/>
      <c r="CC38" s="62"/>
      <c r="CD38" s="62"/>
      <c r="CE38" s="62"/>
      <c r="CF38" s="63"/>
    </row>
    <row r="39" spans="1:84" x14ac:dyDescent="0.2">
      <c r="A39" t="s">
        <v>5622</v>
      </c>
      <c r="B39" t="s">
        <v>267</v>
      </c>
      <c r="C39" t="str">
        <f>_xlfn.XLOOKUP(B39,Units!$A$2:$A$100,Units!$C$2:$C$100,"")</f>
        <v>Construction for the outer and inner roofs of the building</v>
      </c>
      <c r="D39" t="str">
        <f t="shared" si="0"/>
        <v>[Built-Up Roofing,0.005,Oriented strand board,0.015,Wood,0.2,Gypsum Board,0.013]</v>
      </c>
      <c r="E39">
        <f t="shared" si="1"/>
        <v>0.69272066038534652</v>
      </c>
      <c r="F39" t="str">
        <f t="shared" si="2"/>
        <v>MA_MFH_post_2003_UnoccupiedUninsulatedFloor_Roof</v>
      </c>
      <c r="G39" s="29" t="s">
        <v>234</v>
      </c>
      <c r="H39">
        <v>5.0000000000000001E-3</v>
      </c>
      <c r="I39" t="s">
        <v>16</v>
      </c>
      <c r="J39">
        <v>1.4999999999999999E-2</v>
      </c>
      <c r="K39" t="s">
        <v>107</v>
      </c>
      <c r="L39">
        <v>0.2</v>
      </c>
      <c r="M39" t="s">
        <v>17</v>
      </c>
      <c r="N39">
        <v>1.2999999999999999E-2</v>
      </c>
      <c r="O39"/>
      <c r="P39"/>
      <c r="Q39"/>
      <c r="R39" s="30"/>
      <c r="Y39" s="5" t="str">
        <f t="shared" si="3"/>
        <v>[Built-Up Roofing,0.005,Oriented strand board,0.015,Wood,0.2,Gypsum Board,0.013]</v>
      </c>
      <c r="Z39" s="5">
        <f>IFERROR(J39/_xlfn.XLOOKUP(I39,Materials!$A$66:$A$273,Materials!$I$66:$I$273),0)+IFERROR(L39/_xlfn.XLOOKUP(K39,Materials!$A$66:$A$273,Materials!$I$66:$I$273),0)+IFERROR(N39/_xlfn.XLOOKUP(M39,Materials!$A$66:$A$273,Materials!$I$66:$I$273),0)+IFERROR(P39/_xlfn.XLOOKUP(O39,Materials!$A$66:$A$273,Materials!$I$66:$I$273),0)+IFERROR(R39/_xlfn.XLOOKUP(Q39,Materials!$A$66:$A$273,Materials!$I$66:$I$273),0)+IFERROR(H39/_xlfn.XLOOKUP(G39,Materials!$A$66:$A$273,Materials!$I$66:$I$273),0)</f>
        <v>1.4435833333507335</v>
      </c>
      <c r="BO39" s="61"/>
      <c r="BP39" s="62"/>
      <c r="BQ39" s="62"/>
      <c r="BR39" s="63"/>
      <c r="BS39" s="63"/>
      <c r="BT39" s="63"/>
      <c r="BU39" s="63"/>
      <c r="BV39" s="62"/>
      <c r="BW39" s="62"/>
      <c r="BX39" s="62"/>
      <c r="BY39" s="62"/>
      <c r="BZ39" s="62"/>
      <c r="CA39" s="62"/>
      <c r="CB39" s="63"/>
      <c r="CC39" s="62"/>
      <c r="CD39" s="62"/>
      <c r="CE39" s="62"/>
      <c r="CF39" s="63"/>
    </row>
    <row r="40" spans="1:84" x14ac:dyDescent="0.2">
      <c r="A40" t="s">
        <v>5623</v>
      </c>
      <c r="B40" t="s">
        <v>267</v>
      </c>
      <c r="C40" t="str">
        <f>_xlfn.XLOOKUP(B40,Units!$A$2:$A$100,Units!$C$2:$C$100,"")</f>
        <v>Construction for the outer and inner roofs of the building</v>
      </c>
      <c r="D40" t="str">
        <f t="shared" si="0"/>
        <v>[Built-Up Roofing,0.005,Oriented strand board,0.015,Wood,0.2,Gypsum Board,0.013]</v>
      </c>
      <c r="E40">
        <f t="shared" si="1"/>
        <v>0.69272066038534652</v>
      </c>
      <c r="F40" t="str">
        <f t="shared" si="2"/>
        <v>MA_MFH_post_2003_UnoccupiedInsulatedFloor_Roof</v>
      </c>
      <c r="G40" s="29" t="s">
        <v>234</v>
      </c>
      <c r="H40">
        <v>5.0000000000000001E-3</v>
      </c>
      <c r="I40" t="s">
        <v>16</v>
      </c>
      <c r="J40">
        <v>1.4999999999999999E-2</v>
      </c>
      <c r="K40" t="s">
        <v>107</v>
      </c>
      <c r="L40">
        <v>0.2</v>
      </c>
      <c r="M40" t="s">
        <v>17</v>
      </c>
      <c r="N40">
        <v>1.2999999999999999E-2</v>
      </c>
      <c r="O40"/>
      <c r="P40"/>
      <c r="Q40"/>
      <c r="R40" s="30"/>
      <c r="Y40" s="5" t="str">
        <f t="shared" si="3"/>
        <v>[Built-Up Roofing,0.005,Oriented strand board,0.015,Wood,0.2,Gypsum Board,0.013]</v>
      </c>
      <c r="Z40" s="5">
        <f>IFERROR(J40/_xlfn.XLOOKUP(I40,Materials!$A$66:$A$273,Materials!$I$66:$I$273),0)+IFERROR(L40/_xlfn.XLOOKUP(K40,Materials!$A$66:$A$273,Materials!$I$66:$I$273),0)+IFERROR(N40/_xlfn.XLOOKUP(M40,Materials!$A$66:$A$273,Materials!$I$66:$I$273),0)+IFERROR(P40/_xlfn.XLOOKUP(O40,Materials!$A$66:$A$273,Materials!$I$66:$I$273),0)+IFERROR(R40/_xlfn.XLOOKUP(Q40,Materials!$A$66:$A$273,Materials!$I$66:$I$273),0)+IFERROR(H40/_xlfn.XLOOKUP(G40,Materials!$A$66:$A$273,Materials!$I$66:$I$273),0)</f>
        <v>1.4435833333507335</v>
      </c>
      <c r="BO40" s="61"/>
      <c r="BP40" s="62"/>
      <c r="BQ40" s="62"/>
      <c r="BR40" s="63"/>
      <c r="BS40" s="63"/>
      <c r="BT40" s="63"/>
      <c r="BU40" s="63"/>
      <c r="BV40" s="62"/>
      <c r="BW40" s="62"/>
      <c r="BX40" s="62"/>
      <c r="BY40" s="62"/>
      <c r="BZ40" s="62"/>
      <c r="CA40" s="62"/>
      <c r="CB40" s="63"/>
      <c r="CC40" s="62"/>
      <c r="CD40" s="62"/>
      <c r="CE40" s="62"/>
      <c r="CF40" s="63"/>
    </row>
    <row r="41" spans="1:84" x14ac:dyDescent="0.2">
      <c r="A41" t="s">
        <v>5624</v>
      </c>
      <c r="B41" t="s">
        <v>267</v>
      </c>
      <c r="C41" t="str">
        <f>_xlfn.XLOOKUP(B41,Units!$A$2:$A$100,Units!$C$2:$C$100,"")</f>
        <v>Construction for the outer and inner roofs of the building</v>
      </c>
      <c r="D41" t="str">
        <f t="shared" si="0"/>
        <v>[Built-Up Roofing,0.005,Oriented strand board,0.015,Wood,0.2,Spray foam,0.15,Gypsum Board,0.013]</v>
      </c>
      <c r="E41" t="str">
        <f t="shared" si="1"/>
        <v>Not enough information entered</v>
      </c>
      <c r="F41" t="str">
        <f t="shared" si="2"/>
        <v>MA_MFH_post_2003_LimitedInsulationRoof_Roof</v>
      </c>
      <c r="G41" s="29" t="s">
        <v>234</v>
      </c>
      <c r="H41" s="11">
        <v>5.0000000000000001E-3</v>
      </c>
      <c r="I41" s="11" t="s">
        <v>16</v>
      </c>
      <c r="J41" s="11">
        <v>1.4999999999999999E-2</v>
      </c>
      <c r="K41" s="11" t="s">
        <v>107</v>
      </c>
      <c r="L41" s="11">
        <v>0.2</v>
      </c>
      <c r="M41" t="s">
        <v>5690</v>
      </c>
      <c r="N41" s="5">
        <v>0.15</v>
      </c>
      <c r="O41" s="11" t="s">
        <v>17</v>
      </c>
      <c r="P41" s="11">
        <v>1.2999999999999999E-2</v>
      </c>
      <c r="Q41"/>
      <c r="R41" s="30"/>
      <c r="Y41" s="5" t="str">
        <f t="shared" si="3"/>
        <v>[Built-Up Roofing,0.005,Oriented strand board,0.015,Wood,0.2,Spray foam,0.15,Gypsum Board,0.013]</v>
      </c>
      <c r="Z41" s="5">
        <f>IFERROR(#REF!/_xlfn.XLOOKUP(#REF!,Materials!$A$66:$A$273,Materials!$I$66:$I$273),0)+IFERROR(#REF!/_xlfn.XLOOKUP(#REF!,Materials!$A$66:$A$273,Materials!$I$66:$I$273),0)+IFERROR(#REF!/_xlfn.XLOOKUP(#REF!,Materials!$A$66:$A$273,Materials!$I$66:$I$273),0)+IFERROR(#REF!/_xlfn.XLOOKUP(#REF!,Materials!$A$66:$A$273,Materials!$I$66:$I$273),0)+IFERROR(#REF!/_xlfn.XLOOKUP(#REF!,Materials!$A$66:$A$273,Materials!$I$66:$I$273),0)+IFERROR(#REF!/_xlfn.XLOOKUP(#REF!,Materials!$A$66:$A$273,Materials!$I$66:$I$273),0)</f>
        <v>0</v>
      </c>
      <c r="BO41" s="61"/>
      <c r="BP41" s="62"/>
      <c r="BQ41" s="62"/>
      <c r="BR41" s="63"/>
      <c r="BS41" s="63"/>
      <c r="BT41" s="63"/>
      <c r="BU41" s="63"/>
      <c r="BV41" s="62"/>
      <c r="BW41" s="62"/>
      <c r="BX41" s="62"/>
      <c r="BY41" s="62"/>
      <c r="BZ41" s="62"/>
      <c r="CA41" s="62"/>
      <c r="CB41" s="62"/>
      <c r="CC41" s="62"/>
      <c r="CD41" s="62"/>
      <c r="CE41" s="62"/>
      <c r="CF41" s="63"/>
    </row>
    <row r="42" spans="1:84" x14ac:dyDescent="0.2">
      <c r="A42" t="s">
        <v>5625</v>
      </c>
      <c r="B42" t="s">
        <v>267</v>
      </c>
      <c r="C42" t="str">
        <f>_xlfn.XLOOKUP(B42,Units!$A$2:$A$100,Units!$C$2:$C$100,"")</f>
        <v>Construction for the outer and inner roofs of the building</v>
      </c>
      <c r="D42" t="str">
        <f t="shared" si="0"/>
        <v>[Built-Up Roofing,0.005,Oriented strand board,0.015,Wood,0.2,Rigid foam  EPS 035,0.1,Cellulose,0.15,Gypsum Board,0.013]</v>
      </c>
      <c r="E42">
        <f t="shared" si="1"/>
        <v>0.1994013212704441</v>
      </c>
      <c r="F42" t="str">
        <f t="shared" si="2"/>
        <v>MA_MFH_post_2003_InsulationRoof_Roof</v>
      </c>
      <c r="G42" s="29" t="s">
        <v>234</v>
      </c>
      <c r="H42" s="11">
        <v>5.0000000000000001E-3</v>
      </c>
      <c r="I42" s="11" t="s">
        <v>16</v>
      </c>
      <c r="J42" s="11">
        <v>1.4999999999999999E-2</v>
      </c>
      <c r="K42" s="11" t="s">
        <v>107</v>
      </c>
      <c r="L42" s="11">
        <v>0.2</v>
      </c>
      <c r="M42" t="s">
        <v>58</v>
      </c>
      <c r="N42" s="5">
        <v>0.1</v>
      </c>
      <c r="O42" t="s">
        <v>85</v>
      </c>
      <c r="P42" s="5">
        <v>0.15</v>
      </c>
      <c r="Q42" s="11" t="s">
        <v>17</v>
      </c>
      <c r="R42" s="11">
        <v>1.2999999999999999E-2</v>
      </c>
      <c r="Y42" s="5" t="str">
        <f t="shared" si="3"/>
        <v>[Built-Up Roofing,0.005,Oriented strand board,0.015,Wood,0.2,Rigid foam  EPS 035,0.1,Cellulose,0.15,Gypsum Board,0.013]</v>
      </c>
      <c r="Z42" s="5">
        <f>IFERROR(J42/_xlfn.XLOOKUP(I42,Materials!$A$66:$A$273,Materials!$I$66:$I$273),0)+IFERROR(L42/_xlfn.XLOOKUP(K42,Materials!$A$66:$A$273,Materials!$I$66:$I$273),0)+IFERROR(N42/_xlfn.XLOOKUP(M42,Materials!$A$66:$A$273,Materials!$I$66:$I$273),0)+IFERROR(P42/_xlfn.XLOOKUP(O42,Materials!$A$66:$A$273,Materials!$I$66:$I$273),0)+IFERROR(R42/_xlfn.XLOOKUP(Q42,Materials!$A$66:$A$273,Materials!$I$66:$I$273),0)+IFERROR(H42/_xlfn.XLOOKUP(G42,Materials!$A$66:$A$273,Materials!$I$66:$I$273),0)</f>
        <v>5.0150119047793051</v>
      </c>
      <c r="BO42" s="61"/>
      <c r="BP42" s="62"/>
      <c r="BQ42" s="62"/>
      <c r="BR42" s="63"/>
      <c r="BS42" s="63"/>
      <c r="BT42" s="63"/>
      <c r="BU42" s="63"/>
      <c r="BV42" s="62"/>
      <c r="BW42" s="62"/>
      <c r="BX42" s="62"/>
      <c r="BY42" s="62"/>
      <c r="BZ42" s="62"/>
      <c r="CA42" s="62"/>
      <c r="CB42" s="62"/>
      <c r="CC42" s="62"/>
      <c r="CD42" s="62"/>
      <c r="CE42" s="62"/>
      <c r="CF42" s="63"/>
    </row>
    <row r="43" spans="1:84" x14ac:dyDescent="0.2">
      <c r="A43" t="s">
        <v>5626</v>
      </c>
      <c r="B43" t="s">
        <v>267</v>
      </c>
      <c r="C43" t="str">
        <f>_xlfn.XLOOKUP(B43,Units!$A$2:$A$100,Units!$C$2:$C$100,"")</f>
        <v>Construction for the outer and inner roofs of the building</v>
      </c>
      <c r="D43" t="str">
        <f t="shared" si="0"/>
        <v>[Built-Up Roofing,0.005,Oriented strand board,0.015,Wood,0.2,Rigid foam  EPS 035,0.1,Cellulose,0.15,Gypsum Board,0.013]</v>
      </c>
      <c r="E43">
        <f t="shared" si="1"/>
        <v>0.1994013212704441</v>
      </c>
      <c r="F43" t="str">
        <f t="shared" si="2"/>
        <v>MA_MFH_post_2003_OccupiedInsulated_Roof</v>
      </c>
      <c r="G43" s="29" t="s">
        <v>234</v>
      </c>
      <c r="H43" s="11">
        <v>5.0000000000000001E-3</v>
      </c>
      <c r="I43" s="11" t="s">
        <v>16</v>
      </c>
      <c r="J43" s="11">
        <v>1.4999999999999999E-2</v>
      </c>
      <c r="K43" s="11" t="s">
        <v>107</v>
      </c>
      <c r="L43" s="11">
        <v>0.2</v>
      </c>
      <c r="M43" t="s">
        <v>58</v>
      </c>
      <c r="N43" s="5">
        <v>0.1</v>
      </c>
      <c r="O43" t="s">
        <v>85</v>
      </c>
      <c r="P43" s="5">
        <v>0.15</v>
      </c>
      <c r="Q43" s="11" t="s">
        <v>17</v>
      </c>
      <c r="R43" s="11">
        <v>1.2999999999999999E-2</v>
      </c>
      <c r="Y43" s="5" t="str">
        <f t="shared" si="3"/>
        <v>[Built-Up Roofing,0.005,Oriented strand board,0.015,Wood,0.2,Rigid foam  EPS 035,0.1,Cellulose,0.15,Gypsum Board,0.013]</v>
      </c>
      <c r="Z43" s="5">
        <f>IFERROR(J43/_xlfn.XLOOKUP(I43,Materials!$A$66:$A$273,Materials!$I$66:$I$273),0)+IFERROR(L43/_xlfn.XLOOKUP(K43,Materials!$A$66:$A$273,Materials!$I$66:$I$273),0)+IFERROR(N43/_xlfn.XLOOKUP(M43,Materials!$A$66:$A$273,Materials!$I$66:$I$273),0)+IFERROR(P43/_xlfn.XLOOKUP(O43,Materials!$A$66:$A$273,Materials!$I$66:$I$273),0)+IFERROR(R43/_xlfn.XLOOKUP(Q43,Materials!$A$66:$A$273,Materials!$I$66:$I$273),0)+IFERROR(H43/_xlfn.XLOOKUP(G43,Materials!$A$66:$A$273,Materials!$I$66:$I$273),0)</f>
        <v>5.0150119047793051</v>
      </c>
      <c r="BO43" s="61"/>
      <c r="BP43" s="62"/>
      <c r="BQ43" s="62"/>
      <c r="BR43" s="63"/>
      <c r="BS43" s="63"/>
      <c r="BT43" s="63"/>
      <c r="BU43" s="63"/>
      <c r="BV43" s="62"/>
      <c r="BW43" s="62"/>
      <c r="BX43" s="62"/>
      <c r="BY43" s="62"/>
      <c r="BZ43" s="62"/>
      <c r="CA43" s="62"/>
      <c r="CB43" s="62"/>
      <c r="CC43" s="62"/>
      <c r="CD43" s="62"/>
      <c r="CE43" s="62"/>
      <c r="CF43" s="63"/>
    </row>
    <row r="44" spans="1:84" x14ac:dyDescent="0.2">
      <c r="A44" t="s">
        <v>5627</v>
      </c>
      <c r="B44" t="s">
        <v>267</v>
      </c>
      <c r="C44" t="str">
        <f>_xlfn.XLOOKUP(B44,Units!$A$2:$A$100,Units!$C$2:$C$100,"")</f>
        <v>Construction for the outer and inner roofs of the building</v>
      </c>
      <c r="D44" t="str">
        <f t="shared" si="0"/>
        <v>[Built-Up Roofing,0.005,Oriented strand board,0.015,Wood,0.2,Gypsum Board,0.013]</v>
      </c>
      <c r="E44">
        <f t="shared" si="1"/>
        <v>0.69272066038534652</v>
      </c>
      <c r="F44" t="str">
        <f t="shared" si="2"/>
        <v>MA_MFH_post_2003_UnoccupiedHighInsulatedFloor_Roof</v>
      </c>
      <c r="G44" s="29" t="s">
        <v>234</v>
      </c>
      <c r="H44">
        <v>5.0000000000000001E-3</v>
      </c>
      <c r="I44" t="s">
        <v>16</v>
      </c>
      <c r="J44">
        <v>1.4999999999999999E-2</v>
      </c>
      <c r="K44" t="s">
        <v>107</v>
      </c>
      <c r="L44">
        <v>0.2</v>
      </c>
      <c r="M44" t="s">
        <v>17</v>
      </c>
      <c r="N44">
        <v>1.2999999999999999E-2</v>
      </c>
      <c r="O44"/>
      <c r="P44"/>
      <c r="Q44"/>
      <c r="R44" s="30"/>
      <c r="Y44" s="5" t="str">
        <f t="shared" si="3"/>
        <v>[Built-Up Roofing,0.005,Oriented strand board,0.015,Wood,0.2,Gypsum Board,0.013]</v>
      </c>
      <c r="Z44" s="5">
        <f>IFERROR(J44/_xlfn.XLOOKUP(I44,Materials!$A$66:$A$273,Materials!$I$66:$I$273),0)+IFERROR(L44/_xlfn.XLOOKUP(K44,Materials!$A$66:$A$273,Materials!$I$66:$I$273),0)+IFERROR(N44/_xlfn.XLOOKUP(M44,Materials!$A$66:$A$273,Materials!$I$66:$I$273),0)+IFERROR(P44/_xlfn.XLOOKUP(O44,Materials!$A$66:$A$273,Materials!$I$66:$I$273),0)+IFERROR(R44/_xlfn.XLOOKUP(Q44,Materials!$A$66:$A$273,Materials!$I$66:$I$273),0)+IFERROR(H44/_xlfn.XLOOKUP(G44,Materials!$A$66:$A$273,Materials!$I$66:$I$273),0)</f>
        <v>1.4435833333507335</v>
      </c>
      <c r="BO44" s="61"/>
      <c r="BP44" s="62"/>
      <c r="BQ44" s="62"/>
      <c r="BR44" s="63"/>
      <c r="BS44" s="63"/>
      <c r="BT44" s="63"/>
      <c r="BU44" s="63"/>
      <c r="BV44" s="62"/>
      <c r="BW44" s="62"/>
      <c r="BX44" s="62"/>
      <c r="BY44" s="62"/>
      <c r="BZ44" s="62"/>
      <c r="CA44" s="62"/>
      <c r="CB44" s="62"/>
      <c r="CC44" s="62"/>
      <c r="CD44" s="62"/>
      <c r="CE44" s="62"/>
      <c r="CF44" s="63"/>
    </row>
    <row r="45" spans="1:84" x14ac:dyDescent="0.2">
      <c r="A45" t="s">
        <v>712</v>
      </c>
      <c r="B45" t="s">
        <v>265</v>
      </c>
      <c r="C45" t="str">
        <f>_xlfn.XLOOKUP(B45,Units!$A$2:$A$100,Units!$C$2:$C$100,"")</f>
        <v>Construction for the inner partitions/walls of the building</v>
      </c>
      <c r="D45" t="str">
        <f t="shared" si="0"/>
        <v>[Concrete,0.102,Carpet,0.01]</v>
      </c>
      <c r="E45">
        <f t="shared" si="1"/>
        <v>5.9999999999999991</v>
      </c>
      <c r="F45" t="str">
        <f t="shared" si="2"/>
        <v>MA_SFH_Partition</v>
      </c>
      <c r="G45" s="29" t="s">
        <v>13</v>
      </c>
      <c r="H45">
        <v>0.10199999999999999</v>
      </c>
      <c r="I45" t="s">
        <v>28</v>
      </c>
      <c r="J45">
        <v>0.01</v>
      </c>
      <c r="K45"/>
      <c r="L45"/>
      <c r="M45"/>
      <c r="N45"/>
      <c r="O45"/>
      <c r="P45"/>
      <c r="Q45"/>
      <c r="R45" s="30"/>
      <c r="Y45" s="5" t="str">
        <f t="shared" si="3"/>
        <v>[Concrete,0.102,Carpet,0.01]</v>
      </c>
      <c r="Z45" s="5">
        <f>IFERROR(J45/_xlfn.XLOOKUP(I45,Materials!$A$66:$A$273,Materials!$I$66:$I$273),0)+IFERROR(L45/_xlfn.XLOOKUP(K45,Materials!$A$66:$A$273,Materials!$I$66:$I$273),0)+IFERROR(N45/_xlfn.XLOOKUP(M45,Materials!$A$66:$A$273,Materials!$I$66:$I$273),0)+IFERROR(P45/_xlfn.XLOOKUP(O45,Materials!$A$66:$A$273,Materials!$I$66:$I$273),0)+IFERROR(R45/_xlfn.XLOOKUP(Q45,Materials!$A$66:$A$273,Materials!$I$66:$I$273),0)+IFERROR(H45/_xlfn.XLOOKUP(G45,Materials!$A$66:$A$273,Materials!$I$66:$I$273),0)</f>
        <v>0.16666666666666669</v>
      </c>
      <c r="BO45" s="61"/>
      <c r="BP45" s="62"/>
      <c r="BQ45" s="62"/>
      <c r="BR45" s="63"/>
      <c r="BS45" s="63"/>
      <c r="BT45" s="63"/>
      <c r="BU45" s="63"/>
      <c r="BV45" s="62"/>
      <c r="BW45" s="62"/>
      <c r="BX45" s="62"/>
      <c r="BY45" s="62"/>
      <c r="BZ45" s="62"/>
      <c r="CA45" s="62"/>
      <c r="CB45" s="62"/>
      <c r="CC45" s="62"/>
      <c r="CD45" s="62"/>
      <c r="CE45" s="62"/>
      <c r="CF45" s="63"/>
    </row>
    <row r="46" spans="1:84" x14ac:dyDescent="0.2">
      <c r="A46" t="s">
        <v>751</v>
      </c>
      <c r="B46" t="s">
        <v>265</v>
      </c>
      <c r="C46" t="str">
        <f>_xlfn.XLOOKUP(B46,Units!$A$2:$A$100,Units!$C$2:$C$100,"")</f>
        <v>Construction for the inner partitions/walls of the building</v>
      </c>
      <c r="D46" t="str">
        <f t="shared" si="0"/>
        <v>[Concrete,0.102,Carpet,0.01]</v>
      </c>
      <c r="E46">
        <f t="shared" si="1"/>
        <v>5.9999999999999991</v>
      </c>
      <c r="F46" t="str">
        <f t="shared" si="2"/>
        <v>MA_MFH_Partition</v>
      </c>
      <c r="G46" s="29" t="s">
        <v>13</v>
      </c>
      <c r="H46">
        <v>0.10199999999999999</v>
      </c>
      <c r="I46" t="s">
        <v>28</v>
      </c>
      <c r="J46">
        <v>0.01</v>
      </c>
      <c r="K46"/>
      <c r="L46"/>
      <c r="M46"/>
      <c r="N46"/>
      <c r="O46"/>
      <c r="P46"/>
      <c r="Q46"/>
      <c r="R46" s="30"/>
      <c r="Y46" s="5" t="str">
        <f t="shared" si="3"/>
        <v>[Concrete,0.102,Carpet,0.01]</v>
      </c>
      <c r="Z46" s="5">
        <f>IFERROR(J46/_xlfn.XLOOKUP(I46,Materials!$A$66:$A$273,Materials!$I$66:$I$273),0)+IFERROR(L46/_xlfn.XLOOKUP(K46,Materials!$A$66:$A$273,Materials!$I$66:$I$273),0)+IFERROR(N46/_xlfn.XLOOKUP(M46,Materials!$A$66:$A$273,Materials!$I$66:$I$273),0)+IFERROR(P46/_xlfn.XLOOKUP(O46,Materials!$A$66:$A$273,Materials!$I$66:$I$273),0)+IFERROR(R46/_xlfn.XLOOKUP(Q46,Materials!$A$66:$A$273,Materials!$I$66:$I$273),0)+IFERROR(H46/_xlfn.XLOOKUP(G46,Materials!$A$66:$A$273,Materials!$I$66:$I$273),0)</f>
        <v>0.16666666666666669</v>
      </c>
      <c r="BO46" s="61"/>
      <c r="BP46" s="62"/>
      <c r="BQ46" s="62"/>
      <c r="BR46" s="63"/>
      <c r="BS46" s="63"/>
      <c r="BT46" s="63"/>
      <c r="BU46" s="63"/>
      <c r="BV46" s="62"/>
      <c r="BW46" s="62"/>
      <c r="BX46" s="62"/>
      <c r="BY46" s="62"/>
      <c r="BZ46" s="62"/>
      <c r="CA46" s="62"/>
      <c r="CB46" s="62"/>
      <c r="CC46" s="62"/>
      <c r="CD46" s="62"/>
      <c r="CE46" s="62"/>
      <c r="CF46" s="63"/>
    </row>
    <row r="47" spans="1:84" x14ac:dyDescent="0.2">
      <c r="A47" t="s">
        <v>5628</v>
      </c>
      <c r="B47" t="s">
        <v>742</v>
      </c>
      <c r="C47" t="str">
        <f>_xlfn.XLOOKUP(B47,Units!$A$2:$A$100,Units!$C$2:$C$100,"")</f>
        <v/>
      </c>
      <c r="D47" t="str">
        <f t="shared" si="0"/>
        <v>[Concrete,0.102,Plywood,0.0127]</v>
      </c>
      <c r="E47">
        <f t="shared" si="1"/>
        <v>9.4488188976377945</v>
      </c>
      <c r="F47" t="str">
        <f t="shared" si="2"/>
        <v>MA_SFH_UnoccupiedUninsulatedCeiling_GroundWall</v>
      </c>
      <c r="G47" s="29" t="s">
        <v>13</v>
      </c>
      <c r="H47">
        <v>0.10199999999999999</v>
      </c>
      <c r="I47" t="s">
        <v>105</v>
      </c>
      <c r="J47">
        <v>1.2699999999999999E-2</v>
      </c>
      <c r="K47"/>
      <c r="L47"/>
      <c r="M47"/>
      <c r="N47"/>
      <c r="O47"/>
      <c r="P47"/>
      <c r="Q47"/>
      <c r="R47" s="30"/>
      <c r="Y47" s="5" t="str">
        <f t="shared" si="3"/>
        <v>[Concrete,0.102,Plywood,0.0127]</v>
      </c>
      <c r="Z47" s="5">
        <f>IFERROR(J47/_xlfn.XLOOKUP(I47,Materials!$A$66:$A$273,Materials!$I$66:$I$273),0)+IFERROR(L47/_xlfn.XLOOKUP(K47,Materials!$A$66:$A$273,Materials!$I$66:$I$273),0)+IFERROR(N47/_xlfn.XLOOKUP(M47,Materials!$A$66:$A$273,Materials!$I$66:$I$273),0)+IFERROR(P47/_xlfn.XLOOKUP(O47,Materials!$A$66:$A$273,Materials!$I$66:$I$273),0)+IFERROR(R47/_xlfn.XLOOKUP(Q47,Materials!$A$66:$A$273,Materials!$I$66:$I$273),0)+IFERROR(H47/_xlfn.XLOOKUP(G47,Materials!$A$66:$A$273,Materials!$I$66:$I$273),0)</f>
        <v>0.10583333333333333</v>
      </c>
      <c r="BO47" s="61"/>
      <c r="BP47" s="62"/>
      <c r="BQ47" s="62"/>
      <c r="BR47" s="63"/>
      <c r="BS47" s="63"/>
      <c r="BT47" s="63"/>
      <c r="BU47" s="63"/>
      <c r="BV47" s="62"/>
      <c r="BW47" s="62"/>
      <c r="BX47" s="62"/>
      <c r="BY47" s="62"/>
      <c r="BZ47" s="62"/>
      <c r="CA47" s="62"/>
      <c r="CB47" s="62"/>
      <c r="CC47" s="62"/>
      <c r="CD47" s="62"/>
      <c r="CE47" s="62"/>
      <c r="CF47" s="63"/>
    </row>
    <row r="48" spans="1:84" x14ac:dyDescent="0.2">
      <c r="A48" t="s">
        <v>5629</v>
      </c>
      <c r="B48" t="s">
        <v>742</v>
      </c>
      <c r="C48" t="str">
        <f>_xlfn.XLOOKUP(B48,Units!$A$2:$A$100,Units!$C$2:$C$100,"")</f>
        <v/>
      </c>
      <c r="D48" t="str">
        <f t="shared" si="0"/>
        <v>[Concrete,0.102,Plywood,0.0127]</v>
      </c>
      <c r="E48">
        <f t="shared" si="1"/>
        <v>9.4488188976377945</v>
      </c>
      <c r="F48" t="str">
        <f t="shared" si="2"/>
        <v>MA_SFH_OccupiedUninsulatedCeilingUninsulatedFloor_GroundWall</v>
      </c>
      <c r="G48" s="29" t="s">
        <v>13</v>
      </c>
      <c r="H48">
        <v>0.10199999999999999</v>
      </c>
      <c r="I48" t="s">
        <v>105</v>
      </c>
      <c r="J48">
        <v>1.2699999999999999E-2</v>
      </c>
      <c r="K48"/>
      <c r="L48"/>
      <c r="M48"/>
      <c r="N48"/>
      <c r="O48"/>
      <c r="P48"/>
      <c r="Q48"/>
      <c r="R48" s="30"/>
      <c r="Y48" s="5" t="str">
        <f t="shared" si="3"/>
        <v>[Concrete,0.102,Plywood,0.0127]</v>
      </c>
      <c r="Z48" s="5">
        <f>IFERROR(J48/_xlfn.XLOOKUP(I48,Materials!$A$66:$A$273,Materials!$I$66:$I$273),0)+IFERROR(L48/_xlfn.XLOOKUP(K48,Materials!$A$66:$A$273,Materials!$I$66:$I$273),0)+IFERROR(N48/_xlfn.XLOOKUP(M48,Materials!$A$66:$A$273,Materials!$I$66:$I$273),0)+IFERROR(P48/_xlfn.XLOOKUP(O48,Materials!$A$66:$A$273,Materials!$I$66:$I$273),0)+IFERROR(R48/_xlfn.XLOOKUP(Q48,Materials!$A$66:$A$273,Materials!$I$66:$I$273),0)+IFERROR(H48/_xlfn.XLOOKUP(G48,Materials!$A$66:$A$273,Materials!$I$66:$I$273),0)</f>
        <v>0.10583333333333333</v>
      </c>
      <c r="BO48" s="61"/>
      <c r="BP48" s="62"/>
      <c r="BQ48" s="62"/>
      <c r="BR48" s="63"/>
      <c r="BS48" s="63"/>
      <c r="BT48" s="63"/>
      <c r="BU48" s="63"/>
      <c r="BV48" s="62"/>
      <c r="BW48" s="62"/>
      <c r="BX48" s="62"/>
      <c r="BY48" s="62"/>
      <c r="BZ48" s="62"/>
      <c r="CA48" s="62"/>
      <c r="CB48" s="62"/>
      <c r="CC48" s="62"/>
      <c r="CD48" s="62"/>
      <c r="CE48" s="62"/>
      <c r="CF48" s="63"/>
    </row>
    <row r="49" spans="1:84" x14ac:dyDescent="0.2">
      <c r="A49" t="s">
        <v>5630</v>
      </c>
      <c r="B49" t="s">
        <v>742</v>
      </c>
      <c r="C49" t="str">
        <f>_xlfn.XLOOKUP(B49,Units!$A$2:$A$100,Units!$C$2:$C$100,"")</f>
        <v/>
      </c>
      <c r="D49" t="str">
        <f t="shared" si="0"/>
        <v>[Concrete,0.102,XPS Board,0.05,Gypsum Board,0.0127]</v>
      </c>
      <c r="E49">
        <f t="shared" si="1"/>
        <v>0.64517659337270816</v>
      </c>
      <c r="F49" t="str">
        <f t="shared" si="2"/>
        <v>MA_SFH_OccupiedInsulatedWallsInsulatedCeiling_GroundWall</v>
      </c>
      <c r="G49" s="29" t="s">
        <v>13</v>
      </c>
      <c r="H49">
        <v>0.10199999999999999</v>
      </c>
      <c r="I49" t="s">
        <v>29</v>
      </c>
      <c r="J49">
        <v>0.05</v>
      </c>
      <c r="K49" t="s">
        <v>17</v>
      </c>
      <c r="L49">
        <v>1.2699999999999999E-2</v>
      </c>
      <c r="M49"/>
      <c r="N49"/>
      <c r="O49"/>
      <c r="P49"/>
      <c r="Q49"/>
      <c r="R49" s="30"/>
      <c r="Y49" s="5" t="str">
        <f t="shared" si="3"/>
        <v>[Concrete,0.102,XPS Board,0.05,Gypsum Board,0.0127]</v>
      </c>
      <c r="Z49" s="5">
        <f>IFERROR(J49/_xlfn.XLOOKUP(I49,Materials!$A$66:$A$273,Materials!$I$66:$I$273),0)+IFERROR(L49/_xlfn.XLOOKUP(K49,Materials!$A$66:$A$273,Materials!$I$66:$I$273),0)+IFERROR(N49/_xlfn.XLOOKUP(M49,Materials!$A$66:$A$273,Materials!$I$66:$I$273),0)+IFERROR(P49/_xlfn.XLOOKUP(O49,Materials!$A$66:$A$273,Materials!$I$66:$I$273),0)+IFERROR(R49/_xlfn.XLOOKUP(Q49,Materials!$A$66:$A$273,Materials!$I$66:$I$273),0)+IFERROR(H49/_xlfn.XLOOKUP(G49,Materials!$A$66:$A$273,Materials!$I$66:$I$273),0)</f>
        <v>1.5499632352941175</v>
      </c>
      <c r="BO49" s="61"/>
      <c r="BP49" s="62"/>
      <c r="BQ49" s="62"/>
      <c r="BR49" s="63"/>
      <c r="BS49" s="63"/>
      <c r="BT49" s="63"/>
      <c r="BU49" s="63"/>
      <c r="BV49" s="62"/>
      <c r="BW49" s="62"/>
      <c r="BX49" s="62"/>
      <c r="BY49" s="62"/>
      <c r="BZ49" s="62"/>
      <c r="CA49" s="62"/>
      <c r="CB49" s="62"/>
      <c r="CC49" s="62"/>
      <c r="CD49" s="62"/>
      <c r="CE49" s="62"/>
      <c r="CF49" s="63"/>
    </row>
    <row r="50" spans="1:84" x14ac:dyDescent="0.2">
      <c r="A50" t="s">
        <v>5631</v>
      </c>
      <c r="B50" t="s">
        <v>742</v>
      </c>
      <c r="C50" t="str">
        <f>_xlfn.XLOOKUP(B50,Units!$A$2:$A$100,Units!$C$2:$C$100,"")</f>
        <v/>
      </c>
      <c r="D50" t="str">
        <f t="shared" si="0"/>
        <v>[Concrete,0.102,Plywood,0.0127]</v>
      </c>
      <c r="E50">
        <f t="shared" si="1"/>
        <v>9.4488188976377945</v>
      </c>
      <c r="F50" t="str">
        <f t="shared" si="2"/>
        <v>MA_MFH_UnoccupiedUninsulatedCeiling_GroundWall</v>
      </c>
      <c r="G50" s="29" t="s">
        <v>13</v>
      </c>
      <c r="H50">
        <v>0.10199999999999999</v>
      </c>
      <c r="I50" t="s">
        <v>105</v>
      </c>
      <c r="J50">
        <v>1.2699999999999999E-2</v>
      </c>
      <c r="K50"/>
      <c r="L50"/>
      <c r="M50"/>
      <c r="N50"/>
      <c r="O50"/>
      <c r="P50"/>
      <c r="Q50"/>
      <c r="R50" s="30"/>
      <c r="Y50" s="5" t="str">
        <f t="shared" si="3"/>
        <v>[Concrete,0.102,Plywood,0.0127]</v>
      </c>
      <c r="Z50" s="5">
        <f>IFERROR(J50/_xlfn.XLOOKUP(I50,Materials!$A$66:$A$273,Materials!$I$66:$I$273),0)+IFERROR(L50/_xlfn.XLOOKUP(K50,Materials!$A$66:$A$273,Materials!$I$66:$I$273),0)+IFERROR(N50/_xlfn.XLOOKUP(M50,Materials!$A$66:$A$273,Materials!$I$66:$I$273),0)+IFERROR(P50/_xlfn.XLOOKUP(O50,Materials!$A$66:$A$273,Materials!$I$66:$I$273),0)+IFERROR(R50/_xlfn.XLOOKUP(Q50,Materials!$A$66:$A$273,Materials!$I$66:$I$273),0)+IFERROR(H50/_xlfn.XLOOKUP(G50,Materials!$A$66:$A$273,Materials!$I$66:$I$273),0)</f>
        <v>0.10583333333333333</v>
      </c>
      <c r="BO50" s="61"/>
      <c r="BP50" s="62"/>
      <c r="BQ50" s="62"/>
      <c r="BR50" s="63"/>
      <c r="BS50" s="63"/>
      <c r="BT50" s="63"/>
      <c r="BU50" s="63"/>
      <c r="BV50" s="62"/>
      <c r="BW50" s="62"/>
      <c r="BX50" s="62"/>
      <c r="BY50" s="62"/>
      <c r="BZ50" s="62"/>
      <c r="CA50" s="62"/>
      <c r="CB50" s="62"/>
      <c r="CC50" s="62"/>
      <c r="CD50" s="62"/>
      <c r="CE50" s="62"/>
      <c r="CF50" s="63"/>
    </row>
    <row r="51" spans="1:84" x14ac:dyDescent="0.2">
      <c r="A51" t="s">
        <v>5632</v>
      </c>
      <c r="B51" t="s">
        <v>742</v>
      </c>
      <c r="C51" t="str">
        <f>_xlfn.XLOOKUP(B51,Units!$A$2:$A$100,Units!$C$2:$C$100,"")</f>
        <v/>
      </c>
      <c r="D51" t="str">
        <f t="shared" si="0"/>
        <v>[Concrete,0.102,Plywood,0.0127]</v>
      </c>
      <c r="E51">
        <f t="shared" si="1"/>
        <v>9.4488188976377945</v>
      </c>
      <c r="F51" t="str">
        <f t="shared" si="2"/>
        <v>MA_MFH_OccupiedUninsulatedCeilingUninsulatedFloor_GroundWall</v>
      </c>
      <c r="G51" s="29" t="s">
        <v>13</v>
      </c>
      <c r="H51">
        <v>0.10199999999999999</v>
      </c>
      <c r="I51" t="s">
        <v>105</v>
      </c>
      <c r="J51">
        <v>1.2699999999999999E-2</v>
      </c>
      <c r="K51"/>
      <c r="L51"/>
      <c r="M51"/>
      <c r="N51"/>
      <c r="O51"/>
      <c r="P51"/>
      <c r="Q51"/>
      <c r="R51" s="30"/>
      <c r="Y51" s="5" t="str">
        <f t="shared" si="3"/>
        <v>[Concrete,0.102,Plywood,0.0127]</v>
      </c>
      <c r="Z51" s="5">
        <f>IFERROR(J51/_xlfn.XLOOKUP(I51,Materials!$A$66:$A$273,Materials!$I$66:$I$273),0)+IFERROR(L51/_xlfn.XLOOKUP(K51,Materials!$A$66:$A$273,Materials!$I$66:$I$273),0)+IFERROR(N51/_xlfn.XLOOKUP(M51,Materials!$A$66:$A$273,Materials!$I$66:$I$273),0)+IFERROR(P51/_xlfn.XLOOKUP(O51,Materials!$A$66:$A$273,Materials!$I$66:$I$273),0)+IFERROR(R51/_xlfn.XLOOKUP(Q51,Materials!$A$66:$A$273,Materials!$I$66:$I$273),0)+IFERROR(H51/_xlfn.XLOOKUP(G51,Materials!$A$66:$A$273,Materials!$I$66:$I$273),0)</f>
        <v>0.10583333333333333</v>
      </c>
      <c r="BO51" s="61"/>
      <c r="BP51" s="62"/>
      <c r="BQ51" s="62"/>
      <c r="BR51" s="63"/>
      <c r="BS51" s="63"/>
      <c r="BT51" s="63"/>
      <c r="BU51" s="63"/>
      <c r="BV51" s="62"/>
      <c r="BW51" s="62"/>
      <c r="BX51" s="62"/>
      <c r="BY51" s="62"/>
      <c r="BZ51" s="62"/>
      <c r="CA51" s="62"/>
      <c r="CB51" s="62"/>
      <c r="CC51" s="62"/>
      <c r="CD51" s="62"/>
      <c r="CE51" s="62"/>
      <c r="CF51" s="63"/>
    </row>
    <row r="52" spans="1:84" x14ac:dyDescent="0.2">
      <c r="A52" t="s">
        <v>5633</v>
      </c>
      <c r="B52" t="s">
        <v>742</v>
      </c>
      <c r="C52" t="str">
        <f>_xlfn.XLOOKUP(B52,Units!$A$2:$A$100,Units!$C$2:$C$100,"")</f>
        <v/>
      </c>
      <c r="D52" t="str">
        <f t="shared" si="0"/>
        <v>[Concrete,0.102,XPS Board,0.05,Gypsum Board,0.0127]</v>
      </c>
      <c r="E52">
        <f t="shared" si="1"/>
        <v>0.64517659337270816</v>
      </c>
      <c r="F52" t="str">
        <f t="shared" si="2"/>
        <v>MA_MFH_OccupiedInsulatedWallsInsulatedCeiling_GroundWall</v>
      </c>
      <c r="G52" s="29" t="s">
        <v>13</v>
      </c>
      <c r="H52">
        <v>0.10199999999999999</v>
      </c>
      <c r="I52" t="s">
        <v>29</v>
      </c>
      <c r="J52">
        <v>0.05</v>
      </c>
      <c r="K52" t="s">
        <v>17</v>
      </c>
      <c r="L52">
        <v>1.2699999999999999E-2</v>
      </c>
      <c r="M52"/>
      <c r="N52"/>
      <c r="O52"/>
      <c r="P52"/>
      <c r="Q52"/>
      <c r="R52" s="30"/>
      <c r="Y52" s="5" t="str">
        <f t="shared" si="3"/>
        <v>[Concrete,0.102,XPS Board,0.05,Gypsum Board,0.0127]</v>
      </c>
      <c r="Z52" s="5">
        <f>IFERROR(J52/_xlfn.XLOOKUP(I52,Materials!$A$66:$A$273,Materials!$I$66:$I$273),0)+IFERROR(L52/_xlfn.XLOOKUP(K52,Materials!$A$66:$A$273,Materials!$I$66:$I$273),0)+IFERROR(N52/_xlfn.XLOOKUP(M52,Materials!$A$66:$A$273,Materials!$I$66:$I$273),0)+IFERROR(P52/_xlfn.XLOOKUP(O52,Materials!$A$66:$A$273,Materials!$I$66:$I$273),0)+IFERROR(R52/_xlfn.XLOOKUP(Q52,Materials!$A$66:$A$273,Materials!$I$66:$I$273),0)+IFERROR(H52/_xlfn.XLOOKUP(G52,Materials!$A$66:$A$273,Materials!$I$66:$I$273),0)</f>
        <v>1.5499632352941175</v>
      </c>
      <c r="BO52" s="61"/>
      <c r="BP52" s="62"/>
      <c r="BQ52" s="62"/>
      <c r="BR52" s="63"/>
      <c r="BS52" s="63"/>
      <c r="BT52" s="63"/>
      <c r="BU52" s="63"/>
      <c r="BV52" s="62"/>
      <c r="BW52" s="62"/>
      <c r="BX52" s="62"/>
      <c r="BY52" s="62"/>
      <c r="BZ52" s="62"/>
      <c r="CA52" s="62"/>
      <c r="CB52" s="62"/>
      <c r="CC52" s="62"/>
      <c r="CD52" s="62"/>
      <c r="CE52" s="62"/>
      <c r="CF52" s="63"/>
    </row>
    <row r="53" spans="1:84" x14ac:dyDescent="0.2">
      <c r="A53" t="s">
        <v>5628</v>
      </c>
      <c r="B53" t="s">
        <v>270</v>
      </c>
      <c r="C53" t="str">
        <f>_xlfn.XLOOKUP(B53,Units!$A$2:$A$100,Units!$C$2:$C$100,"")</f>
        <v>Construction for the ground floor (including the associated material of the basement, heated or unheated)</v>
      </c>
      <c r="D53" t="str">
        <f t="shared" si="0"/>
        <v>[Concrete,0.12,Carpet,0.12]</v>
      </c>
      <c r="E53">
        <f t="shared" si="1"/>
        <v>0.5</v>
      </c>
      <c r="F53" t="str">
        <f t="shared" si="2"/>
        <v>MA_SFH_UnoccupiedUninsulatedCeiling_GroundFloor</v>
      </c>
      <c r="G53" s="111" t="s">
        <v>13</v>
      </c>
      <c r="H53" s="11">
        <v>0.12</v>
      </c>
      <c r="I53" s="11" t="s">
        <v>28</v>
      </c>
      <c r="J53">
        <v>0.12</v>
      </c>
      <c r="K53"/>
      <c r="L53"/>
      <c r="M53"/>
      <c r="N53"/>
      <c r="O53"/>
      <c r="P53"/>
      <c r="Q53"/>
      <c r="R53" s="30"/>
      <c r="Y53" s="5" t="str">
        <f t="shared" si="3"/>
        <v>[Concrete,0.12,Carpet,0.12]</v>
      </c>
      <c r="Z53" s="5">
        <f>IFERROR(J53/_xlfn.XLOOKUP(I53,Materials!$A$66:$A$273,Materials!$I$66:$I$273),0)+IFERROR(L53/_xlfn.XLOOKUP(K53,Materials!$A$66:$A$273,Materials!$I$66:$I$273),0)+IFERROR(N53/_xlfn.XLOOKUP(M53,Materials!$A$66:$A$273,Materials!$I$66:$I$273),0)+IFERROR(P53/_xlfn.XLOOKUP(O53,Materials!$A$66:$A$273,Materials!$I$66:$I$273),0)+IFERROR(R53/_xlfn.XLOOKUP(Q53,Materials!$A$66:$A$273,Materials!$I$66:$I$273),0)+IFERROR(H53/_xlfn.XLOOKUP(G53,Materials!$A$66:$A$273,Materials!$I$66:$I$273),0)</f>
        <v>2</v>
      </c>
      <c r="BO53" s="61"/>
      <c r="BP53" s="62"/>
      <c r="BQ53" s="62"/>
      <c r="BR53" s="63"/>
      <c r="BS53" s="63"/>
      <c r="BT53" s="63"/>
      <c r="BU53" s="63"/>
      <c r="BV53" s="62"/>
      <c r="BW53" s="62"/>
      <c r="BX53" s="62"/>
      <c r="BY53" s="62"/>
      <c r="BZ53" s="62"/>
      <c r="CA53" s="62"/>
      <c r="CB53" s="62"/>
      <c r="CC53" s="62"/>
      <c r="CD53" s="62"/>
      <c r="CE53" s="62"/>
      <c r="CF53" s="63"/>
    </row>
    <row r="54" spans="1:84" x14ac:dyDescent="0.2">
      <c r="A54" t="s">
        <v>5629</v>
      </c>
      <c r="B54" t="s">
        <v>270</v>
      </c>
      <c r="C54" t="str">
        <f>_xlfn.XLOOKUP(B54,Units!$A$2:$A$100,Units!$C$2:$C$100,"")</f>
        <v>Construction for the ground floor (including the associated material of the basement, heated or unheated)</v>
      </c>
      <c r="D54" t="str">
        <f t="shared" si="0"/>
        <v>[Concrete,0.12,Carpet,0.012]</v>
      </c>
      <c r="E54">
        <f t="shared" si="1"/>
        <v>5</v>
      </c>
      <c r="F54" t="str">
        <f t="shared" si="2"/>
        <v>MA_SFH_OccupiedUninsulatedCeilingUninsulatedFloor_GroundFloor</v>
      </c>
      <c r="G54" s="111" t="s">
        <v>13</v>
      </c>
      <c r="H54" s="11">
        <v>0.12</v>
      </c>
      <c r="I54" s="11" t="s">
        <v>28</v>
      </c>
      <c r="J54" s="11">
        <v>1.2E-2</v>
      </c>
      <c r="K54"/>
      <c r="L54"/>
      <c r="M54"/>
      <c r="N54"/>
      <c r="O54"/>
      <c r="P54"/>
      <c r="Q54"/>
      <c r="R54" s="30"/>
      <c r="Y54" s="5" t="str">
        <f t="shared" si="3"/>
        <v>[Concrete,0.12,Carpet,0.012]</v>
      </c>
      <c r="Z54" s="5">
        <f>IFERROR(J54/_xlfn.XLOOKUP(I54,Materials!$A$66:$A$273,Materials!$I$66:$I$273),0)+IFERROR(L54/_xlfn.XLOOKUP(K54,Materials!$A$66:$A$273,Materials!$I$66:$I$273),0)+IFERROR(N54/_xlfn.XLOOKUP(M54,Materials!$A$66:$A$273,Materials!$I$66:$I$273),0)+IFERROR(P54/_xlfn.XLOOKUP(O54,Materials!$A$66:$A$273,Materials!$I$66:$I$273),0)+IFERROR(R54/_xlfn.XLOOKUP(Q54,Materials!$A$66:$A$273,Materials!$I$66:$I$273),0)+IFERROR(H54/_xlfn.XLOOKUP(G54,Materials!$A$66:$A$273,Materials!$I$66:$I$273),0)</f>
        <v>0.2</v>
      </c>
      <c r="BO54" s="61"/>
      <c r="BP54" s="62"/>
      <c r="BQ54" s="62"/>
      <c r="BR54" s="63"/>
      <c r="BS54" s="63"/>
      <c r="BT54" s="63"/>
      <c r="BU54" s="63"/>
      <c r="BV54" s="62"/>
      <c r="BW54" s="62"/>
      <c r="BX54" s="62"/>
      <c r="BY54" s="62"/>
      <c r="BZ54" s="62"/>
      <c r="CA54" s="62"/>
      <c r="CB54" s="62"/>
      <c r="CC54" s="62"/>
      <c r="CD54" s="62"/>
      <c r="CE54" s="62"/>
      <c r="CF54" s="63"/>
    </row>
    <row r="55" spans="1:84" x14ac:dyDescent="0.2">
      <c r="A55" t="s">
        <v>5630</v>
      </c>
      <c r="B55" t="s">
        <v>270</v>
      </c>
      <c r="C55" t="str">
        <f>_xlfn.XLOOKUP(B55,Units!$A$2:$A$100,Units!$C$2:$C$100,"")</f>
        <v>Construction for the ground floor (including the associated material of the basement, heated or unheated)</v>
      </c>
      <c r="D55" t="str">
        <f t="shared" si="0"/>
        <v>[Concrete,0.12,XPS Board,0.02,Plywood,0.015,Carpet,0.012]</v>
      </c>
      <c r="E55">
        <f t="shared" si="1"/>
        <v>5</v>
      </c>
      <c r="F55" t="str">
        <f t="shared" si="2"/>
        <v>MA_SFH_OccupiedInsulatedWallsInsulatedCeiling_GroundFloor</v>
      </c>
      <c r="G55" s="29" t="s">
        <v>13</v>
      </c>
      <c r="H55">
        <v>0.12</v>
      </c>
      <c r="I55" t="s">
        <v>29</v>
      </c>
      <c r="J55">
        <v>0.02</v>
      </c>
      <c r="K55" s="5" t="s">
        <v>105</v>
      </c>
      <c r="L55" s="5">
        <v>1.4999999999999999E-2</v>
      </c>
      <c r="M55" t="s">
        <v>28</v>
      </c>
      <c r="N55">
        <v>1.2E-2</v>
      </c>
      <c r="O55"/>
      <c r="P55"/>
      <c r="Q55"/>
      <c r="R55" s="30"/>
      <c r="Y55" s="5" t="str">
        <f t="shared" si="3"/>
        <v>[Concrete,0.12,XPS Board,0.02,Plywood,0.015,Carpet,0.012]</v>
      </c>
      <c r="Z55" s="5">
        <f>IFERROR(N55/_xlfn.XLOOKUP(M55,Materials!$A$66:$A$273,Materials!$I$66:$I$273),0)+IFERROR(#REF!/_xlfn.XLOOKUP(#REF!,Materials!$A$66:$A$273,Materials!$I$66:$I$273),0)+IFERROR(#REF!/_xlfn.XLOOKUP(#REF!,Materials!$A$66:$A$273,Materials!$I$66:$I$273),0)+IFERROR(P55/_xlfn.XLOOKUP(O55,Materials!$A$66:$A$273,Materials!$I$66:$I$273),0)+IFERROR(R55/_xlfn.XLOOKUP(Q55,Materials!$A$66:$A$273,Materials!$I$66:$I$273),0)+IFERROR(H55/_xlfn.XLOOKUP(G55,Materials!$A$66:$A$273,Materials!$I$66:$I$273),0)</f>
        <v>0.2</v>
      </c>
      <c r="BO55" s="61"/>
      <c r="BP55" s="62"/>
      <c r="BQ55" s="62"/>
      <c r="BR55" s="63"/>
      <c r="BS55" s="63"/>
      <c r="BT55" s="63"/>
      <c r="BU55" s="63"/>
      <c r="BV55" s="62"/>
      <c r="BW55" s="62"/>
      <c r="BX55" s="62"/>
      <c r="BY55" s="62"/>
      <c r="BZ55" s="62"/>
      <c r="CA55" s="62"/>
      <c r="CB55" s="62"/>
      <c r="CC55" s="62"/>
      <c r="CD55" s="62"/>
      <c r="CE55" s="62"/>
      <c r="CF55" s="63"/>
    </row>
    <row r="56" spans="1:84" x14ac:dyDescent="0.2">
      <c r="A56" t="s">
        <v>5631</v>
      </c>
      <c r="B56" t="s">
        <v>270</v>
      </c>
      <c r="C56" t="str">
        <f>_xlfn.XLOOKUP(B56,Units!$A$2:$A$100,Units!$C$2:$C$100,"")</f>
        <v>Construction for the ground floor (including the associated material of the basement, heated or unheated)</v>
      </c>
      <c r="D56" t="str">
        <f t="shared" si="0"/>
        <v>[Concrete,0.12,Carpet,0.012,Carpet,0.012]</v>
      </c>
      <c r="E56">
        <f t="shared" si="1"/>
        <v>2.5</v>
      </c>
      <c r="F56" t="str">
        <f t="shared" si="2"/>
        <v>MA_MFH_UnoccupiedUninsulatedCeiling_GroundFloor</v>
      </c>
      <c r="G56" s="29" t="s">
        <v>13</v>
      </c>
      <c r="H56">
        <v>0.12</v>
      </c>
      <c r="I56" t="s">
        <v>28</v>
      </c>
      <c r="J56">
        <v>1.2E-2</v>
      </c>
      <c r="K56" t="s">
        <v>28</v>
      </c>
      <c r="L56">
        <v>1.2E-2</v>
      </c>
      <c r="M56"/>
      <c r="N56"/>
      <c r="O56"/>
      <c r="P56"/>
      <c r="Q56"/>
      <c r="R56" s="30"/>
      <c r="Y56" s="5" t="str">
        <f t="shared" si="3"/>
        <v>[Concrete,0.12,Carpet,0.012,Carpet,0.012]</v>
      </c>
      <c r="Z56" s="5">
        <f>IFERROR(J56/_xlfn.XLOOKUP(I56,Materials!$A$66:$A$273,Materials!$I$66:$I$273),0)+IFERROR(L56/_xlfn.XLOOKUP(K56,Materials!$A$66:$A$273,Materials!$I$66:$I$273),0)+IFERROR(N56/_xlfn.XLOOKUP(M56,Materials!$A$66:$A$273,Materials!$I$66:$I$273),0)+IFERROR(P56/_xlfn.XLOOKUP(O56,Materials!$A$66:$A$273,Materials!$I$66:$I$273),0)+IFERROR(R56/_xlfn.XLOOKUP(Q56,Materials!$A$66:$A$273,Materials!$I$66:$I$273),0)+IFERROR(H56/_xlfn.XLOOKUP(G56,Materials!$A$66:$A$273,Materials!$I$66:$I$273),0)</f>
        <v>0.4</v>
      </c>
      <c r="BO56" s="61"/>
      <c r="BP56" s="62"/>
      <c r="BQ56" s="62"/>
      <c r="BR56" s="63"/>
      <c r="BS56" s="63"/>
      <c r="BT56" s="63"/>
      <c r="BU56" s="63"/>
      <c r="BV56" s="62"/>
      <c r="BW56" s="62"/>
      <c r="BX56" s="62"/>
      <c r="BY56" s="62"/>
      <c r="BZ56" s="62"/>
      <c r="CA56" s="62"/>
      <c r="CB56" s="62"/>
      <c r="CC56" s="62"/>
      <c r="CD56" s="62"/>
      <c r="CE56" s="62"/>
      <c r="CF56" s="63"/>
    </row>
    <row r="57" spans="1:84" x14ac:dyDescent="0.2">
      <c r="A57" t="s">
        <v>5632</v>
      </c>
      <c r="B57" t="s">
        <v>270</v>
      </c>
      <c r="C57" t="str">
        <f>_xlfn.XLOOKUP(B57,Units!$A$2:$A$100,Units!$C$2:$C$100,"")</f>
        <v>Construction for the ground floor (including the associated material of the basement, heated or unheated)</v>
      </c>
      <c r="D57" t="str">
        <f t="shared" si="0"/>
        <v>[Concrete,0.12,Carpet,0.012]</v>
      </c>
      <c r="E57">
        <f t="shared" si="1"/>
        <v>5</v>
      </c>
      <c r="F57" t="str">
        <f t="shared" si="2"/>
        <v>MA_MFH_OccupiedUninsulatedCeilingUninsulatedFloor_GroundFloor</v>
      </c>
      <c r="G57" s="29" t="s">
        <v>13</v>
      </c>
      <c r="H57">
        <v>0.12</v>
      </c>
      <c r="I57" t="s">
        <v>28</v>
      </c>
      <c r="J57">
        <v>1.2E-2</v>
      </c>
      <c r="K57"/>
      <c r="L57"/>
      <c r="M57"/>
      <c r="N57"/>
      <c r="O57"/>
      <c r="P57"/>
      <c r="Q57"/>
      <c r="R57" s="30"/>
      <c r="Y57" s="5" t="str">
        <f t="shared" si="3"/>
        <v>[Concrete,0.12,Carpet,0.012]</v>
      </c>
      <c r="Z57" s="5">
        <f>IFERROR(J57/_xlfn.XLOOKUP(I57,Materials!$A$66:$A$273,Materials!$I$66:$I$273),0)+IFERROR(L57/_xlfn.XLOOKUP(K57,Materials!$A$66:$A$273,Materials!$I$66:$I$273),0)+IFERROR(N57/_xlfn.XLOOKUP(M57,Materials!$A$66:$A$273,Materials!$I$66:$I$273),0)+IFERROR(P57/_xlfn.XLOOKUP(O57,Materials!$A$66:$A$273,Materials!$I$66:$I$273),0)+IFERROR(R57/_xlfn.XLOOKUP(Q57,Materials!$A$66:$A$273,Materials!$I$66:$I$273),0)+IFERROR(H57/_xlfn.XLOOKUP(G57,Materials!$A$66:$A$273,Materials!$I$66:$I$273),0)</f>
        <v>0.2</v>
      </c>
      <c r="BO57" s="61"/>
      <c r="BP57" s="62"/>
      <c r="BQ57" s="62"/>
      <c r="BR57" s="63"/>
      <c r="BS57" s="63"/>
      <c r="BT57" s="63"/>
      <c r="BU57" s="63"/>
      <c r="BV57" s="62"/>
      <c r="BW57" s="62"/>
      <c r="BX57" s="62"/>
      <c r="BY57" s="62"/>
      <c r="BZ57" s="62"/>
      <c r="CA57" s="62"/>
      <c r="CB57" s="62"/>
      <c r="CC57" s="62"/>
      <c r="CD57" s="62"/>
      <c r="CE57" s="62"/>
      <c r="CF57" s="63"/>
    </row>
    <row r="58" spans="1:84" x14ac:dyDescent="0.2">
      <c r="A58" t="s">
        <v>5633</v>
      </c>
      <c r="B58" t="s">
        <v>270</v>
      </c>
      <c r="C58" t="str">
        <f>_xlfn.XLOOKUP(B58,Units!$A$2:$A$100,Units!$C$2:$C$100,"")</f>
        <v>Construction for the ground floor (including the associated material of the basement, heated or unheated)</v>
      </c>
      <c r="D58" t="str">
        <f t="shared" si="0"/>
        <v>[Concrete,0.12,XPS Board,0.02,Plywood,0.015,Carpet,0.012]</v>
      </c>
      <c r="E58">
        <f t="shared" si="1"/>
        <v>1.0950080515297906</v>
      </c>
      <c r="F58" t="str">
        <f t="shared" si="2"/>
        <v>MA_MFH_OccupiedInsulatedWallsInsulatedCeiling_GroundFloor</v>
      </c>
      <c r="G58" s="29" t="s">
        <v>13</v>
      </c>
      <c r="H58">
        <v>0.12</v>
      </c>
      <c r="I58" t="s">
        <v>29</v>
      </c>
      <c r="J58">
        <v>0.02</v>
      </c>
      <c r="K58" s="5" t="s">
        <v>105</v>
      </c>
      <c r="L58" s="5">
        <v>1.4999999999999999E-2</v>
      </c>
      <c r="M58" t="s">
        <v>28</v>
      </c>
      <c r="N58">
        <v>1.2E-2</v>
      </c>
      <c r="O58"/>
      <c r="P58"/>
      <c r="Q58"/>
      <c r="R58" s="30"/>
      <c r="Y58" s="5" t="str">
        <f t="shared" si="3"/>
        <v>[Concrete,0.12,XPS Board,0.02,Plywood,0.015,Carpet,0.012]</v>
      </c>
      <c r="Z58" s="5">
        <f>IFERROR(J58/_xlfn.XLOOKUP(I58,Materials!$A$66:$A$273,Materials!$I$66:$I$273),0)+IFERROR(L58/_xlfn.XLOOKUP(K58,Materials!$A$66:$A$273,Materials!$I$66:$I$273),0)+IFERROR(N58/_xlfn.XLOOKUP(M58,Materials!$A$66:$A$273,Materials!$I$66:$I$273),0)+IFERROR(P58/_xlfn.XLOOKUP(O58,Materials!$A$66:$A$273,Materials!$I$66:$I$273),0)+IFERROR(R58/_xlfn.XLOOKUP(Q58,Materials!$A$66:$A$273,Materials!$I$66:$I$273),0)+IFERROR(H58/_xlfn.XLOOKUP(G58,Materials!$A$66:$A$273,Materials!$I$66:$I$273),0)</f>
        <v>0.91323529411764715</v>
      </c>
      <c r="BO58" s="61"/>
      <c r="BP58" s="62"/>
      <c r="BQ58" s="62"/>
      <c r="BR58" s="63"/>
      <c r="BS58" s="63"/>
      <c r="BT58" s="63"/>
      <c r="BU58" s="63"/>
      <c r="BV58" s="62"/>
      <c r="BW58" s="62"/>
      <c r="BX58" s="62"/>
      <c r="BY58" s="62"/>
      <c r="BZ58" s="62"/>
      <c r="CA58" s="62"/>
      <c r="CB58" s="62"/>
      <c r="CC58" s="62"/>
      <c r="CD58" s="62"/>
      <c r="CE58" s="62"/>
      <c r="CF58" s="63"/>
    </row>
    <row r="59" spans="1:84" x14ac:dyDescent="0.2">
      <c r="A59" t="s">
        <v>5634</v>
      </c>
      <c r="B59" t="s">
        <v>738</v>
      </c>
      <c r="C59" t="str">
        <f>_xlfn.XLOOKUP(B59,Units!$A$2:$A$100,Units!$C$2:$C$100,"")</f>
        <v/>
      </c>
      <c r="D59" t="str">
        <f t="shared" si="0"/>
        <v>[XPS Board,0.012,Concrete,0.1]</v>
      </c>
      <c r="E59">
        <f t="shared" si="1"/>
        <v>2.8333333333333335</v>
      </c>
      <c r="F59" t="str">
        <f t="shared" si="2"/>
        <v>MA_SFH_OccupiedUninsulated_Slab</v>
      </c>
      <c r="G59" s="29" t="s">
        <v>29</v>
      </c>
      <c r="H59">
        <v>1.2E-2</v>
      </c>
      <c r="I59" s="29" t="s">
        <v>13</v>
      </c>
      <c r="J59">
        <v>0.1</v>
      </c>
      <c r="K59"/>
      <c r="L59"/>
      <c r="M59"/>
      <c r="N59"/>
      <c r="O59"/>
      <c r="P59"/>
      <c r="Q59"/>
      <c r="R59" s="30"/>
      <c r="Y59" s="5" t="str">
        <f t="shared" si="3"/>
        <v>[XPS Board,0.012,Concrete,0.1]</v>
      </c>
      <c r="Z59" s="5">
        <f>IFERROR(J59/_xlfn.XLOOKUP(I59,Materials!$A$66:$A$273,Materials!$I$66:$I$273),0)+IFERROR(L59/_xlfn.XLOOKUP(K59,Materials!$A$66:$A$273,Materials!$I$66:$I$273),0)+IFERROR(N59/_xlfn.XLOOKUP(M59,Materials!$A$66:$A$273,Materials!$I$66:$I$273),0)+IFERROR(P59/_xlfn.XLOOKUP(O59,Materials!$A$66:$A$273,Materials!$I$66:$I$273),0)+IFERROR(R59/_xlfn.XLOOKUP(Q59,Materials!$A$66:$A$273,Materials!$I$66:$I$273),0)+IFERROR(H59/_xlfn.XLOOKUP(G59,Materials!$A$66:$A$273,Materials!$I$66:$I$273),0)</f>
        <v>0.3529411764705882</v>
      </c>
      <c r="BO59" s="61"/>
      <c r="BP59" s="62"/>
      <c r="BQ59" s="62"/>
      <c r="BR59" s="63"/>
      <c r="BS59" s="63"/>
      <c r="BT59" s="63"/>
      <c r="BU59" s="63"/>
      <c r="BV59" s="62"/>
      <c r="BW59" s="62"/>
      <c r="BX59" s="62"/>
      <c r="BY59" s="62"/>
      <c r="BZ59" s="62"/>
      <c r="CA59" s="62"/>
      <c r="CB59" s="62"/>
      <c r="CC59" s="62"/>
      <c r="CD59" s="62"/>
      <c r="CE59" s="62"/>
      <c r="CF59" s="63"/>
    </row>
    <row r="60" spans="1:84" x14ac:dyDescent="0.2">
      <c r="A60" t="s">
        <v>5635</v>
      </c>
      <c r="B60" t="s">
        <v>738</v>
      </c>
      <c r="C60" t="str">
        <f>_xlfn.XLOOKUP(B60,Units!$A$2:$A$100,Units!$C$2:$C$100,"")</f>
        <v/>
      </c>
      <c r="D60" t="str">
        <f t="shared" si="0"/>
        <v>[XPS Board,0.012,Concrete,0.1]</v>
      </c>
      <c r="E60">
        <f t="shared" si="1"/>
        <v>2.8333333333333335</v>
      </c>
      <c r="F60" t="str">
        <f t="shared" si="2"/>
        <v>MA_SFH_UnoccupiedUninsulatedFloor_Slab</v>
      </c>
      <c r="G60" s="29" t="s">
        <v>29</v>
      </c>
      <c r="H60">
        <v>1.2E-2</v>
      </c>
      <c r="I60" s="29" t="s">
        <v>13</v>
      </c>
      <c r="J60">
        <v>0.1</v>
      </c>
      <c r="K60"/>
      <c r="L60"/>
      <c r="M60"/>
      <c r="N60"/>
      <c r="O60"/>
      <c r="P60"/>
      <c r="Q60"/>
      <c r="R60" s="30"/>
      <c r="Y60" s="5" t="str">
        <f t="shared" si="3"/>
        <v>[XPS Board,0.012,Concrete,0.1]</v>
      </c>
      <c r="Z60" s="5">
        <f>IFERROR(J60/_xlfn.XLOOKUP(I60,Materials!$A$66:$A$273,Materials!$I$66:$I$273),0)+IFERROR(L60/_xlfn.XLOOKUP(K60,Materials!$A$66:$A$273,Materials!$I$66:$I$273),0)+IFERROR(N60/_xlfn.XLOOKUP(M60,Materials!$A$66:$A$273,Materials!$I$66:$I$273),0)+IFERROR(P60/_xlfn.XLOOKUP(O60,Materials!$A$66:$A$273,Materials!$I$66:$I$273),0)+IFERROR(R60/_xlfn.XLOOKUP(Q60,Materials!$A$66:$A$273,Materials!$I$66:$I$273),0)+IFERROR(H60/_xlfn.XLOOKUP(G60,Materials!$A$66:$A$273,Materials!$I$66:$I$273),0)</f>
        <v>0.3529411764705882</v>
      </c>
      <c r="BO60" s="61"/>
      <c r="BP60" s="62"/>
      <c r="BQ60" s="62"/>
      <c r="BR60" s="63"/>
      <c r="BS60" s="63"/>
      <c r="BT60" s="63"/>
      <c r="BU60" s="63"/>
      <c r="BV60" s="62"/>
      <c r="BW60" s="62"/>
      <c r="BX60" s="62"/>
      <c r="BY60" s="62"/>
      <c r="BZ60" s="62"/>
      <c r="CA60" s="62"/>
      <c r="CB60" s="62"/>
      <c r="CC60" s="62"/>
      <c r="CD60" s="62"/>
      <c r="CE60" s="62"/>
      <c r="CF60" s="63"/>
    </row>
    <row r="61" spans="1:84" x14ac:dyDescent="0.2">
      <c r="A61" t="s">
        <v>5636</v>
      </c>
      <c r="B61" t="s">
        <v>738</v>
      </c>
      <c r="C61" t="str">
        <f>_xlfn.XLOOKUP(B61,Units!$A$2:$A$100,Units!$C$2:$C$100,"")</f>
        <v/>
      </c>
      <c r="D61" t="str">
        <f t="shared" si="0"/>
        <v>[XPS Board,0.03,Concrete,0.1]</v>
      </c>
      <c r="E61">
        <f t="shared" si="1"/>
        <v>1.1333333333333335</v>
      </c>
      <c r="F61" t="str">
        <f t="shared" si="2"/>
        <v>MA_SFH_UnoccupiedInsulatedFloor_Slab</v>
      </c>
      <c r="G61" s="29" t="s">
        <v>29</v>
      </c>
      <c r="H61">
        <v>0.03</v>
      </c>
      <c r="I61" s="29" t="s">
        <v>13</v>
      </c>
      <c r="J61">
        <v>0.1</v>
      </c>
      <c r="K61"/>
      <c r="L61"/>
      <c r="M61"/>
      <c r="N61"/>
      <c r="O61"/>
      <c r="P61"/>
      <c r="Q61"/>
      <c r="R61" s="30"/>
      <c r="Y61" s="5" t="str">
        <f t="shared" si="3"/>
        <v>[XPS Board,0.03,Concrete,0.1]</v>
      </c>
      <c r="Z61" s="5">
        <f>IFERROR(J61/_xlfn.XLOOKUP(I61,Materials!$A$66:$A$273,Materials!$I$66:$I$273),0)+IFERROR(L61/_xlfn.XLOOKUP(K61,Materials!$A$66:$A$273,Materials!$I$66:$I$273),0)+IFERROR(N61/_xlfn.XLOOKUP(M61,Materials!$A$66:$A$273,Materials!$I$66:$I$273),0)+IFERROR(P61/_xlfn.XLOOKUP(O61,Materials!$A$66:$A$273,Materials!$I$66:$I$273),0)+IFERROR(R61/_xlfn.XLOOKUP(Q61,Materials!$A$66:$A$273,Materials!$I$66:$I$273),0)+IFERROR(H61/_xlfn.XLOOKUP(G61,Materials!$A$66:$A$273,Materials!$I$66:$I$273),0)</f>
        <v>0.88235294117647045</v>
      </c>
      <c r="BO61" s="61"/>
      <c r="BP61" s="62"/>
      <c r="BQ61" s="62"/>
      <c r="BR61" s="63"/>
      <c r="BS61" s="63"/>
      <c r="BT61" s="63"/>
      <c r="BU61" s="63"/>
      <c r="BV61" s="62"/>
      <c r="BW61" s="62"/>
      <c r="BX61" s="62"/>
      <c r="BY61" s="62"/>
      <c r="BZ61" s="62"/>
      <c r="CA61" s="62"/>
      <c r="CB61" s="62"/>
      <c r="CC61" s="62"/>
      <c r="CD61" s="62"/>
      <c r="CE61" s="62"/>
      <c r="CF61" s="63"/>
    </row>
    <row r="62" spans="1:84" x14ac:dyDescent="0.2">
      <c r="A62" t="s">
        <v>5637</v>
      </c>
      <c r="B62" t="s">
        <v>738</v>
      </c>
      <c r="C62" t="str">
        <f>_xlfn.XLOOKUP(B62,Units!$A$2:$A$100,Units!$C$2:$C$100,"")</f>
        <v/>
      </c>
      <c r="D62" t="str">
        <f t="shared" si="0"/>
        <v>[XPS Board,0.03,Concrete,0.1]</v>
      </c>
      <c r="E62">
        <f t="shared" si="1"/>
        <v>1.1333333333333335</v>
      </c>
      <c r="F62" t="str">
        <f t="shared" si="2"/>
        <v>MA_SFH_LimitedInsulationRoof_Slab</v>
      </c>
      <c r="G62" s="29" t="s">
        <v>29</v>
      </c>
      <c r="H62">
        <v>0.03</v>
      </c>
      <c r="I62" s="29" t="s">
        <v>13</v>
      </c>
      <c r="J62">
        <v>0.1</v>
      </c>
      <c r="K62"/>
      <c r="L62"/>
      <c r="M62"/>
      <c r="N62"/>
      <c r="O62"/>
      <c r="P62"/>
      <c r="Q62"/>
      <c r="R62" s="30"/>
      <c r="Y62" s="5" t="str">
        <f t="shared" si="3"/>
        <v>[XPS Board,0.03,Concrete,0.1]</v>
      </c>
      <c r="Z62" s="5">
        <f>IFERROR(J62/_xlfn.XLOOKUP(I62,Materials!$A$66:$A$273,Materials!$I$66:$I$273),0)+IFERROR(L62/_xlfn.XLOOKUP(K62,Materials!$A$66:$A$273,Materials!$I$66:$I$273),0)+IFERROR(N62/_xlfn.XLOOKUP(M62,Materials!$A$66:$A$273,Materials!$I$66:$I$273),0)+IFERROR(P62/_xlfn.XLOOKUP(O62,Materials!$A$66:$A$273,Materials!$I$66:$I$273),0)+IFERROR(R62/_xlfn.XLOOKUP(Q62,Materials!$A$66:$A$273,Materials!$I$66:$I$273),0)+IFERROR(H62/_xlfn.XLOOKUP(G62,Materials!$A$66:$A$273,Materials!$I$66:$I$273),0)</f>
        <v>0.88235294117647045</v>
      </c>
      <c r="BO62" s="61"/>
      <c r="BP62" s="62"/>
      <c r="BQ62" s="62"/>
      <c r="BR62" s="63"/>
      <c r="BS62" s="63"/>
      <c r="BT62" s="63"/>
      <c r="BU62" s="63"/>
      <c r="BV62" s="62"/>
      <c r="BW62" s="62"/>
      <c r="BX62" s="62"/>
      <c r="BY62" s="62"/>
      <c r="BZ62" s="62"/>
      <c r="CA62" s="62"/>
      <c r="CB62" s="62"/>
      <c r="CC62" s="62"/>
      <c r="CD62" s="62"/>
      <c r="CE62" s="62"/>
      <c r="CF62" s="63"/>
    </row>
    <row r="63" spans="1:84" x14ac:dyDescent="0.2">
      <c r="A63" t="s">
        <v>5638</v>
      </c>
      <c r="B63" t="s">
        <v>738</v>
      </c>
      <c r="C63" t="str">
        <f>_xlfn.XLOOKUP(B63,Units!$A$2:$A$100,Units!$C$2:$C$100,"")</f>
        <v/>
      </c>
      <c r="D63" t="str">
        <f t="shared" si="0"/>
        <v>[XPS Board,0.03,Concrete,0.1,XPS Board,0.02]</v>
      </c>
      <c r="E63">
        <f t="shared" si="1"/>
        <v>0.68</v>
      </c>
      <c r="F63" t="str">
        <f t="shared" si="2"/>
        <v>MA_SFH_InsulationRoof_Slab</v>
      </c>
      <c r="G63" s="29" t="s">
        <v>29</v>
      </c>
      <c r="H63">
        <v>0.03</v>
      </c>
      <c r="I63" s="29" t="s">
        <v>13</v>
      </c>
      <c r="J63">
        <v>0.1</v>
      </c>
      <c r="K63" s="29" t="s">
        <v>29</v>
      </c>
      <c r="L63">
        <v>0.02</v>
      </c>
      <c r="M63"/>
      <c r="N63"/>
      <c r="O63"/>
      <c r="P63"/>
      <c r="Q63"/>
      <c r="R63" s="30"/>
      <c r="Y63" s="5" t="str">
        <f t="shared" si="3"/>
        <v>[XPS Board,0.03,Concrete,0.1,XPS Board,0.02]</v>
      </c>
      <c r="Z63" s="5">
        <f>IFERROR(J63/_xlfn.XLOOKUP(I63,Materials!$A$66:$A$273,Materials!$I$66:$I$273),0)+IFERROR(L63/_xlfn.XLOOKUP(K63,Materials!$A$66:$A$273,Materials!$I$66:$I$273),0)+IFERROR(N63/_xlfn.XLOOKUP(M63,Materials!$A$66:$A$273,Materials!$I$66:$I$273),0)+IFERROR(P63/_xlfn.XLOOKUP(O63,Materials!$A$66:$A$273,Materials!$I$66:$I$273),0)+IFERROR(R63/_xlfn.XLOOKUP(Q63,Materials!$A$66:$A$273,Materials!$I$66:$I$273),0)+IFERROR(H63/_xlfn.XLOOKUP(G63,Materials!$A$66:$A$273,Materials!$I$66:$I$273),0)</f>
        <v>1.4705882352941175</v>
      </c>
      <c r="BO63" s="61"/>
      <c r="BP63" s="62"/>
      <c r="BQ63" s="62"/>
      <c r="BR63" s="63"/>
      <c r="BS63" s="63"/>
      <c r="BT63" s="63"/>
      <c r="BU63" s="63"/>
      <c r="BV63" s="62"/>
      <c r="BW63" s="62"/>
      <c r="BX63" s="62"/>
      <c r="BY63" s="62"/>
      <c r="BZ63" s="62"/>
      <c r="CA63" s="62"/>
      <c r="CB63" s="62"/>
      <c r="CC63" s="62"/>
      <c r="CD63" s="62"/>
      <c r="CE63" s="62"/>
      <c r="CF63" s="63"/>
    </row>
    <row r="64" spans="1:84" x14ac:dyDescent="0.2">
      <c r="A64" t="s">
        <v>5639</v>
      </c>
      <c r="B64" t="s">
        <v>738</v>
      </c>
      <c r="C64" t="str">
        <f>_xlfn.XLOOKUP(B64,Units!$A$2:$A$100,Units!$C$2:$C$100,"")</f>
        <v/>
      </c>
      <c r="D64" t="str">
        <f t="shared" si="0"/>
        <v>[XPS Board,0.03,Concrete,0.1]</v>
      </c>
      <c r="E64">
        <f t="shared" si="1"/>
        <v>1.1333333333333335</v>
      </c>
      <c r="F64" t="str">
        <f t="shared" si="2"/>
        <v>MA_SFH_OccupiedInsulated_Slab</v>
      </c>
      <c r="G64" s="29" t="s">
        <v>29</v>
      </c>
      <c r="H64">
        <v>0.03</v>
      </c>
      <c r="I64" s="29" t="s">
        <v>13</v>
      </c>
      <c r="J64">
        <v>0.1</v>
      </c>
      <c r="K64"/>
      <c r="L64"/>
      <c r="M64"/>
      <c r="N64"/>
      <c r="O64"/>
      <c r="P64"/>
      <c r="Q64"/>
      <c r="R64" s="30"/>
      <c r="Y64" s="5" t="str">
        <f t="shared" si="3"/>
        <v>[XPS Board,0.03,Concrete,0.1]</v>
      </c>
      <c r="Z64" s="5">
        <f>IFERROR(J64/_xlfn.XLOOKUP(I64,Materials!$A$66:$A$273,Materials!$I$66:$I$273),0)+IFERROR(L64/_xlfn.XLOOKUP(K64,Materials!$A$66:$A$273,Materials!$I$66:$I$273),0)+IFERROR(N64/_xlfn.XLOOKUP(M64,Materials!$A$66:$A$273,Materials!$I$66:$I$273),0)+IFERROR(P64/_xlfn.XLOOKUP(O64,Materials!$A$66:$A$273,Materials!$I$66:$I$273),0)+IFERROR(R64/_xlfn.XLOOKUP(Q64,Materials!$A$66:$A$273,Materials!$I$66:$I$273),0)+IFERROR(H64/_xlfn.XLOOKUP(G64,Materials!$A$66:$A$273,Materials!$I$66:$I$273),0)</f>
        <v>0.88235294117647045</v>
      </c>
      <c r="BO64" s="61"/>
      <c r="BP64" s="62"/>
      <c r="BQ64" s="62"/>
      <c r="BR64" s="63"/>
      <c r="BS64" s="63"/>
      <c r="BT64" s="63"/>
      <c r="BU64" s="63"/>
      <c r="BV64" s="62"/>
      <c r="BW64" s="62"/>
      <c r="BX64" s="62"/>
      <c r="BY64" s="62"/>
      <c r="BZ64" s="62"/>
      <c r="CA64" s="62"/>
      <c r="CB64" s="62"/>
      <c r="CC64" s="62"/>
      <c r="CD64" s="62"/>
      <c r="CE64" s="62"/>
      <c r="CF64" s="63"/>
    </row>
    <row r="65" spans="1:84" x14ac:dyDescent="0.2">
      <c r="A65" t="s">
        <v>5640</v>
      </c>
      <c r="B65" t="s">
        <v>738</v>
      </c>
      <c r="C65" t="str">
        <f>_xlfn.XLOOKUP(B65,Units!$A$2:$A$100,Units!$C$2:$C$100,"")</f>
        <v/>
      </c>
      <c r="D65" t="str">
        <f t="shared" si="0"/>
        <v>[XPS Board,0.03,Concrete,0.1]</v>
      </c>
      <c r="E65">
        <f t="shared" si="1"/>
        <v>1.1333333333333335</v>
      </c>
      <c r="F65" t="str">
        <f t="shared" si="2"/>
        <v>MA_SFH_UnoccupiedHighInsulatedFloor_Slab</v>
      </c>
      <c r="G65" s="29" t="s">
        <v>29</v>
      </c>
      <c r="H65">
        <v>0.03</v>
      </c>
      <c r="I65" s="29" t="s">
        <v>13</v>
      </c>
      <c r="J65">
        <v>0.1</v>
      </c>
      <c r="K65"/>
      <c r="L65"/>
      <c r="M65"/>
      <c r="N65"/>
      <c r="O65"/>
      <c r="P65"/>
      <c r="Q65"/>
      <c r="R65" s="30"/>
      <c r="Y65" s="5" t="str">
        <f t="shared" si="3"/>
        <v>[XPS Board,0.03,Concrete,0.1]</v>
      </c>
      <c r="Z65" s="5">
        <f>IFERROR(J65/_xlfn.XLOOKUP(I65,Materials!$A$66:$A$273,Materials!$I$66:$I$273),0)+IFERROR(L65/_xlfn.XLOOKUP(K65,Materials!$A$66:$A$273,Materials!$I$66:$I$273),0)+IFERROR(N65/_xlfn.XLOOKUP(M65,Materials!$A$66:$A$273,Materials!$I$66:$I$273),0)+IFERROR(P65/_xlfn.XLOOKUP(O65,Materials!$A$66:$A$273,Materials!$I$66:$I$273),0)+IFERROR(R65/_xlfn.XLOOKUP(Q65,Materials!$A$66:$A$273,Materials!$I$66:$I$273),0)+IFERROR(H65/_xlfn.XLOOKUP(G65,Materials!$A$66:$A$273,Materials!$I$66:$I$273),0)</f>
        <v>0.88235294117647045</v>
      </c>
      <c r="BO65" s="61"/>
      <c r="BP65" s="62"/>
      <c r="BQ65" s="62"/>
      <c r="BR65" s="63"/>
      <c r="BS65" s="63"/>
      <c r="BT65" s="63"/>
      <c r="BU65" s="63"/>
      <c r="BV65" s="62"/>
      <c r="BW65" s="62"/>
      <c r="BX65" s="62"/>
      <c r="BY65" s="62"/>
      <c r="BZ65" s="62"/>
      <c r="CA65" s="62"/>
      <c r="CB65" s="62"/>
      <c r="CC65" s="62"/>
      <c r="CD65" s="62"/>
      <c r="CE65" s="62"/>
      <c r="CF65" s="62"/>
    </row>
    <row r="66" spans="1:84" x14ac:dyDescent="0.2">
      <c r="A66" t="s">
        <v>5641</v>
      </c>
      <c r="B66" t="s">
        <v>738</v>
      </c>
      <c r="C66" t="str">
        <f>_xlfn.XLOOKUP(B66,Units!$A$2:$A$100,Units!$C$2:$C$100,"")</f>
        <v/>
      </c>
      <c r="D66" t="str">
        <f t="shared" si="0"/>
        <v>[XPS Board,0.03,Concrete,0.1]</v>
      </c>
      <c r="E66">
        <f t="shared" si="1"/>
        <v>1.1333333333333335</v>
      </c>
      <c r="F66" t="str">
        <f t="shared" si="2"/>
        <v>MA_MFH_OccupiedUninsulated_Slab</v>
      </c>
      <c r="G66" s="29" t="s">
        <v>29</v>
      </c>
      <c r="H66">
        <v>0.03</v>
      </c>
      <c r="I66" s="29" t="s">
        <v>13</v>
      </c>
      <c r="J66">
        <v>0.1</v>
      </c>
      <c r="K66"/>
      <c r="L66"/>
      <c r="M66"/>
      <c r="N66"/>
      <c r="O66"/>
      <c r="P66"/>
      <c r="Q66"/>
      <c r="R66" s="30"/>
      <c r="Y66" s="5" t="str">
        <f t="shared" si="3"/>
        <v>[XPS Board,0.03,Concrete,0.1]</v>
      </c>
      <c r="Z66" s="5">
        <f>IFERROR(J66/_xlfn.XLOOKUP(I66,Materials!$A$66:$A$273,Materials!$I$66:$I$273),0)+IFERROR(L66/_xlfn.XLOOKUP(K66,Materials!$A$66:$A$273,Materials!$I$66:$I$273),0)+IFERROR(N66/_xlfn.XLOOKUP(M66,Materials!$A$66:$A$273,Materials!$I$66:$I$273),0)+IFERROR(P66/_xlfn.XLOOKUP(O66,Materials!$A$66:$A$273,Materials!$I$66:$I$273),0)+IFERROR(R66/_xlfn.XLOOKUP(Q66,Materials!$A$66:$A$273,Materials!$I$66:$I$273),0)+IFERROR(H66/_xlfn.XLOOKUP(G66,Materials!$A$66:$A$273,Materials!$I$66:$I$273),0)</f>
        <v>0.88235294117647045</v>
      </c>
      <c r="BO66" s="61"/>
      <c r="BP66" s="62"/>
      <c r="BQ66" s="62"/>
      <c r="BR66" s="63"/>
      <c r="BS66" s="63"/>
      <c r="BT66" s="63"/>
      <c r="BU66" s="63"/>
      <c r="BV66" s="62"/>
      <c r="BW66" s="62"/>
      <c r="BX66" s="62"/>
      <c r="BY66" s="62"/>
      <c r="BZ66" s="62"/>
      <c r="CA66" s="62"/>
      <c r="CB66" s="62"/>
      <c r="CC66" s="62"/>
      <c r="CD66" s="62"/>
      <c r="CE66" s="62"/>
      <c r="CF66" s="63"/>
    </row>
    <row r="67" spans="1:84" x14ac:dyDescent="0.2">
      <c r="A67" t="s">
        <v>5642</v>
      </c>
      <c r="B67" t="s">
        <v>738</v>
      </c>
      <c r="C67" t="str">
        <f>_xlfn.XLOOKUP(B67,Units!$A$2:$A$100,Units!$C$2:$C$100,"")</f>
        <v/>
      </c>
      <c r="D67" t="str">
        <f t="shared" si="0"/>
        <v>[XPS Board,0.03,Concrete,0.1]</v>
      </c>
      <c r="E67">
        <f t="shared" si="1"/>
        <v>1.1333333333333335</v>
      </c>
      <c r="F67" t="str">
        <f t="shared" si="2"/>
        <v>MA_MFH_UnoccupiedUninsulatedFloor_Slab</v>
      </c>
      <c r="G67" s="29" t="s">
        <v>29</v>
      </c>
      <c r="H67">
        <v>0.03</v>
      </c>
      <c r="I67" s="29" t="s">
        <v>13</v>
      </c>
      <c r="J67">
        <v>0.1</v>
      </c>
      <c r="K67"/>
      <c r="L67"/>
      <c r="M67"/>
      <c r="N67"/>
      <c r="O67"/>
      <c r="P67"/>
      <c r="Q67"/>
      <c r="R67" s="30"/>
      <c r="Y67" s="5" t="str">
        <f t="shared" si="3"/>
        <v>[XPS Board,0.03,Concrete,0.1]</v>
      </c>
      <c r="Z67" s="5">
        <f>IFERROR(J67/_xlfn.XLOOKUP(I67,Materials!$A$66:$A$273,Materials!$I$66:$I$273),0)+IFERROR(L67/_xlfn.XLOOKUP(K67,Materials!$A$66:$A$273,Materials!$I$66:$I$273),0)+IFERROR(N67/_xlfn.XLOOKUP(M67,Materials!$A$66:$A$273,Materials!$I$66:$I$273),0)+IFERROR(P67/_xlfn.XLOOKUP(O67,Materials!$A$66:$A$273,Materials!$I$66:$I$273),0)+IFERROR(R67/_xlfn.XLOOKUP(Q67,Materials!$A$66:$A$273,Materials!$I$66:$I$273),0)+IFERROR(H67/_xlfn.XLOOKUP(G67,Materials!$A$66:$A$273,Materials!$I$66:$I$273),0)</f>
        <v>0.88235294117647045</v>
      </c>
      <c r="BO67" s="61"/>
      <c r="BP67" s="62"/>
      <c r="BQ67" s="62"/>
      <c r="BR67" s="63"/>
      <c r="BS67" s="63"/>
      <c r="BT67" s="63"/>
      <c r="BU67" s="63"/>
      <c r="BV67" s="62"/>
      <c r="BW67" s="62"/>
      <c r="BX67" s="62"/>
      <c r="BY67" s="62"/>
      <c r="BZ67" s="62"/>
      <c r="CA67" s="62"/>
      <c r="CB67" s="62"/>
      <c r="CC67" s="62"/>
      <c r="CD67" s="62"/>
      <c r="CE67" s="62"/>
      <c r="CF67" s="63"/>
    </row>
    <row r="68" spans="1:84" x14ac:dyDescent="0.2">
      <c r="A68" t="s">
        <v>5643</v>
      </c>
      <c r="B68" t="s">
        <v>738</v>
      </c>
      <c r="C68" t="str">
        <f>_xlfn.XLOOKUP(B68,Units!$A$2:$A$100,Units!$C$2:$C$100,"")</f>
        <v/>
      </c>
      <c r="D68" t="str">
        <f t="shared" ref="D68:D104" si="4">Y68</f>
        <v>[XPS Board,0.03,Concrete,0.1]</v>
      </c>
      <c r="E68">
        <f t="shared" ref="E68:E104" si="5">IFERROR(1/Z68, "Not enough information entered")</f>
        <v>1.1333333333333335</v>
      </c>
      <c r="F68" t="str">
        <f t="shared" ref="F68:F104" si="6">_xlfn.CONCAT(A68,"_",B68)</f>
        <v>MA_MFH_UnoccupiedInsulatedFloor_Slab</v>
      </c>
      <c r="G68" s="29" t="s">
        <v>29</v>
      </c>
      <c r="H68">
        <v>0.03</v>
      </c>
      <c r="I68" s="29" t="s">
        <v>13</v>
      </c>
      <c r="J68">
        <v>0.1</v>
      </c>
      <c r="K68"/>
      <c r="L68"/>
      <c r="M68"/>
      <c r="N68"/>
      <c r="O68"/>
      <c r="P68"/>
      <c r="Q68"/>
      <c r="R68" s="30"/>
      <c r="Y68" s="5" t="str">
        <f t="shared" ref="Y68:Y80" si="7">_xlfn.CONCAT("[",_xlfn.TEXTJOIN(",",TRUE,G68,H68,I68,J68,K68,L68,M68,N68,O68,P68,Q68,R68),"]")</f>
        <v>[XPS Board,0.03,Concrete,0.1]</v>
      </c>
      <c r="Z68" s="5">
        <f>IFERROR(J68/_xlfn.XLOOKUP(I68,Materials!$A$66:$A$273,Materials!$I$66:$I$273),0)+IFERROR(L68/_xlfn.XLOOKUP(K68,Materials!$A$66:$A$273,Materials!$I$66:$I$273),0)+IFERROR(N68/_xlfn.XLOOKUP(M68,Materials!$A$66:$A$273,Materials!$I$66:$I$273),0)+IFERROR(P68/_xlfn.XLOOKUP(O68,Materials!$A$66:$A$273,Materials!$I$66:$I$273),0)+IFERROR(R68/_xlfn.XLOOKUP(Q68,Materials!$A$66:$A$273,Materials!$I$66:$I$273),0)+IFERROR(H68/_xlfn.XLOOKUP(G68,Materials!$A$66:$A$273,Materials!$I$66:$I$273),0)</f>
        <v>0.88235294117647045</v>
      </c>
      <c r="BO68" s="61"/>
      <c r="BP68" s="62"/>
      <c r="BQ68" s="62"/>
      <c r="BR68" s="63"/>
      <c r="BS68" s="63"/>
      <c r="BT68" s="63"/>
      <c r="BU68" s="63"/>
      <c r="BV68" s="62"/>
      <c r="BW68" s="62"/>
      <c r="BX68" s="62"/>
      <c r="BY68" s="62"/>
      <c r="BZ68" s="62"/>
      <c r="CA68" s="62"/>
      <c r="CB68" s="62"/>
      <c r="CC68" s="62"/>
      <c r="CD68" s="62"/>
      <c r="CE68" s="62"/>
      <c r="CF68" s="62"/>
    </row>
    <row r="69" spans="1:84" x14ac:dyDescent="0.2">
      <c r="A69" t="s">
        <v>5644</v>
      </c>
      <c r="B69" t="s">
        <v>738</v>
      </c>
      <c r="C69" t="str">
        <f>_xlfn.XLOOKUP(B69,Units!$A$2:$A$100,Units!$C$2:$C$100,"")</f>
        <v/>
      </c>
      <c r="D69" t="str">
        <f t="shared" si="4"/>
        <v>[XPS Board,0.03,Concrete,0.1,XPS Board,0.02]</v>
      </c>
      <c r="E69">
        <f t="shared" si="5"/>
        <v>0.68</v>
      </c>
      <c r="F69" t="str">
        <f t="shared" si="6"/>
        <v>MA_MFH_LimitedInsulationRoof_Slab</v>
      </c>
      <c r="G69" s="29" t="s">
        <v>29</v>
      </c>
      <c r="H69">
        <v>0.03</v>
      </c>
      <c r="I69" s="29" t="s">
        <v>13</v>
      </c>
      <c r="J69">
        <v>0.1</v>
      </c>
      <c r="K69" s="111" t="s">
        <v>29</v>
      </c>
      <c r="L69" s="11">
        <v>0.02</v>
      </c>
      <c r="M69"/>
      <c r="N69"/>
      <c r="O69"/>
      <c r="P69"/>
      <c r="Q69"/>
      <c r="R69" s="30"/>
      <c r="Y69" s="5" t="str">
        <f t="shared" si="7"/>
        <v>[XPS Board,0.03,Concrete,0.1,XPS Board,0.02]</v>
      </c>
      <c r="Z69" s="5">
        <f>IFERROR(J69/_xlfn.XLOOKUP(I69,Materials!$A$66:$A$273,Materials!$I$66:$I$273),0)+IFERROR(L69/_xlfn.XLOOKUP(K69,Materials!$A$66:$A$273,Materials!$I$66:$I$273),0)+IFERROR(N69/_xlfn.XLOOKUP(M69,Materials!$A$66:$A$273,Materials!$I$66:$I$273),0)+IFERROR(P69/_xlfn.XLOOKUP(O69,Materials!$A$66:$A$273,Materials!$I$66:$I$273),0)+IFERROR(R69/_xlfn.XLOOKUP(Q69,Materials!$A$66:$A$273,Materials!$I$66:$I$273),0)+IFERROR(H69/_xlfn.XLOOKUP(G69,Materials!$A$66:$A$273,Materials!$I$66:$I$273),0)</f>
        <v>1.4705882352941175</v>
      </c>
      <c r="BO69" s="61"/>
      <c r="BP69" s="62"/>
      <c r="BQ69" s="62"/>
      <c r="BR69" s="63"/>
      <c r="BS69" s="63"/>
      <c r="BT69" s="63"/>
      <c r="BU69" s="63"/>
      <c r="BV69" s="62"/>
      <c r="BW69" s="62"/>
      <c r="BX69" s="62"/>
      <c r="BY69" s="62"/>
      <c r="BZ69" s="62"/>
      <c r="CA69" s="62"/>
      <c r="CB69" s="62"/>
      <c r="CC69" s="62"/>
      <c r="CD69" s="62"/>
      <c r="CE69" s="62"/>
      <c r="CF69" s="62"/>
    </row>
    <row r="70" spans="1:84" x14ac:dyDescent="0.2">
      <c r="A70" t="s">
        <v>5645</v>
      </c>
      <c r="B70" t="s">
        <v>738</v>
      </c>
      <c r="C70" t="str">
        <f>_xlfn.XLOOKUP(B70,Units!$A$2:$A$100,Units!$C$2:$C$100,"")</f>
        <v/>
      </c>
      <c r="D70" t="str">
        <f t="shared" si="4"/>
        <v>[XPS Board,0.03,Concrete,0.1,XPS Board,0.02]</v>
      </c>
      <c r="E70">
        <f t="shared" si="5"/>
        <v>0.68</v>
      </c>
      <c r="F70" t="str">
        <f t="shared" si="6"/>
        <v>MA_MFH_InsulationRoof_Slab</v>
      </c>
      <c r="G70" s="29" t="s">
        <v>29</v>
      </c>
      <c r="H70">
        <v>0.03</v>
      </c>
      <c r="I70" s="29" t="s">
        <v>13</v>
      </c>
      <c r="J70">
        <v>0.1</v>
      </c>
      <c r="K70" s="111" t="s">
        <v>29</v>
      </c>
      <c r="L70" s="11">
        <v>0.02</v>
      </c>
      <c r="M70"/>
      <c r="N70"/>
      <c r="O70"/>
      <c r="P70"/>
      <c r="Q70"/>
      <c r="R70" s="30"/>
      <c r="Y70" s="5" t="str">
        <f t="shared" si="7"/>
        <v>[XPS Board,0.03,Concrete,0.1,XPS Board,0.02]</v>
      </c>
      <c r="Z70" s="5">
        <f>IFERROR(J70/_xlfn.XLOOKUP(I70,Materials!$A$66:$A$273,Materials!$I$66:$I$273),0)+IFERROR(L70/_xlfn.XLOOKUP(K70,Materials!$A$66:$A$273,Materials!$I$66:$I$273),0)+IFERROR(N70/_xlfn.XLOOKUP(M70,Materials!$A$66:$A$273,Materials!$I$66:$I$273),0)+IFERROR(P70/_xlfn.XLOOKUP(O70,Materials!$A$66:$A$273,Materials!$I$66:$I$273),0)+IFERROR(R70/_xlfn.XLOOKUP(Q70,Materials!$A$66:$A$273,Materials!$I$66:$I$273),0)+IFERROR(H70/_xlfn.XLOOKUP(G70,Materials!$A$66:$A$273,Materials!$I$66:$I$273),0)</f>
        <v>1.4705882352941175</v>
      </c>
      <c r="BO70" s="61"/>
      <c r="BP70" s="62"/>
      <c r="BQ70" s="62"/>
      <c r="BR70" s="63"/>
      <c r="BS70" s="63"/>
      <c r="BT70" s="63"/>
      <c r="BU70" s="63"/>
      <c r="BV70" s="62"/>
      <c r="BW70" s="62"/>
      <c r="BX70" s="62"/>
      <c r="BY70" s="62"/>
      <c r="BZ70" s="62"/>
      <c r="CA70" s="62"/>
      <c r="CB70" s="62"/>
      <c r="CC70" s="62"/>
      <c r="CD70" s="62"/>
      <c r="CE70" s="62"/>
      <c r="CF70" s="63"/>
    </row>
    <row r="71" spans="1:84" x14ac:dyDescent="0.2">
      <c r="A71" t="s">
        <v>5646</v>
      </c>
      <c r="B71" t="s">
        <v>738</v>
      </c>
      <c r="C71" t="str">
        <f>_xlfn.XLOOKUP(B71,Units!$A$2:$A$100,Units!$C$2:$C$100,"")</f>
        <v/>
      </c>
      <c r="D71" t="str">
        <f t="shared" si="4"/>
        <v>[XPS Board,0.03,Concrete,0.1,XPS Board,0.03]</v>
      </c>
      <c r="E71">
        <f t="shared" si="5"/>
        <v>0.56666666666666676</v>
      </c>
      <c r="F71" t="str">
        <f t="shared" si="6"/>
        <v>MA_MFH_OccupiedInsulated_Slab</v>
      </c>
      <c r="G71" s="29" t="s">
        <v>29</v>
      </c>
      <c r="H71">
        <v>0.03</v>
      </c>
      <c r="I71" s="29" t="s">
        <v>13</v>
      </c>
      <c r="J71">
        <v>0.1</v>
      </c>
      <c r="K71" s="111" t="s">
        <v>29</v>
      </c>
      <c r="L71" s="11">
        <v>0.03</v>
      </c>
      <c r="M71"/>
      <c r="N71"/>
      <c r="O71"/>
      <c r="P71"/>
      <c r="Q71"/>
      <c r="R71" s="30"/>
      <c r="Y71" s="5" t="str">
        <f t="shared" si="7"/>
        <v>[XPS Board,0.03,Concrete,0.1,XPS Board,0.03]</v>
      </c>
      <c r="Z71" s="5">
        <f>IFERROR(J71/_xlfn.XLOOKUP(I71,Materials!$A$66:$A$273,Materials!$I$66:$I$273),0)+IFERROR(L71/_xlfn.XLOOKUP(K71,Materials!$A$66:$A$273,Materials!$I$66:$I$273),0)+IFERROR(N71/_xlfn.XLOOKUP(M71,Materials!$A$66:$A$273,Materials!$I$66:$I$273),0)+IFERROR(P71/_xlfn.XLOOKUP(O71,Materials!$A$66:$A$273,Materials!$I$66:$I$273),0)+IFERROR(R71/_xlfn.XLOOKUP(Q71,Materials!$A$66:$A$273,Materials!$I$66:$I$273),0)+IFERROR(H71/_xlfn.XLOOKUP(G71,Materials!$A$66:$A$273,Materials!$I$66:$I$273),0)</f>
        <v>1.7647058823529409</v>
      </c>
      <c r="BO71" s="61"/>
      <c r="BP71" s="62"/>
      <c r="BQ71" s="62"/>
      <c r="BR71" s="63"/>
      <c r="BS71" s="63"/>
      <c r="BT71" s="63"/>
      <c r="BU71" s="63"/>
      <c r="BV71" s="62"/>
      <c r="BW71" s="62"/>
      <c r="BX71" s="62"/>
      <c r="BY71" s="62"/>
      <c r="BZ71" s="62"/>
      <c r="CA71" s="62"/>
      <c r="CB71" s="62"/>
      <c r="CC71" s="62"/>
      <c r="CD71" s="62"/>
      <c r="CE71" s="62"/>
      <c r="CF71" s="63"/>
    </row>
    <row r="72" spans="1:84" x14ac:dyDescent="0.2">
      <c r="A72" t="s">
        <v>5647</v>
      </c>
      <c r="B72" t="s">
        <v>738</v>
      </c>
      <c r="C72" t="str">
        <f>_xlfn.XLOOKUP(B72,Units!$A$2:$A$100,Units!$C$2:$C$100,"")</f>
        <v/>
      </c>
      <c r="D72" t="str">
        <f t="shared" si="4"/>
        <v>[XPS Board,0.03,Concrete,0.1,XPS Board,0.03]</v>
      </c>
      <c r="E72">
        <f t="shared" si="5"/>
        <v>0.56666666666666676</v>
      </c>
      <c r="F72" t="str">
        <f t="shared" si="6"/>
        <v>MA_MFH_UnoccupiedHighInsulatedFloor_Slab</v>
      </c>
      <c r="G72" s="29" t="s">
        <v>29</v>
      </c>
      <c r="H72">
        <v>0.03</v>
      </c>
      <c r="I72" s="29" t="s">
        <v>13</v>
      </c>
      <c r="J72">
        <v>0.1</v>
      </c>
      <c r="K72" s="111" t="s">
        <v>29</v>
      </c>
      <c r="L72" s="11">
        <v>0.03</v>
      </c>
      <c r="M72"/>
      <c r="N72"/>
      <c r="O72"/>
      <c r="P72"/>
      <c r="Q72"/>
      <c r="R72" s="30"/>
      <c r="Y72" s="5" t="str">
        <f t="shared" si="7"/>
        <v>[XPS Board,0.03,Concrete,0.1,XPS Board,0.03]</v>
      </c>
      <c r="Z72" s="5">
        <f>IFERROR(J72/_xlfn.XLOOKUP(I72,Materials!$A$66:$A$273,Materials!$I$66:$I$273),0)+IFERROR(L72/_xlfn.XLOOKUP(K72,Materials!$A$66:$A$273,Materials!$I$66:$I$273),0)+IFERROR(N72/_xlfn.XLOOKUP(M72,Materials!$A$66:$A$273,Materials!$I$66:$I$273),0)+IFERROR(P72/_xlfn.XLOOKUP(O72,Materials!$A$66:$A$273,Materials!$I$66:$I$273),0)+IFERROR(R72/_xlfn.XLOOKUP(Q72,Materials!$A$66:$A$273,Materials!$I$66:$I$273),0)+IFERROR(H72/_xlfn.XLOOKUP(G72,Materials!$A$66:$A$273,Materials!$I$66:$I$273),0)</f>
        <v>1.7647058823529409</v>
      </c>
      <c r="BO72" s="61"/>
      <c r="BP72" s="62"/>
      <c r="BQ72" s="62"/>
      <c r="BR72" s="63"/>
      <c r="BS72" s="63"/>
      <c r="BT72" s="63"/>
      <c r="BU72" s="63"/>
      <c r="BV72" s="62"/>
      <c r="BW72" s="62"/>
      <c r="BX72" s="62"/>
      <c r="BY72" s="62"/>
      <c r="BZ72" s="62"/>
      <c r="CA72" s="62"/>
      <c r="CB72" s="62"/>
      <c r="CC72" s="62"/>
      <c r="CD72" s="62"/>
      <c r="CE72" s="62"/>
      <c r="CF72" s="63"/>
    </row>
    <row r="73" spans="1:84" x14ac:dyDescent="0.2">
      <c r="A73" t="s">
        <v>712</v>
      </c>
      <c r="B73" t="s">
        <v>741</v>
      </c>
      <c r="C73" t="str">
        <f>_xlfn.XLOOKUP(B73,Units!$A$2:$A$100,Units!$C$2:$C$100,"")</f>
        <v/>
      </c>
      <c r="D73" t="str">
        <f t="shared" si="4"/>
        <v>[Wood siding,0.12]</v>
      </c>
      <c r="E73">
        <f t="shared" si="5"/>
        <v>0.91666666666666674</v>
      </c>
      <c r="F73" t="str">
        <f t="shared" si="6"/>
        <v>MA_SFH_ExternalFloor</v>
      </c>
      <c r="G73" s="29" t="s">
        <v>779</v>
      </c>
      <c r="H73">
        <v>0.12</v>
      </c>
      <c r="I73"/>
      <c r="J73"/>
      <c r="K73"/>
      <c r="L73"/>
      <c r="M73"/>
      <c r="N73"/>
      <c r="O73"/>
      <c r="P73"/>
      <c r="Q73"/>
      <c r="R73" s="30"/>
      <c r="Y73" s="5" t="str">
        <f t="shared" si="7"/>
        <v>[Wood siding,0.12]</v>
      </c>
      <c r="Z73" s="5">
        <f>IFERROR(J73/_xlfn.XLOOKUP(I73,Materials!$A$66:$A$273,Materials!$I$66:$I$273),0)+IFERROR(L73/_xlfn.XLOOKUP(K73,Materials!$A$66:$A$273,Materials!$I$66:$I$273),0)+IFERROR(N73/_xlfn.XLOOKUP(M73,Materials!$A$66:$A$273,Materials!$I$66:$I$273),0)+IFERROR(P73/_xlfn.XLOOKUP(O73,Materials!$A$66:$A$273,Materials!$I$66:$I$273),0)+IFERROR(R73/_xlfn.XLOOKUP(Q73,Materials!$A$66:$A$273,Materials!$I$66:$I$273),0)+IFERROR(H73/_xlfn.XLOOKUP(G73,Materials!$A$66:$A$273,Materials!$I$66:$I$273),0)</f>
        <v>1.0909090909090908</v>
      </c>
      <c r="BO73" s="61"/>
      <c r="BP73" s="62"/>
      <c r="BQ73" s="62"/>
      <c r="BR73" s="63"/>
      <c r="BS73" s="63"/>
      <c r="BT73" s="63"/>
      <c r="BU73" s="63"/>
      <c r="BV73" s="62"/>
      <c r="BW73" s="62"/>
      <c r="BX73" s="62"/>
      <c r="BY73" s="62"/>
      <c r="BZ73" s="62"/>
      <c r="CA73" s="62"/>
      <c r="CB73" s="62"/>
      <c r="CC73" s="62"/>
      <c r="CD73" s="62"/>
      <c r="CE73" s="62"/>
      <c r="CF73" s="63"/>
    </row>
    <row r="74" spans="1:84" x14ac:dyDescent="0.2">
      <c r="A74" t="s">
        <v>751</v>
      </c>
      <c r="B74" t="s">
        <v>741</v>
      </c>
      <c r="C74" t="str">
        <f>_xlfn.XLOOKUP(B74,Units!$A$2:$A$100,Units!$C$2:$C$100,"")</f>
        <v/>
      </c>
      <c r="D74" t="str">
        <f t="shared" si="4"/>
        <v>[Wood siding,0.12]</v>
      </c>
      <c r="E74">
        <f t="shared" si="5"/>
        <v>0.91666666666666674</v>
      </c>
      <c r="F74" t="str">
        <f t="shared" si="6"/>
        <v>MA_MFH_ExternalFloor</v>
      </c>
      <c r="G74" s="29" t="s">
        <v>779</v>
      </c>
      <c r="H74">
        <v>0.12</v>
      </c>
      <c r="I74"/>
      <c r="J74"/>
      <c r="K74"/>
      <c r="L74"/>
      <c r="M74"/>
      <c r="N74"/>
      <c r="O74"/>
      <c r="P74"/>
      <c r="Q74"/>
      <c r="R74" s="30"/>
      <c r="Y74" s="5" t="str">
        <f t="shared" si="7"/>
        <v>[Wood siding,0.12]</v>
      </c>
      <c r="Z74" s="5">
        <f>IFERROR(J74/_xlfn.XLOOKUP(I74,Materials!$A$66:$A$273,Materials!$I$66:$I$273),0)+IFERROR(L74/_xlfn.XLOOKUP(K74,Materials!$A$66:$A$273,Materials!$I$66:$I$273),0)+IFERROR(N74/_xlfn.XLOOKUP(M74,Materials!$A$66:$A$273,Materials!$I$66:$I$273),0)+IFERROR(P74/_xlfn.XLOOKUP(O74,Materials!$A$66:$A$273,Materials!$I$66:$I$273),0)+IFERROR(R74/_xlfn.XLOOKUP(Q74,Materials!$A$66:$A$273,Materials!$I$66:$I$273),0)+IFERROR(H74/_xlfn.XLOOKUP(G74,Materials!$A$66:$A$273,Materials!$I$66:$I$273),0)</f>
        <v>1.0909090909090908</v>
      </c>
      <c r="BO74" s="61"/>
      <c r="BP74" s="62"/>
      <c r="BQ74" s="62"/>
      <c r="BR74" s="63"/>
      <c r="BS74" s="63"/>
      <c r="BT74" s="63"/>
      <c r="BU74" s="63"/>
      <c r="BV74" s="62"/>
      <c r="BW74" s="62"/>
      <c r="BX74" s="62"/>
      <c r="BY74" s="62"/>
      <c r="BZ74" s="62"/>
      <c r="CA74" s="62"/>
      <c r="CB74" s="62"/>
      <c r="CC74" s="62"/>
      <c r="CD74" s="62"/>
      <c r="CE74" s="62"/>
      <c r="CF74" s="63"/>
    </row>
    <row r="75" spans="1:84" x14ac:dyDescent="0.2">
      <c r="A75" t="s">
        <v>5648</v>
      </c>
      <c r="B75" t="s">
        <v>268</v>
      </c>
      <c r="C75" t="str">
        <f>_xlfn.XLOOKUP(B75,Units!$A$2:$A$100,Units!$C$2:$C$100,"")</f>
        <v>Construction for the outer walls/façade of the building</v>
      </c>
      <c r="D75" t="str">
        <f t="shared" si="4"/>
        <v>[Wood siding,0.025,Oriented strand board,0.015,Wood stud,0.1,Plaster,0.015]</v>
      </c>
      <c r="E75">
        <f t="shared" si="5"/>
        <v>4.1275797373358341</v>
      </c>
      <c r="F75" t="str">
        <f t="shared" si="6"/>
        <v>MA_SFH_pre_1975_UninsulatedWalls_Facade</v>
      </c>
      <c r="G75" s="29" t="s">
        <v>779</v>
      </c>
      <c r="H75">
        <v>2.5000000000000001E-2</v>
      </c>
      <c r="I75" s="29" t="s">
        <v>16</v>
      </c>
      <c r="J75">
        <v>1.4999999999999999E-2</v>
      </c>
      <c r="K75" s="29" t="s">
        <v>5691</v>
      </c>
      <c r="L75">
        <v>0.1</v>
      </c>
      <c r="M75" s="29" t="s">
        <v>20</v>
      </c>
      <c r="N75">
        <v>1.4999999999999999E-2</v>
      </c>
      <c r="O75"/>
      <c r="P75"/>
      <c r="Q75"/>
      <c r="R75" s="30"/>
      <c r="Y75" s="5" t="str">
        <f t="shared" si="7"/>
        <v>[Wood siding,0.025,Oriented strand board,0.015,Wood stud,0.1,Plaster,0.015]</v>
      </c>
      <c r="Z75" s="5">
        <f>IFERROR(J75/_xlfn.XLOOKUP(I75,Materials!$A$66:$A$273,Materials!$I$66:$I$273),0)+IFERROR(L75/_xlfn.XLOOKUP(K75,Materials!$A$66:$A$273,Materials!$I$66:$I$273),0)+IFERROR(N75/_xlfn.XLOOKUP(M75,Materials!$A$66:$A$273,Materials!$I$66:$I$273),0)+IFERROR(P75/_xlfn.XLOOKUP(O75,Materials!$A$66:$A$273,Materials!$I$66:$I$273),0)+IFERROR(R75/_xlfn.XLOOKUP(Q75,Materials!$A$66:$A$273,Materials!$I$66:$I$273),0)+IFERROR(H75/_xlfn.XLOOKUP(G75,Materials!$A$66:$A$273,Materials!$I$66:$I$273),0)</f>
        <v>0.24227272727272731</v>
      </c>
      <c r="BO75" s="61"/>
      <c r="BP75" s="62"/>
      <c r="BQ75" s="62"/>
      <c r="BR75" s="63"/>
      <c r="BS75" s="63"/>
      <c r="BT75" s="63"/>
      <c r="BU75" s="63"/>
      <c r="BV75" s="62"/>
      <c r="BW75" s="62"/>
      <c r="BX75" s="62"/>
      <c r="BY75" s="62"/>
      <c r="BZ75" s="62"/>
      <c r="CA75" s="62"/>
      <c r="CB75" s="62"/>
      <c r="CC75" s="62"/>
      <c r="CD75" s="62"/>
      <c r="CE75" s="62"/>
      <c r="CF75" s="63"/>
    </row>
    <row r="76" spans="1:84" x14ac:dyDescent="0.2">
      <c r="A76" t="s">
        <v>5649</v>
      </c>
      <c r="B76" t="s">
        <v>268</v>
      </c>
      <c r="C76" t="str">
        <f>_xlfn.XLOOKUP(B76,Units!$A$2:$A$100,Units!$C$2:$C$100,"")</f>
        <v>Construction for the outer walls/façade of the building</v>
      </c>
      <c r="D76" t="str">
        <f t="shared" si="4"/>
        <v>[Wood siding,0.025,Oriented strand board,0.015,Wood stud,0.1,Mineral Wool,0.05,Plaster,0.015]</v>
      </c>
      <c r="E76">
        <f t="shared" si="5"/>
        <v>0.68409516658703262</v>
      </c>
      <c r="F76" t="str">
        <f t="shared" si="6"/>
        <v>MA_SFH_pre_1975_SomeInsulationWalls_Facade</v>
      </c>
      <c r="G76" s="29" t="s">
        <v>779</v>
      </c>
      <c r="H76">
        <v>2.5000000000000001E-2</v>
      </c>
      <c r="I76" s="29" t="s">
        <v>16</v>
      </c>
      <c r="J76">
        <v>1.4999999999999999E-2</v>
      </c>
      <c r="K76" s="29" t="s">
        <v>5691</v>
      </c>
      <c r="L76">
        <v>0.1</v>
      </c>
      <c r="M76" s="29" t="s">
        <v>27</v>
      </c>
      <c r="N76" s="5">
        <v>0.05</v>
      </c>
      <c r="O76" s="29" t="s">
        <v>20</v>
      </c>
      <c r="P76">
        <v>1.4999999999999999E-2</v>
      </c>
      <c r="Q76"/>
      <c r="R76" s="30"/>
      <c r="Y76" s="5" t="str">
        <f t="shared" si="7"/>
        <v>[Wood siding,0.025,Oriented strand board,0.015,Wood stud,0.1,Mineral Wool,0.05,Plaster,0.015]</v>
      </c>
      <c r="Z76" s="5">
        <f>IFERROR(J76/_xlfn.XLOOKUP(I76,Materials!$A$66:$A$273,Materials!$I$66:$I$273),0)+IFERROR(L76/_xlfn.XLOOKUP(K76,Materials!$A$66:$A$273,Materials!$I$66:$I$273),0)+IFERROR(N76/_xlfn.XLOOKUP(M76,Materials!$A$66:$A$273,Materials!$I$66:$I$273),0)+IFERROR(P76/_xlfn.XLOOKUP(O76,Materials!$A$66:$A$273,Materials!$I$66:$I$273),0)+IFERROR(R76/_xlfn.XLOOKUP(Q76,Materials!$A$66:$A$273,Materials!$I$66:$I$273),0)+IFERROR(H76/_xlfn.XLOOKUP(G76,Materials!$A$66:$A$273,Materials!$I$66:$I$273),0)</f>
        <v>1.4617849223946784</v>
      </c>
      <c r="BO76" s="61"/>
      <c r="BP76" s="62"/>
      <c r="BQ76" s="62"/>
      <c r="BR76" s="63"/>
      <c r="BS76" s="63"/>
      <c r="BT76" s="63"/>
      <c r="BU76" s="63"/>
      <c r="BV76" s="62"/>
      <c r="BW76" s="62"/>
      <c r="BX76" s="62"/>
      <c r="BY76" s="62"/>
      <c r="BZ76" s="62"/>
      <c r="CA76" s="62"/>
      <c r="CB76" s="62"/>
      <c r="CC76" s="62"/>
      <c r="CD76" s="62"/>
      <c r="CE76" s="62"/>
      <c r="CF76" s="63"/>
    </row>
    <row r="77" spans="1:84" x14ac:dyDescent="0.2">
      <c r="A77" t="s">
        <v>5650</v>
      </c>
      <c r="B77" t="s">
        <v>268</v>
      </c>
      <c r="C77" t="str">
        <f>_xlfn.XLOOKUP(B77,Units!$A$2:$A$100,Units!$C$2:$C$100,"")</f>
        <v>Construction for the outer walls/façade of the building</v>
      </c>
      <c r="D77" t="str">
        <f t="shared" si="4"/>
        <v>[Wood siding,0.025,SIP Panel,0.15,Gypsum Board,0.013]</v>
      </c>
      <c r="E77">
        <f t="shared" si="5"/>
        <v>3.2412523020257824</v>
      </c>
      <c r="F77" t="str">
        <f t="shared" si="6"/>
        <v>MA_SFH_pre_1975_SIP_Facade</v>
      </c>
      <c r="G77" s="29" t="s">
        <v>779</v>
      </c>
      <c r="H77">
        <v>2.5000000000000001E-2</v>
      </c>
      <c r="I77" s="29" t="s">
        <v>5692</v>
      </c>
      <c r="J77">
        <v>0.15</v>
      </c>
      <c r="K77" s="29" t="s">
        <v>17</v>
      </c>
      <c r="L77">
        <v>1.2999999999999999E-2</v>
      </c>
      <c r="M77" s="29"/>
      <c r="O77" s="29"/>
      <c r="P77"/>
      <c r="Q77"/>
      <c r="R77" s="30"/>
      <c r="Y77" s="5" t="str">
        <f t="shared" si="7"/>
        <v>[Wood siding,0.025,SIP Panel,0.15,Gypsum Board,0.013]</v>
      </c>
      <c r="Z77" s="5">
        <f>IFERROR(J77/_xlfn.XLOOKUP(I77,Materials!$A$66:$A$273,Materials!$I$66:$I$273),0)+IFERROR(L77/_xlfn.XLOOKUP(K77,Materials!$A$66:$A$273,Materials!$I$66:$I$273),0)+IFERROR(N77/_xlfn.XLOOKUP(M77,Materials!$A$66:$A$273,Materials!$I$66:$I$273),0)+IFERROR(P77/_xlfn.XLOOKUP(O77,Materials!$A$66:$A$273,Materials!$I$66:$I$273),0)+IFERROR(R77/_xlfn.XLOOKUP(Q77,Materials!$A$66:$A$273,Materials!$I$66:$I$273),0)+IFERROR(H77/_xlfn.XLOOKUP(G77,Materials!$A$66:$A$273,Materials!$I$66:$I$273),0)</f>
        <v>0.30852272727272728</v>
      </c>
      <c r="BO77" s="61"/>
      <c r="BP77" s="62"/>
      <c r="BQ77" s="62"/>
      <c r="BR77" s="63"/>
      <c r="BS77" s="63"/>
      <c r="BT77" s="63"/>
      <c r="BU77" s="63"/>
      <c r="BV77" s="62"/>
      <c r="BW77" s="62"/>
      <c r="BX77" s="62"/>
      <c r="BY77" s="62"/>
      <c r="BZ77" s="62"/>
      <c r="CA77" s="62"/>
      <c r="CB77" s="62"/>
      <c r="CC77" s="62"/>
      <c r="CD77" s="62"/>
      <c r="CE77" s="62"/>
      <c r="CF77" s="63"/>
    </row>
    <row r="78" spans="1:84" x14ac:dyDescent="0.2">
      <c r="A78" t="s">
        <v>5651</v>
      </c>
      <c r="B78" t="s">
        <v>268</v>
      </c>
      <c r="C78" t="str">
        <f>_xlfn.XLOOKUP(B78,Units!$A$2:$A$100,Units!$C$2:$C$100,"")</f>
        <v>Construction for the outer walls/façade of the building</v>
      </c>
      <c r="D78" t="str">
        <f t="shared" si="4"/>
        <v>[Wood siding,0.025,Oriented strand board,0.015,Wood stud,0.1,Low Density Fiberglass batt,0.1,Plaster,0.015]</v>
      </c>
      <c r="E78">
        <f t="shared" si="5"/>
        <v>0.32264146990425507</v>
      </c>
      <c r="F78" t="str">
        <f t="shared" si="6"/>
        <v>MA_SFH_pre_1975_FullInsulationWallsCavity_Facade</v>
      </c>
      <c r="G78" s="29" t="s">
        <v>779</v>
      </c>
      <c r="H78">
        <v>2.5000000000000001E-2</v>
      </c>
      <c r="I78" s="29" t="s">
        <v>16</v>
      </c>
      <c r="J78">
        <v>1.4999999999999999E-2</v>
      </c>
      <c r="K78" s="29" t="s">
        <v>5691</v>
      </c>
      <c r="L78">
        <v>0.1</v>
      </c>
      <c r="M78" s="29" t="s">
        <v>89</v>
      </c>
      <c r="N78" s="5">
        <v>0.1</v>
      </c>
      <c r="O78" s="29" t="s">
        <v>20</v>
      </c>
      <c r="P78">
        <v>1.4999999999999999E-2</v>
      </c>
      <c r="Q78"/>
      <c r="R78" s="30"/>
      <c r="Y78" s="5" t="str">
        <f t="shared" si="7"/>
        <v>[Wood siding,0.025,Oriented strand board,0.015,Wood stud,0.1,Low Density Fiberglass batt,0.1,Plaster,0.015]</v>
      </c>
      <c r="Z78" s="5">
        <f>IFERROR(J78/_xlfn.XLOOKUP(I78,Materials!$A$66:$A$273,Materials!$I$66:$I$273),0)+IFERROR(L78/_xlfn.XLOOKUP(K78,Materials!$A$66:$A$273,Materials!$I$66:$I$273),0)+IFERROR(N78/_xlfn.XLOOKUP(M78,Materials!$A$66:$A$273,Materials!$I$66:$I$273),0)+IFERROR(P78/_xlfn.XLOOKUP(O78,Materials!$A$66:$A$273,Materials!$I$66:$I$273),0)+IFERROR(R78/_xlfn.XLOOKUP(Q78,Materials!$A$66:$A$273,Materials!$I$66:$I$273),0)+IFERROR(H78/_xlfn.XLOOKUP(G78,Materials!$A$66:$A$273,Materials!$I$66:$I$273),0)</f>
        <v>3.0994155844155848</v>
      </c>
      <c r="BO78" s="61"/>
      <c r="BP78" s="62"/>
      <c r="BQ78" s="62"/>
      <c r="BR78" s="63"/>
      <c r="BS78" s="63"/>
      <c r="BT78" s="63"/>
      <c r="BU78" s="63"/>
      <c r="BV78" s="62"/>
      <c r="BW78" s="62"/>
      <c r="BX78" s="62"/>
      <c r="BY78" s="62"/>
      <c r="BZ78" s="62"/>
      <c r="CA78" s="62"/>
      <c r="CB78" s="62"/>
      <c r="CC78" s="62"/>
      <c r="CD78" s="62"/>
      <c r="CE78" s="62"/>
      <c r="CF78" s="63"/>
    </row>
    <row r="79" spans="1:84" x14ac:dyDescent="0.2">
      <c r="A79" t="s">
        <v>5652</v>
      </c>
      <c r="B79" t="s">
        <v>268</v>
      </c>
      <c r="C79" t="str">
        <f>_xlfn.XLOOKUP(B79,Units!$A$2:$A$100,Units!$C$2:$C$100,"")</f>
        <v>Construction for the outer walls/façade of the building</v>
      </c>
      <c r="D79" t="str">
        <f t="shared" si="4"/>
        <v>[Wood siding,0.025,Rigid foam  EPS 035,0.05,Oriented strand board,0.015,Wood stud,0.1,Low Density Fiberglass batt,0.1,Plaster,0.015]</v>
      </c>
      <c r="E79">
        <f t="shared" si="5"/>
        <v>0.32264146990425507</v>
      </c>
      <c r="F79" t="str">
        <f t="shared" si="6"/>
        <v>MA_SFH_pre_1975_FullInsulationWallsCavityExterior_Facade</v>
      </c>
      <c r="G79" s="29" t="s">
        <v>779</v>
      </c>
      <c r="H79">
        <v>2.5000000000000001E-2</v>
      </c>
      <c r="I79" s="29" t="s">
        <v>58</v>
      </c>
      <c r="J79" s="5">
        <v>0.05</v>
      </c>
      <c r="K79" s="29" t="s">
        <v>16</v>
      </c>
      <c r="L79">
        <v>1.4999999999999999E-2</v>
      </c>
      <c r="M79" s="29" t="s">
        <v>5691</v>
      </c>
      <c r="N79">
        <v>0.1</v>
      </c>
      <c r="O79" s="29" t="s">
        <v>89</v>
      </c>
      <c r="P79" s="5">
        <v>0.1</v>
      </c>
      <c r="Q79" s="29" t="s">
        <v>20</v>
      </c>
      <c r="R79">
        <v>1.4999999999999999E-2</v>
      </c>
      <c r="Y79" s="5" t="str">
        <f t="shared" si="7"/>
        <v>[Wood siding,0.025,Rigid foam  EPS 035,0.05,Oriented strand board,0.015,Wood stud,0.1,Low Density Fiberglass batt,0.1,Plaster,0.015]</v>
      </c>
      <c r="Z79" s="5">
        <f>IFERROR(J79/_xlfn.XLOOKUP(I79,Materials!$A$66:$A$273,Materials!$I$66:$I$273),0)+IFERROR(L79/_xlfn.XLOOKUP(K79,Materials!$A$66:$A$273,Materials!$I$66:$I$273),0)+IFERROR(N79/_xlfn.XLOOKUP(M79,Materials!$A$66:$A$273,Materials!$I$66:$I$273),0)+IFERROR(P79/_xlfn.XLOOKUP(O79,Materials!$A$66:$A$273,Materials!$I$66:$I$273),0)+IFERROR(R79/_xlfn.XLOOKUP(Q79,Materials!$A$66:$A$273,Materials!$I$66:$I$273),0)+IFERROR(H79/_xlfn.XLOOKUP(G79,Materials!$A$66:$A$273,Materials!$I$66:$I$273),0)</f>
        <v>3.0994155844155848</v>
      </c>
      <c r="BO79" s="61"/>
      <c r="BP79" s="62"/>
      <c r="BQ79" s="62"/>
      <c r="BR79" s="63"/>
      <c r="BS79" s="63"/>
      <c r="BT79" s="63"/>
      <c r="BU79" s="63"/>
      <c r="BV79" s="62"/>
      <c r="BW79" s="62"/>
      <c r="BX79" s="62"/>
      <c r="BY79" s="62"/>
      <c r="BZ79" s="62"/>
      <c r="CA79" s="62"/>
      <c r="CB79" s="62"/>
      <c r="CC79" s="62"/>
      <c r="CD79" s="62"/>
      <c r="CE79" s="62"/>
      <c r="CF79" s="63"/>
    </row>
    <row r="80" spans="1:84" x14ac:dyDescent="0.2">
      <c r="A80" t="s">
        <v>5653</v>
      </c>
      <c r="B80" t="s">
        <v>268</v>
      </c>
      <c r="C80" t="str">
        <f>_xlfn.XLOOKUP(B80,Units!$A$2:$A$100,Units!$C$2:$C$100,"")</f>
        <v>Construction for the outer walls/façade of the building</v>
      </c>
      <c r="D80" t="str">
        <f t="shared" si="4"/>
        <v>[Vinyl siding,0.025,Plywood,0.015,Wood stud,0.15,Gypsum Board,0.013]</v>
      </c>
      <c r="E80">
        <f t="shared" si="5"/>
        <v>4.8484848484848486</v>
      </c>
      <c r="F80" t="str">
        <f t="shared" si="6"/>
        <v>MA_SFH_btw_1975_2003_UninsulatedWalls_Facade</v>
      </c>
      <c r="G80" s="29" t="s">
        <v>5693</v>
      </c>
      <c r="H80">
        <v>2.5000000000000001E-2</v>
      </c>
      <c r="I80" t="s">
        <v>105</v>
      </c>
      <c r="J80">
        <v>1.4999999999999999E-2</v>
      </c>
      <c r="K80" s="29" t="s">
        <v>5691</v>
      </c>
      <c r="L80">
        <v>0.15</v>
      </c>
      <c r="M80" t="s">
        <v>17</v>
      </c>
      <c r="N80" s="5">
        <v>1.2999999999999999E-2</v>
      </c>
      <c r="O80"/>
      <c r="P80"/>
      <c r="Q80"/>
      <c r="R80" s="30"/>
      <c r="Y80" s="5" t="str">
        <f t="shared" si="7"/>
        <v>[Vinyl siding,0.025,Plywood,0.015,Wood stud,0.15,Gypsum Board,0.013]</v>
      </c>
      <c r="Z80" s="5">
        <f>IFERROR(J80/_xlfn.XLOOKUP(I80,Materials!$A$66:$A$273,Materials!$I$66:$I$273),0)+IFERROR(L80/_xlfn.XLOOKUP(K80,Materials!$A$66:$A$273,Materials!$I$66:$I$273),0)+IFERROR(N80/_xlfn.XLOOKUP(M80,Materials!$A$66:$A$273,Materials!$I$66:$I$273),0)+IFERROR(P80/_xlfn.XLOOKUP(O80,Materials!$A$66:$A$273,Materials!$I$66:$I$273),0)+IFERROR(R80/_xlfn.XLOOKUP(Q80,Materials!$A$66:$A$273,Materials!$I$66:$I$273),0)+IFERROR(H80/_xlfn.XLOOKUP(G80,Materials!$A$66:$A$273,Materials!$I$66:$I$273),0)</f>
        <v>0.20624999999999999</v>
      </c>
      <c r="BO80" s="61"/>
      <c r="BP80" s="62"/>
      <c r="BQ80" s="62"/>
      <c r="BR80" s="63"/>
      <c r="BS80" s="63"/>
      <c r="BT80" s="63"/>
      <c r="BU80" s="63"/>
      <c r="BV80" s="62"/>
      <c r="BW80" s="62"/>
      <c r="BX80" s="62"/>
      <c r="BY80" s="62"/>
      <c r="BZ80" s="62"/>
      <c r="CA80" s="62"/>
      <c r="CB80" s="62"/>
      <c r="CC80" s="62"/>
      <c r="CD80" s="62"/>
      <c r="CE80" s="62"/>
      <c r="CF80" s="63"/>
    </row>
    <row r="81" spans="1:84" x14ac:dyDescent="0.2">
      <c r="A81" t="s">
        <v>5654</v>
      </c>
      <c r="B81" t="s">
        <v>268</v>
      </c>
      <c r="C81" t="str">
        <f>_xlfn.XLOOKUP(B81,Units!$A$2:$A$100,Units!$C$2:$C$100,"")</f>
        <v>Construction for the outer walls/façade of the building</v>
      </c>
      <c r="D81" t="str">
        <f t="shared" si="4"/>
        <v>[Vinyl siding,0.025,Plywood,0.015,Wood stud,0.15,Low Density Fiberglass batt,0.05,Gypsum Board,0.013]</v>
      </c>
      <c r="E81">
        <f t="shared" si="5"/>
        <v>0.61168760240305842</v>
      </c>
      <c r="F81" t="str">
        <f t="shared" si="6"/>
        <v>MA_SFH_btw_1975_2003_SomeInsulationWalls_Facade</v>
      </c>
      <c r="G81" s="29" t="s">
        <v>5693</v>
      </c>
      <c r="H81">
        <v>2.5000000000000001E-2</v>
      </c>
      <c r="I81" t="s">
        <v>105</v>
      </c>
      <c r="J81">
        <v>1.4999999999999999E-2</v>
      </c>
      <c r="K81" s="29" t="s">
        <v>5691</v>
      </c>
      <c r="L81">
        <v>0.15</v>
      </c>
      <c r="M81" s="29" t="s">
        <v>89</v>
      </c>
      <c r="N81" s="5">
        <v>0.05</v>
      </c>
      <c r="O81" t="s">
        <v>17</v>
      </c>
      <c r="P81" s="5">
        <v>1.2999999999999999E-2</v>
      </c>
      <c r="Y81" s="5" t="str">
        <f t="shared" ref="Y81:Y103" si="8">_xlfn.CONCAT("[",_xlfn.TEXTJOIN(",",TRUE,G81,H81,I81,J81,K81,L81,M81,N81,O81,P81,Q81,R81),"]")</f>
        <v>[Vinyl siding,0.025,Plywood,0.015,Wood stud,0.15,Low Density Fiberglass batt,0.05,Gypsum Board,0.013]</v>
      </c>
      <c r="Z81" s="5">
        <f>IFERROR(J81/_xlfn.XLOOKUP(I81,Materials!$A$66:$A$273,Materials!$I$66:$I$273),0)+IFERROR(L81/_xlfn.XLOOKUP(K81,Materials!$A$66:$A$273,Materials!$I$66:$I$273),0)+IFERROR(N81/_xlfn.XLOOKUP(M81,Materials!$A$66:$A$273,Materials!$I$66:$I$273),0)+IFERROR(P81/_xlfn.XLOOKUP(O81,Materials!$A$66:$A$273,Materials!$I$66:$I$273),0)+IFERROR(R81/_xlfn.XLOOKUP(Q81,Materials!$A$66:$A$273,Materials!$I$66:$I$273),0)+IFERROR(H81/_xlfn.XLOOKUP(G81,Materials!$A$66:$A$273,Materials!$I$66:$I$273),0)</f>
        <v>1.6348214285714286</v>
      </c>
      <c r="BO81" s="61"/>
      <c r="BP81" s="62"/>
      <c r="BQ81" s="62"/>
      <c r="BR81" s="63"/>
      <c r="BS81" s="63"/>
      <c r="BT81" s="63"/>
      <c r="BU81" s="63"/>
      <c r="BV81" s="62"/>
      <c r="BW81" s="62"/>
      <c r="BX81" s="62"/>
      <c r="BY81" s="62"/>
      <c r="BZ81" s="62"/>
      <c r="CA81" s="62"/>
      <c r="CB81" s="62"/>
      <c r="CC81" s="62"/>
      <c r="CD81" s="62"/>
      <c r="CE81" s="62"/>
      <c r="CF81" s="63"/>
    </row>
    <row r="82" spans="1:84" x14ac:dyDescent="0.2">
      <c r="A82" t="s">
        <v>5655</v>
      </c>
      <c r="B82" t="s">
        <v>268</v>
      </c>
      <c r="C82" t="str">
        <f>_xlfn.XLOOKUP(B82,Units!$A$2:$A$100,Units!$C$2:$C$100,"")</f>
        <v>Construction for the outer walls/façade of the building</v>
      </c>
      <c r="D82" t="str">
        <f t="shared" si="4"/>
        <v>[Vinyl siding,0.025,SIP Panel,0.15,Gypsum Board,0.013]</v>
      </c>
      <c r="E82">
        <f t="shared" si="5"/>
        <v>12.30769230769231</v>
      </c>
      <c r="F82" t="str">
        <f t="shared" si="6"/>
        <v>MA_SFH_btw_1975_2003_SIP_Facade</v>
      </c>
      <c r="G82" s="29" t="s">
        <v>5693</v>
      </c>
      <c r="H82">
        <v>2.5000000000000001E-2</v>
      </c>
      <c r="I82" s="29" t="s">
        <v>5692</v>
      </c>
      <c r="J82">
        <v>0.15</v>
      </c>
      <c r="K82" s="29" t="s">
        <v>17</v>
      </c>
      <c r="L82">
        <v>1.2999999999999999E-2</v>
      </c>
      <c r="Y82" s="5" t="str">
        <f t="shared" si="8"/>
        <v>[Vinyl siding,0.025,SIP Panel,0.15,Gypsum Board,0.013]</v>
      </c>
      <c r="Z82" s="5">
        <f>IFERROR(J82/_xlfn.XLOOKUP(I82,Materials!$A$66:$A$273,Materials!$I$66:$I$273),0)+IFERROR(L82/_xlfn.XLOOKUP(K82,Materials!$A$66:$A$273,Materials!$I$66:$I$273),0)+IFERROR(N82/_xlfn.XLOOKUP(M82,Materials!$A$66:$A$273,Materials!$I$66:$I$273),0)+IFERROR(P82/_xlfn.XLOOKUP(O82,Materials!$A$66:$A$273,Materials!$I$66:$I$273),0)+IFERROR(R82/_xlfn.XLOOKUP(Q82,Materials!$A$66:$A$273,Materials!$I$66:$I$273),0)+IFERROR(H82/_xlfn.XLOOKUP(G82,Materials!$A$66:$A$273,Materials!$I$66:$I$273),0)</f>
        <v>8.1249999999999989E-2</v>
      </c>
      <c r="BO82" s="61"/>
      <c r="BP82" s="62"/>
      <c r="BQ82" s="62"/>
      <c r="BR82" s="63"/>
      <c r="BS82" s="63"/>
      <c r="BT82" s="63"/>
      <c r="BU82" s="63"/>
      <c r="BV82" s="62"/>
      <c r="BW82" s="62"/>
      <c r="BX82" s="62"/>
      <c r="BY82" s="62"/>
      <c r="BZ82" s="62"/>
      <c r="CA82" s="62"/>
      <c r="CB82" s="62"/>
      <c r="CC82" s="62"/>
      <c r="CD82" s="62"/>
      <c r="CE82" s="62"/>
      <c r="CF82" s="63"/>
    </row>
    <row r="83" spans="1:84" x14ac:dyDescent="0.2">
      <c r="A83" t="s">
        <v>5656</v>
      </c>
      <c r="B83" t="s">
        <v>268</v>
      </c>
      <c r="C83" t="str">
        <f>_xlfn.XLOOKUP(B83,Units!$A$2:$A$100,Units!$C$2:$C$100,"")</f>
        <v>Construction for the outer walls/façade of the building</v>
      </c>
      <c r="D83" t="str">
        <f t="shared" si="4"/>
        <v>[Vinyl siding,0.025,Plywood,0.015,Wood stud,0.15,Low Density Fiberglass batt,0.15,Gypsum Board,0.013]</v>
      </c>
      <c r="E83">
        <f t="shared" si="5"/>
        <v>0.22261975750347845</v>
      </c>
      <c r="F83" t="str">
        <f t="shared" si="6"/>
        <v>MA_SFH_btw_1975_2003_FullInsulationWallsCavity_Facade</v>
      </c>
      <c r="G83" s="29" t="s">
        <v>5693</v>
      </c>
      <c r="H83">
        <v>2.5000000000000001E-2</v>
      </c>
      <c r="I83" t="s">
        <v>105</v>
      </c>
      <c r="J83">
        <v>1.4999999999999999E-2</v>
      </c>
      <c r="K83" s="29" t="s">
        <v>5691</v>
      </c>
      <c r="L83">
        <v>0.15</v>
      </c>
      <c r="M83" s="29" t="s">
        <v>89</v>
      </c>
      <c r="N83" s="5">
        <v>0.15</v>
      </c>
      <c r="O83" t="s">
        <v>17</v>
      </c>
      <c r="P83" s="5">
        <v>1.2999999999999999E-2</v>
      </c>
      <c r="Y83" s="5" t="str">
        <f t="shared" si="8"/>
        <v>[Vinyl siding,0.025,Plywood,0.015,Wood stud,0.15,Low Density Fiberglass batt,0.15,Gypsum Board,0.013]</v>
      </c>
      <c r="Z83" s="5">
        <f>IFERROR(J83/_xlfn.XLOOKUP(I83,Materials!$A$66:$A$273,Materials!$I$66:$I$273),0)+IFERROR(L83/_xlfn.XLOOKUP(K83,Materials!$A$66:$A$273,Materials!$I$66:$I$273),0)+IFERROR(N83/_xlfn.XLOOKUP(M83,Materials!$A$66:$A$273,Materials!$I$66:$I$273),0)+IFERROR(P83/_xlfn.XLOOKUP(O83,Materials!$A$66:$A$273,Materials!$I$66:$I$273),0)+IFERROR(R83/_xlfn.XLOOKUP(Q83,Materials!$A$66:$A$273,Materials!$I$66:$I$273),0)+IFERROR(H83/_xlfn.XLOOKUP(G83,Materials!$A$66:$A$273,Materials!$I$66:$I$273),0)</f>
        <v>4.4919642857142854</v>
      </c>
      <c r="BO83" s="61"/>
      <c r="BP83" s="62"/>
      <c r="BQ83" s="62"/>
      <c r="BR83" s="63"/>
      <c r="BS83" s="63"/>
      <c r="BT83" s="63"/>
      <c r="BU83" s="63"/>
      <c r="BV83" s="62"/>
      <c r="BW83" s="62"/>
      <c r="BX83" s="62"/>
      <c r="BY83" s="62"/>
      <c r="BZ83" s="62"/>
      <c r="CA83" s="62"/>
      <c r="CB83" s="62"/>
      <c r="CC83" s="62"/>
      <c r="CD83" s="62"/>
      <c r="CE83" s="62"/>
      <c r="CF83" s="63"/>
    </row>
    <row r="84" spans="1:84" x14ac:dyDescent="0.2">
      <c r="A84" t="s">
        <v>5657</v>
      </c>
      <c r="B84" t="s">
        <v>268</v>
      </c>
      <c r="C84" t="str">
        <f>_xlfn.XLOOKUP(B84,Units!$A$2:$A$100,Units!$C$2:$C$100,"")</f>
        <v>Construction for the outer walls/façade of the building</v>
      </c>
      <c r="D84" t="str">
        <f t="shared" si="4"/>
        <v>[Vinyl siding,0.025,Rigid foam  EPS 035,0.05,Plywood,0.015,Wood stud,0.15,Low Density Fiberglass batt,0.05,Gypsum Board,0.013]</v>
      </c>
      <c r="E84">
        <f t="shared" si="5"/>
        <v>0.61168760240305842</v>
      </c>
      <c r="F84" t="str">
        <f t="shared" si="6"/>
        <v>MA_SFH_btw_1975_2003_FullInsulationWallsCavityExterior_Facade</v>
      </c>
      <c r="G84" s="111" t="s">
        <v>5693</v>
      </c>
      <c r="H84" s="11">
        <v>2.5000000000000001E-2</v>
      </c>
      <c r="I84" s="29" t="s">
        <v>58</v>
      </c>
      <c r="J84" s="5">
        <v>0.05</v>
      </c>
      <c r="K84" s="11" t="s">
        <v>105</v>
      </c>
      <c r="L84" s="11">
        <v>1.4999999999999999E-2</v>
      </c>
      <c r="M84" s="111" t="s">
        <v>5691</v>
      </c>
      <c r="N84" s="11">
        <v>0.15</v>
      </c>
      <c r="O84" s="111" t="s">
        <v>89</v>
      </c>
      <c r="P84" s="112">
        <v>0.05</v>
      </c>
      <c r="Q84" s="11" t="s">
        <v>17</v>
      </c>
      <c r="R84" s="112">
        <v>1.2999999999999999E-2</v>
      </c>
      <c r="Y84" s="5" t="str">
        <f t="shared" si="8"/>
        <v>[Vinyl siding,0.025,Rigid foam  EPS 035,0.05,Plywood,0.015,Wood stud,0.15,Low Density Fiberglass batt,0.05,Gypsum Board,0.013]</v>
      </c>
      <c r="Z84" s="5">
        <f>IFERROR(J84/_xlfn.XLOOKUP(I84,Materials!$A$66:$A$273,Materials!$I$66:$I$273),0)+IFERROR(L84/_xlfn.XLOOKUP(K84,Materials!$A$66:$A$273,Materials!$I$66:$I$273),0)+IFERROR(N84/_xlfn.XLOOKUP(M84,Materials!$A$66:$A$273,Materials!$I$66:$I$273),0)+IFERROR(P84/_xlfn.XLOOKUP(O84,Materials!$A$66:$A$273,Materials!$I$66:$I$273),0)+IFERROR(R84/_xlfn.XLOOKUP(Q84,Materials!$A$66:$A$273,Materials!$I$66:$I$273),0)+IFERROR(H84/_xlfn.XLOOKUP(G84,Materials!$A$66:$A$273,Materials!$I$66:$I$273),0)</f>
        <v>1.6348214285714286</v>
      </c>
      <c r="BO84" s="61"/>
      <c r="BP84" s="62"/>
      <c r="BQ84" s="62"/>
      <c r="BR84" s="63"/>
      <c r="BS84" s="63"/>
      <c r="BT84" s="63"/>
      <c r="BU84" s="63"/>
      <c r="BV84" s="62"/>
      <c r="BW84" s="62"/>
      <c r="BX84" s="62"/>
      <c r="BY84" s="62"/>
      <c r="BZ84" s="62"/>
      <c r="CA84" s="62"/>
      <c r="CB84" s="62"/>
      <c r="CC84" s="62"/>
      <c r="CD84" s="62"/>
      <c r="CE84" s="62"/>
      <c r="CF84" s="63"/>
    </row>
    <row r="85" spans="1:84" x14ac:dyDescent="0.2">
      <c r="A85" t="s">
        <v>5658</v>
      </c>
      <c r="B85" t="s">
        <v>268</v>
      </c>
      <c r="C85" t="str">
        <f>_xlfn.XLOOKUP(B85,Units!$A$2:$A$100,Units!$C$2:$C$100,"")</f>
        <v>Construction for the outer walls/façade of the building</v>
      </c>
      <c r="D85" t="str">
        <f t="shared" si="4"/>
        <v>[Fiber cement siding,0.025,Plywood,0.015,Wood stud,0.15,Gypsum Board,0.013]</v>
      </c>
      <c r="E85">
        <f t="shared" si="5"/>
        <v>4.8484848484848486</v>
      </c>
      <c r="F85" t="str">
        <f t="shared" si="6"/>
        <v>MA_SFH_post_2003_UninsulatedWalls_Facade</v>
      </c>
      <c r="G85" s="29" t="s">
        <v>5694</v>
      </c>
      <c r="H85">
        <v>2.5000000000000001E-2</v>
      </c>
      <c r="I85" t="s">
        <v>105</v>
      </c>
      <c r="J85">
        <v>1.4999999999999999E-2</v>
      </c>
      <c r="K85" s="29" t="s">
        <v>5691</v>
      </c>
      <c r="L85">
        <v>0.15</v>
      </c>
      <c r="M85" t="s">
        <v>17</v>
      </c>
      <c r="N85" s="5">
        <v>1.2999999999999999E-2</v>
      </c>
      <c r="Y85" s="5" t="str">
        <f t="shared" si="8"/>
        <v>[Fiber cement siding,0.025,Plywood,0.015,Wood stud,0.15,Gypsum Board,0.013]</v>
      </c>
      <c r="Z85" s="5">
        <f>IFERROR(J85/_xlfn.XLOOKUP(I85,Materials!$A$66:$A$273,Materials!$I$66:$I$273),0)+IFERROR(L85/_xlfn.XLOOKUP(K85,Materials!$A$66:$A$273,Materials!$I$66:$I$273),0)+IFERROR(N85/_xlfn.XLOOKUP(M85,Materials!$A$66:$A$273,Materials!$I$66:$I$273),0)+IFERROR(P85/_xlfn.XLOOKUP(O85,Materials!$A$66:$A$273,Materials!$I$66:$I$273),0)+IFERROR(R85/_xlfn.XLOOKUP(Q85,Materials!$A$66:$A$273,Materials!$I$66:$I$273),0)+IFERROR(H85/_xlfn.XLOOKUP(G85,Materials!$A$66:$A$273,Materials!$I$66:$I$273),0)</f>
        <v>0.20624999999999999</v>
      </c>
      <c r="BO85" s="61"/>
      <c r="BP85" s="62"/>
      <c r="BQ85" s="62"/>
      <c r="BR85" s="63"/>
      <c r="BS85" s="63"/>
      <c r="BT85" s="63"/>
      <c r="BU85" s="63"/>
      <c r="BV85" s="62"/>
      <c r="BW85" s="62"/>
      <c r="BX85" s="62"/>
      <c r="BY85" s="62"/>
      <c r="BZ85" s="62"/>
      <c r="CA85" s="62"/>
      <c r="CB85" s="62"/>
      <c r="CC85" s="62"/>
      <c r="CD85" s="62"/>
      <c r="CE85" s="62"/>
      <c r="CF85" s="63"/>
    </row>
    <row r="86" spans="1:84" x14ac:dyDescent="0.2">
      <c r="A86" t="s">
        <v>5659</v>
      </c>
      <c r="B86" t="s">
        <v>268</v>
      </c>
      <c r="C86" t="str">
        <f>_xlfn.XLOOKUP(B86,Units!$A$2:$A$100,Units!$C$2:$C$100,"")</f>
        <v>Construction for the outer walls/façade of the building</v>
      </c>
      <c r="D86" t="str">
        <f t="shared" si="4"/>
        <v>[Fiber cement siding,0.025,Plywood,0.015,Wood stud,0.15,Spray foam,0.05,Gypsum Board,0.013]</v>
      </c>
      <c r="E86">
        <f t="shared" si="5"/>
        <v>4.8484848484848486</v>
      </c>
      <c r="F86" t="str">
        <f t="shared" si="6"/>
        <v>MA_SFH_post_2003_SomeInsulationWalls_Facade</v>
      </c>
      <c r="G86" s="29" t="s">
        <v>5694</v>
      </c>
      <c r="H86">
        <v>2.5000000000000001E-2</v>
      </c>
      <c r="I86" t="s">
        <v>105</v>
      </c>
      <c r="J86">
        <v>1.4999999999999999E-2</v>
      </c>
      <c r="K86" s="29" t="s">
        <v>5691</v>
      </c>
      <c r="L86">
        <v>0.15</v>
      </c>
      <c r="M86" s="29" t="s">
        <v>5690</v>
      </c>
      <c r="N86" s="5">
        <v>0.05</v>
      </c>
      <c r="O86" t="s">
        <v>17</v>
      </c>
      <c r="P86" s="5">
        <v>1.2999999999999999E-2</v>
      </c>
      <c r="Y86" s="5" t="str">
        <f t="shared" si="8"/>
        <v>[Fiber cement siding,0.025,Plywood,0.015,Wood stud,0.15,Spray foam,0.05,Gypsum Board,0.013]</v>
      </c>
      <c r="Z86" s="5">
        <f>IFERROR(J86/_xlfn.XLOOKUP(I86,Materials!$A$66:$A$273,Materials!$I$66:$I$273),0)+IFERROR(L86/_xlfn.XLOOKUP(K86,Materials!$A$66:$A$273,Materials!$I$66:$I$273),0)+IFERROR(N86/_xlfn.XLOOKUP(M86,Materials!$A$66:$A$273,Materials!$I$66:$I$273),0)+IFERROR(P86/_xlfn.XLOOKUP(O86,Materials!$A$66:$A$273,Materials!$I$66:$I$273),0)+IFERROR(R86/_xlfn.XLOOKUP(Q86,Materials!$A$66:$A$273,Materials!$I$66:$I$273),0)+IFERROR(H86/_xlfn.XLOOKUP(G86,Materials!$A$66:$A$273,Materials!$I$66:$I$273),0)</f>
        <v>0.20624999999999999</v>
      </c>
      <c r="BO86" s="61"/>
      <c r="BP86" s="62"/>
      <c r="BQ86" s="62"/>
      <c r="BR86" s="63"/>
      <c r="BS86" s="63"/>
      <c r="BT86" s="63"/>
      <c r="BU86" s="63"/>
      <c r="BV86" s="62"/>
      <c r="BW86" s="62"/>
      <c r="BX86" s="62"/>
      <c r="BY86" s="62"/>
      <c r="BZ86" s="62"/>
      <c r="CA86" s="62"/>
      <c r="CB86" s="62"/>
      <c r="CC86" s="62"/>
      <c r="CD86" s="62"/>
      <c r="CE86" s="62"/>
      <c r="CF86" s="63"/>
    </row>
    <row r="87" spans="1:84" x14ac:dyDescent="0.2">
      <c r="A87" t="s">
        <v>5660</v>
      </c>
      <c r="B87" t="s">
        <v>268</v>
      </c>
      <c r="C87" t="str">
        <f>_xlfn.XLOOKUP(B87,Units!$A$2:$A$100,Units!$C$2:$C$100,"")</f>
        <v>Construction for the outer walls/façade of the building</v>
      </c>
      <c r="D87" t="str">
        <f t="shared" si="4"/>
        <v>[Fiber cement siding,0.025,SIP Panel,0.15,Gypsum Board,0.013]</v>
      </c>
      <c r="E87">
        <f t="shared" si="5"/>
        <v>12.30769230769231</v>
      </c>
      <c r="F87" t="str">
        <f t="shared" si="6"/>
        <v>MA_SFH_post_2003_SIP_Facade</v>
      </c>
      <c r="G87" s="29" t="s">
        <v>5694</v>
      </c>
      <c r="H87">
        <v>2.5000000000000001E-2</v>
      </c>
      <c r="I87" s="29" t="s">
        <v>5692</v>
      </c>
      <c r="J87">
        <v>0.15</v>
      </c>
      <c r="K87" s="29" t="s">
        <v>17</v>
      </c>
      <c r="L87">
        <v>1.2999999999999999E-2</v>
      </c>
      <c r="Y87" s="5" t="str">
        <f t="shared" si="8"/>
        <v>[Fiber cement siding,0.025,SIP Panel,0.15,Gypsum Board,0.013]</v>
      </c>
      <c r="Z87" s="5">
        <f>IFERROR(J87/_xlfn.XLOOKUP(I87,Materials!$A$66:$A$273,Materials!$I$66:$I$273),0)+IFERROR(L87/_xlfn.XLOOKUP(K87,Materials!$A$66:$A$273,Materials!$I$66:$I$273),0)+IFERROR(N87/_xlfn.XLOOKUP(M87,Materials!$A$66:$A$273,Materials!$I$66:$I$273),0)+IFERROR(P87/_xlfn.XLOOKUP(O87,Materials!$A$66:$A$273,Materials!$I$66:$I$273),0)+IFERROR(R87/_xlfn.XLOOKUP(Q87,Materials!$A$66:$A$273,Materials!$I$66:$I$273),0)+IFERROR(H87/_xlfn.XLOOKUP(G87,Materials!$A$66:$A$273,Materials!$I$66:$I$273),0)</f>
        <v>8.1249999999999989E-2</v>
      </c>
    </row>
    <row r="88" spans="1:84" x14ac:dyDescent="0.2">
      <c r="A88" t="s">
        <v>5661</v>
      </c>
      <c r="B88" t="s">
        <v>268</v>
      </c>
      <c r="C88" t="str">
        <f>_xlfn.XLOOKUP(B88,Units!$A$2:$A$100,Units!$C$2:$C$100,"")</f>
        <v>Construction for the outer walls/façade of the building</v>
      </c>
      <c r="D88" t="str">
        <f t="shared" si="4"/>
        <v>[Fiber cement siding,0.025,Plywood,0.015,Wood stud,0.15,Spray foam,0.15,Gypsum Board,0.013]</v>
      </c>
      <c r="E88">
        <f t="shared" si="5"/>
        <v>4.8484848484848486</v>
      </c>
      <c r="F88" t="str">
        <f t="shared" si="6"/>
        <v>MA_SFH_post_2003_FullInsulationWallsCavity_Facade</v>
      </c>
      <c r="G88" s="29" t="s">
        <v>5694</v>
      </c>
      <c r="H88">
        <v>2.5000000000000001E-2</v>
      </c>
      <c r="I88" t="s">
        <v>105</v>
      </c>
      <c r="J88">
        <v>1.4999999999999999E-2</v>
      </c>
      <c r="K88" s="29" t="s">
        <v>5691</v>
      </c>
      <c r="L88">
        <v>0.15</v>
      </c>
      <c r="M88" s="29" t="s">
        <v>5690</v>
      </c>
      <c r="N88" s="5">
        <v>0.15</v>
      </c>
      <c r="O88" t="s">
        <v>17</v>
      </c>
      <c r="P88" s="5">
        <v>1.2999999999999999E-2</v>
      </c>
      <c r="Y88" s="5" t="str">
        <f t="shared" si="8"/>
        <v>[Fiber cement siding,0.025,Plywood,0.015,Wood stud,0.15,Spray foam,0.15,Gypsum Board,0.013]</v>
      </c>
      <c r="Z88" s="5">
        <f>IFERROR(J88/_xlfn.XLOOKUP(I88,Materials!$A$66:$A$273,Materials!$I$66:$I$273),0)+IFERROR(L88/_xlfn.XLOOKUP(K88,Materials!$A$66:$A$273,Materials!$I$66:$I$273),0)+IFERROR(N88/_xlfn.XLOOKUP(M88,Materials!$A$66:$A$273,Materials!$I$66:$I$273),0)+IFERROR(P88/_xlfn.XLOOKUP(O88,Materials!$A$66:$A$273,Materials!$I$66:$I$273),0)+IFERROR(R88/_xlfn.XLOOKUP(Q88,Materials!$A$66:$A$273,Materials!$I$66:$I$273),0)+IFERROR(H88/_xlfn.XLOOKUP(G88,Materials!$A$66:$A$273,Materials!$I$66:$I$273),0)</f>
        <v>0.20624999999999999</v>
      </c>
    </row>
    <row r="89" spans="1:84" x14ac:dyDescent="0.2">
      <c r="A89" t="s">
        <v>5662</v>
      </c>
      <c r="B89" t="s">
        <v>268</v>
      </c>
      <c r="C89" t="str">
        <f>_xlfn.XLOOKUP(B89,Units!$A$2:$A$100,Units!$C$2:$C$100,"")</f>
        <v>Construction for the outer walls/façade of the building</v>
      </c>
      <c r="D89" t="str">
        <f t="shared" si="4"/>
        <v>[Fiber cement siding,0.025,Rigid foam  EPS 035,0.1,Plywood,0.015,Wood stud,0.15,Spray foam,0.05,Gypsum Board,0.013]</v>
      </c>
      <c r="E89">
        <f t="shared" si="5"/>
        <v>4.8484848484848486</v>
      </c>
      <c r="F89" t="str">
        <f t="shared" si="6"/>
        <v>MA_SFH_post_2003_FullInsulationWallsCavityExterior_Facade</v>
      </c>
      <c r="G89" s="111" t="s">
        <v>5694</v>
      </c>
      <c r="H89" s="11">
        <v>2.5000000000000001E-2</v>
      </c>
      <c r="I89" s="29" t="s">
        <v>58</v>
      </c>
      <c r="J89" s="5">
        <v>0.1</v>
      </c>
      <c r="K89" s="11" t="s">
        <v>105</v>
      </c>
      <c r="L89" s="11">
        <v>1.4999999999999999E-2</v>
      </c>
      <c r="M89" s="111" t="s">
        <v>5691</v>
      </c>
      <c r="N89" s="11">
        <v>0.15</v>
      </c>
      <c r="O89" s="111" t="s">
        <v>5690</v>
      </c>
      <c r="P89" s="112">
        <v>0.05</v>
      </c>
      <c r="Q89" s="11" t="s">
        <v>17</v>
      </c>
      <c r="R89" s="112">
        <v>1.2999999999999999E-2</v>
      </c>
      <c r="Y89" s="5" t="str">
        <f t="shared" si="8"/>
        <v>[Fiber cement siding,0.025,Rigid foam  EPS 035,0.1,Plywood,0.015,Wood stud,0.15,Spray foam,0.05,Gypsum Board,0.013]</v>
      </c>
      <c r="Z89" s="5">
        <f>IFERROR(J89/_xlfn.XLOOKUP(I89,Materials!$A$66:$A$273,Materials!$I$66:$I$273),0)+IFERROR(L89/_xlfn.XLOOKUP(K89,Materials!$A$66:$A$273,Materials!$I$66:$I$273),0)+IFERROR(N89/_xlfn.XLOOKUP(M89,Materials!$A$66:$A$273,Materials!$I$66:$I$273),0)+IFERROR(P89/_xlfn.XLOOKUP(O89,Materials!$A$66:$A$273,Materials!$I$66:$I$273),0)+IFERROR(R89/_xlfn.XLOOKUP(Q89,Materials!$A$66:$A$273,Materials!$I$66:$I$273),0)+IFERROR(H89/_xlfn.XLOOKUP(G89,Materials!$A$66:$A$273,Materials!$I$66:$I$273),0)</f>
        <v>0.20624999999999999</v>
      </c>
    </row>
    <row r="90" spans="1:84" x14ac:dyDescent="0.2">
      <c r="A90" t="s">
        <v>5663</v>
      </c>
      <c r="B90" t="s">
        <v>268</v>
      </c>
      <c r="C90" t="str">
        <f>_xlfn.XLOOKUP(B90,Units!$A$2:$A$100,Units!$C$2:$C$100,"")</f>
        <v>Construction for the outer walls/façade of the building</v>
      </c>
      <c r="D90" t="str">
        <f t="shared" si="4"/>
        <v>[Wood siding,0.025,Oriented strand board,0.015,Wood stud,0.1,Plaster,0.015]</v>
      </c>
      <c r="E90">
        <f t="shared" si="5"/>
        <v>4.1275797373358341</v>
      </c>
      <c r="F90" t="str">
        <f t="shared" si="6"/>
        <v>MA_MFH_pre_1975_UninsulatedWalls_Facade</v>
      </c>
      <c r="G90" s="29" t="s">
        <v>779</v>
      </c>
      <c r="H90">
        <v>2.5000000000000001E-2</v>
      </c>
      <c r="I90" s="29" t="s">
        <v>16</v>
      </c>
      <c r="J90">
        <v>1.4999999999999999E-2</v>
      </c>
      <c r="K90" s="29" t="s">
        <v>5691</v>
      </c>
      <c r="L90">
        <v>0.1</v>
      </c>
      <c r="M90" s="29" t="s">
        <v>20</v>
      </c>
      <c r="N90">
        <v>1.4999999999999999E-2</v>
      </c>
      <c r="O90"/>
      <c r="P90"/>
      <c r="Q90"/>
      <c r="R90" s="30"/>
      <c r="Y90" s="5" t="str">
        <f t="shared" si="8"/>
        <v>[Wood siding,0.025,Oriented strand board,0.015,Wood stud,0.1,Plaster,0.015]</v>
      </c>
      <c r="Z90" s="5">
        <f>IFERROR(J90/_xlfn.XLOOKUP(I90,Materials!$A$66:$A$273,Materials!$I$66:$I$273),0)+IFERROR(L90/_xlfn.XLOOKUP(K90,Materials!$A$66:$A$273,Materials!$I$66:$I$273),0)+IFERROR(N90/_xlfn.XLOOKUP(M90,Materials!$A$66:$A$273,Materials!$I$66:$I$273),0)+IFERROR(P90/_xlfn.XLOOKUP(O90,Materials!$A$66:$A$273,Materials!$I$66:$I$273),0)+IFERROR(R90/_xlfn.XLOOKUP(Q90,Materials!$A$66:$A$273,Materials!$I$66:$I$273),0)+IFERROR(H90/_xlfn.XLOOKUP(G90,Materials!$A$66:$A$273,Materials!$I$66:$I$273),0)</f>
        <v>0.24227272727272731</v>
      </c>
    </row>
    <row r="91" spans="1:84" x14ac:dyDescent="0.2">
      <c r="A91" t="s">
        <v>5664</v>
      </c>
      <c r="B91" t="s">
        <v>268</v>
      </c>
      <c r="C91" t="str">
        <f>_xlfn.XLOOKUP(B91,Units!$A$2:$A$100,Units!$C$2:$C$100,"")</f>
        <v>Construction for the outer walls/façade of the building</v>
      </c>
      <c r="D91" t="str">
        <f t="shared" si="4"/>
        <v>[Wood siding,0.025,Oriented strand board,0.015,Wood stud,0.1,Mineral Wool,0.05,Plaster,0.015]</v>
      </c>
      <c r="E91">
        <f t="shared" si="5"/>
        <v>0.68409516658703262</v>
      </c>
      <c r="F91" t="str">
        <f t="shared" si="6"/>
        <v>MA_MFH_pre_1975_SomeInsulationWalls_Facade</v>
      </c>
      <c r="G91" s="29" t="s">
        <v>779</v>
      </c>
      <c r="H91">
        <v>2.5000000000000001E-2</v>
      </c>
      <c r="I91" s="29" t="s">
        <v>16</v>
      </c>
      <c r="J91">
        <v>1.4999999999999999E-2</v>
      </c>
      <c r="K91" s="29" t="s">
        <v>5691</v>
      </c>
      <c r="L91">
        <v>0.1</v>
      </c>
      <c r="M91" s="29" t="s">
        <v>27</v>
      </c>
      <c r="N91" s="5">
        <v>0.05</v>
      </c>
      <c r="O91" s="29" t="s">
        <v>20</v>
      </c>
      <c r="P91">
        <v>1.4999999999999999E-2</v>
      </c>
      <c r="Q91"/>
      <c r="R91" s="30"/>
      <c r="Y91" s="5" t="str">
        <f t="shared" si="8"/>
        <v>[Wood siding,0.025,Oriented strand board,0.015,Wood stud,0.1,Mineral Wool,0.05,Plaster,0.015]</v>
      </c>
      <c r="Z91" s="5">
        <f>IFERROR(J91/_xlfn.XLOOKUP(I91,Materials!$A$66:$A$273,Materials!$I$66:$I$273),0)+IFERROR(L91/_xlfn.XLOOKUP(K91,Materials!$A$66:$A$273,Materials!$I$66:$I$273),0)+IFERROR(N91/_xlfn.XLOOKUP(M91,Materials!$A$66:$A$273,Materials!$I$66:$I$273),0)+IFERROR(P91/_xlfn.XLOOKUP(O91,Materials!$A$66:$A$273,Materials!$I$66:$I$273),0)+IFERROR(R91/_xlfn.XLOOKUP(Q91,Materials!$A$66:$A$273,Materials!$I$66:$I$273),0)+IFERROR(H91/_xlfn.XLOOKUP(G91,Materials!$A$66:$A$273,Materials!$I$66:$I$273),0)</f>
        <v>1.4617849223946784</v>
      </c>
    </row>
    <row r="92" spans="1:84" x14ac:dyDescent="0.2">
      <c r="A92" t="s">
        <v>5665</v>
      </c>
      <c r="B92" t="s">
        <v>268</v>
      </c>
      <c r="C92" t="str">
        <f>_xlfn.XLOOKUP(B92,Units!$A$2:$A$100,Units!$C$2:$C$100,"")</f>
        <v>Construction for the outer walls/façade of the building</v>
      </c>
      <c r="D92" t="str">
        <f t="shared" si="4"/>
        <v>[Wood siding,0.025,SIP Panel,0.15,Gypsum Board,0.013]</v>
      </c>
      <c r="E92">
        <f t="shared" si="5"/>
        <v>3.2412523020257824</v>
      </c>
      <c r="F92" t="str">
        <f t="shared" si="6"/>
        <v>MA_MFH_pre_1975_SIP_Facade</v>
      </c>
      <c r="G92" s="29" t="s">
        <v>779</v>
      </c>
      <c r="H92">
        <v>2.5000000000000001E-2</v>
      </c>
      <c r="I92" s="29" t="s">
        <v>5692</v>
      </c>
      <c r="J92">
        <v>0.15</v>
      </c>
      <c r="K92" s="29" t="s">
        <v>17</v>
      </c>
      <c r="L92">
        <v>1.2999999999999999E-2</v>
      </c>
      <c r="M92" s="29"/>
      <c r="O92" s="29"/>
      <c r="P92"/>
      <c r="Q92"/>
      <c r="R92" s="30"/>
      <c r="Y92" s="5" t="str">
        <f t="shared" si="8"/>
        <v>[Wood siding,0.025,SIP Panel,0.15,Gypsum Board,0.013]</v>
      </c>
      <c r="Z92" s="5">
        <f>IFERROR(J92/_xlfn.XLOOKUP(I92,Materials!$A$66:$A$273,Materials!$I$66:$I$273),0)+IFERROR(L92/_xlfn.XLOOKUP(K92,Materials!$A$66:$A$273,Materials!$I$66:$I$273),0)+IFERROR(N92/_xlfn.XLOOKUP(M92,Materials!$A$66:$A$273,Materials!$I$66:$I$273),0)+IFERROR(P92/_xlfn.XLOOKUP(O92,Materials!$A$66:$A$273,Materials!$I$66:$I$273),0)+IFERROR(R92/_xlfn.XLOOKUP(Q92,Materials!$A$66:$A$273,Materials!$I$66:$I$273),0)+IFERROR(H92/_xlfn.XLOOKUP(G92,Materials!$A$66:$A$273,Materials!$I$66:$I$273),0)</f>
        <v>0.30852272727272728</v>
      </c>
    </row>
    <row r="93" spans="1:84" x14ac:dyDescent="0.2">
      <c r="A93" t="s">
        <v>5666</v>
      </c>
      <c r="B93" t="s">
        <v>268</v>
      </c>
      <c r="C93" t="str">
        <f>_xlfn.XLOOKUP(B93,Units!$A$2:$A$100,Units!$C$2:$C$100,"")</f>
        <v>Construction for the outer walls/façade of the building</v>
      </c>
      <c r="D93" t="str">
        <f t="shared" si="4"/>
        <v>[Wood siding,0.025,Oriented strand board,0.015,Wood stud,0.1,Low Density Fiberglass batt,0.1,Plaster,0.015]</v>
      </c>
      <c r="E93">
        <f t="shared" si="5"/>
        <v>0.32264146990425507</v>
      </c>
      <c r="F93" t="str">
        <f t="shared" si="6"/>
        <v>MA_MFH_pre_1975_FullInsulationWallsCavity_Facade</v>
      </c>
      <c r="G93" s="29" t="s">
        <v>779</v>
      </c>
      <c r="H93">
        <v>2.5000000000000001E-2</v>
      </c>
      <c r="I93" s="29" t="s">
        <v>16</v>
      </c>
      <c r="J93">
        <v>1.4999999999999999E-2</v>
      </c>
      <c r="K93" s="29" t="s">
        <v>5691</v>
      </c>
      <c r="L93">
        <v>0.1</v>
      </c>
      <c r="M93" s="29" t="s">
        <v>89</v>
      </c>
      <c r="N93" s="5">
        <v>0.1</v>
      </c>
      <c r="O93" s="29" t="s">
        <v>20</v>
      </c>
      <c r="P93">
        <v>1.4999999999999999E-2</v>
      </c>
      <c r="Q93"/>
      <c r="R93" s="30"/>
      <c r="Y93" s="5" t="str">
        <f t="shared" si="8"/>
        <v>[Wood siding,0.025,Oriented strand board,0.015,Wood stud,0.1,Low Density Fiberglass batt,0.1,Plaster,0.015]</v>
      </c>
      <c r="Z93" s="5">
        <f>IFERROR(J93/_xlfn.XLOOKUP(I93,Materials!$A$66:$A$273,Materials!$I$66:$I$273),0)+IFERROR(L93/_xlfn.XLOOKUP(K93,Materials!$A$66:$A$273,Materials!$I$66:$I$273),0)+IFERROR(N93/_xlfn.XLOOKUP(M93,Materials!$A$66:$A$273,Materials!$I$66:$I$273),0)+IFERROR(P93/_xlfn.XLOOKUP(O93,Materials!$A$66:$A$273,Materials!$I$66:$I$273),0)+IFERROR(R93/_xlfn.XLOOKUP(Q93,Materials!$A$66:$A$273,Materials!$I$66:$I$273),0)+IFERROR(H93/_xlfn.XLOOKUP(G93,Materials!$A$66:$A$273,Materials!$I$66:$I$273),0)</f>
        <v>3.0994155844155848</v>
      </c>
    </row>
    <row r="94" spans="1:84" x14ac:dyDescent="0.2">
      <c r="A94" t="s">
        <v>5667</v>
      </c>
      <c r="B94" t="s">
        <v>268</v>
      </c>
      <c r="C94" t="str">
        <f>_xlfn.XLOOKUP(B94,Units!$A$2:$A$100,Units!$C$2:$C$100,"")</f>
        <v>Construction for the outer walls/façade of the building</v>
      </c>
      <c r="D94" t="str">
        <f t="shared" si="4"/>
        <v>[Wood siding,0.025,Rigid foam  EPS 035,0.05,Oriented strand board,0.015,Wood stud,0.1,Low Density Fiberglass batt,0.1,Plaster,0.015]</v>
      </c>
      <c r="E94">
        <f t="shared" si="5"/>
        <v>0.32264146990425507</v>
      </c>
      <c r="F94" t="str">
        <f t="shared" si="6"/>
        <v>MA_MFH_pre_1975_FullInsulationWallsCavityExterior_Facade</v>
      </c>
      <c r="G94" s="29" t="s">
        <v>779</v>
      </c>
      <c r="H94">
        <v>2.5000000000000001E-2</v>
      </c>
      <c r="I94" s="29" t="s">
        <v>58</v>
      </c>
      <c r="J94" s="5">
        <v>0.05</v>
      </c>
      <c r="K94" s="29" t="s">
        <v>16</v>
      </c>
      <c r="L94">
        <v>1.4999999999999999E-2</v>
      </c>
      <c r="M94" s="29" t="s">
        <v>5691</v>
      </c>
      <c r="N94">
        <v>0.1</v>
      </c>
      <c r="O94" s="29" t="s">
        <v>89</v>
      </c>
      <c r="P94" s="5">
        <v>0.1</v>
      </c>
      <c r="Q94" s="29" t="s">
        <v>20</v>
      </c>
      <c r="R94">
        <v>1.4999999999999999E-2</v>
      </c>
      <c r="Y94" s="5" t="str">
        <f t="shared" si="8"/>
        <v>[Wood siding,0.025,Rigid foam  EPS 035,0.05,Oriented strand board,0.015,Wood stud,0.1,Low Density Fiberglass batt,0.1,Plaster,0.015]</v>
      </c>
      <c r="Z94" s="5">
        <f>IFERROR(J94/_xlfn.XLOOKUP(I94,Materials!$A$66:$A$273,Materials!$I$66:$I$273),0)+IFERROR(L94/_xlfn.XLOOKUP(K94,Materials!$A$66:$A$273,Materials!$I$66:$I$273),0)+IFERROR(N94/_xlfn.XLOOKUP(M94,Materials!$A$66:$A$273,Materials!$I$66:$I$273),0)+IFERROR(P94/_xlfn.XLOOKUP(O94,Materials!$A$66:$A$273,Materials!$I$66:$I$273),0)+IFERROR(R94/_xlfn.XLOOKUP(Q94,Materials!$A$66:$A$273,Materials!$I$66:$I$273),0)+IFERROR(H94/_xlfn.XLOOKUP(G94,Materials!$A$66:$A$273,Materials!$I$66:$I$273),0)</f>
        <v>3.0994155844155848</v>
      </c>
    </row>
    <row r="95" spans="1:84" x14ac:dyDescent="0.2">
      <c r="A95" t="s">
        <v>5668</v>
      </c>
      <c r="B95" t="s">
        <v>268</v>
      </c>
      <c r="C95" t="str">
        <f>_xlfn.XLOOKUP(B95,Units!$A$2:$A$100,Units!$C$2:$C$100,"")</f>
        <v>Construction for the outer walls/façade of the building</v>
      </c>
      <c r="D95" t="str">
        <f t="shared" si="4"/>
        <v>[Vinyl siding,0.025,Plywood,0.015,Wood stud,0.15,Gypsum Board,0.013]</v>
      </c>
      <c r="E95">
        <f t="shared" si="5"/>
        <v>4.8484848484848486</v>
      </c>
      <c r="F95" t="str">
        <f t="shared" si="6"/>
        <v>MA_MFH_btw_1975_2003_UninsulatedWalls_Facade</v>
      </c>
      <c r="G95" s="29" t="s">
        <v>5693</v>
      </c>
      <c r="H95">
        <v>2.5000000000000001E-2</v>
      </c>
      <c r="I95" t="s">
        <v>105</v>
      </c>
      <c r="J95">
        <v>1.4999999999999999E-2</v>
      </c>
      <c r="K95" s="29" t="s">
        <v>5691</v>
      </c>
      <c r="L95">
        <v>0.15</v>
      </c>
      <c r="M95" t="s">
        <v>17</v>
      </c>
      <c r="N95" s="5">
        <v>1.2999999999999999E-2</v>
      </c>
      <c r="O95"/>
      <c r="P95"/>
      <c r="Q95"/>
      <c r="R95" s="30"/>
      <c r="Y95" s="5" t="str">
        <f t="shared" si="8"/>
        <v>[Vinyl siding,0.025,Plywood,0.015,Wood stud,0.15,Gypsum Board,0.013]</v>
      </c>
      <c r="Z95" s="5">
        <f>IFERROR(J95/_xlfn.XLOOKUP(I95,Materials!$A$66:$A$273,Materials!$I$66:$I$273),0)+IFERROR(L95/_xlfn.XLOOKUP(K95,Materials!$A$66:$A$273,Materials!$I$66:$I$273),0)+IFERROR(N95/_xlfn.XLOOKUP(M95,Materials!$A$66:$A$273,Materials!$I$66:$I$273),0)+IFERROR(P95/_xlfn.XLOOKUP(O95,Materials!$A$66:$A$273,Materials!$I$66:$I$273),0)+IFERROR(R95/_xlfn.XLOOKUP(Q95,Materials!$A$66:$A$273,Materials!$I$66:$I$273),0)+IFERROR(H95/_xlfn.XLOOKUP(G95,Materials!$A$66:$A$273,Materials!$I$66:$I$273),0)</f>
        <v>0.20624999999999999</v>
      </c>
    </row>
    <row r="96" spans="1:84" x14ac:dyDescent="0.2">
      <c r="A96" t="s">
        <v>5669</v>
      </c>
      <c r="B96" t="s">
        <v>268</v>
      </c>
      <c r="C96" t="str">
        <f>_xlfn.XLOOKUP(B96,Units!$A$2:$A$100,Units!$C$2:$C$100,"")</f>
        <v>Construction for the outer walls/façade of the building</v>
      </c>
      <c r="D96" t="str">
        <f t="shared" si="4"/>
        <v>[Vinyl siding,0.025,Plywood,0.015,Wood stud,0.15,Low Density Fiberglass batt,0.05,Gypsum Board,0.013]</v>
      </c>
      <c r="E96">
        <f t="shared" si="5"/>
        <v>0.61168760240305842</v>
      </c>
      <c r="F96" t="str">
        <f t="shared" si="6"/>
        <v>MA_MFH_btw_1975_2003_SomeInsulationWalls_Facade</v>
      </c>
      <c r="G96" s="29" t="s">
        <v>5693</v>
      </c>
      <c r="H96">
        <v>2.5000000000000001E-2</v>
      </c>
      <c r="I96" t="s">
        <v>105</v>
      </c>
      <c r="J96">
        <v>1.4999999999999999E-2</v>
      </c>
      <c r="K96" s="29" t="s">
        <v>5691</v>
      </c>
      <c r="L96">
        <v>0.15</v>
      </c>
      <c r="M96" s="29" t="s">
        <v>89</v>
      </c>
      <c r="N96" s="5">
        <v>0.05</v>
      </c>
      <c r="O96" t="s">
        <v>17</v>
      </c>
      <c r="P96" s="5">
        <v>1.2999999999999999E-2</v>
      </c>
      <c r="Y96" s="5" t="str">
        <f t="shared" si="8"/>
        <v>[Vinyl siding,0.025,Plywood,0.015,Wood stud,0.15,Low Density Fiberglass batt,0.05,Gypsum Board,0.013]</v>
      </c>
      <c r="Z96" s="5">
        <f>IFERROR(J96/_xlfn.XLOOKUP(I96,Materials!$A$66:$A$273,Materials!$I$66:$I$273),0)+IFERROR(L96/_xlfn.XLOOKUP(K96,Materials!$A$66:$A$273,Materials!$I$66:$I$273),0)+IFERROR(N96/_xlfn.XLOOKUP(M96,Materials!$A$66:$A$273,Materials!$I$66:$I$273),0)+IFERROR(P96/_xlfn.XLOOKUP(O96,Materials!$A$66:$A$273,Materials!$I$66:$I$273),0)+IFERROR(R96/_xlfn.XLOOKUP(Q96,Materials!$A$66:$A$273,Materials!$I$66:$I$273),0)+IFERROR(H96/_xlfn.XLOOKUP(G96,Materials!$A$66:$A$273,Materials!$I$66:$I$273),0)</f>
        <v>1.6348214285714286</v>
      </c>
    </row>
    <row r="97" spans="1:26" x14ac:dyDescent="0.2">
      <c r="A97" t="s">
        <v>5670</v>
      </c>
      <c r="B97" t="s">
        <v>268</v>
      </c>
      <c r="C97" t="str">
        <f>_xlfn.XLOOKUP(B97,Units!$A$2:$A$100,Units!$C$2:$C$100,"")</f>
        <v>Construction for the outer walls/façade of the building</v>
      </c>
      <c r="D97" t="str">
        <f t="shared" si="4"/>
        <v>[Vinyl siding,0.025,SIP Panel,0.15,Gypsum Board,0.013]</v>
      </c>
      <c r="E97">
        <f t="shared" si="5"/>
        <v>12.30769230769231</v>
      </c>
      <c r="F97" t="str">
        <f t="shared" si="6"/>
        <v>MA_MFH_btw_1975_2003_SIP_Facade</v>
      </c>
      <c r="G97" s="29" t="s">
        <v>5693</v>
      </c>
      <c r="H97">
        <v>2.5000000000000001E-2</v>
      </c>
      <c r="I97" s="29" t="s">
        <v>5692</v>
      </c>
      <c r="J97">
        <v>0.15</v>
      </c>
      <c r="K97" s="29" t="s">
        <v>17</v>
      </c>
      <c r="L97">
        <v>1.2999999999999999E-2</v>
      </c>
      <c r="Y97" s="5" t="str">
        <f t="shared" si="8"/>
        <v>[Vinyl siding,0.025,SIP Panel,0.15,Gypsum Board,0.013]</v>
      </c>
      <c r="Z97" s="5">
        <f>IFERROR(J97/_xlfn.XLOOKUP(I97,Materials!$A$66:$A$273,Materials!$I$66:$I$273),0)+IFERROR(L97/_xlfn.XLOOKUP(K97,Materials!$A$66:$A$273,Materials!$I$66:$I$273),0)+IFERROR(N97/_xlfn.XLOOKUP(M97,Materials!$A$66:$A$273,Materials!$I$66:$I$273),0)+IFERROR(P97/_xlfn.XLOOKUP(O97,Materials!$A$66:$A$273,Materials!$I$66:$I$273),0)+IFERROR(R97/_xlfn.XLOOKUP(Q97,Materials!$A$66:$A$273,Materials!$I$66:$I$273),0)+IFERROR(H97/_xlfn.XLOOKUP(G97,Materials!$A$66:$A$273,Materials!$I$66:$I$273),0)</f>
        <v>8.1249999999999989E-2</v>
      </c>
    </row>
    <row r="98" spans="1:26" x14ac:dyDescent="0.2">
      <c r="A98" t="s">
        <v>5671</v>
      </c>
      <c r="B98" t="s">
        <v>268</v>
      </c>
      <c r="C98" t="str">
        <f>_xlfn.XLOOKUP(B98,Units!$A$2:$A$100,Units!$C$2:$C$100,"")</f>
        <v>Construction for the outer walls/façade of the building</v>
      </c>
      <c r="D98" t="str">
        <f t="shared" si="4"/>
        <v>[Vinyl siding,0.025,Plywood,0.015,Wood stud,0.15,Low Density Fiberglass batt,0.15,Gypsum Board,0.013]</v>
      </c>
      <c r="E98">
        <f t="shared" si="5"/>
        <v>0.22261975750347845</v>
      </c>
      <c r="F98" t="str">
        <f t="shared" si="6"/>
        <v>MA_MFH_btw_1975_2003_FullInsulationWallsCavity_Facade</v>
      </c>
      <c r="G98" s="29" t="s">
        <v>5693</v>
      </c>
      <c r="H98">
        <v>2.5000000000000001E-2</v>
      </c>
      <c r="I98" t="s">
        <v>105</v>
      </c>
      <c r="J98">
        <v>1.4999999999999999E-2</v>
      </c>
      <c r="K98" s="29" t="s">
        <v>5691</v>
      </c>
      <c r="L98">
        <v>0.15</v>
      </c>
      <c r="M98" s="29" t="s">
        <v>89</v>
      </c>
      <c r="N98" s="5">
        <v>0.15</v>
      </c>
      <c r="O98" t="s">
        <v>17</v>
      </c>
      <c r="P98" s="5">
        <v>1.2999999999999999E-2</v>
      </c>
      <c r="Y98" s="5" t="str">
        <f t="shared" si="8"/>
        <v>[Vinyl siding,0.025,Plywood,0.015,Wood stud,0.15,Low Density Fiberglass batt,0.15,Gypsum Board,0.013]</v>
      </c>
      <c r="Z98" s="5">
        <f>IFERROR(J98/_xlfn.XLOOKUP(I98,Materials!$A$66:$A$273,Materials!$I$66:$I$273),0)+IFERROR(L98/_xlfn.XLOOKUP(K98,Materials!$A$66:$A$273,Materials!$I$66:$I$273),0)+IFERROR(N98/_xlfn.XLOOKUP(M98,Materials!$A$66:$A$273,Materials!$I$66:$I$273),0)+IFERROR(P98/_xlfn.XLOOKUP(O98,Materials!$A$66:$A$273,Materials!$I$66:$I$273),0)+IFERROR(R98/_xlfn.XLOOKUP(Q98,Materials!$A$66:$A$273,Materials!$I$66:$I$273),0)+IFERROR(H98/_xlfn.XLOOKUP(G98,Materials!$A$66:$A$273,Materials!$I$66:$I$273),0)</f>
        <v>4.4919642857142854</v>
      </c>
    </row>
    <row r="99" spans="1:26" x14ac:dyDescent="0.2">
      <c r="A99" t="s">
        <v>5672</v>
      </c>
      <c r="B99" t="s">
        <v>268</v>
      </c>
      <c r="C99" t="str">
        <f>_xlfn.XLOOKUP(B99,Units!$A$2:$A$100,Units!$C$2:$C$100,"")</f>
        <v>Construction for the outer walls/façade of the building</v>
      </c>
      <c r="D99" t="str">
        <f t="shared" si="4"/>
        <v>[Vinyl siding,0.025,Rigid foam  EPS 035,0.05,Plywood,0.015,Wood stud,0.15,Low Density Fiberglass batt,0.05,Gypsum Board,0.013]</v>
      </c>
      <c r="E99">
        <f t="shared" si="5"/>
        <v>0.61168760240305842</v>
      </c>
      <c r="F99" t="str">
        <f t="shared" si="6"/>
        <v>MA_MFH_btw_1975_2003_FullInsulationWallsCavityExterior_Facade</v>
      </c>
      <c r="G99" s="111" t="s">
        <v>5693</v>
      </c>
      <c r="H99" s="11">
        <v>2.5000000000000001E-2</v>
      </c>
      <c r="I99" s="29" t="s">
        <v>58</v>
      </c>
      <c r="J99" s="5">
        <v>0.05</v>
      </c>
      <c r="K99" s="11" t="s">
        <v>105</v>
      </c>
      <c r="L99" s="11">
        <v>1.4999999999999999E-2</v>
      </c>
      <c r="M99" s="111" t="s">
        <v>5691</v>
      </c>
      <c r="N99" s="11">
        <v>0.15</v>
      </c>
      <c r="O99" s="111" t="s">
        <v>89</v>
      </c>
      <c r="P99" s="112">
        <v>0.05</v>
      </c>
      <c r="Q99" s="11" t="s">
        <v>17</v>
      </c>
      <c r="R99" s="112">
        <v>1.2999999999999999E-2</v>
      </c>
      <c r="Y99" s="5" t="str">
        <f t="shared" si="8"/>
        <v>[Vinyl siding,0.025,Rigid foam  EPS 035,0.05,Plywood,0.015,Wood stud,0.15,Low Density Fiberglass batt,0.05,Gypsum Board,0.013]</v>
      </c>
      <c r="Z99" s="5">
        <f>IFERROR(J99/_xlfn.XLOOKUP(I99,Materials!$A$66:$A$273,Materials!$I$66:$I$273),0)+IFERROR(L99/_xlfn.XLOOKUP(K99,Materials!$A$66:$A$273,Materials!$I$66:$I$273),0)+IFERROR(N99/_xlfn.XLOOKUP(M99,Materials!$A$66:$A$273,Materials!$I$66:$I$273),0)+IFERROR(P99/_xlfn.XLOOKUP(O99,Materials!$A$66:$A$273,Materials!$I$66:$I$273),0)+IFERROR(R99/_xlfn.XLOOKUP(Q99,Materials!$A$66:$A$273,Materials!$I$66:$I$273),0)+IFERROR(H99/_xlfn.XLOOKUP(G99,Materials!$A$66:$A$273,Materials!$I$66:$I$273),0)</f>
        <v>1.6348214285714286</v>
      </c>
    </row>
    <row r="100" spans="1:26" x14ac:dyDescent="0.2">
      <c r="A100" t="s">
        <v>5673</v>
      </c>
      <c r="B100" t="s">
        <v>268</v>
      </c>
      <c r="C100" t="str">
        <f>_xlfn.XLOOKUP(B100,Units!$A$2:$A$100,Units!$C$2:$C$100,"")</f>
        <v>Construction for the outer walls/façade of the building</v>
      </c>
      <c r="D100" t="str">
        <f t="shared" si="4"/>
        <v>[Fiber cement siding,0.025,Plywood,0.015,Wood stud,0.15,Gypsum Board,0.013]</v>
      </c>
      <c r="E100">
        <f t="shared" si="5"/>
        <v>4.8484848484848486</v>
      </c>
      <c r="F100" t="str">
        <f t="shared" si="6"/>
        <v>MA_MFH_post_2003_UninsulatedWalls_Facade</v>
      </c>
      <c r="G100" s="29" t="s">
        <v>5694</v>
      </c>
      <c r="H100">
        <v>2.5000000000000001E-2</v>
      </c>
      <c r="I100" t="s">
        <v>105</v>
      </c>
      <c r="J100">
        <v>1.4999999999999999E-2</v>
      </c>
      <c r="K100" s="29" t="s">
        <v>5691</v>
      </c>
      <c r="L100">
        <v>0.15</v>
      </c>
      <c r="M100" t="s">
        <v>17</v>
      </c>
      <c r="N100" s="5">
        <v>1.2999999999999999E-2</v>
      </c>
      <c r="Y100" s="5" t="str">
        <f t="shared" si="8"/>
        <v>[Fiber cement siding,0.025,Plywood,0.015,Wood stud,0.15,Gypsum Board,0.013]</v>
      </c>
      <c r="Z100" s="5">
        <f>IFERROR(J100/_xlfn.XLOOKUP(I100,Materials!$A$66:$A$273,Materials!$I$66:$I$273),0)+IFERROR(L100/_xlfn.XLOOKUP(K100,Materials!$A$66:$A$273,Materials!$I$66:$I$273),0)+IFERROR(N100/_xlfn.XLOOKUP(M100,Materials!$A$66:$A$273,Materials!$I$66:$I$273),0)+IFERROR(P100/_xlfn.XLOOKUP(O100,Materials!$A$66:$A$273,Materials!$I$66:$I$273),0)+IFERROR(R100/_xlfn.XLOOKUP(Q100,Materials!$A$66:$A$273,Materials!$I$66:$I$273),0)+IFERROR(H100/_xlfn.XLOOKUP(G100,Materials!$A$66:$A$273,Materials!$I$66:$I$273),0)</f>
        <v>0.20624999999999999</v>
      </c>
    </row>
    <row r="101" spans="1:26" x14ac:dyDescent="0.2">
      <c r="A101" t="s">
        <v>5674</v>
      </c>
      <c r="B101" t="s">
        <v>268</v>
      </c>
      <c r="C101" t="str">
        <f>_xlfn.XLOOKUP(B101,Units!$A$2:$A$100,Units!$C$2:$C$100,"")</f>
        <v>Construction for the outer walls/façade of the building</v>
      </c>
      <c r="D101" t="str">
        <f t="shared" si="4"/>
        <v>[Fiber cement siding,0.025,Plywood,0.015,Wood stud,0.15,Spray foam,0.05,Gypsum Board,0.013]</v>
      </c>
      <c r="E101">
        <f t="shared" si="5"/>
        <v>4.8484848484848486</v>
      </c>
      <c r="F101" t="str">
        <f t="shared" si="6"/>
        <v>MA_MFH_post_2003_SomeInsulationWalls_Facade</v>
      </c>
      <c r="G101" s="29" t="s">
        <v>5694</v>
      </c>
      <c r="H101">
        <v>2.5000000000000001E-2</v>
      </c>
      <c r="I101" t="s">
        <v>105</v>
      </c>
      <c r="J101">
        <v>1.4999999999999999E-2</v>
      </c>
      <c r="K101" s="29" t="s">
        <v>5691</v>
      </c>
      <c r="L101">
        <v>0.15</v>
      </c>
      <c r="M101" s="29" t="s">
        <v>5690</v>
      </c>
      <c r="N101" s="5">
        <v>0.05</v>
      </c>
      <c r="O101" t="s">
        <v>17</v>
      </c>
      <c r="P101" s="5">
        <v>1.2999999999999999E-2</v>
      </c>
      <c r="Y101" s="5" t="str">
        <f t="shared" si="8"/>
        <v>[Fiber cement siding,0.025,Plywood,0.015,Wood stud,0.15,Spray foam,0.05,Gypsum Board,0.013]</v>
      </c>
      <c r="Z101" s="5">
        <f>IFERROR(J101/_xlfn.XLOOKUP(I101,Materials!$A$66:$A$273,Materials!$I$66:$I$273),0)+IFERROR(L101/_xlfn.XLOOKUP(K101,Materials!$A$66:$A$273,Materials!$I$66:$I$273),0)+IFERROR(N101/_xlfn.XLOOKUP(M101,Materials!$A$66:$A$273,Materials!$I$66:$I$273),0)+IFERROR(P101/_xlfn.XLOOKUP(O101,Materials!$A$66:$A$273,Materials!$I$66:$I$273),0)+IFERROR(R101/_xlfn.XLOOKUP(Q101,Materials!$A$66:$A$273,Materials!$I$66:$I$273),0)+IFERROR(H101/_xlfn.XLOOKUP(G101,Materials!$A$66:$A$273,Materials!$I$66:$I$273),0)</f>
        <v>0.20624999999999999</v>
      </c>
    </row>
    <row r="102" spans="1:26" x14ac:dyDescent="0.2">
      <c r="A102" t="s">
        <v>5675</v>
      </c>
      <c r="B102" t="s">
        <v>268</v>
      </c>
      <c r="C102" t="str">
        <f>_xlfn.XLOOKUP(B102,Units!$A$2:$A$100,Units!$C$2:$C$100,"")</f>
        <v>Construction for the outer walls/façade of the building</v>
      </c>
      <c r="D102" t="str">
        <f t="shared" si="4"/>
        <v>[Fiber cement siding,0.025,SIP Panel,0.15,Gypsum Board,0.013]</v>
      </c>
      <c r="E102">
        <f t="shared" si="5"/>
        <v>12.30769230769231</v>
      </c>
      <c r="F102" t="str">
        <f t="shared" si="6"/>
        <v>MA_MFH_post_2003_SIP_Facade</v>
      </c>
      <c r="G102" s="29" t="s">
        <v>5694</v>
      </c>
      <c r="H102">
        <v>2.5000000000000001E-2</v>
      </c>
      <c r="I102" s="29" t="s">
        <v>5692</v>
      </c>
      <c r="J102">
        <v>0.15</v>
      </c>
      <c r="K102" s="29" t="s">
        <v>17</v>
      </c>
      <c r="L102">
        <v>1.2999999999999999E-2</v>
      </c>
      <c r="Y102" s="5" t="str">
        <f t="shared" si="8"/>
        <v>[Fiber cement siding,0.025,SIP Panel,0.15,Gypsum Board,0.013]</v>
      </c>
      <c r="Z102" s="5">
        <f>IFERROR(J102/_xlfn.XLOOKUP(I102,Materials!$A$66:$A$273,Materials!$I$66:$I$273),0)+IFERROR(L102/_xlfn.XLOOKUP(K102,Materials!$A$66:$A$273,Materials!$I$66:$I$273),0)+IFERROR(N102/_xlfn.XLOOKUP(M102,Materials!$A$66:$A$273,Materials!$I$66:$I$273),0)+IFERROR(P102/_xlfn.XLOOKUP(O102,Materials!$A$66:$A$273,Materials!$I$66:$I$273),0)+IFERROR(R102/_xlfn.XLOOKUP(Q102,Materials!$A$66:$A$273,Materials!$I$66:$I$273),0)+IFERROR(H102/_xlfn.XLOOKUP(G102,Materials!$A$66:$A$273,Materials!$I$66:$I$273),0)</f>
        <v>8.1249999999999989E-2</v>
      </c>
    </row>
    <row r="103" spans="1:26" x14ac:dyDescent="0.2">
      <c r="A103" t="s">
        <v>5676</v>
      </c>
      <c r="B103" t="s">
        <v>268</v>
      </c>
      <c r="C103" t="str">
        <f>_xlfn.XLOOKUP(B103,Units!$A$2:$A$100,Units!$C$2:$C$100,"")</f>
        <v>Construction for the outer walls/façade of the building</v>
      </c>
      <c r="D103" t="str">
        <f t="shared" si="4"/>
        <v>[Fiber cement siding,0.025,Plywood,0.015,Wood stud,0.15,Spray foam,0.15,Gypsum Board,0.013]</v>
      </c>
      <c r="E103">
        <f t="shared" si="5"/>
        <v>4.8484848484848486</v>
      </c>
      <c r="F103" t="str">
        <f t="shared" si="6"/>
        <v>MA_MFH_post_2003_FullInsulationWallsCavity_Facade</v>
      </c>
      <c r="G103" s="29" t="s">
        <v>5694</v>
      </c>
      <c r="H103">
        <v>2.5000000000000001E-2</v>
      </c>
      <c r="I103" t="s">
        <v>105</v>
      </c>
      <c r="J103">
        <v>1.4999999999999999E-2</v>
      </c>
      <c r="K103" s="29" t="s">
        <v>5691</v>
      </c>
      <c r="L103">
        <v>0.15</v>
      </c>
      <c r="M103" s="29" t="s">
        <v>5690</v>
      </c>
      <c r="N103" s="5">
        <v>0.15</v>
      </c>
      <c r="O103" t="s">
        <v>17</v>
      </c>
      <c r="P103" s="5">
        <v>1.2999999999999999E-2</v>
      </c>
      <c r="Y103" s="5" t="str">
        <f t="shared" si="8"/>
        <v>[Fiber cement siding,0.025,Plywood,0.015,Wood stud,0.15,Spray foam,0.15,Gypsum Board,0.013]</v>
      </c>
      <c r="Z103" s="5">
        <f>IFERROR(J103/_xlfn.XLOOKUP(I103,Materials!$A$66:$A$273,Materials!$I$66:$I$273),0)+IFERROR(L103/_xlfn.XLOOKUP(K103,Materials!$A$66:$A$273,Materials!$I$66:$I$273),0)+IFERROR(N103/_xlfn.XLOOKUP(M103,Materials!$A$66:$A$273,Materials!$I$66:$I$273),0)+IFERROR(P103/_xlfn.XLOOKUP(O103,Materials!$A$66:$A$273,Materials!$I$66:$I$273),0)+IFERROR(R103/_xlfn.XLOOKUP(Q103,Materials!$A$66:$A$273,Materials!$I$66:$I$273),0)+IFERROR(H103/_xlfn.XLOOKUP(G103,Materials!$A$66:$A$273,Materials!$I$66:$I$273),0)</f>
        <v>0.20624999999999999</v>
      </c>
    </row>
    <row r="104" spans="1:26" x14ac:dyDescent="0.2">
      <c r="A104" t="s">
        <v>5677</v>
      </c>
      <c r="B104" t="s">
        <v>268</v>
      </c>
      <c r="C104" t="str">
        <f>_xlfn.XLOOKUP(B104,Units!$A$2:$A$100,Units!$C$2:$C$100,"")</f>
        <v>Construction for the outer walls/façade of the building</v>
      </c>
      <c r="D104">
        <f t="shared" si="4"/>
        <v>0</v>
      </c>
      <c r="E104" t="str">
        <f t="shared" si="5"/>
        <v>Not enough information entered</v>
      </c>
      <c r="F104" t="str">
        <f t="shared" si="6"/>
        <v>MA_MFH_post_2003_FullInsulationWallsCavityExterior_Facade</v>
      </c>
      <c r="G104" s="111" t="s">
        <v>5694</v>
      </c>
      <c r="H104" s="11">
        <v>2.5000000000000001E-2</v>
      </c>
      <c r="I104" s="29" t="s">
        <v>58</v>
      </c>
      <c r="J104" s="5">
        <v>0.1</v>
      </c>
      <c r="K104" s="11" t="s">
        <v>105</v>
      </c>
      <c r="L104" s="11">
        <v>1.4999999999999999E-2</v>
      </c>
      <c r="M104" s="111" t="s">
        <v>5691</v>
      </c>
      <c r="N104" s="11">
        <v>0.15</v>
      </c>
      <c r="O104" s="111" t="s">
        <v>5690</v>
      </c>
      <c r="P104" s="112">
        <v>0.05</v>
      </c>
      <c r="Q104" s="11" t="s">
        <v>17</v>
      </c>
      <c r="R104" s="112">
        <v>1.2999999999999999E-2</v>
      </c>
    </row>
  </sheetData>
  <autoFilter ref="A2:W104" xr:uid="{CEC1222C-74F0-9F4D-8BBD-29931EB68063}"/>
  <mergeCells count="1">
    <mergeCell ref="G1:N1"/>
  </mergeCells>
  <conditionalFormatting sqref="A6:B75 B76:B104 S6:S80 A76:A80">
    <cfRule type="containsBlanks" dxfId="35" priority="24">
      <formula>LEN(TRIM(A6))=0</formula>
    </cfRule>
  </conditionalFormatting>
  <conditionalFormatting sqref="B3:B104 Q9:Q23 O11:O20 O23 Q30:Q71 O32:O41 O44:O71 G45:G52 I45:I52 K45:K54 M45:M71 G55:G72 I55:I72 K56:K57 K59:K68">
    <cfRule type="containsBlanks" dxfId="34" priority="20">
      <formula>LEN(TRIM(B3))=0</formula>
    </cfRule>
  </conditionalFormatting>
  <conditionalFormatting sqref="I80:I81">
    <cfRule type="containsBlanks" dxfId="33" priority="14">
      <formula>LEN(TRIM(I80))=0</formula>
    </cfRule>
  </conditionalFormatting>
  <conditionalFormatting sqref="I83">
    <cfRule type="containsBlanks" dxfId="32" priority="9">
      <formula>LEN(TRIM(I83))=0</formula>
    </cfRule>
  </conditionalFormatting>
  <conditionalFormatting sqref="I85:I86">
    <cfRule type="containsBlanks" dxfId="31" priority="7">
      <formula>LEN(TRIM(I85))=0</formula>
    </cfRule>
  </conditionalFormatting>
  <conditionalFormatting sqref="I88">
    <cfRule type="containsBlanks" dxfId="30" priority="6">
      <formula>LEN(TRIM(I88))=0</formula>
    </cfRule>
  </conditionalFormatting>
  <conditionalFormatting sqref="I95:I96">
    <cfRule type="containsBlanks" dxfId="29" priority="5">
      <formula>LEN(TRIM(I95))=0</formula>
    </cfRule>
  </conditionalFormatting>
  <conditionalFormatting sqref="I98">
    <cfRule type="containsBlanks" dxfId="28" priority="4">
      <formula>LEN(TRIM(I98))=0</formula>
    </cfRule>
  </conditionalFormatting>
  <conditionalFormatting sqref="I100:I101">
    <cfRule type="containsBlanks" dxfId="27" priority="2">
      <formula>LEN(TRIM(I100))=0</formula>
    </cfRule>
  </conditionalFormatting>
  <conditionalFormatting sqref="I103">
    <cfRule type="containsBlanks" dxfId="26" priority="1">
      <formula>LEN(TRIM(I103))=0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3510CE3-4CDC-4501-8666-B57AA7C3ED3E}">
          <x14:formula1>
            <xm:f>Materials!$A$66:$A$273</xm:f>
          </x14:formula1>
          <xm:sqref>K3:K12 I83 I88 I3:I12 M3:M12 O103 I17:I19 M17:M19 K17:K19 O11:O20 O32:O41 K38:K40 Q3:Q71 O86 I23:I33 M80 I85:I86 O81 K23:K33 I80:I81 M85 M23:M33 O23:O30 O44:O71 I38:I40 M44:M71 O83 M38:M40 O88 O3:O9 I98 I103 O101 M95 I100:I101 O96 I95:I96 M100 O98 K56 K44:K54 I44:I52 I55:I58</xm:sqref>
        </x14:dataValidation>
        <x14:dataValidation type="list" allowBlank="1" showInputMessage="1" showErrorMessage="1" xr:uid="{DD89415B-F40C-E740-AF1A-C53891C490A0}">
          <x14:formula1>
            <xm:f>Materials!$A$3:$A$273</xm:f>
          </x14:formula1>
          <xm:sqref>M20:M22 I84 K75:K83 M83 M81 O76:O79 Q79 M90:M94 M13:M16 K63 I59:I72 G17:G19 O21:O22 O42:O43 M41:M43 M86 I82 I87 K85:K88 M88 G3:G12 G85:G88 I89:I94 M34:M37 I75:I79 M75:M79 I99 K90:K98 M98 M96 O91:O94 Q94 G90:G98 M101 I97 I102 K100:K103 M103 G100:G103 I104 G23:G52 G55:G83</xm:sqref>
        </x14:dataValidation>
        <x14:dataValidation type="list" allowBlank="1" showInputMessage="1" showErrorMessage="1" xr:uid="{7B532F4C-9745-E243-9361-F3E269299A62}">
          <x14:formula1>
            <xm:f>Drop_downs!$A$3:$A$12</xm:f>
          </x14:formula1>
          <xm:sqref>B3:B104</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C8"/>
  <sheetViews>
    <sheetView zoomScale="130" zoomScaleNormal="130" workbookViewId="0">
      <selection activeCell="C15" sqref="C15"/>
    </sheetView>
  </sheetViews>
  <sheetFormatPr baseColWidth="10" defaultColWidth="11.5" defaultRowHeight="16" x14ac:dyDescent="0.2"/>
  <cols>
    <col min="1" max="1" width="32.33203125" customWidth="1"/>
  </cols>
  <sheetData>
    <row r="2" spans="1:3" x14ac:dyDescent="0.2">
      <c r="A2" s="43" t="s">
        <v>0</v>
      </c>
      <c r="B2" s="43" t="s">
        <v>445</v>
      </c>
      <c r="C2" s="43" t="s">
        <v>720</v>
      </c>
    </row>
    <row r="3" spans="1:3" x14ac:dyDescent="0.2">
      <c r="A3" t="s">
        <v>5544</v>
      </c>
      <c r="B3">
        <v>0.7</v>
      </c>
      <c r="C3" t="s">
        <v>744</v>
      </c>
    </row>
    <row r="4" spans="1:3" x14ac:dyDescent="0.2">
      <c r="A4" t="s">
        <v>5545</v>
      </c>
      <c r="B4">
        <v>0.4</v>
      </c>
      <c r="C4" t="s">
        <v>744</v>
      </c>
    </row>
    <row r="5" spans="1:3" x14ac:dyDescent="0.2">
      <c r="A5" t="s">
        <v>5546</v>
      </c>
      <c r="B5">
        <v>0.1</v>
      </c>
      <c r="C5" t="s">
        <v>744</v>
      </c>
    </row>
    <row r="6" spans="1:3" x14ac:dyDescent="0.2">
      <c r="A6" t="s">
        <v>5547</v>
      </c>
      <c r="B6">
        <v>0.5</v>
      </c>
      <c r="C6" t="s">
        <v>744</v>
      </c>
    </row>
    <row r="7" spans="1:3" x14ac:dyDescent="0.2">
      <c r="A7" t="s">
        <v>5548</v>
      </c>
      <c r="B7">
        <v>0.3</v>
      </c>
      <c r="C7" t="s">
        <v>744</v>
      </c>
    </row>
    <row r="8" spans="1:3" x14ac:dyDescent="0.2">
      <c r="A8" t="s">
        <v>5549</v>
      </c>
      <c r="B8">
        <v>0.1</v>
      </c>
      <c r="C8" t="s">
        <v>744</v>
      </c>
    </row>
  </sheetData>
  <conditionalFormatting sqref="C3:C8">
    <cfRule type="containsBlanks" dxfId="25" priority="1">
      <formula>LEN(TRIM(C3))=0</formula>
    </cfRule>
  </conditionalFormatting>
  <dataValidations count="1">
    <dataValidation type="list" allowBlank="1" showInputMessage="1" showErrorMessage="1" sqref="C3:C8" xr:uid="{01771120-7EA2-A04E-BD40-F10075D7E13B}">
      <formula1>"AirChanges/Hour,Flow/ExteriorArea"</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J2522"/>
  <sheetViews>
    <sheetView workbookViewId="0">
      <selection activeCell="C31" sqref="C31"/>
    </sheetView>
  </sheetViews>
  <sheetFormatPr baseColWidth="10" defaultColWidth="11.5" defaultRowHeight="16" x14ac:dyDescent="0.2"/>
  <cols>
    <col min="1" max="1" width="46" customWidth="1"/>
  </cols>
  <sheetData>
    <row r="2" spans="1:10" x14ac:dyDescent="0.2">
      <c r="A2" s="43" t="s">
        <v>0</v>
      </c>
      <c r="B2" s="43" t="s">
        <v>739</v>
      </c>
      <c r="C2" s="43" t="s">
        <v>740</v>
      </c>
      <c r="D2" s="43" t="s">
        <v>265</v>
      </c>
      <c r="E2" s="43" t="s">
        <v>267</v>
      </c>
      <c r="F2" s="43" t="s">
        <v>268</v>
      </c>
      <c r="G2" s="43" t="s">
        <v>738</v>
      </c>
      <c r="H2" s="43" t="s">
        <v>741</v>
      </c>
      <c r="I2" s="43" t="s">
        <v>270</v>
      </c>
      <c r="J2" s="45" t="s">
        <v>742</v>
      </c>
    </row>
    <row r="3" spans="1:10" ht="85" x14ac:dyDescent="0.2">
      <c r="A3" t="s">
        <v>789</v>
      </c>
      <c r="B3" s="36">
        <v>0</v>
      </c>
      <c r="C3" s="7"/>
      <c r="D3" s="7" t="s">
        <v>5683</v>
      </c>
      <c r="E3" t="s">
        <v>5684</v>
      </c>
      <c r="F3" s="7" t="s">
        <v>5685</v>
      </c>
      <c r="G3" s="7" t="s">
        <v>5686</v>
      </c>
      <c r="H3" s="7" t="s">
        <v>5689</v>
      </c>
      <c r="I3" s="7" t="s">
        <v>5687</v>
      </c>
      <c r="J3" s="7" t="s">
        <v>5688</v>
      </c>
    </row>
    <row r="4" spans="1:10" x14ac:dyDescent="0.2">
      <c r="B4">
        <v>0</v>
      </c>
      <c r="C4" s="7"/>
      <c r="D4" s="7"/>
      <c r="F4" s="7"/>
      <c r="G4" s="7"/>
      <c r="H4" s="7"/>
      <c r="I4" s="7"/>
      <c r="J4" s="7"/>
    </row>
    <row r="5" spans="1:10" x14ac:dyDescent="0.2">
      <c r="B5">
        <v>0</v>
      </c>
      <c r="C5" s="7"/>
      <c r="D5" s="7"/>
      <c r="F5" s="7"/>
      <c r="G5" s="7"/>
      <c r="H5" s="7"/>
      <c r="I5" s="7"/>
      <c r="J5" s="7"/>
    </row>
    <row r="6" spans="1:10" x14ac:dyDescent="0.2">
      <c r="B6">
        <v>0</v>
      </c>
      <c r="C6" s="7"/>
      <c r="D6" s="7"/>
      <c r="F6" s="7"/>
      <c r="G6" s="7"/>
      <c r="H6" s="7"/>
      <c r="I6" s="7"/>
      <c r="J6" s="7"/>
    </row>
    <row r="7" spans="1:10" x14ac:dyDescent="0.2">
      <c r="B7">
        <v>0</v>
      </c>
      <c r="C7" s="7"/>
      <c r="D7" s="7"/>
      <c r="F7" s="7"/>
      <c r="G7" s="7"/>
      <c r="H7" s="7"/>
      <c r="I7" s="7"/>
      <c r="J7" s="7"/>
    </row>
    <row r="8" spans="1:10" x14ac:dyDescent="0.2">
      <c r="B8">
        <v>0</v>
      </c>
      <c r="C8" s="7"/>
      <c r="D8" s="7"/>
      <c r="F8" s="7"/>
      <c r="G8" s="7"/>
      <c r="H8" s="7"/>
      <c r="I8" s="7"/>
      <c r="J8" s="7"/>
    </row>
    <row r="9" spans="1:10" x14ac:dyDescent="0.2">
      <c r="B9">
        <v>0</v>
      </c>
      <c r="C9" s="7"/>
      <c r="D9" s="7"/>
      <c r="F9" s="7"/>
      <c r="G9" s="7"/>
      <c r="H9" s="7"/>
      <c r="I9" s="7"/>
      <c r="J9" s="7"/>
    </row>
    <row r="10" spans="1:10" x14ac:dyDescent="0.2">
      <c r="B10">
        <v>0</v>
      </c>
      <c r="C10" s="7"/>
      <c r="D10" s="7"/>
      <c r="F10" s="7"/>
      <c r="G10" s="7"/>
      <c r="H10" s="7"/>
      <c r="I10" s="7"/>
      <c r="J10" s="7"/>
    </row>
    <row r="11" spans="1:10" x14ac:dyDescent="0.2">
      <c r="B11">
        <v>0</v>
      </c>
      <c r="C11" s="7"/>
      <c r="D11" s="7"/>
      <c r="F11" s="7"/>
      <c r="G11" s="7"/>
      <c r="H11" s="7"/>
      <c r="I11" s="7"/>
      <c r="J11" s="7"/>
    </row>
    <row r="12" spans="1:10" x14ac:dyDescent="0.2">
      <c r="B12">
        <v>0</v>
      </c>
      <c r="C12" s="7"/>
      <c r="D12" s="7"/>
      <c r="F12" s="7"/>
      <c r="G12" s="7"/>
      <c r="H12" s="7"/>
      <c r="I12" s="7"/>
      <c r="J12" s="7"/>
    </row>
    <row r="13" spans="1:10" x14ac:dyDescent="0.2">
      <c r="B13">
        <v>0</v>
      </c>
      <c r="C13" s="7"/>
      <c r="D13" s="7"/>
      <c r="F13" s="7"/>
      <c r="G13" s="7"/>
      <c r="H13" s="7"/>
      <c r="I13" s="7"/>
      <c r="J13" s="7"/>
    </row>
    <row r="14" spans="1:10" x14ac:dyDescent="0.2">
      <c r="B14">
        <v>0</v>
      </c>
      <c r="C14" s="7"/>
      <c r="D14" s="7"/>
      <c r="F14" s="7"/>
      <c r="G14" s="7"/>
      <c r="H14" s="7"/>
      <c r="I14" s="7"/>
      <c r="J14" s="7"/>
    </row>
    <row r="15" spans="1:10" x14ac:dyDescent="0.2">
      <c r="B15">
        <v>0</v>
      </c>
      <c r="C15" s="7"/>
      <c r="D15" s="7"/>
      <c r="F15" s="7"/>
      <c r="G15" s="7"/>
      <c r="H15" s="7"/>
      <c r="I15" s="7"/>
      <c r="J15" s="7"/>
    </row>
    <row r="16" spans="1:10" x14ac:dyDescent="0.2">
      <c r="B16">
        <v>0</v>
      </c>
      <c r="C16" s="7"/>
      <c r="D16" s="7"/>
      <c r="F16" s="7"/>
      <c r="G16" s="7"/>
      <c r="H16" s="7"/>
      <c r="I16" s="7"/>
      <c r="J16" s="7"/>
    </row>
    <row r="17" spans="2:10" x14ac:dyDescent="0.2">
      <c r="B17">
        <v>0</v>
      </c>
      <c r="C17" s="7"/>
      <c r="D17" s="7"/>
      <c r="F17" s="7"/>
      <c r="G17" s="7"/>
      <c r="H17" s="7"/>
      <c r="I17" s="7"/>
      <c r="J17" s="7"/>
    </row>
    <row r="18" spans="2:10" x14ac:dyDescent="0.2">
      <c r="B18">
        <v>0</v>
      </c>
      <c r="C18" s="7"/>
      <c r="D18" s="7"/>
      <c r="F18" s="7"/>
      <c r="G18" s="7"/>
      <c r="H18" s="7"/>
      <c r="I18" s="7"/>
      <c r="J18" s="7"/>
    </row>
    <row r="19" spans="2:10" x14ac:dyDescent="0.2">
      <c r="B19">
        <v>0</v>
      </c>
      <c r="C19" s="7"/>
      <c r="D19" s="7"/>
      <c r="F19" s="7"/>
      <c r="G19" s="7"/>
      <c r="H19" s="7"/>
      <c r="I19" s="7"/>
      <c r="J19" s="7"/>
    </row>
    <row r="20" spans="2:10" x14ac:dyDescent="0.2">
      <c r="B20">
        <v>0</v>
      </c>
      <c r="C20" s="7"/>
      <c r="D20" s="7"/>
      <c r="F20" s="7"/>
      <c r="G20" s="7"/>
      <c r="H20" s="7"/>
      <c r="I20" s="7"/>
      <c r="J20" s="7"/>
    </row>
    <row r="21" spans="2:10" x14ac:dyDescent="0.2">
      <c r="B21">
        <v>0</v>
      </c>
      <c r="C21" s="7"/>
      <c r="D21" s="7"/>
      <c r="F21" s="7"/>
      <c r="G21" s="7"/>
      <c r="H21" s="7"/>
      <c r="I21" s="7"/>
      <c r="J21" s="7"/>
    </row>
    <row r="22" spans="2:10" x14ac:dyDescent="0.2">
      <c r="B22">
        <v>0</v>
      </c>
      <c r="C22" s="7"/>
      <c r="D22" s="7"/>
      <c r="F22" s="7"/>
      <c r="G22" s="7"/>
      <c r="H22" s="7"/>
      <c r="I22" s="7"/>
      <c r="J22" s="7"/>
    </row>
    <row r="23" spans="2:10" x14ac:dyDescent="0.2">
      <c r="B23">
        <v>0</v>
      </c>
      <c r="C23" s="7"/>
      <c r="D23" s="7"/>
      <c r="F23" s="7"/>
      <c r="G23" s="7"/>
      <c r="H23" s="7"/>
      <c r="I23" s="7"/>
      <c r="J23" s="7"/>
    </row>
    <row r="24" spans="2:10" x14ac:dyDescent="0.2">
      <c r="B24">
        <v>0</v>
      </c>
      <c r="C24" s="7"/>
      <c r="D24" s="7"/>
      <c r="F24" s="7"/>
      <c r="G24" s="7"/>
      <c r="H24" s="7"/>
      <c r="I24" s="7"/>
      <c r="J24" s="7"/>
    </row>
    <row r="25" spans="2:10" x14ac:dyDescent="0.2">
      <c r="B25">
        <v>0</v>
      </c>
      <c r="C25" s="7"/>
      <c r="D25" s="7"/>
      <c r="F25" s="7"/>
      <c r="G25" s="7"/>
      <c r="H25" s="7"/>
      <c r="I25" s="7"/>
      <c r="J25" s="7"/>
    </row>
    <row r="26" spans="2:10" x14ac:dyDescent="0.2">
      <c r="B26">
        <v>0</v>
      </c>
      <c r="C26" s="7"/>
      <c r="D26" s="7"/>
      <c r="F26" s="7"/>
      <c r="G26" s="7"/>
      <c r="H26" s="7"/>
      <c r="I26" s="7"/>
      <c r="J26" s="7"/>
    </row>
    <row r="27" spans="2:10" x14ac:dyDescent="0.2">
      <c r="B27">
        <v>0</v>
      </c>
      <c r="C27" s="7"/>
      <c r="D27" s="7"/>
      <c r="F27" s="7"/>
      <c r="G27" s="7"/>
      <c r="H27" s="7"/>
      <c r="I27" s="7"/>
      <c r="J27" s="7"/>
    </row>
    <row r="28" spans="2:10" x14ac:dyDescent="0.2">
      <c r="B28">
        <v>0</v>
      </c>
      <c r="C28" s="7"/>
      <c r="D28" s="7"/>
      <c r="F28" s="7"/>
      <c r="G28" s="7"/>
      <c r="H28" s="7"/>
      <c r="I28" s="7"/>
      <c r="J28" s="7"/>
    </row>
    <row r="29" spans="2:10" x14ac:dyDescent="0.2">
      <c r="B29">
        <v>0</v>
      </c>
      <c r="C29" s="7"/>
      <c r="D29" s="7"/>
      <c r="F29" s="7"/>
      <c r="G29" s="7"/>
      <c r="H29" s="7"/>
      <c r="I29" s="7"/>
      <c r="J29" s="7"/>
    </row>
    <row r="30" spans="2:10" x14ac:dyDescent="0.2">
      <c r="B30">
        <v>0</v>
      </c>
      <c r="C30" s="7"/>
      <c r="D30" s="7"/>
      <c r="F30" s="7"/>
      <c r="G30" s="7"/>
      <c r="H30" s="7"/>
      <c r="I30" s="7"/>
      <c r="J30" s="7"/>
    </row>
    <row r="31" spans="2:10" x14ac:dyDescent="0.2">
      <c r="B31">
        <v>0</v>
      </c>
      <c r="C31" s="7"/>
      <c r="D31" s="7"/>
      <c r="F31" s="7"/>
      <c r="G31" s="7"/>
      <c r="H31" s="7"/>
      <c r="I31" s="7"/>
      <c r="J31" s="7"/>
    </row>
    <row r="32" spans="2:10" x14ac:dyDescent="0.2">
      <c r="B32">
        <v>0</v>
      </c>
      <c r="C32" s="7"/>
      <c r="D32" s="7"/>
      <c r="F32" s="7"/>
      <c r="G32" s="7"/>
      <c r="H32" s="7"/>
      <c r="I32" s="7"/>
      <c r="J32" s="7"/>
    </row>
    <row r="33" spans="2:10" x14ac:dyDescent="0.2">
      <c r="B33">
        <v>0</v>
      </c>
      <c r="C33" s="7"/>
      <c r="D33" s="7"/>
      <c r="F33" s="7"/>
      <c r="G33" s="7"/>
      <c r="H33" s="7"/>
      <c r="I33" s="7"/>
      <c r="J33" s="7"/>
    </row>
    <row r="34" spans="2:10" x14ac:dyDescent="0.2">
      <c r="B34">
        <v>0</v>
      </c>
      <c r="C34" s="7"/>
      <c r="D34" s="7"/>
      <c r="F34" s="7"/>
      <c r="G34" s="7"/>
      <c r="H34" s="7"/>
      <c r="I34" s="7"/>
      <c r="J34" s="7"/>
    </row>
    <row r="35" spans="2:10" x14ac:dyDescent="0.2">
      <c r="B35">
        <v>0</v>
      </c>
      <c r="C35" s="7"/>
      <c r="D35" s="7"/>
      <c r="F35" s="7"/>
      <c r="G35" s="7"/>
      <c r="H35" s="7"/>
      <c r="I35" s="7"/>
      <c r="J35" s="7"/>
    </row>
    <row r="36" spans="2:10" x14ac:dyDescent="0.2">
      <c r="B36">
        <v>0</v>
      </c>
      <c r="C36" s="7"/>
      <c r="D36" s="7"/>
      <c r="F36" s="7"/>
      <c r="G36" s="7"/>
      <c r="H36" s="7"/>
      <c r="I36" s="7"/>
      <c r="J36" s="7"/>
    </row>
    <row r="37" spans="2:10" x14ac:dyDescent="0.2">
      <c r="B37">
        <v>0</v>
      </c>
      <c r="C37" s="7"/>
      <c r="D37" s="7"/>
      <c r="F37" s="7"/>
      <c r="G37" s="7"/>
      <c r="H37" s="7"/>
      <c r="I37" s="7"/>
      <c r="J37" s="7"/>
    </row>
    <row r="38" spans="2:10" x14ac:dyDescent="0.2">
      <c r="B38">
        <v>0</v>
      </c>
      <c r="C38" s="7"/>
      <c r="D38" s="7"/>
      <c r="F38" s="7"/>
      <c r="G38" s="7"/>
      <c r="H38" s="7"/>
      <c r="I38" s="7"/>
      <c r="J38" s="7"/>
    </row>
    <row r="39" spans="2:10" x14ac:dyDescent="0.2">
      <c r="B39">
        <v>0</v>
      </c>
      <c r="C39" s="7"/>
      <c r="D39" s="7"/>
      <c r="F39" s="7"/>
      <c r="G39" s="7"/>
      <c r="H39" s="7"/>
      <c r="I39" s="7"/>
      <c r="J39" s="7"/>
    </row>
    <row r="40" spans="2:10" x14ac:dyDescent="0.2">
      <c r="B40">
        <v>0</v>
      </c>
      <c r="C40" s="7"/>
      <c r="D40" s="7"/>
      <c r="F40" s="7"/>
      <c r="G40" s="7"/>
      <c r="H40" s="7"/>
      <c r="I40" s="7"/>
      <c r="J40" s="7"/>
    </row>
    <row r="41" spans="2:10" x14ac:dyDescent="0.2">
      <c r="B41">
        <v>0</v>
      </c>
      <c r="C41" s="7"/>
      <c r="D41" s="7"/>
      <c r="F41" s="7"/>
      <c r="G41" s="7"/>
      <c r="H41" s="7"/>
      <c r="I41" s="7"/>
      <c r="J41" s="7"/>
    </row>
    <row r="42" spans="2:10" x14ac:dyDescent="0.2">
      <c r="B42">
        <v>0</v>
      </c>
      <c r="C42" s="7"/>
      <c r="D42" s="7"/>
      <c r="F42" s="7"/>
      <c r="G42" s="7"/>
      <c r="H42" s="7"/>
      <c r="I42" s="7"/>
      <c r="J42" s="7"/>
    </row>
    <row r="43" spans="2:10" x14ac:dyDescent="0.2">
      <c r="B43">
        <v>0</v>
      </c>
      <c r="C43" s="7"/>
      <c r="D43" s="7"/>
      <c r="F43" s="7"/>
      <c r="G43" s="7"/>
      <c r="H43" s="7"/>
      <c r="I43" s="7"/>
      <c r="J43" s="7"/>
    </row>
    <row r="44" spans="2:10" x14ac:dyDescent="0.2">
      <c r="B44">
        <v>0</v>
      </c>
      <c r="C44" s="7"/>
      <c r="D44" s="7"/>
      <c r="F44" s="7"/>
      <c r="G44" s="7"/>
      <c r="H44" s="7"/>
      <c r="I44" s="7"/>
      <c r="J44" s="7"/>
    </row>
    <row r="45" spans="2:10" x14ac:dyDescent="0.2">
      <c r="B45">
        <v>0</v>
      </c>
      <c r="C45" s="7"/>
      <c r="D45" s="7"/>
      <c r="F45" s="7"/>
      <c r="G45" s="7"/>
      <c r="H45" s="7"/>
      <c r="I45" s="7"/>
      <c r="J45" s="7"/>
    </row>
    <row r="46" spans="2:10" x14ac:dyDescent="0.2">
      <c r="B46">
        <v>0</v>
      </c>
      <c r="C46" s="7"/>
      <c r="D46" s="7"/>
      <c r="F46" s="7"/>
      <c r="G46" s="7"/>
      <c r="H46" s="7"/>
      <c r="I46" s="7"/>
      <c r="J46" s="7"/>
    </row>
    <row r="47" spans="2:10" x14ac:dyDescent="0.2">
      <c r="B47">
        <v>0</v>
      </c>
      <c r="C47" s="7"/>
      <c r="D47" s="7"/>
      <c r="F47" s="7"/>
      <c r="G47" s="7"/>
      <c r="H47" s="7"/>
      <c r="I47" s="7"/>
      <c r="J47" s="7"/>
    </row>
    <row r="48" spans="2:10" x14ac:dyDescent="0.2">
      <c r="B48">
        <v>0</v>
      </c>
      <c r="C48" s="7"/>
      <c r="D48" s="7"/>
      <c r="F48" s="7"/>
      <c r="G48" s="7"/>
      <c r="H48" s="7"/>
      <c r="I48" s="7"/>
      <c r="J48" s="7"/>
    </row>
    <row r="49" spans="2:10" x14ac:dyDescent="0.2">
      <c r="B49">
        <v>0</v>
      </c>
      <c r="C49" s="7"/>
      <c r="D49" s="7"/>
      <c r="F49" s="7"/>
      <c r="G49" s="7"/>
      <c r="H49" s="7"/>
      <c r="I49" s="7"/>
      <c r="J49" s="7"/>
    </row>
    <row r="50" spans="2:10" x14ac:dyDescent="0.2">
      <c r="B50">
        <v>0</v>
      </c>
      <c r="C50" s="7"/>
      <c r="D50" s="7"/>
      <c r="F50" s="7"/>
      <c r="G50" s="7"/>
      <c r="H50" s="7"/>
      <c r="I50" s="7"/>
      <c r="J50" s="7"/>
    </row>
    <row r="51" spans="2:10" x14ac:dyDescent="0.2">
      <c r="B51">
        <v>0</v>
      </c>
      <c r="C51" s="7"/>
      <c r="D51" s="7"/>
      <c r="F51" s="7"/>
      <c r="G51" s="7"/>
      <c r="H51" s="7"/>
      <c r="I51" s="7"/>
      <c r="J51" s="7"/>
    </row>
    <row r="52" spans="2:10" x14ac:dyDescent="0.2">
      <c r="B52">
        <v>0</v>
      </c>
      <c r="C52" s="7"/>
      <c r="D52" s="7"/>
      <c r="F52" s="7"/>
      <c r="G52" s="7"/>
      <c r="H52" s="7"/>
      <c r="I52" s="7"/>
      <c r="J52" s="7"/>
    </row>
    <row r="53" spans="2:10" x14ac:dyDescent="0.2">
      <c r="B53">
        <v>0</v>
      </c>
      <c r="C53" s="7"/>
      <c r="D53" s="7"/>
      <c r="F53" s="7"/>
      <c r="G53" s="7"/>
      <c r="H53" s="7"/>
      <c r="I53" s="7"/>
      <c r="J53" s="7"/>
    </row>
    <row r="54" spans="2:10" x14ac:dyDescent="0.2">
      <c r="B54">
        <v>0</v>
      </c>
      <c r="C54" s="7"/>
      <c r="D54" s="7"/>
      <c r="F54" s="7"/>
      <c r="G54" s="7"/>
      <c r="H54" s="7"/>
      <c r="I54" s="7"/>
      <c r="J54" s="7"/>
    </row>
    <row r="55" spans="2:10" x14ac:dyDescent="0.2">
      <c r="B55">
        <v>0</v>
      </c>
      <c r="C55" s="7"/>
      <c r="D55" s="7"/>
      <c r="F55" s="7"/>
      <c r="G55" s="7"/>
      <c r="H55" s="7"/>
      <c r="I55" s="7"/>
      <c r="J55" s="7"/>
    </row>
    <row r="56" spans="2:10" x14ac:dyDescent="0.2">
      <c r="B56">
        <v>0</v>
      </c>
      <c r="C56" s="7"/>
      <c r="D56" s="7"/>
      <c r="F56" s="7"/>
      <c r="G56" s="7"/>
      <c r="H56" s="7"/>
      <c r="I56" s="7"/>
      <c r="J56" s="7"/>
    </row>
    <row r="57" spans="2:10" x14ac:dyDescent="0.2">
      <c r="B57">
        <v>0</v>
      </c>
      <c r="C57" s="7"/>
      <c r="D57" s="7"/>
      <c r="F57" s="7"/>
      <c r="G57" s="7"/>
      <c r="H57" s="7"/>
      <c r="I57" s="7"/>
      <c r="J57" s="7"/>
    </row>
    <row r="58" spans="2:10" x14ac:dyDescent="0.2">
      <c r="B58">
        <v>0</v>
      </c>
      <c r="C58" s="7"/>
      <c r="D58" s="7"/>
      <c r="F58" s="7"/>
      <c r="G58" s="7"/>
      <c r="H58" s="7"/>
      <c r="I58" s="7"/>
      <c r="J58" s="7"/>
    </row>
    <row r="59" spans="2:10" x14ac:dyDescent="0.2">
      <c r="B59">
        <v>0</v>
      </c>
      <c r="C59" s="7"/>
      <c r="D59" s="7"/>
      <c r="F59" s="7"/>
      <c r="G59" s="7"/>
      <c r="H59" s="7"/>
      <c r="I59" s="7"/>
      <c r="J59" s="7"/>
    </row>
    <row r="60" spans="2:10" x14ac:dyDescent="0.2">
      <c r="B60">
        <v>0</v>
      </c>
      <c r="C60" s="7"/>
      <c r="D60" s="7"/>
      <c r="F60" s="7"/>
      <c r="G60" s="7"/>
      <c r="H60" s="7"/>
      <c r="I60" s="7"/>
      <c r="J60" s="7"/>
    </row>
    <row r="61" spans="2:10" x14ac:dyDescent="0.2">
      <c r="B61">
        <v>0</v>
      </c>
      <c r="C61" s="7"/>
      <c r="D61" s="7"/>
      <c r="F61" s="7"/>
      <c r="G61" s="7"/>
      <c r="H61" s="7"/>
      <c r="I61" s="7"/>
      <c r="J61" s="7"/>
    </row>
    <row r="62" spans="2:10" x14ac:dyDescent="0.2">
      <c r="B62">
        <v>0</v>
      </c>
      <c r="C62" s="7"/>
      <c r="D62" s="7"/>
      <c r="F62" s="7"/>
      <c r="G62" s="7"/>
      <c r="H62" s="7"/>
      <c r="I62" s="7"/>
      <c r="J62" s="7"/>
    </row>
    <row r="63" spans="2:10" x14ac:dyDescent="0.2">
      <c r="B63">
        <v>0</v>
      </c>
      <c r="C63" s="7"/>
      <c r="D63" s="7"/>
      <c r="F63" s="7"/>
      <c r="G63" s="7"/>
      <c r="H63" s="7"/>
      <c r="I63" s="7"/>
      <c r="J63" s="7"/>
    </row>
    <row r="64" spans="2:10" x14ac:dyDescent="0.2">
      <c r="B64">
        <v>0</v>
      </c>
      <c r="C64" s="7"/>
      <c r="D64" s="7"/>
      <c r="F64" s="7"/>
      <c r="G64" s="7"/>
      <c r="H64" s="7"/>
      <c r="I64" s="7"/>
      <c r="J64" s="7"/>
    </row>
    <row r="65" spans="2:10" x14ac:dyDescent="0.2">
      <c r="B65">
        <v>0</v>
      </c>
      <c r="C65" s="7"/>
      <c r="D65" s="7"/>
      <c r="F65" s="7"/>
      <c r="G65" s="7"/>
      <c r="H65" s="7"/>
      <c r="I65" s="7"/>
      <c r="J65" s="7"/>
    </row>
    <row r="66" spans="2:10" x14ac:dyDescent="0.2">
      <c r="B66">
        <v>0</v>
      </c>
      <c r="C66" s="7"/>
      <c r="D66" s="7"/>
      <c r="F66" s="7"/>
      <c r="G66" s="7"/>
      <c r="H66" s="7"/>
      <c r="I66" s="7"/>
      <c r="J66" s="7"/>
    </row>
    <row r="67" spans="2:10" x14ac:dyDescent="0.2">
      <c r="B67">
        <v>0</v>
      </c>
      <c r="C67" s="7"/>
      <c r="D67" s="7"/>
      <c r="F67" s="7"/>
      <c r="G67" s="7"/>
      <c r="H67" s="7"/>
      <c r="I67" s="7"/>
      <c r="J67" s="7"/>
    </row>
    <row r="68" spans="2:10" x14ac:dyDescent="0.2">
      <c r="B68">
        <v>0</v>
      </c>
      <c r="C68" s="7"/>
      <c r="D68" s="7"/>
      <c r="F68" s="7"/>
      <c r="G68" s="7"/>
      <c r="H68" s="7"/>
      <c r="I68" s="7"/>
      <c r="J68" s="7"/>
    </row>
    <row r="69" spans="2:10" x14ac:dyDescent="0.2">
      <c r="B69">
        <v>0</v>
      </c>
      <c r="C69" s="7"/>
      <c r="D69" s="7"/>
      <c r="F69" s="7"/>
      <c r="G69" s="7"/>
      <c r="H69" s="7"/>
      <c r="I69" s="7"/>
      <c r="J69" s="7"/>
    </row>
    <row r="70" spans="2:10" x14ac:dyDescent="0.2">
      <c r="B70">
        <v>0</v>
      </c>
      <c r="C70" s="7"/>
      <c r="D70" s="7"/>
      <c r="F70" s="7"/>
      <c r="G70" s="7"/>
      <c r="H70" s="7"/>
      <c r="I70" s="7"/>
      <c r="J70" s="7"/>
    </row>
    <row r="71" spans="2:10" x14ac:dyDescent="0.2">
      <c r="B71">
        <v>0</v>
      </c>
      <c r="C71" s="7"/>
      <c r="D71" s="7"/>
      <c r="F71" s="7"/>
      <c r="G71" s="7"/>
      <c r="H71" s="7"/>
      <c r="I71" s="7"/>
      <c r="J71" s="7"/>
    </row>
    <row r="72" spans="2:10" x14ac:dyDescent="0.2">
      <c r="B72">
        <v>0</v>
      </c>
      <c r="C72" s="7"/>
      <c r="D72" s="7"/>
      <c r="F72" s="7"/>
      <c r="G72" s="7"/>
      <c r="H72" s="7"/>
      <c r="I72" s="7"/>
      <c r="J72" s="7"/>
    </row>
    <row r="73" spans="2:10" x14ac:dyDescent="0.2">
      <c r="B73">
        <v>0</v>
      </c>
      <c r="C73" s="7"/>
      <c r="D73" s="7"/>
      <c r="F73" s="7"/>
      <c r="G73" s="7"/>
      <c r="H73" s="7"/>
      <c r="I73" s="7"/>
      <c r="J73" s="7"/>
    </row>
    <row r="74" spans="2:10" x14ac:dyDescent="0.2">
      <c r="B74">
        <v>0</v>
      </c>
      <c r="C74" s="7"/>
      <c r="D74" s="7"/>
      <c r="F74" s="7"/>
      <c r="G74" s="7"/>
      <c r="H74" s="7"/>
      <c r="I74" s="7"/>
      <c r="J74" s="7"/>
    </row>
    <row r="75" spans="2:10" x14ac:dyDescent="0.2">
      <c r="B75">
        <v>0</v>
      </c>
      <c r="C75" s="7"/>
      <c r="D75" s="7"/>
      <c r="F75" s="7"/>
      <c r="G75" s="7"/>
      <c r="H75" s="7"/>
      <c r="I75" s="7"/>
      <c r="J75" s="7"/>
    </row>
    <row r="76" spans="2:10" x14ac:dyDescent="0.2">
      <c r="B76">
        <v>0</v>
      </c>
      <c r="C76" s="7"/>
      <c r="D76" s="7"/>
      <c r="F76" s="7"/>
      <c r="G76" s="7"/>
      <c r="H76" s="7"/>
      <c r="I76" s="7"/>
      <c r="J76" s="7"/>
    </row>
    <row r="77" spans="2:10" x14ac:dyDescent="0.2">
      <c r="B77">
        <v>0</v>
      </c>
      <c r="C77" s="7"/>
      <c r="D77" s="7"/>
      <c r="F77" s="7"/>
      <c r="G77" s="7"/>
      <c r="H77" s="7"/>
      <c r="I77" s="7"/>
      <c r="J77" s="7"/>
    </row>
    <row r="78" spans="2:10" x14ac:dyDescent="0.2">
      <c r="B78">
        <v>0</v>
      </c>
      <c r="C78" s="7"/>
      <c r="D78" s="7"/>
      <c r="F78" s="7"/>
      <c r="G78" s="7"/>
      <c r="H78" s="7"/>
      <c r="I78" s="7"/>
      <c r="J78" s="7"/>
    </row>
    <row r="79" spans="2:10" x14ac:dyDescent="0.2">
      <c r="B79">
        <v>0</v>
      </c>
      <c r="C79" s="7"/>
      <c r="D79" s="7"/>
      <c r="F79" s="7"/>
      <c r="G79" s="7"/>
      <c r="H79" s="7"/>
      <c r="I79" s="7"/>
      <c r="J79" s="7"/>
    </row>
    <row r="80" spans="2:10" x14ac:dyDescent="0.2">
      <c r="B80">
        <v>0</v>
      </c>
      <c r="C80" s="7"/>
      <c r="D80" s="7"/>
      <c r="F80" s="7"/>
      <c r="G80" s="7"/>
      <c r="H80" s="7"/>
      <c r="I80" s="7"/>
      <c r="J80" s="7"/>
    </row>
    <row r="81" spans="2:10" x14ac:dyDescent="0.2">
      <c r="B81">
        <v>0</v>
      </c>
      <c r="C81" s="7"/>
      <c r="D81" s="7"/>
      <c r="F81" s="7"/>
      <c r="G81" s="7"/>
      <c r="H81" s="7"/>
      <c r="I81" s="7"/>
      <c r="J81" s="7"/>
    </row>
    <row r="82" spans="2:10" x14ac:dyDescent="0.2">
      <c r="B82">
        <v>0</v>
      </c>
      <c r="C82" s="7"/>
      <c r="D82" s="7"/>
      <c r="F82" s="7"/>
      <c r="G82" s="7"/>
      <c r="H82" s="7"/>
      <c r="I82" s="7"/>
      <c r="J82" s="7"/>
    </row>
    <row r="83" spans="2:10" x14ac:dyDescent="0.2">
      <c r="B83">
        <v>0</v>
      </c>
      <c r="C83" s="7"/>
      <c r="D83" s="7"/>
      <c r="F83" s="7"/>
      <c r="G83" s="7"/>
      <c r="H83" s="7"/>
      <c r="I83" s="7"/>
      <c r="J83" s="7"/>
    </row>
    <row r="84" spans="2:10" x14ac:dyDescent="0.2">
      <c r="B84">
        <v>0</v>
      </c>
      <c r="C84" s="7"/>
      <c r="D84" s="7"/>
      <c r="F84" s="7"/>
      <c r="G84" s="7"/>
      <c r="H84" s="7"/>
      <c r="I84" s="7"/>
      <c r="J84" s="7"/>
    </row>
    <row r="85" spans="2:10" x14ac:dyDescent="0.2">
      <c r="B85">
        <v>0</v>
      </c>
      <c r="C85" s="7"/>
      <c r="D85" s="7"/>
      <c r="F85" s="7"/>
      <c r="G85" s="7"/>
      <c r="H85" s="7"/>
      <c r="I85" s="7"/>
      <c r="J85" s="7"/>
    </row>
    <row r="86" spans="2:10" x14ac:dyDescent="0.2">
      <c r="B86">
        <v>0</v>
      </c>
      <c r="C86" s="7"/>
      <c r="D86" s="7"/>
      <c r="F86" s="7"/>
      <c r="G86" s="7"/>
      <c r="H86" s="7"/>
      <c r="I86" s="7"/>
      <c r="J86" s="7"/>
    </row>
    <row r="87" spans="2:10" x14ac:dyDescent="0.2">
      <c r="B87">
        <v>0</v>
      </c>
      <c r="C87" s="7"/>
      <c r="D87" s="7"/>
      <c r="F87" s="7"/>
      <c r="G87" s="7"/>
      <c r="H87" s="7"/>
      <c r="I87" s="7"/>
      <c r="J87" s="7"/>
    </row>
    <row r="88" spans="2:10" x14ac:dyDescent="0.2">
      <c r="B88">
        <v>0</v>
      </c>
      <c r="C88" s="7"/>
      <c r="D88" s="7"/>
      <c r="F88" s="7"/>
      <c r="G88" s="7"/>
      <c r="H88" s="7"/>
      <c r="I88" s="7"/>
      <c r="J88" s="7"/>
    </row>
    <row r="89" spans="2:10" x14ac:dyDescent="0.2">
      <c r="B89">
        <v>0</v>
      </c>
      <c r="C89" s="7"/>
      <c r="D89" s="7"/>
      <c r="F89" s="7"/>
      <c r="G89" s="7"/>
      <c r="H89" s="7"/>
      <c r="I89" s="7"/>
      <c r="J89" s="7"/>
    </row>
    <row r="90" spans="2:10" x14ac:dyDescent="0.2">
      <c r="B90">
        <v>0</v>
      </c>
      <c r="C90" s="7"/>
      <c r="D90" s="7"/>
      <c r="F90" s="7"/>
      <c r="G90" s="7"/>
      <c r="H90" s="7"/>
      <c r="I90" s="7"/>
      <c r="J90" s="7"/>
    </row>
    <row r="91" spans="2:10" x14ac:dyDescent="0.2">
      <c r="B91">
        <v>0</v>
      </c>
      <c r="C91" s="7"/>
      <c r="D91" s="7"/>
      <c r="F91" s="7"/>
      <c r="G91" s="7"/>
      <c r="H91" s="7"/>
      <c r="I91" s="7"/>
      <c r="J91" s="7"/>
    </row>
    <row r="92" spans="2:10" x14ac:dyDescent="0.2">
      <c r="B92">
        <v>0</v>
      </c>
      <c r="C92" s="7"/>
      <c r="D92" s="7"/>
      <c r="F92" s="7"/>
      <c r="G92" s="7"/>
      <c r="H92" s="7"/>
      <c r="I92" s="7"/>
      <c r="J92" s="7"/>
    </row>
    <row r="93" spans="2:10" x14ac:dyDescent="0.2">
      <c r="B93">
        <v>0</v>
      </c>
      <c r="C93" s="7"/>
      <c r="D93" s="7"/>
      <c r="F93" s="7"/>
      <c r="G93" s="7"/>
      <c r="H93" s="7"/>
      <c r="I93" s="7"/>
      <c r="J93" s="7"/>
    </row>
    <row r="94" spans="2:10" x14ac:dyDescent="0.2">
      <c r="B94">
        <v>0</v>
      </c>
      <c r="C94" s="7"/>
      <c r="D94" s="7"/>
      <c r="F94" s="7"/>
      <c r="G94" s="7"/>
      <c r="H94" s="7"/>
      <c r="I94" s="7"/>
      <c r="J94" s="7"/>
    </row>
    <row r="95" spans="2:10" x14ac:dyDescent="0.2">
      <c r="B95">
        <v>0</v>
      </c>
      <c r="C95" s="7"/>
      <c r="D95" s="7"/>
      <c r="F95" s="7"/>
      <c r="G95" s="7"/>
      <c r="H95" s="7"/>
      <c r="I95" s="7"/>
      <c r="J95" s="7"/>
    </row>
    <row r="96" spans="2:10" x14ac:dyDescent="0.2">
      <c r="B96">
        <v>0</v>
      </c>
      <c r="C96" s="7"/>
      <c r="D96" s="7"/>
      <c r="F96" s="7"/>
      <c r="G96" s="7"/>
      <c r="H96" s="7"/>
      <c r="I96" s="7"/>
      <c r="J96" s="7"/>
    </row>
    <row r="97" spans="2:10" x14ac:dyDescent="0.2">
      <c r="B97">
        <v>0</v>
      </c>
      <c r="C97" s="7"/>
      <c r="D97" s="7"/>
      <c r="F97" s="7"/>
      <c r="G97" s="7"/>
      <c r="H97" s="7"/>
      <c r="I97" s="7"/>
      <c r="J97" s="7"/>
    </row>
    <row r="98" spans="2:10" x14ac:dyDescent="0.2">
      <c r="B98">
        <v>0</v>
      </c>
      <c r="C98" s="7"/>
      <c r="D98" s="7"/>
      <c r="F98" s="7"/>
      <c r="G98" s="7"/>
      <c r="H98" s="7"/>
      <c r="I98" s="7"/>
      <c r="J98" s="7"/>
    </row>
    <row r="99" spans="2:10" x14ac:dyDescent="0.2">
      <c r="B99">
        <v>0</v>
      </c>
      <c r="C99" s="7"/>
      <c r="D99" s="7"/>
      <c r="F99" s="7"/>
      <c r="G99" s="7"/>
      <c r="H99" s="7"/>
      <c r="I99" s="7"/>
      <c r="J99" s="7"/>
    </row>
    <row r="100" spans="2:10" x14ac:dyDescent="0.2">
      <c r="B100">
        <v>0</v>
      </c>
      <c r="C100" s="7"/>
      <c r="D100" s="7"/>
      <c r="F100" s="7"/>
      <c r="G100" s="7"/>
      <c r="H100" s="7"/>
      <c r="I100" s="7"/>
      <c r="J100" s="7"/>
    </row>
    <row r="101" spans="2:10" x14ac:dyDescent="0.2">
      <c r="B101">
        <v>0</v>
      </c>
      <c r="C101" s="7"/>
      <c r="D101" s="7"/>
      <c r="F101" s="7"/>
      <c r="G101" s="7"/>
      <c r="H101" s="7"/>
      <c r="I101" s="7"/>
      <c r="J101" s="7"/>
    </row>
    <row r="102" spans="2:10" x14ac:dyDescent="0.2">
      <c r="B102">
        <v>0</v>
      </c>
      <c r="C102" s="7"/>
      <c r="D102" s="7"/>
      <c r="F102" s="7"/>
      <c r="G102" s="7"/>
      <c r="H102" s="7"/>
      <c r="I102" s="7"/>
      <c r="J102" s="7"/>
    </row>
    <row r="103" spans="2:10" x14ac:dyDescent="0.2">
      <c r="B103">
        <v>0</v>
      </c>
      <c r="C103" s="7"/>
      <c r="D103" s="7"/>
      <c r="F103" s="7"/>
      <c r="G103" s="7"/>
      <c r="H103" s="7"/>
      <c r="I103" s="7"/>
      <c r="J103" s="7"/>
    </row>
    <row r="104" spans="2:10" x14ac:dyDescent="0.2">
      <c r="B104">
        <v>0</v>
      </c>
      <c r="C104" s="7"/>
      <c r="D104" s="7"/>
      <c r="F104" s="7"/>
      <c r="G104" s="7"/>
      <c r="H104" s="7"/>
      <c r="I104" s="7"/>
      <c r="J104" s="7"/>
    </row>
    <row r="105" spans="2:10" x14ac:dyDescent="0.2">
      <c r="B105">
        <v>0</v>
      </c>
      <c r="C105" s="7"/>
      <c r="D105" s="7"/>
      <c r="F105" s="7"/>
      <c r="G105" s="7"/>
      <c r="H105" s="7"/>
      <c r="I105" s="7"/>
      <c r="J105" s="7"/>
    </row>
    <row r="106" spans="2:10" x14ac:dyDescent="0.2">
      <c r="B106">
        <v>0</v>
      </c>
      <c r="C106" s="7"/>
      <c r="D106" s="7"/>
      <c r="F106" s="7"/>
      <c r="G106" s="7"/>
      <c r="H106" s="7"/>
      <c r="I106" s="7"/>
      <c r="J106" s="7"/>
    </row>
    <row r="107" spans="2:10" x14ac:dyDescent="0.2">
      <c r="B107">
        <v>0</v>
      </c>
      <c r="C107" s="7"/>
      <c r="D107" s="7"/>
      <c r="F107" s="7"/>
      <c r="G107" s="7"/>
      <c r="H107" s="7"/>
      <c r="I107" s="7"/>
      <c r="J107" s="7"/>
    </row>
    <row r="108" spans="2:10" x14ac:dyDescent="0.2">
      <c r="B108">
        <v>0</v>
      </c>
      <c r="C108" s="7"/>
      <c r="D108" s="7"/>
      <c r="F108" s="7"/>
      <c r="G108" s="7"/>
      <c r="H108" s="7"/>
      <c r="I108" s="7"/>
      <c r="J108" s="7"/>
    </row>
    <row r="109" spans="2:10" x14ac:dyDescent="0.2">
      <c r="B109">
        <v>0</v>
      </c>
      <c r="C109" s="7"/>
      <c r="D109" s="7"/>
      <c r="F109" s="7"/>
      <c r="G109" s="7"/>
      <c r="H109" s="7"/>
      <c r="I109" s="7"/>
      <c r="J109" s="7"/>
    </row>
    <row r="110" spans="2:10" x14ac:dyDescent="0.2">
      <c r="B110">
        <v>0</v>
      </c>
      <c r="C110" s="7"/>
      <c r="D110" s="7"/>
      <c r="F110" s="7"/>
      <c r="G110" s="7"/>
      <c r="H110" s="7"/>
      <c r="I110" s="7"/>
      <c r="J110" s="7"/>
    </row>
    <row r="111" spans="2:10" x14ac:dyDescent="0.2">
      <c r="B111">
        <v>0</v>
      </c>
      <c r="C111" s="7"/>
      <c r="D111" s="7"/>
      <c r="F111" s="7"/>
      <c r="G111" s="7"/>
      <c r="H111" s="7"/>
      <c r="I111" s="7"/>
      <c r="J111" s="7"/>
    </row>
    <row r="112" spans="2:10" x14ac:dyDescent="0.2">
      <c r="B112">
        <v>0</v>
      </c>
      <c r="C112" s="7"/>
      <c r="D112" s="7"/>
      <c r="F112" s="7"/>
      <c r="G112" s="7"/>
      <c r="H112" s="7"/>
      <c r="I112" s="7"/>
      <c r="J112" s="7"/>
    </row>
    <row r="113" spans="2:10" x14ac:dyDescent="0.2">
      <c r="B113">
        <v>0</v>
      </c>
      <c r="C113" s="7"/>
      <c r="D113" s="7"/>
      <c r="F113" s="7"/>
      <c r="G113" s="7"/>
      <c r="H113" s="7"/>
      <c r="I113" s="7"/>
      <c r="J113" s="7"/>
    </row>
    <row r="114" spans="2:10" x14ac:dyDescent="0.2">
      <c r="B114">
        <v>0</v>
      </c>
      <c r="C114" s="7"/>
      <c r="D114" s="7"/>
      <c r="F114" s="7"/>
      <c r="G114" s="7"/>
      <c r="H114" s="7"/>
      <c r="I114" s="7"/>
      <c r="J114" s="7"/>
    </row>
    <row r="115" spans="2:10" x14ac:dyDescent="0.2">
      <c r="B115">
        <v>0</v>
      </c>
      <c r="C115" s="7"/>
      <c r="D115" s="7"/>
      <c r="F115" s="7"/>
      <c r="G115" s="7"/>
      <c r="H115" s="7"/>
      <c r="I115" s="7"/>
      <c r="J115" s="7"/>
    </row>
    <row r="116" spans="2:10" x14ac:dyDescent="0.2">
      <c r="B116">
        <v>0</v>
      </c>
      <c r="C116" s="7"/>
      <c r="D116" s="7"/>
      <c r="F116" s="7"/>
      <c r="G116" s="7"/>
      <c r="H116" s="7"/>
      <c r="I116" s="7"/>
      <c r="J116" s="7"/>
    </row>
    <row r="117" spans="2:10" x14ac:dyDescent="0.2">
      <c r="B117">
        <v>0</v>
      </c>
      <c r="C117" s="7"/>
      <c r="D117" s="7"/>
      <c r="F117" s="7"/>
      <c r="G117" s="7"/>
      <c r="H117" s="7"/>
      <c r="I117" s="7"/>
      <c r="J117" s="7"/>
    </row>
    <row r="118" spans="2:10" x14ac:dyDescent="0.2">
      <c r="B118">
        <v>0</v>
      </c>
      <c r="C118" s="7"/>
      <c r="D118" s="7"/>
      <c r="F118" s="7"/>
      <c r="G118" s="7"/>
      <c r="H118" s="7"/>
      <c r="I118" s="7"/>
      <c r="J118" s="7"/>
    </row>
    <row r="119" spans="2:10" x14ac:dyDescent="0.2">
      <c r="B119">
        <v>0</v>
      </c>
      <c r="C119" s="7"/>
      <c r="D119" s="7"/>
      <c r="F119" s="7"/>
      <c r="G119" s="7"/>
      <c r="H119" s="7"/>
      <c r="I119" s="7"/>
      <c r="J119" s="7"/>
    </row>
    <row r="120" spans="2:10" x14ac:dyDescent="0.2">
      <c r="B120">
        <v>0</v>
      </c>
      <c r="C120" s="7"/>
      <c r="D120" s="7"/>
      <c r="F120" s="7"/>
      <c r="G120" s="7"/>
      <c r="H120" s="7"/>
      <c r="I120" s="7"/>
      <c r="J120" s="7"/>
    </row>
    <row r="121" spans="2:10" x14ac:dyDescent="0.2">
      <c r="B121">
        <v>0</v>
      </c>
      <c r="C121" s="7"/>
      <c r="D121" s="7"/>
      <c r="F121" s="7"/>
      <c r="G121" s="7"/>
      <c r="H121" s="7"/>
      <c r="I121" s="7"/>
      <c r="J121" s="7"/>
    </row>
    <row r="122" spans="2:10" x14ac:dyDescent="0.2">
      <c r="B122">
        <v>0</v>
      </c>
      <c r="C122" s="7"/>
      <c r="D122" s="7"/>
      <c r="F122" s="7"/>
      <c r="G122" s="7"/>
      <c r="H122" s="7"/>
      <c r="I122" s="7"/>
      <c r="J122" s="7"/>
    </row>
    <row r="123" spans="2:10" x14ac:dyDescent="0.2">
      <c r="B123">
        <v>0</v>
      </c>
      <c r="C123" s="7"/>
      <c r="D123" s="7"/>
      <c r="F123" s="7"/>
      <c r="G123" s="7"/>
      <c r="H123" s="7"/>
      <c r="I123" s="7"/>
      <c r="J123" s="7"/>
    </row>
    <row r="124" spans="2:10" x14ac:dyDescent="0.2">
      <c r="B124">
        <v>0</v>
      </c>
      <c r="C124" s="7"/>
      <c r="D124" s="7"/>
      <c r="F124" s="7"/>
      <c r="G124" s="7"/>
      <c r="H124" s="7"/>
      <c r="I124" s="7"/>
      <c r="J124" s="7"/>
    </row>
    <row r="125" spans="2:10" x14ac:dyDescent="0.2">
      <c r="B125">
        <v>0</v>
      </c>
      <c r="C125" s="7"/>
      <c r="D125" s="7"/>
      <c r="F125" s="7"/>
      <c r="G125" s="7"/>
      <c r="H125" s="7"/>
      <c r="I125" s="7"/>
      <c r="J125" s="7"/>
    </row>
    <row r="126" spans="2:10" x14ac:dyDescent="0.2">
      <c r="B126">
        <v>0</v>
      </c>
      <c r="C126" s="7"/>
      <c r="D126" s="7"/>
      <c r="F126" s="7"/>
      <c r="G126" s="7"/>
      <c r="H126" s="7"/>
      <c r="I126" s="7"/>
      <c r="J126" s="7"/>
    </row>
    <row r="127" spans="2:10" x14ac:dyDescent="0.2">
      <c r="B127">
        <v>0</v>
      </c>
      <c r="C127" s="7"/>
      <c r="D127" s="7"/>
      <c r="F127" s="7"/>
      <c r="G127" s="7"/>
      <c r="H127" s="7"/>
      <c r="I127" s="7"/>
      <c r="J127" s="7"/>
    </row>
    <row r="128" spans="2:10" x14ac:dyDescent="0.2">
      <c r="B128">
        <v>0</v>
      </c>
      <c r="C128" s="7"/>
      <c r="D128" s="7"/>
      <c r="F128" s="7"/>
      <c r="G128" s="7"/>
      <c r="H128" s="7"/>
      <c r="I128" s="7"/>
      <c r="J128" s="7"/>
    </row>
    <row r="129" spans="2:10" x14ac:dyDescent="0.2">
      <c r="B129">
        <v>0</v>
      </c>
      <c r="C129" s="7"/>
      <c r="D129" s="7"/>
      <c r="F129" s="7"/>
      <c r="G129" s="7"/>
      <c r="H129" s="7"/>
      <c r="I129" s="7"/>
      <c r="J129" s="7"/>
    </row>
    <row r="130" spans="2:10" x14ac:dyDescent="0.2">
      <c r="B130">
        <v>0</v>
      </c>
      <c r="C130" s="7"/>
      <c r="D130" s="7"/>
      <c r="F130" s="7"/>
      <c r="G130" s="7"/>
      <c r="H130" s="7"/>
      <c r="I130" s="7"/>
      <c r="J130" s="7"/>
    </row>
    <row r="131" spans="2:10" x14ac:dyDescent="0.2">
      <c r="B131">
        <v>0</v>
      </c>
      <c r="C131" s="7"/>
      <c r="D131" s="7"/>
      <c r="F131" s="7"/>
      <c r="G131" s="7"/>
      <c r="H131" s="7"/>
      <c r="I131" s="7"/>
      <c r="J131" s="7"/>
    </row>
    <row r="132" spans="2:10" x14ac:dyDescent="0.2">
      <c r="B132">
        <v>0</v>
      </c>
      <c r="C132" s="7"/>
      <c r="D132" s="7"/>
      <c r="F132" s="7"/>
      <c r="G132" s="7"/>
      <c r="H132" s="7"/>
      <c r="I132" s="7"/>
      <c r="J132" s="7"/>
    </row>
    <row r="133" spans="2:10" x14ac:dyDescent="0.2">
      <c r="B133">
        <v>0</v>
      </c>
      <c r="C133" s="7"/>
      <c r="D133" s="7"/>
      <c r="F133" s="7"/>
      <c r="G133" s="7"/>
      <c r="H133" s="7"/>
      <c r="I133" s="7"/>
      <c r="J133" s="7"/>
    </row>
    <row r="134" spans="2:10" x14ac:dyDescent="0.2">
      <c r="B134">
        <v>0</v>
      </c>
      <c r="C134" s="7"/>
      <c r="D134" s="7"/>
      <c r="F134" s="7"/>
      <c r="G134" s="7"/>
      <c r="H134" s="7"/>
      <c r="I134" s="7"/>
      <c r="J134" s="7"/>
    </row>
    <row r="135" spans="2:10" x14ac:dyDescent="0.2">
      <c r="B135">
        <v>0</v>
      </c>
      <c r="C135" s="7"/>
      <c r="D135" s="7"/>
      <c r="F135" s="7"/>
      <c r="G135" s="7"/>
      <c r="H135" s="7"/>
      <c r="I135" s="7"/>
      <c r="J135" s="7"/>
    </row>
    <row r="136" spans="2:10" x14ac:dyDescent="0.2">
      <c r="B136">
        <v>0</v>
      </c>
      <c r="C136" s="7"/>
      <c r="D136" s="7"/>
      <c r="F136" s="7"/>
      <c r="G136" s="7"/>
      <c r="H136" s="7"/>
      <c r="I136" s="7"/>
      <c r="J136" s="7"/>
    </row>
    <row r="137" spans="2:10" x14ac:dyDescent="0.2">
      <c r="B137">
        <v>0</v>
      </c>
      <c r="C137" s="7"/>
      <c r="D137" s="7"/>
      <c r="F137" s="7"/>
      <c r="G137" s="7"/>
      <c r="H137" s="7"/>
      <c r="I137" s="7"/>
      <c r="J137" s="7"/>
    </row>
    <row r="138" spans="2:10" x14ac:dyDescent="0.2">
      <c r="B138">
        <v>0</v>
      </c>
      <c r="C138" s="7"/>
      <c r="D138" s="7"/>
      <c r="F138" s="7"/>
      <c r="G138" s="7"/>
      <c r="H138" s="7"/>
      <c r="I138" s="7"/>
      <c r="J138" s="7"/>
    </row>
    <row r="139" spans="2:10" x14ac:dyDescent="0.2">
      <c r="B139">
        <v>0</v>
      </c>
      <c r="C139" s="7"/>
      <c r="D139" s="7"/>
      <c r="F139" s="7"/>
      <c r="G139" s="7"/>
      <c r="H139" s="7"/>
      <c r="I139" s="7"/>
      <c r="J139" s="7"/>
    </row>
    <row r="140" spans="2:10" x14ac:dyDescent="0.2">
      <c r="B140">
        <v>0</v>
      </c>
      <c r="C140" s="7"/>
      <c r="D140" s="7"/>
      <c r="F140" s="7"/>
      <c r="G140" s="7"/>
      <c r="H140" s="7"/>
      <c r="I140" s="7"/>
      <c r="J140" s="7"/>
    </row>
    <row r="141" spans="2:10" x14ac:dyDescent="0.2">
      <c r="B141">
        <v>0</v>
      </c>
      <c r="C141" s="7"/>
      <c r="D141" s="7"/>
      <c r="F141" s="7"/>
      <c r="G141" s="7"/>
      <c r="H141" s="7"/>
      <c r="I141" s="7"/>
      <c r="J141" s="7"/>
    </row>
    <row r="142" spans="2:10" x14ac:dyDescent="0.2">
      <c r="B142">
        <v>0</v>
      </c>
      <c r="C142" s="7"/>
      <c r="D142" s="7"/>
      <c r="F142" s="7"/>
      <c r="G142" s="7"/>
      <c r="H142" s="7"/>
      <c r="I142" s="7"/>
      <c r="J142" s="7"/>
    </row>
    <row r="143" spans="2:10" x14ac:dyDescent="0.2">
      <c r="B143">
        <v>0</v>
      </c>
      <c r="C143" s="7"/>
      <c r="D143" s="7"/>
      <c r="F143" s="7"/>
      <c r="G143" s="7"/>
      <c r="H143" s="7"/>
      <c r="I143" s="7"/>
      <c r="J143" s="7"/>
    </row>
    <row r="144" spans="2:10" x14ac:dyDescent="0.2">
      <c r="B144">
        <v>0</v>
      </c>
      <c r="C144" s="7"/>
      <c r="D144" s="7"/>
      <c r="F144" s="7"/>
      <c r="G144" s="7"/>
      <c r="H144" s="7"/>
      <c r="I144" s="7"/>
      <c r="J144" s="7"/>
    </row>
    <row r="145" spans="2:10" x14ac:dyDescent="0.2">
      <c r="B145">
        <v>0</v>
      </c>
      <c r="C145" s="7"/>
      <c r="D145" s="7"/>
      <c r="F145" s="7"/>
      <c r="G145" s="7"/>
      <c r="H145" s="7"/>
      <c r="I145" s="7"/>
      <c r="J145" s="7"/>
    </row>
    <row r="146" spans="2:10" x14ac:dyDescent="0.2">
      <c r="B146">
        <v>0</v>
      </c>
      <c r="C146" s="7"/>
      <c r="D146" s="7"/>
      <c r="F146" s="7"/>
      <c r="G146" s="7"/>
      <c r="H146" s="7"/>
      <c r="I146" s="7"/>
      <c r="J146" s="7"/>
    </row>
    <row r="147" spans="2:10" x14ac:dyDescent="0.2">
      <c r="B147">
        <v>0</v>
      </c>
      <c r="C147" s="7"/>
      <c r="D147" s="7"/>
      <c r="F147" s="7"/>
      <c r="G147" s="7"/>
      <c r="H147" s="7"/>
      <c r="I147" s="7"/>
      <c r="J147" s="7"/>
    </row>
    <row r="148" spans="2:10" x14ac:dyDescent="0.2">
      <c r="B148">
        <v>0</v>
      </c>
      <c r="C148" s="7"/>
      <c r="D148" s="7"/>
      <c r="F148" s="7"/>
      <c r="G148" s="7"/>
      <c r="H148" s="7"/>
      <c r="I148" s="7"/>
      <c r="J148" s="7"/>
    </row>
    <row r="149" spans="2:10" x14ac:dyDescent="0.2">
      <c r="B149">
        <v>0</v>
      </c>
      <c r="C149" s="7"/>
      <c r="D149" s="7"/>
      <c r="F149" s="7"/>
      <c r="G149" s="7"/>
      <c r="H149" s="7"/>
      <c r="I149" s="7"/>
      <c r="J149" s="7"/>
    </row>
    <row r="150" spans="2:10" x14ac:dyDescent="0.2">
      <c r="B150">
        <v>0</v>
      </c>
      <c r="C150" s="7"/>
      <c r="D150" s="7"/>
      <c r="F150" s="7"/>
      <c r="G150" s="7"/>
      <c r="H150" s="7"/>
      <c r="I150" s="7"/>
      <c r="J150" s="7"/>
    </row>
    <row r="151" spans="2:10" x14ac:dyDescent="0.2">
      <c r="B151">
        <v>0</v>
      </c>
      <c r="C151" s="7"/>
      <c r="D151" s="7"/>
      <c r="F151" s="7"/>
      <c r="G151" s="7"/>
      <c r="H151" s="7"/>
      <c r="I151" s="7"/>
      <c r="J151" s="7"/>
    </row>
    <row r="152" spans="2:10" x14ac:dyDescent="0.2">
      <c r="B152">
        <v>0</v>
      </c>
      <c r="C152" s="7"/>
      <c r="D152" s="7"/>
      <c r="F152" s="7"/>
      <c r="G152" s="7"/>
      <c r="H152" s="7"/>
      <c r="I152" s="7"/>
      <c r="J152" s="7"/>
    </row>
    <row r="153" spans="2:10" x14ac:dyDescent="0.2">
      <c r="B153">
        <v>0</v>
      </c>
      <c r="C153" s="7"/>
      <c r="D153" s="7"/>
      <c r="F153" s="7"/>
      <c r="G153" s="7"/>
      <c r="H153" s="7"/>
      <c r="I153" s="7"/>
      <c r="J153" s="7"/>
    </row>
    <row r="154" spans="2:10" x14ac:dyDescent="0.2">
      <c r="B154">
        <v>0</v>
      </c>
      <c r="C154" s="7"/>
      <c r="D154" s="7"/>
      <c r="F154" s="7"/>
      <c r="G154" s="7"/>
      <c r="H154" s="7"/>
      <c r="I154" s="7"/>
      <c r="J154" s="7"/>
    </row>
    <row r="155" spans="2:10" x14ac:dyDescent="0.2">
      <c r="B155">
        <v>0</v>
      </c>
      <c r="C155" s="7"/>
      <c r="D155" s="7"/>
      <c r="F155" s="7"/>
      <c r="G155" s="7"/>
      <c r="H155" s="7"/>
      <c r="I155" s="7"/>
      <c r="J155" s="7"/>
    </row>
    <row r="156" spans="2:10" x14ac:dyDescent="0.2">
      <c r="B156">
        <v>0</v>
      </c>
      <c r="C156" s="7"/>
      <c r="D156" s="7"/>
      <c r="F156" s="7"/>
      <c r="G156" s="7"/>
      <c r="H156" s="7"/>
      <c r="I156" s="7"/>
      <c r="J156" s="7"/>
    </row>
    <row r="157" spans="2:10" x14ac:dyDescent="0.2">
      <c r="B157">
        <v>0</v>
      </c>
      <c r="C157" s="7"/>
      <c r="D157" s="7"/>
      <c r="F157" s="7"/>
      <c r="G157" s="7"/>
      <c r="H157" s="7"/>
      <c r="I157" s="7"/>
      <c r="J157" s="7"/>
    </row>
    <row r="158" spans="2:10" x14ac:dyDescent="0.2">
      <c r="B158">
        <v>0</v>
      </c>
      <c r="C158" s="7"/>
      <c r="D158" s="7"/>
      <c r="F158" s="7"/>
      <c r="G158" s="7"/>
      <c r="H158" s="7"/>
      <c r="I158" s="7"/>
      <c r="J158" s="7"/>
    </row>
    <row r="159" spans="2:10" x14ac:dyDescent="0.2">
      <c r="B159">
        <v>0</v>
      </c>
      <c r="C159" s="7"/>
      <c r="D159" s="7"/>
      <c r="F159" s="7"/>
      <c r="G159" s="7"/>
      <c r="H159" s="7"/>
      <c r="I159" s="7"/>
      <c r="J159" s="7"/>
    </row>
    <row r="160" spans="2:10" x14ac:dyDescent="0.2">
      <c r="B160">
        <v>0</v>
      </c>
      <c r="C160" s="7"/>
      <c r="D160" s="7"/>
      <c r="F160" s="7"/>
      <c r="G160" s="7"/>
      <c r="H160" s="7"/>
      <c r="I160" s="7"/>
      <c r="J160" s="7"/>
    </row>
    <row r="161" spans="2:10" x14ac:dyDescent="0.2">
      <c r="B161">
        <v>0</v>
      </c>
      <c r="C161" s="7"/>
      <c r="D161" s="7"/>
      <c r="F161" s="7"/>
      <c r="G161" s="7"/>
      <c r="H161" s="7"/>
      <c r="I161" s="7"/>
      <c r="J161" s="7"/>
    </row>
    <row r="162" spans="2:10" x14ac:dyDescent="0.2">
      <c r="B162">
        <v>0</v>
      </c>
      <c r="C162" s="7"/>
      <c r="D162" s="7"/>
      <c r="F162" s="7"/>
      <c r="G162" s="7"/>
      <c r="H162" s="7"/>
      <c r="I162" s="7"/>
      <c r="J162" s="7"/>
    </row>
    <row r="163" spans="2:10" x14ac:dyDescent="0.2">
      <c r="B163">
        <v>0</v>
      </c>
      <c r="C163" s="7"/>
      <c r="D163" s="7"/>
      <c r="F163" s="7"/>
      <c r="G163" s="7"/>
      <c r="H163" s="7"/>
      <c r="I163" s="7"/>
      <c r="J163" s="7"/>
    </row>
    <row r="164" spans="2:10" x14ac:dyDescent="0.2">
      <c r="B164">
        <v>0</v>
      </c>
      <c r="C164" s="7"/>
      <c r="D164" s="7"/>
      <c r="F164" s="7"/>
      <c r="G164" s="7"/>
      <c r="H164" s="7"/>
      <c r="I164" s="7"/>
      <c r="J164" s="7"/>
    </row>
    <row r="165" spans="2:10" x14ac:dyDescent="0.2">
      <c r="B165">
        <v>0</v>
      </c>
      <c r="C165" s="7"/>
      <c r="D165" s="7"/>
      <c r="F165" s="7"/>
      <c r="G165" s="7"/>
      <c r="H165" s="7"/>
      <c r="I165" s="7"/>
      <c r="J165" s="7"/>
    </row>
    <row r="166" spans="2:10" x14ac:dyDescent="0.2">
      <c r="B166">
        <v>0</v>
      </c>
      <c r="C166" s="7"/>
      <c r="D166" s="7"/>
      <c r="F166" s="7"/>
      <c r="G166" s="7"/>
      <c r="H166" s="7"/>
      <c r="I166" s="7"/>
      <c r="J166" s="7"/>
    </row>
    <row r="167" spans="2:10" x14ac:dyDescent="0.2">
      <c r="B167">
        <v>0</v>
      </c>
      <c r="C167" s="7"/>
      <c r="D167" s="7"/>
      <c r="F167" s="7"/>
      <c r="G167" s="7"/>
      <c r="H167" s="7"/>
      <c r="I167" s="7"/>
      <c r="J167" s="7"/>
    </row>
    <row r="168" spans="2:10" x14ac:dyDescent="0.2">
      <c r="B168">
        <v>0</v>
      </c>
      <c r="C168" s="7"/>
      <c r="D168" s="7"/>
      <c r="F168" s="7"/>
      <c r="G168" s="7"/>
      <c r="H168" s="7"/>
      <c r="I168" s="7"/>
      <c r="J168" s="7"/>
    </row>
    <row r="169" spans="2:10" x14ac:dyDescent="0.2">
      <c r="B169">
        <v>0</v>
      </c>
      <c r="C169" s="7"/>
      <c r="D169" s="7"/>
      <c r="F169" s="7"/>
      <c r="G169" s="7"/>
      <c r="H169" s="7"/>
      <c r="I169" s="7"/>
      <c r="J169" s="7"/>
    </row>
    <row r="170" spans="2:10" x14ac:dyDescent="0.2">
      <c r="B170">
        <v>0</v>
      </c>
      <c r="C170" s="7"/>
      <c r="D170" s="7"/>
      <c r="F170" s="7"/>
      <c r="G170" s="7"/>
      <c r="H170" s="7"/>
      <c r="I170" s="7"/>
      <c r="J170" s="7"/>
    </row>
    <row r="171" spans="2:10" x14ac:dyDescent="0.2">
      <c r="B171">
        <v>0</v>
      </c>
      <c r="C171" s="7"/>
      <c r="D171" s="7"/>
      <c r="F171" s="7"/>
      <c r="G171" s="7"/>
      <c r="H171" s="7"/>
      <c r="I171" s="7"/>
      <c r="J171" s="7"/>
    </row>
    <row r="172" spans="2:10" x14ac:dyDescent="0.2">
      <c r="B172">
        <v>0</v>
      </c>
      <c r="C172" s="7"/>
      <c r="D172" s="7"/>
      <c r="F172" s="7"/>
      <c r="G172" s="7"/>
      <c r="H172" s="7"/>
      <c r="I172" s="7"/>
      <c r="J172" s="7"/>
    </row>
    <row r="173" spans="2:10" x14ac:dyDescent="0.2">
      <c r="B173">
        <v>0</v>
      </c>
      <c r="C173" s="7"/>
      <c r="D173" s="7"/>
      <c r="F173" s="7"/>
      <c r="G173" s="7"/>
      <c r="H173" s="7"/>
      <c r="I173" s="7"/>
      <c r="J173" s="7"/>
    </row>
    <row r="174" spans="2:10" x14ac:dyDescent="0.2">
      <c r="B174">
        <v>0</v>
      </c>
      <c r="C174" s="7"/>
      <c r="D174" s="7"/>
      <c r="F174" s="7"/>
      <c r="G174" s="7"/>
      <c r="H174" s="7"/>
      <c r="I174" s="7"/>
      <c r="J174" s="7"/>
    </row>
    <row r="175" spans="2:10" x14ac:dyDescent="0.2">
      <c r="B175">
        <v>0</v>
      </c>
      <c r="C175" s="7"/>
      <c r="D175" s="7"/>
      <c r="F175" s="7"/>
      <c r="G175" s="7"/>
      <c r="H175" s="7"/>
      <c r="I175" s="7"/>
      <c r="J175" s="7"/>
    </row>
    <row r="176" spans="2:10" x14ac:dyDescent="0.2">
      <c r="B176">
        <v>0</v>
      </c>
      <c r="C176" s="7"/>
      <c r="D176" s="7"/>
      <c r="F176" s="7"/>
      <c r="G176" s="7"/>
      <c r="H176" s="7"/>
      <c r="I176" s="7"/>
      <c r="J176" s="7"/>
    </row>
    <row r="177" spans="2:10" x14ac:dyDescent="0.2">
      <c r="B177">
        <v>0</v>
      </c>
      <c r="C177" s="7"/>
      <c r="D177" s="7"/>
      <c r="F177" s="7"/>
      <c r="G177" s="7"/>
      <c r="H177" s="7"/>
      <c r="I177" s="7"/>
      <c r="J177" s="7"/>
    </row>
    <row r="178" spans="2:10" x14ac:dyDescent="0.2">
      <c r="B178">
        <v>0</v>
      </c>
      <c r="C178" s="7"/>
      <c r="D178" s="7"/>
      <c r="F178" s="7"/>
      <c r="G178" s="7"/>
      <c r="H178" s="7"/>
      <c r="I178" s="7"/>
      <c r="J178" s="7"/>
    </row>
    <row r="179" spans="2:10" x14ac:dyDescent="0.2">
      <c r="B179">
        <v>0</v>
      </c>
      <c r="C179" s="7"/>
      <c r="D179" s="7"/>
      <c r="F179" s="7"/>
      <c r="G179" s="7"/>
      <c r="H179" s="7"/>
      <c r="I179" s="7"/>
      <c r="J179" s="7"/>
    </row>
    <row r="180" spans="2:10" x14ac:dyDescent="0.2">
      <c r="B180">
        <v>0</v>
      </c>
      <c r="C180" s="7"/>
      <c r="D180" s="7"/>
      <c r="F180" s="7"/>
      <c r="G180" s="7"/>
      <c r="H180" s="7"/>
      <c r="I180" s="7"/>
      <c r="J180" s="7"/>
    </row>
    <row r="181" spans="2:10" x14ac:dyDescent="0.2">
      <c r="B181">
        <v>0</v>
      </c>
      <c r="C181" s="7"/>
      <c r="D181" s="7"/>
      <c r="F181" s="7"/>
      <c r="G181" s="7"/>
      <c r="H181" s="7"/>
      <c r="I181" s="7"/>
      <c r="J181" s="7"/>
    </row>
    <row r="182" spans="2:10" x14ac:dyDescent="0.2">
      <c r="B182">
        <v>0</v>
      </c>
      <c r="C182" s="7"/>
      <c r="D182" s="7"/>
      <c r="F182" s="7"/>
      <c r="G182" s="7"/>
      <c r="H182" s="7"/>
      <c r="I182" s="7"/>
      <c r="J182" s="7"/>
    </row>
    <row r="183" spans="2:10" x14ac:dyDescent="0.2">
      <c r="B183">
        <v>0</v>
      </c>
      <c r="C183" s="7"/>
      <c r="D183" s="7"/>
      <c r="F183" s="7"/>
      <c r="G183" s="7"/>
      <c r="H183" s="7"/>
      <c r="I183" s="7"/>
      <c r="J183" s="7"/>
    </row>
    <row r="184" spans="2:10" x14ac:dyDescent="0.2">
      <c r="B184">
        <v>0</v>
      </c>
      <c r="C184" s="7"/>
      <c r="D184" s="7"/>
      <c r="F184" s="7"/>
      <c r="G184" s="7"/>
      <c r="H184" s="7"/>
      <c r="I184" s="7"/>
      <c r="J184" s="7"/>
    </row>
    <row r="185" spans="2:10" x14ac:dyDescent="0.2">
      <c r="B185">
        <v>0</v>
      </c>
      <c r="C185" s="7"/>
      <c r="D185" s="7"/>
      <c r="F185" s="7"/>
      <c r="G185" s="7"/>
      <c r="H185" s="7"/>
      <c r="I185" s="7"/>
      <c r="J185" s="7"/>
    </row>
    <row r="186" spans="2:10" x14ac:dyDescent="0.2">
      <c r="B186">
        <v>0</v>
      </c>
      <c r="C186" s="7"/>
      <c r="D186" s="7"/>
      <c r="F186" s="7"/>
      <c r="G186" s="7"/>
      <c r="H186" s="7"/>
      <c r="I186" s="7"/>
      <c r="J186" s="7"/>
    </row>
    <row r="187" spans="2:10" x14ac:dyDescent="0.2">
      <c r="B187">
        <v>0</v>
      </c>
      <c r="C187" s="7"/>
      <c r="D187" s="7"/>
      <c r="F187" s="7"/>
      <c r="G187" s="7"/>
      <c r="H187" s="7"/>
      <c r="I187" s="7"/>
      <c r="J187" s="7"/>
    </row>
    <row r="188" spans="2:10" x14ac:dyDescent="0.2">
      <c r="B188">
        <v>0</v>
      </c>
      <c r="C188" s="7"/>
      <c r="D188" s="7"/>
      <c r="F188" s="7"/>
      <c r="G188" s="7"/>
      <c r="H188" s="7"/>
      <c r="I188" s="7"/>
      <c r="J188" s="7"/>
    </row>
    <row r="189" spans="2:10" x14ac:dyDescent="0.2">
      <c r="B189">
        <v>0</v>
      </c>
      <c r="C189" s="7"/>
      <c r="D189" s="7"/>
      <c r="F189" s="7"/>
      <c r="G189" s="7"/>
      <c r="H189" s="7"/>
      <c r="I189" s="7"/>
      <c r="J189" s="7"/>
    </row>
    <row r="190" spans="2:10" x14ac:dyDescent="0.2">
      <c r="B190">
        <v>0</v>
      </c>
      <c r="C190" s="7"/>
      <c r="D190" s="7"/>
      <c r="F190" s="7"/>
      <c r="G190" s="7"/>
      <c r="H190" s="7"/>
      <c r="I190" s="7"/>
      <c r="J190" s="7"/>
    </row>
    <row r="191" spans="2:10" x14ac:dyDescent="0.2">
      <c r="B191">
        <v>0</v>
      </c>
      <c r="C191" s="7"/>
      <c r="D191" s="7"/>
      <c r="F191" s="7"/>
      <c r="G191" s="7"/>
      <c r="H191" s="7"/>
      <c r="I191" s="7"/>
      <c r="J191" s="7"/>
    </row>
    <row r="192" spans="2:10" x14ac:dyDescent="0.2">
      <c r="B192">
        <v>0</v>
      </c>
      <c r="C192" s="7"/>
      <c r="D192" s="7"/>
      <c r="F192" s="7"/>
      <c r="G192" s="7"/>
      <c r="H192" s="7"/>
      <c r="I192" s="7"/>
      <c r="J192" s="7"/>
    </row>
    <row r="193" spans="2:10" x14ac:dyDescent="0.2">
      <c r="B193">
        <v>0</v>
      </c>
      <c r="C193" s="7"/>
      <c r="D193" s="7"/>
      <c r="F193" s="7"/>
      <c r="G193" s="7"/>
      <c r="H193" s="7"/>
      <c r="I193" s="7"/>
      <c r="J193" s="7"/>
    </row>
    <row r="194" spans="2:10" x14ac:dyDescent="0.2">
      <c r="B194">
        <v>0</v>
      </c>
      <c r="C194" s="7"/>
      <c r="D194" s="7"/>
      <c r="F194" s="7"/>
      <c r="G194" s="7"/>
      <c r="H194" s="7"/>
      <c r="I194" s="7"/>
      <c r="J194" s="7"/>
    </row>
    <row r="195" spans="2:10" x14ac:dyDescent="0.2">
      <c r="B195">
        <v>0</v>
      </c>
      <c r="C195" s="7"/>
      <c r="D195" s="7"/>
      <c r="F195" s="7"/>
      <c r="G195" s="7"/>
      <c r="H195" s="7"/>
      <c r="I195" s="7"/>
      <c r="J195" s="7"/>
    </row>
    <row r="196" spans="2:10" x14ac:dyDescent="0.2">
      <c r="B196">
        <v>0</v>
      </c>
      <c r="C196" s="7"/>
      <c r="D196" s="7"/>
      <c r="F196" s="7"/>
      <c r="G196" s="7"/>
      <c r="H196" s="7"/>
      <c r="I196" s="7"/>
      <c r="J196" s="7"/>
    </row>
    <row r="197" spans="2:10" x14ac:dyDescent="0.2">
      <c r="B197">
        <v>0</v>
      </c>
      <c r="C197" s="7"/>
      <c r="D197" s="7"/>
      <c r="F197" s="7"/>
      <c r="G197" s="7"/>
      <c r="H197" s="7"/>
      <c r="I197" s="7"/>
      <c r="J197" s="7"/>
    </row>
    <row r="198" spans="2:10" x14ac:dyDescent="0.2">
      <c r="B198">
        <v>0</v>
      </c>
      <c r="C198" s="7"/>
      <c r="D198" s="7"/>
      <c r="F198" s="7"/>
      <c r="G198" s="7"/>
      <c r="H198" s="7"/>
      <c r="I198" s="7"/>
      <c r="J198" s="7"/>
    </row>
    <row r="199" spans="2:10" x14ac:dyDescent="0.2">
      <c r="B199">
        <v>0</v>
      </c>
      <c r="C199" s="7"/>
      <c r="D199" s="7"/>
      <c r="F199" s="7"/>
      <c r="G199" s="7"/>
      <c r="H199" s="7"/>
      <c r="I199" s="7"/>
      <c r="J199" s="7"/>
    </row>
    <row r="200" spans="2:10" x14ac:dyDescent="0.2">
      <c r="B200">
        <v>0</v>
      </c>
      <c r="C200" s="7"/>
      <c r="D200" s="7"/>
      <c r="F200" s="7"/>
      <c r="G200" s="7"/>
      <c r="H200" s="7"/>
      <c r="I200" s="7"/>
      <c r="J200" s="7"/>
    </row>
    <row r="201" spans="2:10" x14ac:dyDescent="0.2">
      <c r="B201">
        <v>0</v>
      </c>
      <c r="C201" s="7"/>
      <c r="D201" s="7"/>
      <c r="F201" s="7"/>
      <c r="G201" s="7"/>
      <c r="H201" s="7"/>
      <c r="I201" s="7"/>
      <c r="J201" s="7"/>
    </row>
    <row r="202" spans="2:10" x14ac:dyDescent="0.2">
      <c r="B202">
        <v>0</v>
      </c>
      <c r="C202" s="7"/>
      <c r="D202" s="7"/>
      <c r="F202" s="7"/>
      <c r="G202" s="7"/>
      <c r="H202" s="7"/>
      <c r="I202" s="7"/>
      <c r="J202" s="7"/>
    </row>
    <row r="203" spans="2:10" x14ac:dyDescent="0.2">
      <c r="B203">
        <v>0</v>
      </c>
      <c r="C203" s="7"/>
      <c r="D203" s="7"/>
      <c r="F203" s="7"/>
      <c r="G203" s="7"/>
      <c r="H203" s="7"/>
      <c r="I203" s="7"/>
      <c r="J203" s="7"/>
    </row>
    <row r="204" spans="2:10" x14ac:dyDescent="0.2">
      <c r="B204">
        <v>0</v>
      </c>
      <c r="C204" s="7"/>
      <c r="D204" s="7"/>
      <c r="F204" s="7"/>
      <c r="G204" s="7"/>
      <c r="H204" s="7"/>
      <c r="I204" s="7"/>
      <c r="J204" s="7"/>
    </row>
    <row r="205" spans="2:10" x14ac:dyDescent="0.2">
      <c r="B205">
        <v>0</v>
      </c>
      <c r="C205" s="7"/>
      <c r="D205" s="7"/>
      <c r="F205" s="7"/>
      <c r="G205" s="7"/>
      <c r="H205" s="7"/>
      <c r="I205" s="7"/>
      <c r="J205" s="7"/>
    </row>
    <row r="206" spans="2:10" x14ac:dyDescent="0.2">
      <c r="B206">
        <v>0</v>
      </c>
      <c r="C206" s="7"/>
      <c r="D206" s="7"/>
      <c r="F206" s="7"/>
      <c r="G206" s="7"/>
      <c r="H206" s="7"/>
      <c r="I206" s="7"/>
      <c r="J206" s="7"/>
    </row>
    <row r="207" spans="2:10" x14ac:dyDescent="0.2">
      <c r="B207">
        <v>0</v>
      </c>
      <c r="C207" s="7"/>
      <c r="D207" s="7"/>
      <c r="F207" s="7"/>
      <c r="G207" s="7"/>
      <c r="H207" s="7"/>
      <c r="I207" s="7"/>
      <c r="J207" s="7"/>
    </row>
    <row r="208" spans="2:10" x14ac:dyDescent="0.2">
      <c r="B208">
        <v>0</v>
      </c>
      <c r="C208" s="7"/>
      <c r="D208" s="7"/>
      <c r="F208" s="7"/>
      <c r="G208" s="7"/>
      <c r="H208" s="7"/>
      <c r="I208" s="7"/>
      <c r="J208" s="7"/>
    </row>
    <row r="209" spans="2:10" x14ac:dyDescent="0.2">
      <c r="B209">
        <v>0</v>
      </c>
      <c r="C209" s="7"/>
      <c r="D209" s="7"/>
      <c r="F209" s="7"/>
      <c r="G209" s="7"/>
      <c r="H209" s="7"/>
      <c r="I209" s="7"/>
      <c r="J209" s="7"/>
    </row>
    <row r="210" spans="2:10" x14ac:dyDescent="0.2">
      <c r="B210">
        <v>0</v>
      </c>
      <c r="C210" s="7"/>
      <c r="D210" s="7"/>
      <c r="F210" s="7"/>
      <c r="G210" s="7"/>
      <c r="H210" s="7"/>
      <c r="I210" s="7"/>
      <c r="J210" s="7"/>
    </row>
    <row r="211" spans="2:10" x14ac:dyDescent="0.2">
      <c r="B211">
        <v>0</v>
      </c>
      <c r="C211" s="7"/>
      <c r="D211" s="7"/>
      <c r="F211" s="7"/>
      <c r="G211" s="7"/>
      <c r="H211" s="7"/>
      <c r="I211" s="7"/>
      <c r="J211" s="7"/>
    </row>
    <row r="212" spans="2:10" x14ac:dyDescent="0.2">
      <c r="B212">
        <v>0</v>
      </c>
      <c r="C212" s="7"/>
      <c r="D212" s="7"/>
      <c r="F212" s="7"/>
      <c r="G212" s="7"/>
      <c r="H212" s="7"/>
      <c r="I212" s="7"/>
      <c r="J212" s="7"/>
    </row>
    <row r="213" spans="2:10" x14ac:dyDescent="0.2">
      <c r="B213">
        <v>0</v>
      </c>
      <c r="C213" s="7"/>
      <c r="D213" s="7"/>
      <c r="F213" s="7"/>
      <c r="G213" s="7"/>
      <c r="H213" s="7"/>
      <c r="I213" s="7"/>
      <c r="J213" s="7"/>
    </row>
    <row r="214" spans="2:10" x14ac:dyDescent="0.2">
      <c r="B214">
        <v>0</v>
      </c>
      <c r="C214" s="7"/>
      <c r="D214" s="7"/>
      <c r="F214" s="7"/>
      <c r="G214" s="7"/>
      <c r="H214" s="7"/>
      <c r="I214" s="7"/>
      <c r="J214" s="7"/>
    </row>
    <row r="215" spans="2:10" x14ac:dyDescent="0.2">
      <c r="B215">
        <v>0</v>
      </c>
      <c r="C215" s="7"/>
      <c r="D215" s="7"/>
      <c r="F215" s="7"/>
      <c r="G215" s="7"/>
      <c r="H215" s="7"/>
      <c r="I215" s="7"/>
      <c r="J215" s="7"/>
    </row>
    <row r="216" spans="2:10" x14ac:dyDescent="0.2">
      <c r="B216">
        <v>0</v>
      </c>
      <c r="C216" s="7"/>
      <c r="D216" s="7"/>
      <c r="F216" s="7"/>
      <c r="G216" s="7"/>
      <c r="H216" s="7"/>
      <c r="I216" s="7"/>
      <c r="J216" s="7"/>
    </row>
    <row r="217" spans="2:10" x14ac:dyDescent="0.2">
      <c r="B217">
        <v>0</v>
      </c>
      <c r="C217" s="7"/>
      <c r="D217" s="7"/>
      <c r="F217" s="7"/>
      <c r="G217" s="7"/>
      <c r="H217" s="7"/>
      <c r="I217" s="7"/>
      <c r="J217" s="7"/>
    </row>
    <row r="218" spans="2:10" x14ac:dyDescent="0.2">
      <c r="B218">
        <v>0</v>
      </c>
      <c r="C218" s="7"/>
      <c r="D218" s="7"/>
      <c r="F218" s="7"/>
      <c r="G218" s="7"/>
      <c r="H218" s="7"/>
      <c r="I218" s="7"/>
      <c r="J218" s="7"/>
    </row>
    <row r="219" spans="2:10" x14ac:dyDescent="0.2">
      <c r="B219">
        <v>0</v>
      </c>
      <c r="C219" s="7"/>
      <c r="D219" s="7"/>
      <c r="F219" s="7"/>
      <c r="G219" s="7"/>
      <c r="H219" s="7"/>
      <c r="I219" s="7"/>
      <c r="J219" s="7"/>
    </row>
    <row r="220" spans="2:10" x14ac:dyDescent="0.2">
      <c r="B220">
        <v>0</v>
      </c>
      <c r="C220" s="7"/>
      <c r="D220" s="7"/>
      <c r="F220" s="7"/>
      <c r="G220" s="7"/>
      <c r="H220" s="7"/>
      <c r="I220" s="7"/>
      <c r="J220" s="7"/>
    </row>
    <row r="221" spans="2:10" x14ac:dyDescent="0.2">
      <c r="B221">
        <v>0</v>
      </c>
      <c r="C221" s="7"/>
      <c r="D221" s="7"/>
      <c r="F221" s="7"/>
      <c r="G221" s="7"/>
      <c r="H221" s="7"/>
      <c r="I221" s="7"/>
      <c r="J221" s="7"/>
    </row>
    <row r="222" spans="2:10" x14ac:dyDescent="0.2">
      <c r="B222">
        <v>0</v>
      </c>
      <c r="C222" s="7"/>
      <c r="D222" s="7"/>
      <c r="F222" s="7"/>
      <c r="G222" s="7"/>
      <c r="H222" s="7"/>
      <c r="I222" s="7"/>
      <c r="J222" s="7"/>
    </row>
    <row r="223" spans="2:10" x14ac:dyDescent="0.2">
      <c r="B223">
        <v>0</v>
      </c>
      <c r="C223" s="7"/>
      <c r="D223" s="7"/>
      <c r="F223" s="7"/>
      <c r="G223" s="7"/>
      <c r="H223" s="7"/>
      <c r="I223" s="7"/>
      <c r="J223" s="7"/>
    </row>
    <row r="224" spans="2:10" x14ac:dyDescent="0.2">
      <c r="B224">
        <v>0</v>
      </c>
      <c r="C224" s="7"/>
      <c r="D224" s="7"/>
      <c r="F224" s="7"/>
      <c r="G224" s="7"/>
      <c r="H224" s="7"/>
      <c r="I224" s="7"/>
      <c r="J224" s="7"/>
    </row>
    <row r="225" spans="2:10" x14ac:dyDescent="0.2">
      <c r="B225">
        <v>0</v>
      </c>
      <c r="C225" s="7"/>
      <c r="D225" s="7"/>
      <c r="F225" s="7"/>
      <c r="G225" s="7"/>
      <c r="H225" s="7"/>
      <c r="I225" s="7"/>
      <c r="J225" s="7"/>
    </row>
    <row r="226" spans="2:10" x14ac:dyDescent="0.2">
      <c r="B226">
        <v>0</v>
      </c>
      <c r="C226" s="7"/>
      <c r="D226" s="7"/>
      <c r="F226" s="7"/>
      <c r="G226" s="7"/>
      <c r="H226" s="7"/>
      <c r="I226" s="7"/>
      <c r="J226" s="7"/>
    </row>
    <row r="227" spans="2:10" x14ac:dyDescent="0.2">
      <c r="B227">
        <v>0</v>
      </c>
      <c r="C227" s="7"/>
      <c r="D227" s="7"/>
      <c r="F227" s="7"/>
      <c r="G227" s="7"/>
      <c r="H227" s="7"/>
      <c r="I227" s="7"/>
      <c r="J227" s="7"/>
    </row>
    <row r="228" spans="2:10" x14ac:dyDescent="0.2">
      <c r="B228">
        <v>0</v>
      </c>
      <c r="C228" s="7"/>
      <c r="D228" s="7"/>
      <c r="F228" s="7"/>
      <c r="G228" s="7"/>
      <c r="H228" s="7"/>
      <c r="I228" s="7"/>
      <c r="J228" s="7"/>
    </row>
    <row r="229" spans="2:10" x14ac:dyDescent="0.2">
      <c r="B229">
        <v>0</v>
      </c>
      <c r="C229" s="7"/>
      <c r="D229" s="7"/>
      <c r="F229" s="7"/>
      <c r="G229" s="7"/>
      <c r="H229" s="7"/>
      <c r="I229" s="7"/>
      <c r="J229" s="7"/>
    </row>
    <row r="230" spans="2:10" x14ac:dyDescent="0.2">
      <c r="B230">
        <v>0</v>
      </c>
      <c r="C230" s="7"/>
      <c r="D230" s="7"/>
      <c r="F230" s="7"/>
      <c r="G230" s="7"/>
      <c r="H230" s="7"/>
      <c r="I230" s="7"/>
      <c r="J230" s="7"/>
    </row>
    <row r="231" spans="2:10" x14ac:dyDescent="0.2">
      <c r="B231">
        <v>0</v>
      </c>
      <c r="C231" s="7"/>
      <c r="D231" s="7"/>
      <c r="F231" s="7"/>
      <c r="G231" s="7"/>
      <c r="H231" s="7"/>
      <c r="I231" s="7"/>
      <c r="J231" s="7"/>
    </row>
    <row r="232" spans="2:10" x14ac:dyDescent="0.2">
      <c r="B232">
        <v>0</v>
      </c>
      <c r="C232" s="7"/>
      <c r="D232" s="7"/>
      <c r="F232" s="7"/>
      <c r="G232" s="7"/>
      <c r="H232" s="7"/>
      <c r="I232" s="7"/>
      <c r="J232" s="7"/>
    </row>
    <row r="233" spans="2:10" x14ac:dyDescent="0.2">
      <c r="B233">
        <v>0</v>
      </c>
      <c r="C233" s="7"/>
      <c r="D233" s="7"/>
      <c r="F233" s="7"/>
      <c r="G233" s="7"/>
      <c r="H233" s="7"/>
      <c r="I233" s="7"/>
      <c r="J233" s="7"/>
    </row>
    <row r="234" spans="2:10" x14ac:dyDescent="0.2">
      <c r="B234">
        <v>0</v>
      </c>
      <c r="C234" s="7"/>
      <c r="D234" s="7"/>
      <c r="F234" s="7"/>
      <c r="G234" s="7"/>
      <c r="H234" s="7"/>
      <c r="I234" s="7"/>
      <c r="J234" s="7"/>
    </row>
    <row r="235" spans="2:10" x14ac:dyDescent="0.2">
      <c r="B235">
        <v>0</v>
      </c>
      <c r="C235" s="7"/>
      <c r="D235" s="7"/>
      <c r="F235" s="7"/>
      <c r="G235" s="7"/>
      <c r="H235" s="7"/>
      <c r="I235" s="7"/>
      <c r="J235" s="7"/>
    </row>
    <row r="236" spans="2:10" x14ac:dyDescent="0.2">
      <c r="B236">
        <v>0</v>
      </c>
      <c r="C236" s="7"/>
      <c r="D236" s="7"/>
      <c r="F236" s="7"/>
      <c r="G236" s="7"/>
      <c r="H236" s="7"/>
      <c r="I236" s="7"/>
      <c r="J236" s="7"/>
    </row>
    <row r="237" spans="2:10" x14ac:dyDescent="0.2">
      <c r="B237">
        <v>0</v>
      </c>
      <c r="C237" s="7"/>
      <c r="D237" s="7"/>
      <c r="F237" s="7"/>
      <c r="G237" s="7"/>
      <c r="H237" s="7"/>
      <c r="I237" s="7"/>
      <c r="J237" s="7"/>
    </row>
    <row r="238" spans="2:10" x14ac:dyDescent="0.2">
      <c r="B238">
        <v>0</v>
      </c>
      <c r="C238" s="7"/>
      <c r="D238" s="7"/>
      <c r="F238" s="7"/>
      <c r="G238" s="7"/>
      <c r="H238" s="7"/>
      <c r="I238" s="7"/>
      <c r="J238" s="7"/>
    </row>
    <row r="239" spans="2:10" x14ac:dyDescent="0.2">
      <c r="B239">
        <v>0</v>
      </c>
      <c r="C239" s="7"/>
      <c r="D239" s="7"/>
      <c r="F239" s="7"/>
      <c r="G239" s="7"/>
      <c r="H239" s="7"/>
      <c r="I239" s="7"/>
      <c r="J239" s="7"/>
    </row>
    <row r="240" spans="2:10" x14ac:dyDescent="0.2">
      <c r="B240">
        <v>0</v>
      </c>
      <c r="C240" s="7"/>
      <c r="D240" s="7"/>
      <c r="F240" s="7"/>
      <c r="G240" s="7"/>
      <c r="H240" s="7"/>
      <c r="I240" s="7"/>
      <c r="J240" s="7"/>
    </row>
    <row r="241" spans="2:10" x14ac:dyDescent="0.2">
      <c r="B241">
        <v>0</v>
      </c>
      <c r="C241" s="7"/>
      <c r="D241" s="7"/>
      <c r="F241" s="7"/>
      <c r="G241" s="7"/>
      <c r="H241" s="7"/>
      <c r="I241" s="7"/>
      <c r="J241" s="7"/>
    </row>
    <row r="242" spans="2:10" x14ac:dyDescent="0.2">
      <c r="B242">
        <v>0</v>
      </c>
      <c r="C242" s="7"/>
      <c r="D242" s="7"/>
      <c r="F242" s="7"/>
      <c r="G242" s="7"/>
      <c r="H242" s="7"/>
      <c r="I242" s="7"/>
      <c r="J242" s="7"/>
    </row>
    <row r="243" spans="2:10" x14ac:dyDescent="0.2">
      <c r="B243">
        <v>0</v>
      </c>
      <c r="C243" s="7"/>
      <c r="D243" s="7"/>
      <c r="F243" s="7"/>
      <c r="G243" s="7"/>
      <c r="H243" s="7"/>
      <c r="I243" s="7"/>
      <c r="J243" s="7"/>
    </row>
    <row r="244" spans="2:10" x14ac:dyDescent="0.2">
      <c r="B244">
        <v>0</v>
      </c>
      <c r="C244" s="7"/>
      <c r="D244" s="7"/>
      <c r="F244" s="7"/>
      <c r="G244" s="7"/>
      <c r="H244" s="7"/>
      <c r="I244" s="7"/>
      <c r="J244" s="7"/>
    </row>
    <row r="245" spans="2:10" x14ac:dyDescent="0.2">
      <c r="B245">
        <v>0</v>
      </c>
      <c r="C245" s="7"/>
      <c r="D245" s="7"/>
      <c r="F245" s="7"/>
      <c r="G245" s="7"/>
      <c r="H245" s="7"/>
      <c r="I245" s="7"/>
      <c r="J245" s="7"/>
    </row>
    <row r="246" spans="2:10" x14ac:dyDescent="0.2">
      <c r="B246">
        <v>0</v>
      </c>
      <c r="C246" s="7"/>
      <c r="D246" s="7"/>
      <c r="F246" s="7"/>
      <c r="G246" s="7"/>
      <c r="H246" s="7"/>
      <c r="I246" s="7"/>
      <c r="J246" s="7"/>
    </row>
    <row r="247" spans="2:10" x14ac:dyDescent="0.2">
      <c r="B247">
        <v>0</v>
      </c>
      <c r="C247" s="7"/>
      <c r="D247" s="7"/>
      <c r="F247" s="7"/>
      <c r="G247" s="7"/>
      <c r="H247" s="7"/>
      <c r="I247" s="7"/>
      <c r="J247" s="7"/>
    </row>
    <row r="248" spans="2:10" x14ac:dyDescent="0.2">
      <c r="B248">
        <v>0</v>
      </c>
      <c r="C248" s="7"/>
      <c r="D248" s="7"/>
      <c r="F248" s="7"/>
      <c r="G248" s="7"/>
      <c r="H248" s="7"/>
      <c r="I248" s="7"/>
      <c r="J248" s="7"/>
    </row>
    <row r="249" spans="2:10" x14ac:dyDescent="0.2">
      <c r="B249">
        <v>0</v>
      </c>
      <c r="C249" s="7"/>
      <c r="D249" s="7"/>
      <c r="F249" s="7"/>
      <c r="G249" s="7"/>
      <c r="H249" s="7"/>
      <c r="I249" s="7"/>
      <c r="J249" s="7"/>
    </row>
    <row r="250" spans="2:10" x14ac:dyDescent="0.2">
      <c r="B250">
        <v>0</v>
      </c>
      <c r="C250" s="7"/>
      <c r="D250" s="7"/>
      <c r="F250" s="7"/>
      <c r="G250" s="7"/>
      <c r="H250" s="7"/>
      <c r="I250" s="7"/>
      <c r="J250" s="7"/>
    </row>
    <row r="251" spans="2:10" x14ac:dyDescent="0.2">
      <c r="B251">
        <v>0</v>
      </c>
      <c r="C251" s="7"/>
      <c r="D251" s="7"/>
      <c r="F251" s="7"/>
      <c r="G251" s="7"/>
      <c r="H251" s="7"/>
      <c r="I251" s="7"/>
      <c r="J251" s="7"/>
    </row>
    <row r="252" spans="2:10" x14ac:dyDescent="0.2">
      <c r="B252">
        <v>0</v>
      </c>
      <c r="C252" s="7"/>
      <c r="D252" s="7"/>
      <c r="F252" s="7"/>
      <c r="G252" s="7"/>
      <c r="H252" s="7"/>
      <c r="I252" s="7"/>
      <c r="J252" s="7"/>
    </row>
    <row r="253" spans="2:10" x14ac:dyDescent="0.2">
      <c r="B253">
        <v>0</v>
      </c>
      <c r="C253" s="7"/>
      <c r="D253" s="7"/>
      <c r="F253" s="7"/>
      <c r="G253" s="7"/>
      <c r="H253" s="7"/>
      <c r="I253" s="7"/>
      <c r="J253" s="7"/>
    </row>
    <row r="254" spans="2:10" x14ac:dyDescent="0.2">
      <c r="B254">
        <v>0</v>
      </c>
      <c r="C254" s="7"/>
      <c r="D254" s="7"/>
      <c r="F254" s="7"/>
      <c r="G254" s="7"/>
      <c r="H254" s="7"/>
      <c r="I254" s="7"/>
      <c r="J254" s="7"/>
    </row>
    <row r="255" spans="2:10" x14ac:dyDescent="0.2">
      <c r="B255">
        <v>0</v>
      </c>
      <c r="C255" s="7"/>
      <c r="D255" s="7"/>
      <c r="F255" s="7"/>
      <c r="G255" s="7"/>
      <c r="H255" s="7"/>
      <c r="I255" s="7"/>
      <c r="J255" s="7"/>
    </row>
    <row r="256" spans="2:10" x14ac:dyDescent="0.2">
      <c r="B256">
        <v>0</v>
      </c>
      <c r="C256" s="7"/>
      <c r="D256" s="7"/>
      <c r="F256" s="7"/>
      <c r="G256" s="7"/>
      <c r="H256" s="7"/>
      <c r="I256" s="7"/>
      <c r="J256" s="7"/>
    </row>
    <row r="257" spans="2:10" x14ac:dyDescent="0.2">
      <c r="B257">
        <v>0</v>
      </c>
      <c r="C257" s="7"/>
      <c r="D257" s="7"/>
      <c r="F257" s="7"/>
      <c r="G257" s="7"/>
      <c r="H257" s="7"/>
      <c r="I257" s="7"/>
      <c r="J257" s="7"/>
    </row>
    <row r="258" spans="2:10" x14ac:dyDescent="0.2">
      <c r="B258">
        <v>0</v>
      </c>
      <c r="C258" s="7"/>
      <c r="D258" s="7"/>
      <c r="F258" s="7"/>
      <c r="G258" s="7"/>
      <c r="H258" s="7"/>
      <c r="I258" s="7"/>
      <c r="J258" s="7"/>
    </row>
    <row r="259" spans="2:10" x14ac:dyDescent="0.2">
      <c r="B259">
        <v>0</v>
      </c>
      <c r="C259" s="7"/>
      <c r="D259" s="7"/>
      <c r="F259" s="7"/>
      <c r="G259" s="7"/>
      <c r="H259" s="7"/>
      <c r="I259" s="7"/>
      <c r="J259" s="7"/>
    </row>
    <row r="260" spans="2:10" x14ac:dyDescent="0.2">
      <c r="B260">
        <v>0</v>
      </c>
      <c r="C260" s="7"/>
      <c r="D260" s="7"/>
      <c r="F260" s="7"/>
      <c r="G260" s="7"/>
      <c r="H260" s="7"/>
      <c r="I260" s="7"/>
      <c r="J260" s="7"/>
    </row>
    <row r="261" spans="2:10" x14ac:dyDescent="0.2">
      <c r="B261">
        <v>0</v>
      </c>
      <c r="C261" s="7"/>
      <c r="D261" s="7"/>
      <c r="F261" s="7"/>
      <c r="G261" s="7"/>
      <c r="H261" s="7"/>
      <c r="I261" s="7"/>
      <c r="J261" s="7"/>
    </row>
    <row r="262" spans="2:10" x14ac:dyDescent="0.2">
      <c r="B262">
        <v>0</v>
      </c>
      <c r="C262" s="7"/>
      <c r="D262" s="7"/>
      <c r="F262" s="7"/>
      <c r="G262" s="7"/>
      <c r="H262" s="7"/>
      <c r="I262" s="7"/>
      <c r="J262" s="7"/>
    </row>
    <row r="263" spans="2:10" x14ac:dyDescent="0.2">
      <c r="B263">
        <v>0</v>
      </c>
      <c r="C263" s="7"/>
      <c r="D263" s="7"/>
      <c r="F263" s="7"/>
      <c r="G263" s="7"/>
      <c r="H263" s="7"/>
      <c r="I263" s="7"/>
      <c r="J263" s="7"/>
    </row>
    <row r="264" spans="2:10" x14ac:dyDescent="0.2">
      <c r="B264">
        <v>0</v>
      </c>
      <c r="C264" s="7"/>
      <c r="D264" s="7"/>
      <c r="F264" s="7"/>
      <c r="G264" s="7"/>
      <c r="H264" s="7"/>
      <c r="I264" s="7"/>
      <c r="J264" s="7"/>
    </row>
    <row r="265" spans="2:10" x14ac:dyDescent="0.2">
      <c r="B265">
        <v>0</v>
      </c>
      <c r="C265" s="7"/>
      <c r="D265" s="7"/>
      <c r="F265" s="7"/>
      <c r="G265" s="7"/>
      <c r="H265" s="7"/>
      <c r="I265" s="7"/>
      <c r="J265" s="7"/>
    </row>
    <row r="266" spans="2:10" x14ac:dyDescent="0.2">
      <c r="B266">
        <v>0</v>
      </c>
      <c r="C266" s="7"/>
      <c r="D266" s="7"/>
      <c r="F266" s="7"/>
      <c r="G266" s="7"/>
      <c r="H266" s="7"/>
      <c r="I266" s="7"/>
      <c r="J266" s="7"/>
    </row>
    <row r="267" spans="2:10" x14ac:dyDescent="0.2">
      <c r="B267">
        <v>0</v>
      </c>
      <c r="C267" s="7"/>
      <c r="D267" s="7"/>
      <c r="F267" s="7"/>
      <c r="G267" s="7"/>
      <c r="H267" s="7"/>
      <c r="I267" s="7"/>
      <c r="J267" s="7"/>
    </row>
    <row r="268" spans="2:10" x14ac:dyDescent="0.2">
      <c r="B268">
        <v>0</v>
      </c>
      <c r="C268" s="7"/>
      <c r="D268" s="7"/>
      <c r="F268" s="7"/>
      <c r="G268" s="7"/>
      <c r="H268" s="7"/>
      <c r="I268" s="7"/>
      <c r="J268" s="7"/>
    </row>
    <row r="269" spans="2:10" x14ac:dyDescent="0.2">
      <c r="B269">
        <v>0</v>
      </c>
      <c r="C269" s="7"/>
      <c r="D269" s="7"/>
      <c r="F269" s="7"/>
      <c r="G269" s="7"/>
      <c r="H269" s="7"/>
      <c r="I269" s="7"/>
      <c r="J269" s="7"/>
    </row>
    <row r="270" spans="2:10" x14ac:dyDescent="0.2">
      <c r="B270">
        <v>0</v>
      </c>
      <c r="C270" s="7"/>
      <c r="D270" s="7"/>
      <c r="F270" s="7"/>
      <c r="G270" s="7"/>
      <c r="H270" s="7"/>
      <c r="I270" s="7"/>
      <c r="J270" s="7"/>
    </row>
    <row r="271" spans="2:10" x14ac:dyDescent="0.2">
      <c r="B271">
        <v>0</v>
      </c>
      <c r="C271" s="7"/>
      <c r="D271" s="7"/>
      <c r="F271" s="7"/>
      <c r="G271" s="7"/>
      <c r="H271" s="7"/>
      <c r="I271" s="7"/>
      <c r="J271" s="7"/>
    </row>
    <row r="272" spans="2:10" x14ac:dyDescent="0.2">
      <c r="B272">
        <v>0</v>
      </c>
      <c r="C272" s="7"/>
      <c r="D272" s="7"/>
      <c r="F272" s="7"/>
      <c r="G272" s="7"/>
      <c r="H272" s="7"/>
      <c r="I272" s="7"/>
      <c r="J272" s="7"/>
    </row>
    <row r="273" spans="2:10" x14ac:dyDescent="0.2">
      <c r="B273">
        <v>0</v>
      </c>
      <c r="C273" s="7"/>
      <c r="D273" s="7"/>
      <c r="F273" s="7"/>
      <c r="G273" s="7"/>
      <c r="H273" s="7"/>
      <c r="I273" s="7"/>
      <c r="J273" s="7"/>
    </row>
    <row r="274" spans="2:10" x14ac:dyDescent="0.2">
      <c r="B274">
        <v>0</v>
      </c>
      <c r="C274" s="7"/>
      <c r="D274" s="7"/>
      <c r="F274" s="7"/>
      <c r="G274" s="7"/>
      <c r="H274" s="7"/>
      <c r="I274" s="7"/>
      <c r="J274" s="7"/>
    </row>
    <row r="275" spans="2:10" x14ac:dyDescent="0.2">
      <c r="B275">
        <v>0</v>
      </c>
      <c r="C275" s="7"/>
      <c r="D275" s="7"/>
      <c r="F275" s="7"/>
      <c r="G275" s="7"/>
      <c r="H275" s="7"/>
      <c r="I275" s="7"/>
      <c r="J275" s="7"/>
    </row>
    <row r="276" spans="2:10" x14ac:dyDescent="0.2">
      <c r="B276">
        <v>0</v>
      </c>
      <c r="C276" s="7"/>
      <c r="D276" s="7"/>
      <c r="F276" s="7"/>
      <c r="G276" s="7"/>
      <c r="H276" s="7"/>
      <c r="I276" s="7"/>
      <c r="J276" s="7"/>
    </row>
    <row r="277" spans="2:10" x14ac:dyDescent="0.2">
      <c r="B277">
        <v>0</v>
      </c>
      <c r="C277" s="7"/>
      <c r="D277" s="7"/>
      <c r="F277" s="7"/>
      <c r="G277" s="7"/>
      <c r="H277" s="7"/>
      <c r="I277" s="7"/>
      <c r="J277" s="7"/>
    </row>
    <row r="278" spans="2:10" x14ac:dyDescent="0.2">
      <c r="B278">
        <v>0</v>
      </c>
      <c r="C278" s="7"/>
      <c r="D278" s="7"/>
      <c r="F278" s="7"/>
      <c r="G278" s="7"/>
      <c r="H278" s="7"/>
      <c r="I278" s="7"/>
      <c r="J278" s="7"/>
    </row>
    <row r="279" spans="2:10" x14ac:dyDescent="0.2">
      <c r="B279">
        <v>0</v>
      </c>
      <c r="C279" s="7"/>
      <c r="D279" s="7"/>
      <c r="F279" s="7"/>
      <c r="G279" s="7"/>
      <c r="H279" s="7"/>
      <c r="I279" s="7"/>
      <c r="J279" s="7"/>
    </row>
    <row r="280" spans="2:10" x14ac:dyDescent="0.2">
      <c r="B280">
        <v>0</v>
      </c>
      <c r="C280" s="7"/>
      <c r="D280" s="7"/>
      <c r="F280" s="7"/>
      <c r="G280" s="7"/>
      <c r="H280" s="7"/>
      <c r="I280" s="7"/>
      <c r="J280" s="7"/>
    </row>
    <row r="281" spans="2:10" x14ac:dyDescent="0.2">
      <c r="B281">
        <v>0</v>
      </c>
      <c r="C281" s="7"/>
      <c r="D281" s="7"/>
      <c r="F281" s="7"/>
      <c r="G281" s="7"/>
      <c r="H281" s="7"/>
      <c r="I281" s="7"/>
      <c r="J281" s="7"/>
    </row>
    <row r="282" spans="2:10" x14ac:dyDescent="0.2">
      <c r="B282">
        <v>0</v>
      </c>
      <c r="C282" s="7"/>
      <c r="D282" s="7"/>
      <c r="F282" s="7"/>
      <c r="G282" s="7"/>
      <c r="H282" s="7"/>
      <c r="I282" s="7"/>
      <c r="J282" s="7"/>
    </row>
    <row r="283" spans="2:10" x14ac:dyDescent="0.2">
      <c r="B283">
        <v>0</v>
      </c>
      <c r="C283" s="7"/>
      <c r="D283" s="7"/>
      <c r="F283" s="7"/>
      <c r="G283" s="7"/>
      <c r="H283" s="7"/>
      <c r="I283" s="7"/>
      <c r="J283" s="7"/>
    </row>
    <row r="284" spans="2:10" x14ac:dyDescent="0.2">
      <c r="B284">
        <v>0</v>
      </c>
      <c r="C284" s="7"/>
      <c r="D284" s="7"/>
      <c r="F284" s="7"/>
      <c r="G284" s="7"/>
      <c r="H284" s="7"/>
      <c r="I284" s="7"/>
      <c r="J284" s="7"/>
    </row>
    <row r="285" spans="2:10" x14ac:dyDescent="0.2">
      <c r="B285">
        <v>0</v>
      </c>
      <c r="C285" s="7"/>
      <c r="D285" s="7"/>
      <c r="F285" s="7"/>
      <c r="G285" s="7"/>
      <c r="H285" s="7"/>
      <c r="I285" s="7"/>
      <c r="J285" s="7"/>
    </row>
    <row r="286" spans="2:10" x14ac:dyDescent="0.2">
      <c r="B286">
        <v>0</v>
      </c>
      <c r="C286" s="7"/>
      <c r="D286" s="7"/>
      <c r="F286" s="7"/>
      <c r="G286" s="7"/>
      <c r="H286" s="7"/>
      <c r="I286" s="7"/>
      <c r="J286" s="7"/>
    </row>
    <row r="287" spans="2:10" x14ac:dyDescent="0.2">
      <c r="B287">
        <v>0</v>
      </c>
      <c r="C287" s="7"/>
      <c r="D287" s="7"/>
      <c r="F287" s="7"/>
      <c r="G287" s="7"/>
      <c r="H287" s="7"/>
      <c r="I287" s="7"/>
      <c r="J287" s="7"/>
    </row>
    <row r="288" spans="2:10" x14ac:dyDescent="0.2">
      <c r="B288">
        <v>0</v>
      </c>
      <c r="C288" s="7"/>
      <c r="D288" s="7"/>
      <c r="F288" s="7"/>
      <c r="G288" s="7"/>
      <c r="H288" s="7"/>
      <c r="I288" s="7"/>
      <c r="J288" s="7"/>
    </row>
    <row r="289" spans="2:10" x14ac:dyDescent="0.2">
      <c r="B289">
        <v>0</v>
      </c>
      <c r="C289" s="7"/>
      <c r="D289" s="7"/>
      <c r="F289" s="7"/>
      <c r="G289" s="7"/>
      <c r="H289" s="7"/>
      <c r="I289" s="7"/>
      <c r="J289" s="7"/>
    </row>
    <row r="290" spans="2:10" x14ac:dyDescent="0.2">
      <c r="B290">
        <v>0</v>
      </c>
      <c r="C290" s="7"/>
      <c r="D290" s="7"/>
      <c r="F290" s="7"/>
      <c r="G290" s="7"/>
      <c r="H290" s="7"/>
      <c r="I290" s="7"/>
      <c r="J290" s="7"/>
    </row>
    <row r="291" spans="2:10" x14ac:dyDescent="0.2">
      <c r="B291">
        <v>0</v>
      </c>
      <c r="C291" s="7"/>
      <c r="D291" s="7"/>
      <c r="F291" s="7"/>
      <c r="G291" s="7"/>
      <c r="H291" s="7"/>
      <c r="I291" s="7"/>
      <c r="J291" s="7"/>
    </row>
    <row r="292" spans="2:10" x14ac:dyDescent="0.2">
      <c r="B292">
        <v>0</v>
      </c>
      <c r="C292" s="7"/>
      <c r="D292" s="7"/>
      <c r="F292" s="7"/>
      <c r="G292" s="7"/>
      <c r="H292" s="7"/>
      <c r="I292" s="7"/>
      <c r="J292" s="7"/>
    </row>
    <row r="293" spans="2:10" x14ac:dyDescent="0.2">
      <c r="B293">
        <v>0</v>
      </c>
      <c r="C293" s="7"/>
      <c r="D293" s="7"/>
      <c r="F293" s="7"/>
      <c r="G293" s="7"/>
      <c r="H293" s="7"/>
      <c r="I293" s="7"/>
      <c r="J293" s="7"/>
    </row>
    <row r="294" spans="2:10" x14ac:dyDescent="0.2">
      <c r="B294">
        <v>0</v>
      </c>
      <c r="C294" s="7"/>
      <c r="D294" s="7"/>
      <c r="F294" s="7"/>
      <c r="G294" s="7"/>
      <c r="H294" s="7"/>
      <c r="I294" s="7"/>
      <c r="J294" s="7"/>
    </row>
    <row r="295" spans="2:10" x14ac:dyDescent="0.2">
      <c r="B295">
        <v>0</v>
      </c>
      <c r="C295" s="7"/>
      <c r="D295" s="7"/>
      <c r="F295" s="7"/>
      <c r="G295" s="7"/>
      <c r="H295" s="7"/>
      <c r="I295" s="7"/>
      <c r="J295" s="7"/>
    </row>
    <row r="296" spans="2:10" x14ac:dyDescent="0.2">
      <c r="B296">
        <v>0</v>
      </c>
      <c r="C296" s="7"/>
      <c r="D296" s="7"/>
      <c r="F296" s="7"/>
      <c r="G296" s="7"/>
      <c r="H296" s="7"/>
      <c r="I296" s="7"/>
      <c r="J296" s="7"/>
    </row>
    <row r="297" spans="2:10" x14ac:dyDescent="0.2">
      <c r="B297">
        <v>0</v>
      </c>
      <c r="C297" s="7"/>
      <c r="D297" s="7"/>
      <c r="F297" s="7"/>
      <c r="G297" s="7"/>
      <c r="H297" s="7"/>
      <c r="I297" s="7"/>
      <c r="J297" s="7"/>
    </row>
    <row r="298" spans="2:10" x14ac:dyDescent="0.2">
      <c r="B298">
        <v>0</v>
      </c>
      <c r="C298" s="7"/>
      <c r="D298" s="7"/>
      <c r="F298" s="7"/>
      <c r="G298" s="7"/>
      <c r="H298" s="7"/>
      <c r="I298" s="7"/>
      <c r="J298" s="7"/>
    </row>
    <row r="299" spans="2:10" x14ac:dyDescent="0.2">
      <c r="B299">
        <v>0</v>
      </c>
      <c r="C299" s="7"/>
      <c r="D299" s="7"/>
      <c r="F299" s="7"/>
      <c r="G299" s="7"/>
      <c r="H299" s="7"/>
      <c r="I299" s="7"/>
      <c r="J299" s="7"/>
    </row>
    <row r="300" spans="2:10" x14ac:dyDescent="0.2">
      <c r="B300">
        <v>0</v>
      </c>
      <c r="C300" s="7"/>
      <c r="D300" s="7"/>
      <c r="F300" s="7"/>
      <c r="G300" s="7"/>
      <c r="H300" s="7"/>
      <c r="I300" s="7"/>
      <c r="J300" s="7"/>
    </row>
    <row r="301" spans="2:10" x14ac:dyDescent="0.2">
      <c r="B301">
        <v>0</v>
      </c>
      <c r="C301" s="7"/>
      <c r="D301" s="7"/>
      <c r="F301" s="7"/>
      <c r="G301" s="7"/>
      <c r="H301" s="7"/>
      <c r="I301" s="7"/>
      <c r="J301" s="7"/>
    </row>
    <row r="302" spans="2:10" x14ac:dyDescent="0.2">
      <c r="B302">
        <v>0</v>
      </c>
      <c r="C302" s="7"/>
      <c r="D302" s="7"/>
      <c r="F302" s="7"/>
      <c r="G302" s="7"/>
      <c r="H302" s="7"/>
      <c r="I302" s="7"/>
      <c r="J302" s="7"/>
    </row>
    <row r="303" spans="2:10" x14ac:dyDescent="0.2">
      <c r="B303">
        <v>0</v>
      </c>
      <c r="C303" s="7"/>
      <c r="D303" s="7"/>
      <c r="F303" s="7"/>
      <c r="G303" s="7"/>
      <c r="H303" s="7"/>
      <c r="I303" s="7"/>
      <c r="J303" s="7"/>
    </row>
    <row r="304" spans="2:10" x14ac:dyDescent="0.2">
      <c r="B304">
        <v>0</v>
      </c>
      <c r="C304" s="7"/>
      <c r="D304" s="7"/>
      <c r="F304" s="7"/>
      <c r="G304" s="7"/>
      <c r="H304" s="7"/>
      <c r="I304" s="7"/>
      <c r="J304" s="7"/>
    </row>
    <row r="305" spans="2:10" x14ac:dyDescent="0.2">
      <c r="B305">
        <v>0</v>
      </c>
      <c r="C305" s="7"/>
      <c r="D305" s="7"/>
      <c r="F305" s="7"/>
      <c r="G305" s="7"/>
      <c r="H305" s="7"/>
      <c r="I305" s="7"/>
      <c r="J305" s="7"/>
    </row>
    <row r="306" spans="2:10" x14ac:dyDescent="0.2">
      <c r="B306">
        <v>0</v>
      </c>
      <c r="C306" s="7"/>
      <c r="D306" s="7"/>
      <c r="F306" s="7"/>
      <c r="G306" s="7"/>
      <c r="H306" s="7"/>
      <c r="I306" s="7"/>
      <c r="J306" s="7"/>
    </row>
    <row r="307" spans="2:10" x14ac:dyDescent="0.2">
      <c r="B307">
        <v>0</v>
      </c>
      <c r="C307" s="7"/>
      <c r="D307" s="7"/>
      <c r="F307" s="7"/>
      <c r="G307" s="7"/>
      <c r="H307" s="7"/>
      <c r="I307" s="7"/>
      <c r="J307" s="7"/>
    </row>
    <row r="308" spans="2:10" x14ac:dyDescent="0.2">
      <c r="B308">
        <v>0</v>
      </c>
      <c r="C308" s="7"/>
      <c r="D308" s="7"/>
      <c r="F308" s="7"/>
      <c r="G308" s="7"/>
      <c r="H308" s="7"/>
      <c r="I308" s="7"/>
      <c r="J308" s="7"/>
    </row>
    <row r="309" spans="2:10" x14ac:dyDescent="0.2">
      <c r="B309">
        <v>0</v>
      </c>
      <c r="C309" s="7"/>
      <c r="D309" s="7"/>
      <c r="F309" s="7"/>
      <c r="G309" s="7"/>
      <c r="H309" s="7"/>
      <c r="I309" s="7"/>
      <c r="J309" s="7"/>
    </row>
    <row r="310" spans="2:10" x14ac:dyDescent="0.2">
      <c r="B310">
        <v>0</v>
      </c>
      <c r="C310" s="7"/>
      <c r="D310" s="7"/>
      <c r="F310" s="7"/>
      <c r="G310" s="7"/>
      <c r="H310" s="7"/>
      <c r="I310" s="7"/>
      <c r="J310" s="7"/>
    </row>
    <row r="311" spans="2:10" x14ac:dyDescent="0.2">
      <c r="B311">
        <v>0</v>
      </c>
      <c r="C311" s="7"/>
      <c r="D311" s="7"/>
      <c r="F311" s="7"/>
      <c r="G311" s="7"/>
      <c r="H311" s="7"/>
      <c r="I311" s="7"/>
      <c r="J311" s="7"/>
    </row>
    <row r="312" spans="2:10" x14ac:dyDescent="0.2">
      <c r="B312">
        <v>0</v>
      </c>
      <c r="C312" s="7"/>
      <c r="D312" s="7"/>
      <c r="F312" s="7"/>
      <c r="G312" s="7"/>
      <c r="H312" s="7"/>
      <c r="I312" s="7"/>
      <c r="J312" s="7"/>
    </row>
    <row r="313" spans="2:10" x14ac:dyDescent="0.2">
      <c r="B313">
        <v>0</v>
      </c>
      <c r="C313" s="7"/>
      <c r="D313" s="7"/>
      <c r="F313" s="7"/>
      <c r="G313" s="7"/>
      <c r="H313" s="7"/>
      <c r="I313" s="7"/>
      <c r="J313" s="7"/>
    </row>
    <row r="314" spans="2:10" x14ac:dyDescent="0.2">
      <c r="B314">
        <v>0</v>
      </c>
      <c r="C314" s="7"/>
      <c r="D314" s="7"/>
      <c r="F314" s="7"/>
      <c r="G314" s="7"/>
      <c r="H314" s="7"/>
      <c r="I314" s="7"/>
      <c r="J314" s="7"/>
    </row>
    <row r="315" spans="2:10" x14ac:dyDescent="0.2">
      <c r="B315">
        <v>0</v>
      </c>
      <c r="C315" s="7"/>
      <c r="D315" s="7"/>
      <c r="F315" s="7"/>
      <c r="G315" s="7"/>
      <c r="H315" s="7"/>
      <c r="I315" s="7"/>
      <c r="J315" s="7"/>
    </row>
    <row r="316" spans="2:10" x14ac:dyDescent="0.2">
      <c r="B316">
        <v>0</v>
      </c>
      <c r="C316" s="7"/>
      <c r="D316" s="7"/>
      <c r="F316" s="7"/>
      <c r="G316" s="7"/>
      <c r="H316" s="7"/>
      <c r="I316" s="7"/>
      <c r="J316" s="7"/>
    </row>
    <row r="317" spans="2:10" x14ac:dyDescent="0.2">
      <c r="B317">
        <v>0</v>
      </c>
      <c r="C317" s="7"/>
      <c r="D317" s="7"/>
      <c r="F317" s="7"/>
      <c r="G317" s="7"/>
      <c r="H317" s="7"/>
      <c r="I317" s="7"/>
      <c r="J317" s="7"/>
    </row>
    <row r="318" spans="2:10" x14ac:dyDescent="0.2">
      <c r="B318">
        <v>0</v>
      </c>
      <c r="C318" s="7"/>
      <c r="D318" s="7"/>
      <c r="F318" s="7"/>
      <c r="G318" s="7"/>
      <c r="H318" s="7"/>
      <c r="I318" s="7"/>
      <c r="J318" s="7"/>
    </row>
    <row r="319" spans="2:10" x14ac:dyDescent="0.2">
      <c r="B319">
        <v>0</v>
      </c>
      <c r="C319" s="7"/>
      <c r="D319" s="7"/>
      <c r="F319" s="7"/>
      <c r="G319" s="7"/>
      <c r="H319" s="7"/>
      <c r="I319" s="7"/>
      <c r="J319" s="7"/>
    </row>
    <row r="320" spans="2:10" x14ac:dyDescent="0.2">
      <c r="B320">
        <v>0</v>
      </c>
      <c r="C320" s="7"/>
      <c r="D320" s="7"/>
      <c r="F320" s="7"/>
      <c r="G320" s="7"/>
      <c r="H320" s="7"/>
      <c r="I320" s="7"/>
      <c r="J320" s="7"/>
    </row>
    <row r="321" spans="2:10" x14ac:dyDescent="0.2">
      <c r="B321">
        <v>0</v>
      </c>
      <c r="C321" s="7"/>
      <c r="D321" s="7"/>
      <c r="F321" s="7"/>
      <c r="G321" s="7"/>
      <c r="H321" s="7"/>
      <c r="I321" s="7"/>
      <c r="J321" s="7"/>
    </row>
    <row r="322" spans="2:10" x14ac:dyDescent="0.2">
      <c r="B322">
        <v>0</v>
      </c>
      <c r="C322" s="7"/>
      <c r="D322" s="7"/>
      <c r="F322" s="7"/>
      <c r="G322" s="7"/>
      <c r="H322" s="7"/>
      <c r="I322" s="7"/>
      <c r="J322" s="7"/>
    </row>
    <row r="323" spans="2:10" x14ac:dyDescent="0.2">
      <c r="B323">
        <v>0</v>
      </c>
      <c r="C323" s="7"/>
      <c r="D323" s="7"/>
      <c r="F323" s="7"/>
      <c r="G323" s="7"/>
      <c r="H323" s="7"/>
      <c r="I323" s="7"/>
      <c r="J323" s="7"/>
    </row>
    <row r="324" spans="2:10" x14ac:dyDescent="0.2">
      <c r="B324">
        <v>0</v>
      </c>
      <c r="C324" s="7"/>
      <c r="D324" s="7"/>
      <c r="F324" s="7"/>
      <c r="G324" s="7"/>
      <c r="H324" s="7"/>
      <c r="I324" s="7"/>
      <c r="J324" s="7"/>
    </row>
    <row r="325" spans="2:10" x14ac:dyDescent="0.2">
      <c r="B325">
        <v>0</v>
      </c>
      <c r="C325" s="7"/>
      <c r="D325" s="7"/>
      <c r="F325" s="7"/>
      <c r="G325" s="7"/>
      <c r="H325" s="7"/>
      <c r="I325" s="7"/>
      <c r="J325" s="7"/>
    </row>
    <row r="326" spans="2:10" x14ac:dyDescent="0.2">
      <c r="B326">
        <v>0</v>
      </c>
      <c r="C326" s="7"/>
      <c r="D326" s="7"/>
      <c r="F326" s="7"/>
      <c r="G326" s="7"/>
      <c r="H326" s="7"/>
      <c r="I326" s="7"/>
      <c r="J326" s="7"/>
    </row>
    <row r="327" spans="2:10" x14ac:dyDescent="0.2">
      <c r="B327">
        <v>0</v>
      </c>
      <c r="C327" s="7"/>
      <c r="D327" s="7"/>
      <c r="F327" s="7"/>
      <c r="G327" s="7"/>
      <c r="H327" s="7"/>
      <c r="I327" s="7"/>
      <c r="J327" s="7"/>
    </row>
    <row r="328" spans="2:10" x14ac:dyDescent="0.2">
      <c r="B328">
        <v>0</v>
      </c>
      <c r="C328" s="7"/>
      <c r="D328" s="7"/>
      <c r="F328" s="7"/>
      <c r="G328" s="7"/>
      <c r="H328" s="7"/>
      <c r="I328" s="7"/>
      <c r="J328" s="7"/>
    </row>
    <row r="329" spans="2:10" x14ac:dyDescent="0.2">
      <c r="B329">
        <v>0</v>
      </c>
      <c r="C329" s="7"/>
      <c r="D329" s="7"/>
      <c r="F329" s="7"/>
      <c r="G329" s="7"/>
      <c r="H329" s="7"/>
      <c r="I329" s="7"/>
      <c r="J329" s="7"/>
    </row>
    <row r="330" spans="2:10" x14ac:dyDescent="0.2">
      <c r="B330">
        <v>0</v>
      </c>
      <c r="C330" s="7"/>
      <c r="D330" s="7"/>
      <c r="F330" s="7"/>
      <c r="G330" s="7"/>
      <c r="H330" s="7"/>
      <c r="I330" s="7"/>
      <c r="J330" s="7"/>
    </row>
    <row r="331" spans="2:10" x14ac:dyDescent="0.2">
      <c r="B331">
        <v>0</v>
      </c>
      <c r="C331" s="7"/>
      <c r="D331" s="7"/>
      <c r="F331" s="7"/>
      <c r="G331" s="7"/>
      <c r="H331" s="7"/>
      <c r="I331" s="7"/>
      <c r="J331" s="7"/>
    </row>
    <row r="332" spans="2:10" x14ac:dyDescent="0.2">
      <c r="B332">
        <v>0</v>
      </c>
      <c r="C332" s="7"/>
      <c r="D332" s="7"/>
      <c r="F332" s="7"/>
      <c r="G332" s="7"/>
      <c r="H332" s="7"/>
      <c r="I332" s="7"/>
      <c r="J332" s="7"/>
    </row>
    <row r="333" spans="2:10" x14ac:dyDescent="0.2">
      <c r="B333">
        <v>0</v>
      </c>
      <c r="C333" s="7"/>
      <c r="D333" s="7"/>
      <c r="F333" s="7"/>
      <c r="G333" s="7"/>
      <c r="H333" s="7"/>
      <c r="I333" s="7"/>
      <c r="J333" s="7"/>
    </row>
    <row r="334" spans="2:10" x14ac:dyDescent="0.2">
      <c r="B334">
        <v>0</v>
      </c>
      <c r="C334" s="7"/>
      <c r="D334" s="7"/>
      <c r="F334" s="7"/>
      <c r="G334" s="7"/>
      <c r="H334" s="7"/>
      <c r="I334" s="7"/>
      <c r="J334" s="7"/>
    </row>
    <row r="335" spans="2:10" x14ac:dyDescent="0.2">
      <c r="B335">
        <v>0</v>
      </c>
      <c r="C335" s="7"/>
      <c r="D335" s="7"/>
      <c r="F335" s="7"/>
      <c r="G335" s="7"/>
      <c r="H335" s="7"/>
      <c r="I335" s="7"/>
      <c r="J335" s="7"/>
    </row>
    <row r="336" spans="2:10" x14ac:dyDescent="0.2">
      <c r="B336">
        <v>0</v>
      </c>
      <c r="C336" s="7"/>
      <c r="D336" s="7"/>
      <c r="F336" s="7"/>
      <c r="G336" s="7"/>
      <c r="H336" s="7"/>
      <c r="I336" s="7"/>
      <c r="J336" s="7"/>
    </row>
    <row r="337" spans="2:10" x14ac:dyDescent="0.2">
      <c r="B337">
        <v>0</v>
      </c>
      <c r="C337" s="7"/>
      <c r="D337" s="7"/>
      <c r="F337" s="7"/>
      <c r="G337" s="7"/>
      <c r="H337" s="7"/>
      <c r="I337" s="7"/>
      <c r="J337" s="7"/>
    </row>
    <row r="338" spans="2:10" x14ac:dyDescent="0.2">
      <c r="B338">
        <v>0</v>
      </c>
      <c r="C338" s="7"/>
      <c r="D338" s="7"/>
      <c r="F338" s="7"/>
      <c r="G338" s="7"/>
      <c r="H338" s="7"/>
      <c r="I338" s="7"/>
      <c r="J338" s="7"/>
    </row>
    <row r="339" spans="2:10" x14ac:dyDescent="0.2">
      <c r="B339">
        <v>0</v>
      </c>
      <c r="C339" s="7"/>
      <c r="D339" s="7"/>
      <c r="F339" s="7"/>
      <c r="G339" s="7"/>
      <c r="H339" s="7"/>
      <c r="I339" s="7"/>
      <c r="J339" s="7"/>
    </row>
    <row r="340" spans="2:10" x14ac:dyDescent="0.2">
      <c r="B340">
        <v>0</v>
      </c>
      <c r="C340" s="7"/>
      <c r="D340" s="7"/>
      <c r="F340" s="7"/>
      <c r="G340" s="7"/>
      <c r="H340" s="7"/>
      <c r="I340" s="7"/>
      <c r="J340" s="7"/>
    </row>
    <row r="341" spans="2:10" x14ac:dyDescent="0.2">
      <c r="B341">
        <v>0</v>
      </c>
      <c r="C341" s="7"/>
      <c r="D341" s="7"/>
      <c r="F341" s="7"/>
      <c r="G341" s="7"/>
      <c r="H341" s="7"/>
      <c r="I341" s="7"/>
      <c r="J341" s="7"/>
    </row>
    <row r="342" spans="2:10" x14ac:dyDescent="0.2">
      <c r="B342">
        <v>0</v>
      </c>
      <c r="C342" s="7"/>
      <c r="D342" s="7"/>
      <c r="F342" s="7"/>
      <c r="G342" s="7"/>
      <c r="H342" s="7"/>
      <c r="I342" s="7"/>
      <c r="J342" s="7"/>
    </row>
    <row r="343" spans="2:10" x14ac:dyDescent="0.2">
      <c r="B343">
        <v>0</v>
      </c>
      <c r="C343" s="7"/>
      <c r="D343" s="7"/>
      <c r="F343" s="7"/>
      <c r="G343" s="7"/>
      <c r="H343" s="7"/>
      <c r="I343" s="7"/>
      <c r="J343" s="7"/>
    </row>
    <row r="344" spans="2:10" x14ac:dyDescent="0.2">
      <c r="B344">
        <v>0</v>
      </c>
      <c r="C344" s="7"/>
      <c r="D344" s="7"/>
      <c r="F344" s="7"/>
      <c r="G344" s="7"/>
      <c r="H344" s="7"/>
      <c r="I344" s="7"/>
      <c r="J344" s="7"/>
    </row>
    <row r="345" spans="2:10" x14ac:dyDescent="0.2">
      <c r="B345">
        <v>0</v>
      </c>
      <c r="C345" s="7"/>
      <c r="D345" s="7"/>
      <c r="F345" s="7"/>
      <c r="G345" s="7"/>
      <c r="H345" s="7"/>
      <c r="I345" s="7"/>
      <c r="J345" s="7"/>
    </row>
    <row r="346" spans="2:10" x14ac:dyDescent="0.2">
      <c r="B346">
        <v>0</v>
      </c>
      <c r="C346" s="7"/>
      <c r="D346" s="7"/>
      <c r="F346" s="7"/>
      <c r="G346" s="7"/>
      <c r="H346" s="7"/>
      <c r="I346" s="7"/>
      <c r="J346" s="7"/>
    </row>
    <row r="347" spans="2:10" x14ac:dyDescent="0.2">
      <c r="B347">
        <v>0</v>
      </c>
      <c r="C347" s="7"/>
      <c r="D347" s="7"/>
      <c r="F347" s="7"/>
      <c r="G347" s="7"/>
      <c r="H347" s="7"/>
      <c r="I347" s="7"/>
      <c r="J347" s="7"/>
    </row>
    <row r="348" spans="2:10" x14ac:dyDescent="0.2">
      <c r="B348">
        <v>0</v>
      </c>
      <c r="C348" s="7"/>
      <c r="D348" s="7"/>
      <c r="F348" s="7"/>
      <c r="G348" s="7"/>
      <c r="H348" s="7"/>
      <c r="I348" s="7"/>
      <c r="J348" s="7"/>
    </row>
    <row r="349" spans="2:10" x14ac:dyDescent="0.2">
      <c r="B349">
        <v>0</v>
      </c>
      <c r="C349" s="7"/>
      <c r="D349" s="7"/>
      <c r="F349" s="7"/>
      <c r="G349" s="7"/>
      <c r="H349" s="7"/>
      <c r="I349" s="7"/>
      <c r="J349" s="7"/>
    </row>
    <row r="350" spans="2:10" x14ac:dyDescent="0.2">
      <c r="B350">
        <v>0</v>
      </c>
      <c r="C350" s="7"/>
      <c r="D350" s="7"/>
      <c r="F350" s="7"/>
      <c r="G350" s="7"/>
      <c r="H350" s="7"/>
      <c r="I350" s="7"/>
      <c r="J350" s="7"/>
    </row>
    <row r="351" spans="2:10" x14ac:dyDescent="0.2">
      <c r="B351">
        <v>0</v>
      </c>
      <c r="C351" s="7"/>
      <c r="D351" s="7"/>
      <c r="F351" s="7"/>
      <c r="G351" s="7"/>
      <c r="H351" s="7"/>
      <c r="I351" s="7"/>
      <c r="J351" s="7"/>
    </row>
    <row r="352" spans="2:10" x14ac:dyDescent="0.2">
      <c r="B352">
        <v>0</v>
      </c>
      <c r="C352" s="7"/>
      <c r="D352" s="7"/>
      <c r="F352" s="7"/>
      <c r="G352" s="7"/>
      <c r="H352" s="7"/>
      <c r="I352" s="7"/>
      <c r="J352" s="7"/>
    </row>
    <row r="353" spans="2:10" x14ac:dyDescent="0.2">
      <c r="B353">
        <v>0</v>
      </c>
      <c r="C353" s="7"/>
      <c r="D353" s="7"/>
      <c r="F353" s="7"/>
      <c r="G353" s="7"/>
      <c r="H353" s="7"/>
      <c r="I353" s="7"/>
      <c r="J353" s="7"/>
    </row>
    <row r="354" spans="2:10" x14ac:dyDescent="0.2">
      <c r="B354">
        <v>0</v>
      </c>
      <c r="C354" s="7"/>
      <c r="D354" s="7"/>
      <c r="F354" s="7"/>
      <c r="G354" s="7"/>
      <c r="H354" s="7"/>
      <c r="I354" s="7"/>
      <c r="J354" s="7"/>
    </row>
    <row r="355" spans="2:10" x14ac:dyDescent="0.2">
      <c r="B355">
        <v>0</v>
      </c>
      <c r="C355" s="7"/>
      <c r="D355" s="7"/>
      <c r="F355" s="7"/>
      <c r="G355" s="7"/>
      <c r="H355" s="7"/>
      <c r="I355" s="7"/>
      <c r="J355" s="7"/>
    </row>
    <row r="356" spans="2:10" x14ac:dyDescent="0.2">
      <c r="B356">
        <v>0</v>
      </c>
      <c r="C356" s="7"/>
      <c r="D356" s="7"/>
      <c r="F356" s="7"/>
      <c r="G356" s="7"/>
      <c r="H356" s="7"/>
      <c r="I356" s="7"/>
      <c r="J356" s="7"/>
    </row>
    <row r="357" spans="2:10" x14ac:dyDescent="0.2">
      <c r="B357">
        <v>0</v>
      </c>
      <c r="C357" s="7"/>
      <c r="D357" s="7"/>
      <c r="F357" s="7"/>
      <c r="G357" s="7"/>
      <c r="H357" s="7"/>
      <c r="I357" s="7"/>
      <c r="J357" s="7"/>
    </row>
    <row r="358" spans="2:10" x14ac:dyDescent="0.2">
      <c r="B358">
        <v>0</v>
      </c>
      <c r="C358" s="7"/>
      <c r="D358" s="7"/>
      <c r="F358" s="7"/>
      <c r="G358" s="7"/>
      <c r="H358" s="7"/>
      <c r="I358" s="7"/>
      <c r="J358" s="7"/>
    </row>
    <row r="359" spans="2:10" x14ac:dyDescent="0.2">
      <c r="B359">
        <v>0</v>
      </c>
      <c r="C359" s="7"/>
      <c r="D359" s="7"/>
      <c r="F359" s="7"/>
      <c r="G359" s="7"/>
      <c r="H359" s="7"/>
      <c r="I359" s="7"/>
      <c r="J359" s="7"/>
    </row>
    <row r="360" spans="2:10" x14ac:dyDescent="0.2">
      <c r="B360">
        <v>0</v>
      </c>
      <c r="C360" s="7"/>
      <c r="D360" s="7"/>
      <c r="F360" s="7"/>
      <c r="G360" s="7"/>
      <c r="H360" s="7"/>
      <c r="I360" s="7"/>
      <c r="J360" s="7"/>
    </row>
    <row r="361" spans="2:10" x14ac:dyDescent="0.2">
      <c r="B361">
        <v>0</v>
      </c>
      <c r="C361" s="7"/>
      <c r="D361" s="7"/>
      <c r="F361" s="7"/>
      <c r="G361" s="7"/>
      <c r="H361" s="7"/>
      <c r="I361" s="7"/>
      <c r="J361" s="7"/>
    </row>
    <row r="362" spans="2:10" x14ac:dyDescent="0.2">
      <c r="B362">
        <v>0</v>
      </c>
      <c r="C362" s="7"/>
      <c r="D362" s="7"/>
      <c r="F362" s="7"/>
      <c r="G362" s="7"/>
      <c r="H362" s="7"/>
      <c r="I362" s="7"/>
      <c r="J362" s="7"/>
    </row>
    <row r="363" spans="2:10" x14ac:dyDescent="0.2">
      <c r="B363">
        <v>0</v>
      </c>
      <c r="C363" s="7"/>
      <c r="D363" s="7"/>
      <c r="F363" s="7"/>
      <c r="G363" s="7"/>
      <c r="H363" s="7"/>
      <c r="I363" s="7"/>
      <c r="J363" s="7"/>
    </row>
    <row r="364" spans="2:10" x14ac:dyDescent="0.2">
      <c r="B364">
        <v>0</v>
      </c>
      <c r="C364" s="7"/>
      <c r="D364" s="7"/>
      <c r="F364" s="7"/>
      <c r="G364" s="7"/>
      <c r="H364" s="7"/>
      <c r="I364" s="7"/>
      <c r="J364" s="7"/>
    </row>
    <row r="365" spans="2:10" x14ac:dyDescent="0.2">
      <c r="B365">
        <v>0</v>
      </c>
      <c r="C365" s="7"/>
      <c r="D365" s="7"/>
      <c r="F365" s="7"/>
      <c r="G365" s="7"/>
      <c r="H365" s="7"/>
      <c r="I365" s="7"/>
      <c r="J365" s="7"/>
    </row>
    <row r="366" spans="2:10" x14ac:dyDescent="0.2">
      <c r="B366">
        <v>0</v>
      </c>
      <c r="C366" s="7"/>
      <c r="D366" s="7"/>
      <c r="F366" s="7"/>
      <c r="G366" s="7"/>
      <c r="H366" s="7"/>
      <c r="I366" s="7"/>
      <c r="J366" s="7"/>
    </row>
    <row r="367" spans="2:10" x14ac:dyDescent="0.2">
      <c r="B367">
        <v>0</v>
      </c>
      <c r="C367" s="7"/>
      <c r="D367" s="7"/>
      <c r="F367" s="7"/>
      <c r="G367" s="7"/>
      <c r="H367" s="7"/>
      <c r="I367" s="7"/>
      <c r="J367" s="7"/>
    </row>
    <row r="368" spans="2:10" x14ac:dyDescent="0.2">
      <c r="B368">
        <v>0</v>
      </c>
      <c r="C368" s="7"/>
      <c r="D368" s="7"/>
      <c r="F368" s="7"/>
      <c r="G368" s="7"/>
      <c r="H368" s="7"/>
      <c r="I368" s="7"/>
      <c r="J368" s="7"/>
    </row>
    <row r="369" spans="2:10" x14ac:dyDescent="0.2">
      <c r="B369">
        <v>0</v>
      </c>
      <c r="C369" s="7"/>
      <c r="D369" s="7"/>
      <c r="F369" s="7"/>
      <c r="G369" s="7"/>
      <c r="H369" s="7"/>
      <c r="I369" s="7"/>
      <c r="J369" s="7"/>
    </row>
    <row r="370" spans="2:10" x14ac:dyDescent="0.2">
      <c r="B370">
        <v>0</v>
      </c>
      <c r="C370" s="7"/>
      <c r="D370" s="7"/>
      <c r="F370" s="7"/>
      <c r="G370" s="7"/>
      <c r="H370" s="7"/>
      <c r="I370" s="7"/>
      <c r="J370" s="7"/>
    </row>
    <row r="371" spans="2:10" x14ac:dyDescent="0.2">
      <c r="B371">
        <v>0</v>
      </c>
      <c r="C371" s="7"/>
      <c r="D371" s="7"/>
      <c r="F371" s="7"/>
      <c r="G371" s="7"/>
      <c r="H371" s="7"/>
      <c r="I371" s="7"/>
      <c r="J371" s="7"/>
    </row>
    <row r="372" spans="2:10" x14ac:dyDescent="0.2">
      <c r="B372">
        <v>0</v>
      </c>
      <c r="C372" s="7"/>
      <c r="D372" s="7"/>
      <c r="F372" s="7"/>
      <c r="G372" s="7"/>
      <c r="H372" s="7"/>
      <c r="I372" s="7"/>
      <c r="J372" s="7"/>
    </row>
    <row r="373" spans="2:10" x14ac:dyDescent="0.2">
      <c r="B373">
        <v>0</v>
      </c>
      <c r="C373" s="7"/>
      <c r="D373" s="7"/>
      <c r="F373" s="7"/>
      <c r="G373" s="7"/>
      <c r="H373" s="7"/>
      <c r="I373" s="7"/>
      <c r="J373" s="7"/>
    </row>
    <row r="374" spans="2:10" x14ac:dyDescent="0.2">
      <c r="B374">
        <v>0</v>
      </c>
      <c r="C374" s="7"/>
      <c r="D374" s="7"/>
      <c r="F374" s="7"/>
      <c r="G374" s="7"/>
      <c r="H374" s="7"/>
      <c r="I374" s="7"/>
      <c r="J374" s="7"/>
    </row>
    <row r="375" spans="2:10" x14ac:dyDescent="0.2">
      <c r="B375">
        <v>0</v>
      </c>
      <c r="C375" s="7"/>
      <c r="D375" s="7"/>
      <c r="F375" s="7"/>
      <c r="G375" s="7"/>
      <c r="H375" s="7"/>
      <c r="I375" s="7"/>
      <c r="J375" s="7"/>
    </row>
    <row r="376" spans="2:10" x14ac:dyDescent="0.2">
      <c r="B376">
        <v>0</v>
      </c>
      <c r="C376" s="7"/>
      <c r="D376" s="7"/>
      <c r="F376" s="7"/>
      <c r="G376" s="7"/>
      <c r="H376" s="7"/>
      <c r="I376" s="7"/>
      <c r="J376" s="7"/>
    </row>
    <row r="377" spans="2:10" x14ac:dyDescent="0.2">
      <c r="B377">
        <v>0</v>
      </c>
      <c r="C377" s="7"/>
      <c r="D377" s="7"/>
      <c r="F377" s="7"/>
      <c r="G377" s="7"/>
      <c r="H377" s="7"/>
      <c r="I377" s="7"/>
      <c r="J377" s="7"/>
    </row>
    <row r="378" spans="2:10" x14ac:dyDescent="0.2">
      <c r="B378">
        <v>0</v>
      </c>
      <c r="C378" s="7"/>
      <c r="D378" s="7"/>
      <c r="F378" s="7"/>
      <c r="G378" s="7"/>
      <c r="H378" s="7"/>
      <c r="I378" s="7"/>
      <c r="J378" s="7"/>
    </row>
    <row r="379" spans="2:10" x14ac:dyDescent="0.2">
      <c r="B379">
        <v>0</v>
      </c>
      <c r="C379" s="7"/>
      <c r="D379" s="7"/>
      <c r="F379" s="7"/>
      <c r="G379" s="7"/>
      <c r="H379" s="7"/>
      <c r="I379" s="7"/>
      <c r="J379" s="7"/>
    </row>
    <row r="380" spans="2:10" x14ac:dyDescent="0.2">
      <c r="B380">
        <v>0</v>
      </c>
      <c r="C380" s="7"/>
      <c r="D380" s="7"/>
      <c r="F380" s="7"/>
      <c r="G380" s="7"/>
      <c r="H380" s="7"/>
      <c r="I380" s="7"/>
      <c r="J380" s="7"/>
    </row>
    <row r="381" spans="2:10" x14ac:dyDescent="0.2">
      <c r="B381">
        <v>0</v>
      </c>
      <c r="C381" s="7"/>
      <c r="D381" s="7"/>
      <c r="F381" s="7"/>
      <c r="G381" s="7"/>
      <c r="H381" s="7"/>
      <c r="I381" s="7"/>
      <c r="J381" s="7"/>
    </row>
    <row r="382" spans="2:10" x14ac:dyDescent="0.2">
      <c r="B382">
        <v>0</v>
      </c>
      <c r="C382" s="7"/>
      <c r="D382" s="7"/>
      <c r="F382" s="7"/>
      <c r="G382" s="7"/>
      <c r="H382" s="7"/>
      <c r="I382" s="7"/>
      <c r="J382" s="7"/>
    </row>
    <row r="383" spans="2:10" x14ac:dyDescent="0.2">
      <c r="B383">
        <v>0</v>
      </c>
      <c r="C383" s="7"/>
      <c r="D383" s="7"/>
      <c r="F383" s="7"/>
      <c r="G383" s="7"/>
      <c r="H383" s="7"/>
      <c r="I383" s="7"/>
      <c r="J383" s="7"/>
    </row>
    <row r="384" spans="2:10" x14ac:dyDescent="0.2">
      <c r="B384">
        <v>0</v>
      </c>
      <c r="C384" s="7"/>
      <c r="D384" s="7"/>
      <c r="F384" s="7"/>
      <c r="G384" s="7"/>
      <c r="H384" s="7"/>
      <c r="I384" s="7"/>
      <c r="J384" s="7"/>
    </row>
    <row r="385" spans="2:10" x14ac:dyDescent="0.2">
      <c r="B385">
        <v>0</v>
      </c>
      <c r="C385" s="7"/>
      <c r="D385" s="7"/>
      <c r="F385" s="7"/>
      <c r="G385" s="7"/>
      <c r="H385" s="7"/>
      <c r="I385" s="7"/>
      <c r="J385" s="7"/>
    </row>
    <row r="386" spans="2:10" x14ac:dyDescent="0.2">
      <c r="B386">
        <v>0</v>
      </c>
      <c r="C386" s="7"/>
      <c r="D386" s="7"/>
      <c r="F386" s="7"/>
      <c r="G386" s="7"/>
      <c r="H386" s="7"/>
      <c r="I386" s="7"/>
      <c r="J386" s="7"/>
    </row>
    <row r="387" spans="2:10" x14ac:dyDescent="0.2">
      <c r="B387">
        <v>0</v>
      </c>
      <c r="C387" s="7"/>
      <c r="D387" s="7"/>
      <c r="F387" s="7"/>
      <c r="G387" s="7"/>
      <c r="H387" s="7"/>
      <c r="I387" s="7"/>
      <c r="J387" s="7"/>
    </row>
    <row r="388" spans="2:10" x14ac:dyDescent="0.2">
      <c r="B388">
        <v>0</v>
      </c>
      <c r="C388" s="7"/>
      <c r="D388" s="7"/>
      <c r="F388" s="7"/>
      <c r="G388" s="7"/>
      <c r="H388" s="7"/>
      <c r="I388" s="7"/>
      <c r="J388" s="7"/>
    </row>
    <row r="389" spans="2:10" x14ac:dyDescent="0.2">
      <c r="B389">
        <v>0</v>
      </c>
      <c r="C389" s="7"/>
      <c r="D389" s="7"/>
      <c r="F389" s="7"/>
      <c r="G389" s="7"/>
      <c r="H389" s="7"/>
      <c r="I389" s="7"/>
      <c r="J389" s="7"/>
    </row>
    <row r="390" spans="2:10" x14ac:dyDescent="0.2">
      <c r="B390">
        <v>0</v>
      </c>
      <c r="C390" s="7"/>
      <c r="D390" s="7"/>
      <c r="F390" s="7"/>
      <c r="G390" s="7"/>
      <c r="H390" s="7"/>
      <c r="I390" s="7"/>
      <c r="J390" s="7"/>
    </row>
    <row r="391" spans="2:10" x14ac:dyDescent="0.2">
      <c r="B391">
        <v>0</v>
      </c>
      <c r="C391" s="7"/>
      <c r="D391" s="7"/>
      <c r="F391" s="7"/>
      <c r="G391" s="7"/>
      <c r="H391" s="7"/>
      <c r="I391" s="7"/>
      <c r="J391" s="7"/>
    </row>
    <row r="392" spans="2:10" x14ac:dyDescent="0.2">
      <c r="B392">
        <v>0</v>
      </c>
      <c r="C392" s="7"/>
      <c r="D392" s="7"/>
      <c r="F392" s="7"/>
      <c r="G392" s="7"/>
      <c r="H392" s="7"/>
      <c r="I392" s="7"/>
      <c r="J392" s="7"/>
    </row>
    <row r="393" spans="2:10" x14ac:dyDescent="0.2">
      <c r="B393">
        <v>0</v>
      </c>
      <c r="C393" s="7"/>
      <c r="D393" s="7"/>
      <c r="F393" s="7"/>
      <c r="G393" s="7"/>
      <c r="H393" s="7"/>
      <c r="I393" s="7"/>
      <c r="J393" s="7"/>
    </row>
    <row r="394" spans="2:10" x14ac:dyDescent="0.2">
      <c r="B394">
        <v>0</v>
      </c>
      <c r="C394" s="7"/>
      <c r="D394" s="7"/>
      <c r="F394" s="7"/>
      <c r="G394" s="7"/>
      <c r="H394" s="7"/>
      <c r="I394" s="7"/>
      <c r="J394" s="7"/>
    </row>
    <row r="395" spans="2:10" x14ac:dyDescent="0.2">
      <c r="B395">
        <v>0</v>
      </c>
      <c r="C395" s="7"/>
      <c r="D395" s="7"/>
      <c r="F395" s="7"/>
      <c r="G395" s="7"/>
      <c r="H395" s="7"/>
      <c r="I395" s="7"/>
      <c r="J395" s="7"/>
    </row>
    <row r="396" spans="2:10" x14ac:dyDescent="0.2">
      <c r="B396">
        <v>0</v>
      </c>
      <c r="C396" s="7"/>
      <c r="D396" s="7"/>
      <c r="F396" s="7"/>
      <c r="G396" s="7"/>
      <c r="H396" s="7"/>
      <c r="I396" s="7"/>
      <c r="J396" s="7"/>
    </row>
    <row r="397" spans="2:10" x14ac:dyDescent="0.2">
      <c r="B397">
        <v>0</v>
      </c>
      <c r="C397" s="7"/>
      <c r="D397" s="7"/>
      <c r="F397" s="7"/>
      <c r="G397" s="7"/>
      <c r="H397" s="7"/>
      <c r="I397" s="7"/>
      <c r="J397" s="7"/>
    </row>
    <row r="398" spans="2:10" x14ac:dyDescent="0.2">
      <c r="B398">
        <v>0</v>
      </c>
      <c r="C398" s="7"/>
      <c r="D398" s="7"/>
      <c r="F398" s="7"/>
      <c r="G398" s="7"/>
      <c r="H398" s="7"/>
      <c r="I398" s="7"/>
      <c r="J398" s="7"/>
    </row>
    <row r="399" spans="2:10" x14ac:dyDescent="0.2">
      <c r="B399">
        <v>0</v>
      </c>
      <c r="C399" s="7"/>
      <c r="D399" s="7"/>
      <c r="F399" s="7"/>
      <c r="G399" s="7"/>
      <c r="H399" s="7"/>
      <c r="I399" s="7"/>
      <c r="J399" s="7"/>
    </row>
    <row r="400" spans="2:10" x14ac:dyDescent="0.2">
      <c r="B400">
        <v>0</v>
      </c>
      <c r="C400" s="7"/>
      <c r="D400" s="7"/>
      <c r="F400" s="7"/>
      <c r="G400" s="7"/>
      <c r="H400" s="7"/>
      <c r="I400" s="7"/>
      <c r="J400" s="7"/>
    </row>
    <row r="401" spans="2:10" x14ac:dyDescent="0.2">
      <c r="B401">
        <v>0</v>
      </c>
      <c r="C401" s="7"/>
      <c r="D401" s="7"/>
      <c r="F401" s="7"/>
      <c r="G401" s="7"/>
      <c r="H401" s="7"/>
      <c r="I401" s="7"/>
      <c r="J401" s="7"/>
    </row>
    <row r="402" spans="2:10" x14ac:dyDescent="0.2">
      <c r="B402">
        <v>0</v>
      </c>
      <c r="C402" s="7"/>
      <c r="D402" s="7"/>
      <c r="F402" s="7"/>
      <c r="G402" s="7"/>
      <c r="H402" s="7"/>
      <c r="I402" s="7"/>
      <c r="J402" s="7"/>
    </row>
    <row r="403" spans="2:10" x14ac:dyDescent="0.2">
      <c r="B403">
        <v>0</v>
      </c>
      <c r="C403" s="7"/>
      <c r="D403" s="7"/>
      <c r="F403" s="7"/>
      <c r="G403" s="7"/>
      <c r="H403" s="7"/>
      <c r="I403" s="7"/>
      <c r="J403" s="7"/>
    </row>
    <row r="404" spans="2:10" x14ac:dyDescent="0.2">
      <c r="B404">
        <v>0</v>
      </c>
      <c r="C404" s="7"/>
      <c r="D404" s="7"/>
      <c r="F404" s="7"/>
      <c r="G404" s="7"/>
      <c r="H404" s="7"/>
      <c r="I404" s="7"/>
      <c r="J404" s="7"/>
    </row>
    <row r="405" spans="2:10" x14ac:dyDescent="0.2">
      <c r="B405">
        <v>0</v>
      </c>
      <c r="C405" s="7"/>
      <c r="D405" s="7"/>
      <c r="F405" s="7"/>
      <c r="G405" s="7"/>
      <c r="H405" s="7"/>
      <c r="I405" s="7"/>
      <c r="J405" s="7"/>
    </row>
    <row r="406" spans="2:10" x14ac:dyDescent="0.2">
      <c r="B406">
        <v>0</v>
      </c>
      <c r="C406" s="7"/>
      <c r="D406" s="7"/>
      <c r="F406" s="7"/>
      <c r="G406" s="7"/>
      <c r="H406" s="7"/>
      <c r="I406" s="7"/>
      <c r="J406" s="7"/>
    </row>
    <row r="407" spans="2:10" x14ac:dyDescent="0.2">
      <c r="B407">
        <v>0</v>
      </c>
      <c r="C407" s="7"/>
      <c r="D407" s="7"/>
      <c r="F407" s="7"/>
      <c r="G407" s="7"/>
      <c r="H407" s="7"/>
      <c r="I407" s="7"/>
      <c r="J407" s="7"/>
    </row>
    <row r="408" spans="2:10" x14ac:dyDescent="0.2">
      <c r="B408">
        <v>0</v>
      </c>
      <c r="C408" s="7"/>
      <c r="D408" s="7"/>
      <c r="F408" s="7"/>
      <c r="G408" s="7"/>
      <c r="H408" s="7"/>
      <c r="I408" s="7"/>
      <c r="J408" s="7"/>
    </row>
    <row r="409" spans="2:10" x14ac:dyDescent="0.2">
      <c r="B409">
        <v>0</v>
      </c>
      <c r="C409" s="7"/>
      <c r="D409" s="7"/>
      <c r="F409" s="7"/>
      <c r="G409" s="7"/>
      <c r="H409" s="7"/>
      <c r="I409" s="7"/>
      <c r="J409" s="7"/>
    </row>
    <row r="410" spans="2:10" x14ac:dyDescent="0.2">
      <c r="B410">
        <v>0</v>
      </c>
      <c r="C410" s="7"/>
      <c r="D410" s="7"/>
      <c r="F410" s="7"/>
      <c r="G410" s="7"/>
      <c r="H410" s="7"/>
      <c r="I410" s="7"/>
      <c r="J410" s="7"/>
    </row>
    <row r="411" spans="2:10" x14ac:dyDescent="0.2">
      <c r="B411">
        <v>0</v>
      </c>
      <c r="C411" s="7"/>
      <c r="D411" s="7"/>
      <c r="F411" s="7"/>
      <c r="G411" s="7"/>
      <c r="H411" s="7"/>
      <c r="I411" s="7"/>
      <c r="J411" s="7"/>
    </row>
    <row r="412" spans="2:10" x14ac:dyDescent="0.2">
      <c r="B412">
        <v>0</v>
      </c>
      <c r="C412" s="7"/>
      <c r="D412" s="7"/>
      <c r="F412" s="7"/>
      <c r="G412" s="7"/>
      <c r="H412" s="7"/>
      <c r="I412" s="7"/>
      <c r="J412" s="7"/>
    </row>
    <row r="413" spans="2:10" x14ac:dyDescent="0.2">
      <c r="B413">
        <v>0</v>
      </c>
      <c r="C413" s="7"/>
      <c r="D413" s="7"/>
      <c r="F413" s="7"/>
      <c r="G413" s="7"/>
      <c r="H413" s="7"/>
      <c r="I413" s="7"/>
      <c r="J413" s="7"/>
    </row>
    <row r="414" spans="2:10" x14ac:dyDescent="0.2">
      <c r="B414">
        <v>0</v>
      </c>
      <c r="C414" s="7"/>
      <c r="D414" s="7"/>
      <c r="F414" s="7"/>
      <c r="G414" s="7"/>
      <c r="H414" s="7"/>
      <c r="I414" s="7"/>
      <c r="J414" s="7"/>
    </row>
    <row r="415" spans="2:10" x14ac:dyDescent="0.2">
      <c r="B415">
        <v>0</v>
      </c>
      <c r="C415" s="7"/>
      <c r="D415" s="7"/>
      <c r="F415" s="7"/>
      <c r="G415" s="7"/>
      <c r="H415" s="7"/>
      <c r="I415" s="7"/>
      <c r="J415" s="7"/>
    </row>
    <row r="416" spans="2:10" x14ac:dyDescent="0.2">
      <c r="B416">
        <v>0</v>
      </c>
      <c r="C416" s="7"/>
      <c r="D416" s="7"/>
      <c r="F416" s="7"/>
      <c r="G416" s="7"/>
      <c r="H416" s="7"/>
      <c r="I416" s="7"/>
      <c r="J416" s="7"/>
    </row>
    <row r="417" spans="2:10" x14ac:dyDescent="0.2">
      <c r="B417">
        <v>0</v>
      </c>
      <c r="C417" s="7"/>
      <c r="D417" s="7"/>
      <c r="F417" s="7"/>
      <c r="G417" s="7"/>
      <c r="H417" s="7"/>
      <c r="I417" s="7"/>
      <c r="J417" s="7"/>
    </row>
    <row r="418" spans="2:10" x14ac:dyDescent="0.2">
      <c r="B418">
        <v>0</v>
      </c>
      <c r="C418" s="7"/>
      <c r="D418" s="7"/>
      <c r="F418" s="7"/>
      <c r="G418" s="7"/>
      <c r="H418" s="7"/>
      <c r="I418" s="7"/>
      <c r="J418" s="7"/>
    </row>
    <row r="419" spans="2:10" x14ac:dyDescent="0.2">
      <c r="B419">
        <v>0</v>
      </c>
      <c r="C419" s="7"/>
      <c r="D419" s="7"/>
      <c r="F419" s="7"/>
      <c r="G419" s="7"/>
      <c r="H419" s="7"/>
      <c r="I419" s="7"/>
      <c r="J419" s="7"/>
    </row>
    <row r="420" spans="2:10" x14ac:dyDescent="0.2">
      <c r="B420">
        <v>0</v>
      </c>
      <c r="C420" s="7"/>
      <c r="D420" s="7"/>
      <c r="F420" s="7"/>
      <c r="G420" s="7"/>
      <c r="H420" s="7"/>
      <c r="I420" s="7"/>
      <c r="J420" s="7"/>
    </row>
    <row r="421" spans="2:10" x14ac:dyDescent="0.2">
      <c r="B421">
        <v>0</v>
      </c>
      <c r="C421" s="7"/>
      <c r="D421" s="7"/>
      <c r="F421" s="7"/>
      <c r="G421" s="7"/>
      <c r="H421" s="7"/>
      <c r="I421" s="7"/>
      <c r="J421" s="7"/>
    </row>
    <row r="422" spans="2:10" x14ac:dyDescent="0.2">
      <c r="B422">
        <v>0</v>
      </c>
      <c r="C422" s="7"/>
      <c r="D422" s="7"/>
      <c r="F422" s="7"/>
      <c r="G422" s="7"/>
      <c r="H422" s="7"/>
      <c r="I422" s="7"/>
      <c r="J422" s="7"/>
    </row>
    <row r="423" spans="2:10" x14ac:dyDescent="0.2">
      <c r="B423">
        <v>0</v>
      </c>
      <c r="C423" s="7"/>
      <c r="D423" s="7"/>
      <c r="F423" s="7"/>
      <c r="G423" s="7"/>
      <c r="H423" s="7"/>
      <c r="I423" s="7"/>
      <c r="J423" s="7"/>
    </row>
    <row r="424" spans="2:10" x14ac:dyDescent="0.2">
      <c r="B424">
        <v>0</v>
      </c>
      <c r="C424" s="7"/>
      <c r="D424" s="7"/>
      <c r="F424" s="7"/>
      <c r="G424" s="7"/>
      <c r="H424" s="7"/>
      <c r="I424" s="7"/>
      <c r="J424" s="7"/>
    </row>
    <row r="425" spans="2:10" x14ac:dyDescent="0.2">
      <c r="B425">
        <v>0</v>
      </c>
      <c r="C425" s="7"/>
      <c r="D425" s="7"/>
      <c r="F425" s="7"/>
      <c r="G425" s="7"/>
      <c r="H425" s="7"/>
      <c r="I425" s="7"/>
      <c r="J425" s="7"/>
    </row>
    <row r="426" spans="2:10" x14ac:dyDescent="0.2">
      <c r="B426">
        <v>0</v>
      </c>
      <c r="C426" s="7"/>
      <c r="D426" s="7"/>
      <c r="F426" s="7"/>
      <c r="G426" s="7"/>
      <c r="H426" s="7"/>
      <c r="I426" s="7"/>
      <c r="J426" s="7"/>
    </row>
    <row r="427" spans="2:10" x14ac:dyDescent="0.2">
      <c r="B427">
        <v>0</v>
      </c>
      <c r="C427" s="7"/>
      <c r="D427" s="7"/>
      <c r="F427" s="7"/>
      <c r="G427" s="7"/>
      <c r="H427" s="7"/>
      <c r="I427" s="7"/>
      <c r="J427" s="7"/>
    </row>
    <row r="428" spans="2:10" x14ac:dyDescent="0.2">
      <c r="B428">
        <v>0</v>
      </c>
      <c r="C428" s="7"/>
      <c r="D428" s="7"/>
      <c r="F428" s="7"/>
      <c r="G428" s="7"/>
      <c r="H428" s="7"/>
      <c r="I428" s="7"/>
      <c r="J428" s="7"/>
    </row>
    <row r="429" spans="2:10" x14ac:dyDescent="0.2">
      <c r="B429">
        <v>0</v>
      </c>
      <c r="C429" s="7"/>
      <c r="D429" s="7"/>
      <c r="F429" s="7"/>
      <c r="G429" s="7"/>
      <c r="H429" s="7"/>
      <c r="I429" s="7"/>
      <c r="J429" s="7"/>
    </row>
    <row r="430" spans="2:10" x14ac:dyDescent="0.2">
      <c r="B430">
        <v>0</v>
      </c>
      <c r="C430" s="7"/>
      <c r="D430" s="7"/>
      <c r="F430" s="7"/>
      <c r="G430" s="7"/>
      <c r="H430" s="7"/>
      <c r="I430" s="7"/>
      <c r="J430" s="7"/>
    </row>
    <row r="431" spans="2:10" x14ac:dyDescent="0.2">
      <c r="B431">
        <v>0</v>
      </c>
      <c r="C431" s="7"/>
      <c r="D431" s="7"/>
      <c r="F431" s="7"/>
      <c r="G431" s="7"/>
      <c r="H431" s="7"/>
      <c r="I431" s="7"/>
      <c r="J431" s="7"/>
    </row>
    <row r="432" spans="2:10" x14ac:dyDescent="0.2">
      <c r="B432">
        <v>0</v>
      </c>
      <c r="C432" s="7"/>
      <c r="D432" s="7"/>
      <c r="F432" s="7"/>
      <c r="G432" s="7"/>
      <c r="H432" s="7"/>
      <c r="I432" s="7"/>
      <c r="J432" s="7"/>
    </row>
    <row r="433" spans="2:10" x14ac:dyDescent="0.2">
      <c r="B433">
        <v>0</v>
      </c>
      <c r="C433" s="7"/>
      <c r="D433" s="7"/>
      <c r="F433" s="7"/>
      <c r="G433" s="7"/>
      <c r="H433" s="7"/>
      <c r="I433" s="7"/>
      <c r="J433" s="7"/>
    </row>
    <row r="434" spans="2:10" x14ac:dyDescent="0.2">
      <c r="B434">
        <v>0</v>
      </c>
      <c r="C434" s="7"/>
      <c r="D434" s="7"/>
      <c r="F434" s="7"/>
      <c r="G434" s="7"/>
      <c r="H434" s="7"/>
      <c r="I434" s="7"/>
      <c r="J434" s="7"/>
    </row>
    <row r="435" spans="2:10" x14ac:dyDescent="0.2">
      <c r="B435">
        <v>0</v>
      </c>
      <c r="C435" s="7"/>
      <c r="D435" s="7"/>
      <c r="F435" s="7"/>
      <c r="G435" s="7"/>
      <c r="H435" s="7"/>
      <c r="I435" s="7"/>
      <c r="J435" s="7"/>
    </row>
    <row r="436" spans="2:10" x14ac:dyDescent="0.2">
      <c r="B436">
        <v>0</v>
      </c>
      <c r="C436" s="7"/>
      <c r="D436" s="7"/>
      <c r="F436" s="7"/>
      <c r="G436" s="7"/>
      <c r="H436" s="7"/>
      <c r="I436" s="7"/>
      <c r="J436" s="7"/>
    </row>
    <row r="437" spans="2:10" x14ac:dyDescent="0.2">
      <c r="B437">
        <v>0</v>
      </c>
      <c r="C437" s="7"/>
      <c r="D437" s="7"/>
      <c r="F437" s="7"/>
      <c r="G437" s="7"/>
      <c r="H437" s="7"/>
      <c r="I437" s="7"/>
      <c r="J437" s="7"/>
    </row>
    <row r="438" spans="2:10" x14ac:dyDescent="0.2">
      <c r="B438">
        <v>0</v>
      </c>
      <c r="C438" s="7"/>
      <c r="D438" s="7"/>
      <c r="F438" s="7"/>
      <c r="G438" s="7"/>
      <c r="H438" s="7"/>
      <c r="I438" s="7"/>
      <c r="J438" s="7"/>
    </row>
    <row r="439" spans="2:10" x14ac:dyDescent="0.2">
      <c r="B439">
        <v>0</v>
      </c>
      <c r="C439" s="7"/>
      <c r="D439" s="7"/>
      <c r="F439" s="7"/>
      <c r="G439" s="7"/>
      <c r="H439" s="7"/>
      <c r="I439" s="7"/>
      <c r="J439" s="7"/>
    </row>
    <row r="440" spans="2:10" x14ac:dyDescent="0.2">
      <c r="B440">
        <v>0</v>
      </c>
      <c r="C440" s="7"/>
      <c r="D440" s="7"/>
      <c r="F440" s="7"/>
      <c r="G440" s="7"/>
      <c r="H440" s="7"/>
      <c r="I440" s="7"/>
      <c r="J440" s="7"/>
    </row>
    <row r="441" spans="2:10" x14ac:dyDescent="0.2">
      <c r="B441">
        <v>0</v>
      </c>
      <c r="C441" s="7"/>
      <c r="D441" s="7"/>
      <c r="F441" s="7"/>
      <c r="G441" s="7"/>
      <c r="H441" s="7"/>
      <c r="I441" s="7"/>
      <c r="J441" s="7"/>
    </row>
    <row r="442" spans="2:10" x14ac:dyDescent="0.2">
      <c r="B442">
        <v>0</v>
      </c>
      <c r="C442" s="7"/>
      <c r="D442" s="7"/>
      <c r="F442" s="7"/>
      <c r="G442" s="7"/>
      <c r="H442" s="7"/>
      <c r="I442" s="7"/>
      <c r="J442" s="7"/>
    </row>
    <row r="443" spans="2:10" x14ac:dyDescent="0.2">
      <c r="B443">
        <v>0</v>
      </c>
      <c r="C443" s="7"/>
      <c r="D443" s="7"/>
      <c r="F443" s="7"/>
      <c r="G443" s="7"/>
      <c r="H443" s="7"/>
      <c r="I443" s="7"/>
      <c r="J443" s="7"/>
    </row>
    <row r="444" spans="2:10" x14ac:dyDescent="0.2">
      <c r="B444">
        <v>0</v>
      </c>
      <c r="C444" s="7"/>
      <c r="D444" s="7"/>
      <c r="F444" s="7"/>
      <c r="G444" s="7"/>
      <c r="H444" s="7"/>
      <c r="I444" s="7"/>
      <c r="J444" s="7"/>
    </row>
    <row r="445" spans="2:10" x14ac:dyDescent="0.2">
      <c r="B445">
        <v>0</v>
      </c>
      <c r="C445" s="7"/>
      <c r="D445" s="7"/>
      <c r="F445" s="7"/>
      <c r="G445" s="7"/>
      <c r="H445" s="7"/>
      <c r="I445" s="7"/>
      <c r="J445" s="7"/>
    </row>
    <row r="446" spans="2:10" x14ac:dyDescent="0.2">
      <c r="B446">
        <v>0</v>
      </c>
      <c r="C446" s="7"/>
      <c r="D446" s="7"/>
      <c r="F446" s="7"/>
      <c r="G446" s="7"/>
      <c r="H446" s="7"/>
      <c r="I446" s="7"/>
      <c r="J446" s="7"/>
    </row>
    <row r="447" spans="2:10" x14ac:dyDescent="0.2">
      <c r="B447">
        <v>0</v>
      </c>
      <c r="C447" s="7"/>
      <c r="D447" s="7"/>
      <c r="F447" s="7"/>
      <c r="G447" s="7"/>
      <c r="H447" s="7"/>
      <c r="I447" s="7"/>
      <c r="J447" s="7"/>
    </row>
    <row r="448" spans="2:10" x14ac:dyDescent="0.2">
      <c r="B448">
        <v>0</v>
      </c>
      <c r="C448" s="7"/>
      <c r="D448" s="7"/>
      <c r="F448" s="7"/>
      <c r="G448" s="7"/>
      <c r="H448" s="7"/>
      <c r="I448" s="7"/>
      <c r="J448" s="7"/>
    </row>
    <row r="449" spans="2:10" x14ac:dyDescent="0.2">
      <c r="B449">
        <v>0</v>
      </c>
      <c r="C449" s="7"/>
      <c r="D449" s="7"/>
      <c r="F449" s="7"/>
      <c r="G449" s="7"/>
      <c r="H449" s="7"/>
      <c r="I449" s="7"/>
      <c r="J449" s="7"/>
    </row>
    <row r="450" spans="2:10" x14ac:dyDescent="0.2">
      <c r="B450">
        <v>0</v>
      </c>
      <c r="C450" s="7"/>
      <c r="D450" s="7"/>
      <c r="F450" s="7"/>
      <c r="G450" s="7"/>
      <c r="H450" s="7"/>
      <c r="I450" s="7"/>
      <c r="J450" s="7"/>
    </row>
    <row r="451" spans="2:10" x14ac:dyDescent="0.2">
      <c r="B451">
        <v>0</v>
      </c>
      <c r="C451" s="7"/>
      <c r="D451" s="7"/>
      <c r="F451" s="7"/>
      <c r="G451" s="7"/>
      <c r="H451" s="7"/>
      <c r="I451" s="7"/>
      <c r="J451" s="7"/>
    </row>
    <row r="452" spans="2:10" x14ac:dyDescent="0.2">
      <c r="B452">
        <v>0</v>
      </c>
      <c r="C452" s="7"/>
      <c r="D452" s="7"/>
      <c r="F452" s="7"/>
      <c r="G452" s="7"/>
      <c r="H452" s="7"/>
      <c r="I452" s="7"/>
      <c r="J452" s="7"/>
    </row>
    <row r="453" spans="2:10" x14ac:dyDescent="0.2">
      <c r="B453">
        <v>0</v>
      </c>
      <c r="C453" s="7"/>
      <c r="D453" s="7"/>
      <c r="F453" s="7"/>
      <c r="G453" s="7"/>
      <c r="H453" s="7"/>
      <c r="I453" s="7"/>
      <c r="J453" s="7"/>
    </row>
    <row r="454" spans="2:10" x14ac:dyDescent="0.2">
      <c r="B454">
        <v>0</v>
      </c>
      <c r="C454" s="7"/>
      <c r="D454" s="7"/>
      <c r="F454" s="7"/>
      <c r="G454" s="7"/>
      <c r="H454" s="7"/>
      <c r="I454" s="7"/>
      <c r="J454" s="7"/>
    </row>
    <row r="455" spans="2:10" x14ac:dyDescent="0.2">
      <c r="B455">
        <v>0</v>
      </c>
      <c r="C455" s="7"/>
      <c r="D455" s="7"/>
      <c r="F455" s="7"/>
      <c r="G455" s="7"/>
      <c r="H455" s="7"/>
      <c r="I455" s="7"/>
      <c r="J455" s="7"/>
    </row>
    <row r="456" spans="2:10" x14ac:dyDescent="0.2">
      <c r="B456">
        <v>0</v>
      </c>
      <c r="C456" s="7"/>
      <c r="D456" s="7"/>
      <c r="F456" s="7"/>
      <c r="G456" s="7"/>
      <c r="H456" s="7"/>
      <c r="I456" s="7"/>
      <c r="J456" s="7"/>
    </row>
    <row r="457" spans="2:10" x14ac:dyDescent="0.2">
      <c r="B457">
        <v>0</v>
      </c>
      <c r="C457" s="7"/>
      <c r="D457" s="7"/>
      <c r="F457" s="7"/>
      <c r="G457" s="7"/>
      <c r="H457" s="7"/>
      <c r="I457" s="7"/>
      <c r="J457" s="7"/>
    </row>
    <row r="458" spans="2:10" x14ac:dyDescent="0.2">
      <c r="B458">
        <v>0</v>
      </c>
      <c r="C458" s="7"/>
      <c r="D458" s="7"/>
      <c r="F458" s="7"/>
      <c r="G458" s="7"/>
      <c r="H458" s="7"/>
      <c r="I458" s="7"/>
      <c r="J458" s="7"/>
    </row>
    <row r="459" spans="2:10" x14ac:dyDescent="0.2">
      <c r="B459">
        <v>0</v>
      </c>
      <c r="C459" s="7"/>
      <c r="D459" s="7"/>
      <c r="F459" s="7"/>
      <c r="G459" s="7"/>
      <c r="H459" s="7"/>
      <c r="I459" s="7"/>
      <c r="J459" s="7"/>
    </row>
    <row r="460" spans="2:10" x14ac:dyDescent="0.2">
      <c r="B460">
        <v>0</v>
      </c>
      <c r="C460" s="7"/>
      <c r="D460" s="7"/>
      <c r="F460" s="7"/>
      <c r="G460" s="7"/>
      <c r="H460" s="7"/>
      <c r="I460" s="7"/>
      <c r="J460" s="7"/>
    </row>
    <row r="461" spans="2:10" x14ac:dyDescent="0.2">
      <c r="B461">
        <v>0</v>
      </c>
      <c r="C461" s="7"/>
      <c r="D461" s="7"/>
      <c r="F461" s="7"/>
      <c r="G461" s="7"/>
      <c r="H461" s="7"/>
      <c r="I461" s="7"/>
      <c r="J461" s="7"/>
    </row>
    <row r="462" spans="2:10" x14ac:dyDescent="0.2">
      <c r="B462">
        <v>0</v>
      </c>
      <c r="C462" s="7"/>
      <c r="D462" s="7"/>
      <c r="F462" s="7"/>
      <c r="G462" s="7"/>
      <c r="H462" s="7"/>
      <c r="I462" s="7"/>
      <c r="J462" s="7"/>
    </row>
    <row r="463" spans="2:10" x14ac:dyDescent="0.2">
      <c r="B463">
        <v>0</v>
      </c>
      <c r="C463" s="7"/>
      <c r="D463" s="7"/>
      <c r="F463" s="7"/>
      <c r="G463" s="7"/>
      <c r="H463" s="7"/>
      <c r="I463" s="7"/>
      <c r="J463" s="7"/>
    </row>
    <row r="464" spans="2:10" x14ac:dyDescent="0.2">
      <c r="B464">
        <v>0</v>
      </c>
      <c r="C464" s="7"/>
      <c r="D464" s="7"/>
      <c r="F464" s="7"/>
      <c r="G464" s="7"/>
      <c r="H464" s="7"/>
      <c r="I464" s="7"/>
      <c r="J464" s="7"/>
    </row>
    <row r="465" spans="2:10" x14ac:dyDescent="0.2">
      <c r="B465">
        <v>0</v>
      </c>
      <c r="C465" s="7"/>
      <c r="D465" s="7"/>
      <c r="F465" s="7"/>
      <c r="G465" s="7"/>
      <c r="H465" s="7"/>
      <c r="I465" s="7"/>
      <c r="J465" s="7"/>
    </row>
    <row r="466" spans="2:10" x14ac:dyDescent="0.2">
      <c r="B466">
        <v>0</v>
      </c>
      <c r="C466" s="7"/>
      <c r="D466" s="7"/>
      <c r="F466" s="7"/>
      <c r="G466" s="7"/>
      <c r="H466" s="7"/>
      <c r="I466" s="7"/>
      <c r="J466" s="7"/>
    </row>
    <row r="467" spans="2:10" x14ac:dyDescent="0.2">
      <c r="B467">
        <v>0</v>
      </c>
      <c r="C467" s="7"/>
      <c r="D467" s="7"/>
      <c r="F467" s="7"/>
      <c r="G467" s="7"/>
      <c r="H467" s="7"/>
      <c r="I467" s="7"/>
      <c r="J467" s="7"/>
    </row>
    <row r="468" spans="2:10" x14ac:dyDescent="0.2">
      <c r="B468">
        <v>0</v>
      </c>
      <c r="C468" s="7"/>
      <c r="D468" s="7"/>
      <c r="F468" s="7"/>
      <c r="G468" s="7"/>
      <c r="H468" s="7"/>
      <c r="I468" s="7"/>
      <c r="J468" s="7"/>
    </row>
    <row r="469" spans="2:10" x14ac:dyDescent="0.2">
      <c r="B469">
        <v>0</v>
      </c>
      <c r="C469" s="7"/>
      <c r="D469" s="7"/>
      <c r="F469" s="7"/>
      <c r="G469" s="7"/>
      <c r="H469" s="7"/>
      <c r="I469" s="7"/>
      <c r="J469" s="7"/>
    </row>
    <row r="470" spans="2:10" x14ac:dyDescent="0.2">
      <c r="B470">
        <v>0</v>
      </c>
      <c r="C470" s="7"/>
      <c r="D470" s="7"/>
      <c r="F470" s="7"/>
      <c r="G470" s="7"/>
      <c r="H470" s="7"/>
      <c r="I470" s="7"/>
      <c r="J470" s="7"/>
    </row>
    <row r="471" spans="2:10" x14ac:dyDescent="0.2">
      <c r="B471">
        <v>0</v>
      </c>
      <c r="C471" s="7"/>
      <c r="D471" s="7"/>
      <c r="F471" s="7"/>
      <c r="G471" s="7"/>
      <c r="H471" s="7"/>
      <c r="I471" s="7"/>
      <c r="J471" s="7"/>
    </row>
    <row r="472" spans="2:10" x14ac:dyDescent="0.2">
      <c r="B472">
        <v>0</v>
      </c>
      <c r="C472" s="7"/>
      <c r="D472" s="7"/>
      <c r="F472" s="7"/>
      <c r="G472" s="7"/>
      <c r="H472" s="7"/>
      <c r="I472" s="7"/>
      <c r="J472" s="7"/>
    </row>
    <row r="473" spans="2:10" x14ac:dyDescent="0.2">
      <c r="B473">
        <v>0</v>
      </c>
      <c r="C473" s="7"/>
      <c r="D473" s="7"/>
      <c r="F473" s="7"/>
      <c r="G473" s="7"/>
      <c r="H473" s="7"/>
      <c r="I473" s="7"/>
      <c r="J473" s="7"/>
    </row>
    <row r="474" spans="2:10" x14ac:dyDescent="0.2">
      <c r="B474">
        <v>0</v>
      </c>
      <c r="C474" s="7"/>
      <c r="D474" s="7"/>
      <c r="F474" s="7"/>
      <c r="G474" s="7"/>
      <c r="H474" s="7"/>
      <c r="I474" s="7"/>
      <c r="J474" s="7"/>
    </row>
    <row r="475" spans="2:10" x14ac:dyDescent="0.2">
      <c r="B475">
        <v>0</v>
      </c>
      <c r="C475" s="7"/>
      <c r="D475" s="7"/>
      <c r="F475" s="7"/>
      <c r="G475" s="7"/>
      <c r="H475" s="7"/>
      <c r="I475" s="7"/>
      <c r="J475" s="7"/>
    </row>
    <row r="476" spans="2:10" x14ac:dyDescent="0.2">
      <c r="B476">
        <v>0</v>
      </c>
      <c r="C476" s="7"/>
      <c r="D476" s="7"/>
      <c r="F476" s="7"/>
      <c r="G476" s="7"/>
      <c r="H476" s="7"/>
      <c r="I476" s="7"/>
      <c r="J476" s="7"/>
    </row>
    <row r="477" spans="2:10" x14ac:dyDescent="0.2">
      <c r="B477">
        <v>0</v>
      </c>
      <c r="C477" s="7"/>
      <c r="D477" s="7"/>
      <c r="F477" s="7"/>
      <c r="G477" s="7"/>
      <c r="H477" s="7"/>
      <c r="I477" s="7"/>
      <c r="J477" s="7"/>
    </row>
    <row r="478" spans="2:10" x14ac:dyDescent="0.2">
      <c r="B478">
        <v>0</v>
      </c>
      <c r="C478" s="7"/>
      <c r="D478" s="7"/>
      <c r="F478" s="7"/>
      <c r="G478" s="7"/>
      <c r="H478" s="7"/>
      <c r="I478" s="7"/>
      <c r="J478" s="7"/>
    </row>
    <row r="479" spans="2:10" x14ac:dyDescent="0.2">
      <c r="B479">
        <v>0</v>
      </c>
      <c r="C479" s="7"/>
      <c r="D479" s="7"/>
      <c r="F479" s="7"/>
      <c r="G479" s="7"/>
      <c r="H479" s="7"/>
      <c r="I479" s="7"/>
      <c r="J479" s="7"/>
    </row>
    <row r="480" spans="2:10" x14ac:dyDescent="0.2">
      <c r="B480">
        <v>0</v>
      </c>
      <c r="C480" s="7"/>
      <c r="D480" s="7"/>
      <c r="F480" s="7"/>
      <c r="G480" s="7"/>
      <c r="H480" s="7"/>
      <c r="I480" s="7"/>
      <c r="J480" s="7"/>
    </row>
    <row r="481" spans="2:10" x14ac:dyDescent="0.2">
      <c r="B481">
        <v>0</v>
      </c>
      <c r="C481" s="7"/>
      <c r="D481" s="7"/>
      <c r="F481" s="7"/>
      <c r="G481" s="7"/>
      <c r="H481" s="7"/>
      <c r="I481" s="7"/>
      <c r="J481" s="7"/>
    </row>
    <row r="482" spans="2:10" x14ac:dyDescent="0.2">
      <c r="B482">
        <v>0</v>
      </c>
      <c r="C482" s="7"/>
      <c r="D482" s="7"/>
      <c r="F482" s="7"/>
      <c r="G482" s="7"/>
      <c r="H482" s="7"/>
      <c r="I482" s="7"/>
      <c r="J482" s="7"/>
    </row>
    <row r="483" spans="2:10" x14ac:dyDescent="0.2">
      <c r="B483">
        <v>0</v>
      </c>
      <c r="C483" s="7"/>
      <c r="D483" s="7"/>
      <c r="F483" s="7"/>
      <c r="G483" s="7"/>
      <c r="H483" s="7"/>
      <c r="I483" s="7"/>
      <c r="J483" s="7"/>
    </row>
    <row r="484" spans="2:10" x14ac:dyDescent="0.2">
      <c r="B484">
        <v>0</v>
      </c>
      <c r="C484" s="7"/>
      <c r="D484" s="7"/>
      <c r="F484" s="7"/>
      <c r="G484" s="7"/>
      <c r="H484" s="7"/>
      <c r="I484" s="7"/>
      <c r="J484" s="7"/>
    </row>
    <row r="485" spans="2:10" x14ac:dyDescent="0.2">
      <c r="B485">
        <v>0</v>
      </c>
      <c r="C485" s="7"/>
      <c r="D485" s="7"/>
      <c r="F485" s="7"/>
      <c r="G485" s="7"/>
      <c r="H485" s="7"/>
      <c r="I485" s="7"/>
      <c r="J485" s="7"/>
    </row>
    <row r="486" spans="2:10" x14ac:dyDescent="0.2">
      <c r="B486">
        <v>0</v>
      </c>
      <c r="C486" s="7"/>
      <c r="D486" s="7"/>
      <c r="F486" s="7"/>
      <c r="G486" s="7"/>
      <c r="H486" s="7"/>
      <c r="I486" s="7"/>
      <c r="J486" s="7"/>
    </row>
    <row r="487" spans="2:10" x14ac:dyDescent="0.2">
      <c r="B487">
        <v>0</v>
      </c>
      <c r="C487" s="7"/>
      <c r="D487" s="7"/>
      <c r="F487" s="7"/>
      <c r="G487" s="7"/>
      <c r="H487" s="7"/>
      <c r="I487" s="7"/>
      <c r="J487" s="7"/>
    </row>
    <row r="488" spans="2:10" x14ac:dyDescent="0.2">
      <c r="B488">
        <v>0</v>
      </c>
      <c r="C488" s="7"/>
      <c r="D488" s="7"/>
      <c r="F488" s="7"/>
      <c r="G488" s="7"/>
      <c r="H488" s="7"/>
      <c r="I488" s="7"/>
      <c r="J488" s="7"/>
    </row>
    <row r="489" spans="2:10" x14ac:dyDescent="0.2">
      <c r="B489">
        <v>0</v>
      </c>
      <c r="C489" s="7"/>
      <c r="D489" s="7"/>
      <c r="F489" s="7"/>
      <c r="G489" s="7"/>
      <c r="H489" s="7"/>
      <c r="I489" s="7"/>
      <c r="J489" s="7"/>
    </row>
    <row r="490" spans="2:10" x14ac:dyDescent="0.2">
      <c r="B490">
        <v>0</v>
      </c>
      <c r="C490" s="7"/>
      <c r="D490" s="7"/>
      <c r="F490" s="7"/>
      <c r="G490" s="7"/>
      <c r="H490" s="7"/>
      <c r="I490" s="7"/>
      <c r="J490" s="7"/>
    </row>
    <row r="491" spans="2:10" x14ac:dyDescent="0.2">
      <c r="B491">
        <v>0</v>
      </c>
      <c r="C491" s="7"/>
      <c r="D491" s="7"/>
      <c r="F491" s="7"/>
      <c r="G491" s="7"/>
      <c r="H491" s="7"/>
      <c r="I491" s="7"/>
      <c r="J491" s="7"/>
    </row>
    <row r="492" spans="2:10" x14ac:dyDescent="0.2">
      <c r="B492">
        <v>0</v>
      </c>
      <c r="C492" s="7"/>
      <c r="D492" s="7"/>
      <c r="F492" s="7"/>
      <c r="G492" s="7"/>
      <c r="H492" s="7"/>
      <c r="I492" s="7"/>
      <c r="J492" s="7"/>
    </row>
    <row r="493" spans="2:10" x14ac:dyDescent="0.2">
      <c r="B493">
        <v>0</v>
      </c>
      <c r="C493" s="7"/>
      <c r="D493" s="7"/>
      <c r="F493" s="7"/>
      <c r="G493" s="7"/>
      <c r="H493" s="7"/>
      <c r="I493" s="7"/>
      <c r="J493" s="7"/>
    </row>
    <row r="494" spans="2:10" x14ac:dyDescent="0.2">
      <c r="B494">
        <v>0</v>
      </c>
      <c r="C494" s="7"/>
      <c r="D494" s="7"/>
      <c r="F494" s="7"/>
      <c r="G494" s="7"/>
      <c r="H494" s="7"/>
      <c r="I494" s="7"/>
      <c r="J494" s="7"/>
    </row>
    <row r="495" spans="2:10" x14ac:dyDescent="0.2">
      <c r="B495">
        <v>0</v>
      </c>
      <c r="C495" s="7"/>
      <c r="D495" s="7"/>
      <c r="F495" s="7"/>
      <c r="G495" s="7"/>
      <c r="H495" s="7"/>
      <c r="I495" s="7"/>
      <c r="J495" s="7"/>
    </row>
    <row r="496" spans="2:10" x14ac:dyDescent="0.2">
      <c r="B496">
        <v>0</v>
      </c>
      <c r="C496" s="7"/>
      <c r="D496" s="7"/>
      <c r="F496" s="7"/>
      <c r="G496" s="7"/>
      <c r="H496" s="7"/>
      <c r="I496" s="7"/>
      <c r="J496" s="7"/>
    </row>
    <row r="497" spans="2:10" x14ac:dyDescent="0.2">
      <c r="B497">
        <v>0</v>
      </c>
      <c r="C497" s="7"/>
      <c r="D497" s="7"/>
      <c r="F497" s="7"/>
      <c r="G497" s="7"/>
      <c r="H497" s="7"/>
      <c r="I497" s="7"/>
      <c r="J497" s="7"/>
    </row>
    <row r="498" spans="2:10" x14ac:dyDescent="0.2">
      <c r="B498">
        <v>0</v>
      </c>
      <c r="C498" s="7"/>
      <c r="D498" s="7"/>
      <c r="F498" s="7"/>
      <c r="G498" s="7"/>
      <c r="H498" s="7"/>
      <c r="I498" s="7"/>
      <c r="J498" s="7"/>
    </row>
    <row r="499" spans="2:10" x14ac:dyDescent="0.2">
      <c r="B499">
        <v>0</v>
      </c>
      <c r="C499" s="7"/>
      <c r="D499" s="7"/>
      <c r="F499" s="7"/>
      <c r="G499" s="7"/>
      <c r="H499" s="7"/>
      <c r="I499" s="7"/>
      <c r="J499" s="7"/>
    </row>
    <row r="500" spans="2:10" x14ac:dyDescent="0.2">
      <c r="B500">
        <v>0</v>
      </c>
      <c r="C500" s="7"/>
      <c r="D500" s="7"/>
      <c r="F500" s="7"/>
      <c r="G500" s="7"/>
      <c r="H500" s="7"/>
      <c r="I500" s="7"/>
      <c r="J500" s="7"/>
    </row>
    <row r="501" spans="2:10" x14ac:dyDescent="0.2">
      <c r="B501">
        <v>0</v>
      </c>
      <c r="C501" s="7"/>
      <c r="D501" s="7"/>
      <c r="F501" s="7"/>
      <c r="G501" s="7"/>
      <c r="H501" s="7"/>
      <c r="I501" s="7"/>
      <c r="J501" s="7"/>
    </row>
    <row r="502" spans="2:10" x14ac:dyDescent="0.2">
      <c r="B502">
        <v>0</v>
      </c>
      <c r="C502" s="7"/>
      <c r="D502" s="7"/>
      <c r="F502" s="7"/>
      <c r="G502" s="7"/>
      <c r="H502" s="7"/>
      <c r="I502" s="7"/>
      <c r="J502" s="7"/>
    </row>
    <row r="503" spans="2:10" x14ac:dyDescent="0.2">
      <c r="B503">
        <v>0</v>
      </c>
      <c r="C503" s="7"/>
      <c r="D503" s="7"/>
      <c r="F503" s="7"/>
      <c r="G503" s="7"/>
      <c r="H503" s="7"/>
      <c r="I503" s="7"/>
      <c r="J503" s="7"/>
    </row>
    <row r="504" spans="2:10" x14ac:dyDescent="0.2">
      <c r="B504">
        <v>0</v>
      </c>
      <c r="C504" s="7"/>
      <c r="D504" s="7"/>
      <c r="F504" s="7"/>
      <c r="G504" s="7"/>
      <c r="H504" s="7"/>
      <c r="I504" s="7"/>
      <c r="J504" s="7"/>
    </row>
    <row r="505" spans="2:10" x14ac:dyDescent="0.2">
      <c r="B505">
        <v>0</v>
      </c>
      <c r="C505" s="7"/>
      <c r="D505" s="7"/>
      <c r="F505" s="7"/>
      <c r="G505" s="7"/>
      <c r="H505" s="7"/>
      <c r="I505" s="7"/>
      <c r="J505" s="7"/>
    </row>
    <row r="506" spans="2:10" x14ac:dyDescent="0.2">
      <c r="B506">
        <v>0</v>
      </c>
      <c r="C506" s="7"/>
      <c r="D506" s="7"/>
      <c r="F506" s="7"/>
      <c r="G506" s="7"/>
      <c r="H506" s="7"/>
      <c r="I506" s="7"/>
      <c r="J506" s="7"/>
    </row>
    <row r="507" spans="2:10" x14ac:dyDescent="0.2">
      <c r="B507">
        <v>0</v>
      </c>
      <c r="C507" s="7"/>
      <c r="D507" s="7"/>
      <c r="F507" s="7"/>
      <c r="G507" s="7"/>
      <c r="H507" s="7"/>
      <c r="I507" s="7"/>
      <c r="J507" s="7"/>
    </row>
    <row r="508" spans="2:10" x14ac:dyDescent="0.2">
      <c r="B508">
        <v>0</v>
      </c>
      <c r="C508" s="7"/>
      <c r="D508" s="7"/>
      <c r="F508" s="7"/>
      <c r="G508" s="7"/>
      <c r="H508" s="7"/>
      <c r="I508" s="7"/>
      <c r="J508" s="7"/>
    </row>
    <row r="509" spans="2:10" x14ac:dyDescent="0.2">
      <c r="B509">
        <v>0</v>
      </c>
      <c r="C509" s="7"/>
      <c r="D509" s="7"/>
      <c r="F509" s="7"/>
      <c r="G509" s="7"/>
      <c r="H509" s="7"/>
      <c r="I509" s="7"/>
      <c r="J509" s="7"/>
    </row>
    <row r="510" spans="2:10" x14ac:dyDescent="0.2">
      <c r="B510">
        <v>0</v>
      </c>
      <c r="C510" s="7"/>
      <c r="D510" s="7"/>
      <c r="F510" s="7"/>
      <c r="G510" s="7"/>
      <c r="H510" s="7"/>
      <c r="I510" s="7"/>
      <c r="J510" s="7"/>
    </row>
    <row r="511" spans="2:10" x14ac:dyDescent="0.2">
      <c r="B511">
        <v>0</v>
      </c>
      <c r="C511" s="7"/>
      <c r="D511" s="7"/>
      <c r="F511" s="7"/>
      <c r="G511" s="7"/>
      <c r="H511" s="7"/>
      <c r="I511" s="7"/>
      <c r="J511" s="7"/>
    </row>
    <row r="512" spans="2:10" x14ac:dyDescent="0.2">
      <c r="B512">
        <v>0</v>
      </c>
      <c r="C512" s="7"/>
      <c r="D512" s="7"/>
      <c r="F512" s="7"/>
      <c r="G512" s="7"/>
      <c r="H512" s="7"/>
      <c r="I512" s="7"/>
      <c r="J512" s="7"/>
    </row>
    <row r="513" spans="2:10" x14ac:dyDescent="0.2">
      <c r="B513">
        <v>0</v>
      </c>
      <c r="C513" s="7"/>
      <c r="D513" s="7"/>
      <c r="F513" s="7"/>
      <c r="G513" s="7"/>
      <c r="H513" s="7"/>
      <c r="I513" s="7"/>
      <c r="J513" s="7"/>
    </row>
    <row r="514" spans="2:10" x14ac:dyDescent="0.2">
      <c r="B514">
        <v>0</v>
      </c>
      <c r="C514" s="7"/>
      <c r="D514" s="7"/>
      <c r="F514" s="7"/>
      <c r="G514" s="7"/>
      <c r="H514" s="7"/>
      <c r="I514" s="7"/>
      <c r="J514" s="7"/>
    </row>
    <row r="515" spans="2:10" x14ac:dyDescent="0.2">
      <c r="B515">
        <v>0</v>
      </c>
      <c r="C515" s="7"/>
      <c r="D515" s="7"/>
      <c r="F515" s="7"/>
      <c r="G515" s="7"/>
      <c r="H515" s="7"/>
      <c r="I515" s="7"/>
      <c r="J515" s="7"/>
    </row>
    <row r="516" spans="2:10" x14ac:dyDescent="0.2">
      <c r="B516">
        <v>0</v>
      </c>
      <c r="C516" s="7"/>
      <c r="D516" s="7"/>
      <c r="F516" s="7"/>
      <c r="G516" s="7"/>
      <c r="H516" s="7"/>
      <c r="I516" s="7"/>
      <c r="J516" s="7"/>
    </row>
    <row r="517" spans="2:10" x14ac:dyDescent="0.2">
      <c r="B517">
        <v>0</v>
      </c>
      <c r="C517" s="7"/>
      <c r="D517" s="7"/>
      <c r="F517" s="7"/>
      <c r="G517" s="7"/>
      <c r="H517" s="7"/>
      <c r="I517" s="7"/>
      <c r="J517" s="7"/>
    </row>
    <row r="518" spans="2:10" x14ac:dyDescent="0.2">
      <c r="B518">
        <v>0</v>
      </c>
      <c r="C518" s="7"/>
      <c r="D518" s="7"/>
      <c r="F518" s="7"/>
      <c r="G518" s="7"/>
      <c r="H518" s="7"/>
      <c r="I518" s="7"/>
      <c r="J518" s="7"/>
    </row>
    <row r="519" spans="2:10" x14ac:dyDescent="0.2">
      <c r="B519">
        <v>0</v>
      </c>
      <c r="C519" s="7"/>
      <c r="D519" s="7"/>
      <c r="F519" s="7"/>
      <c r="G519" s="7"/>
      <c r="H519" s="7"/>
      <c r="I519" s="7"/>
      <c r="J519" s="7"/>
    </row>
    <row r="520" spans="2:10" x14ac:dyDescent="0.2">
      <c r="B520">
        <v>0</v>
      </c>
      <c r="C520" s="7"/>
      <c r="D520" s="7"/>
      <c r="F520" s="7"/>
      <c r="G520" s="7"/>
      <c r="H520" s="7"/>
      <c r="I520" s="7"/>
      <c r="J520" s="7"/>
    </row>
    <row r="521" spans="2:10" x14ac:dyDescent="0.2">
      <c r="B521">
        <v>0</v>
      </c>
      <c r="C521" s="7"/>
      <c r="D521" s="7"/>
      <c r="F521" s="7"/>
      <c r="G521" s="7"/>
      <c r="H521" s="7"/>
      <c r="I521" s="7"/>
      <c r="J521" s="7"/>
    </row>
    <row r="522" spans="2:10" x14ac:dyDescent="0.2">
      <c r="B522">
        <v>0</v>
      </c>
      <c r="C522" s="7"/>
      <c r="D522" s="7"/>
      <c r="F522" s="7"/>
      <c r="G522" s="7"/>
      <c r="H522" s="7"/>
      <c r="I522" s="7"/>
      <c r="J522" s="7"/>
    </row>
    <row r="523" spans="2:10" x14ac:dyDescent="0.2">
      <c r="B523">
        <v>0</v>
      </c>
      <c r="C523" s="7"/>
      <c r="D523" s="7"/>
      <c r="F523" s="7"/>
      <c r="G523" s="7"/>
      <c r="H523" s="7"/>
      <c r="I523" s="7"/>
      <c r="J523" s="7"/>
    </row>
    <row r="524" spans="2:10" x14ac:dyDescent="0.2">
      <c r="B524">
        <v>0</v>
      </c>
      <c r="C524" s="7"/>
      <c r="D524" s="7"/>
      <c r="F524" s="7"/>
      <c r="G524" s="7"/>
      <c r="H524" s="7"/>
      <c r="I524" s="7"/>
      <c r="J524" s="7"/>
    </row>
    <row r="525" spans="2:10" x14ac:dyDescent="0.2">
      <c r="B525">
        <v>0</v>
      </c>
      <c r="C525" s="7"/>
      <c r="D525" s="7"/>
      <c r="F525" s="7"/>
      <c r="G525" s="7"/>
      <c r="H525" s="7"/>
      <c r="I525" s="7"/>
      <c r="J525" s="7"/>
    </row>
    <row r="526" spans="2:10" x14ac:dyDescent="0.2">
      <c r="B526">
        <v>0</v>
      </c>
      <c r="C526" s="7"/>
      <c r="D526" s="7"/>
      <c r="F526" s="7"/>
      <c r="G526" s="7"/>
      <c r="H526" s="7"/>
      <c r="I526" s="7"/>
      <c r="J526" s="7"/>
    </row>
    <row r="527" spans="2:10" x14ac:dyDescent="0.2">
      <c r="B527">
        <v>0</v>
      </c>
      <c r="C527" s="7"/>
      <c r="D527" s="7"/>
      <c r="F527" s="7"/>
      <c r="G527" s="7"/>
      <c r="H527" s="7"/>
      <c r="I527" s="7"/>
      <c r="J527" s="7"/>
    </row>
    <row r="528" spans="2:10" x14ac:dyDescent="0.2">
      <c r="B528">
        <v>0</v>
      </c>
      <c r="C528" s="7"/>
      <c r="D528" s="7"/>
      <c r="F528" s="7"/>
      <c r="G528" s="7"/>
      <c r="H528" s="7"/>
      <c r="I528" s="7"/>
      <c r="J528" s="7"/>
    </row>
    <row r="529" spans="2:10" x14ac:dyDescent="0.2">
      <c r="B529">
        <v>0</v>
      </c>
      <c r="C529" s="7"/>
      <c r="D529" s="7"/>
      <c r="F529" s="7"/>
      <c r="G529" s="7"/>
      <c r="H529" s="7"/>
      <c r="I529" s="7"/>
      <c r="J529" s="7"/>
    </row>
    <row r="530" spans="2:10" x14ac:dyDescent="0.2">
      <c r="B530">
        <v>0</v>
      </c>
      <c r="C530" s="7"/>
      <c r="D530" s="7"/>
      <c r="F530" s="7"/>
      <c r="G530" s="7"/>
      <c r="H530" s="7"/>
      <c r="I530" s="7"/>
      <c r="J530" s="7"/>
    </row>
    <row r="531" spans="2:10" x14ac:dyDescent="0.2">
      <c r="B531">
        <v>0</v>
      </c>
      <c r="C531" s="7"/>
      <c r="D531" s="7"/>
      <c r="F531" s="7"/>
      <c r="G531" s="7"/>
      <c r="H531" s="7"/>
      <c r="I531" s="7"/>
      <c r="J531" s="7"/>
    </row>
    <row r="532" spans="2:10" x14ac:dyDescent="0.2">
      <c r="B532">
        <v>0</v>
      </c>
      <c r="C532" s="7"/>
      <c r="D532" s="7"/>
      <c r="F532" s="7"/>
      <c r="G532" s="7"/>
      <c r="H532" s="7"/>
      <c r="I532" s="7"/>
      <c r="J532" s="7"/>
    </row>
    <row r="533" spans="2:10" x14ac:dyDescent="0.2">
      <c r="B533">
        <v>0</v>
      </c>
      <c r="C533" s="7"/>
      <c r="D533" s="7"/>
      <c r="F533" s="7"/>
      <c r="G533" s="7"/>
      <c r="H533" s="7"/>
      <c r="I533" s="7"/>
      <c r="J533" s="7"/>
    </row>
    <row r="534" spans="2:10" x14ac:dyDescent="0.2">
      <c r="B534">
        <v>0</v>
      </c>
      <c r="C534" s="7"/>
      <c r="D534" s="7"/>
      <c r="F534" s="7"/>
      <c r="G534" s="7"/>
      <c r="H534" s="7"/>
      <c r="I534" s="7"/>
      <c r="J534" s="7"/>
    </row>
    <row r="535" spans="2:10" x14ac:dyDescent="0.2">
      <c r="B535">
        <v>0</v>
      </c>
      <c r="C535" s="7"/>
      <c r="D535" s="7"/>
      <c r="F535" s="7"/>
      <c r="G535" s="7"/>
      <c r="H535" s="7"/>
      <c r="I535" s="7"/>
      <c r="J535" s="7"/>
    </row>
    <row r="536" spans="2:10" x14ac:dyDescent="0.2">
      <c r="B536">
        <v>0</v>
      </c>
      <c r="C536" s="7"/>
      <c r="D536" s="7"/>
      <c r="F536" s="7"/>
      <c r="G536" s="7"/>
      <c r="H536" s="7"/>
      <c r="I536" s="7"/>
      <c r="J536" s="7"/>
    </row>
    <row r="537" spans="2:10" x14ac:dyDescent="0.2">
      <c r="B537">
        <v>0</v>
      </c>
      <c r="C537" s="7"/>
      <c r="D537" s="7"/>
      <c r="F537" s="7"/>
      <c r="G537" s="7"/>
      <c r="H537" s="7"/>
      <c r="I537" s="7"/>
      <c r="J537" s="7"/>
    </row>
    <row r="538" spans="2:10" x14ac:dyDescent="0.2">
      <c r="B538">
        <v>0</v>
      </c>
      <c r="C538" s="7"/>
      <c r="D538" s="7"/>
      <c r="F538" s="7"/>
      <c r="G538" s="7"/>
      <c r="H538" s="7"/>
      <c r="I538" s="7"/>
      <c r="J538" s="7"/>
    </row>
    <row r="539" spans="2:10" x14ac:dyDescent="0.2">
      <c r="B539">
        <v>0</v>
      </c>
      <c r="C539" s="7"/>
      <c r="D539" s="7"/>
      <c r="F539" s="7"/>
      <c r="G539" s="7"/>
      <c r="H539" s="7"/>
      <c r="I539" s="7"/>
      <c r="J539" s="7"/>
    </row>
    <row r="540" spans="2:10" x14ac:dyDescent="0.2">
      <c r="B540">
        <v>0</v>
      </c>
      <c r="C540" s="7"/>
      <c r="D540" s="7"/>
      <c r="F540" s="7"/>
      <c r="G540" s="7"/>
      <c r="H540" s="7"/>
      <c r="I540" s="7"/>
      <c r="J540" s="7"/>
    </row>
    <row r="541" spans="2:10" x14ac:dyDescent="0.2">
      <c r="B541">
        <v>0</v>
      </c>
      <c r="C541" s="7"/>
      <c r="D541" s="7"/>
      <c r="F541" s="7"/>
      <c r="G541" s="7"/>
      <c r="H541" s="7"/>
      <c r="I541" s="7"/>
      <c r="J541" s="7"/>
    </row>
    <row r="542" spans="2:10" x14ac:dyDescent="0.2">
      <c r="B542">
        <v>0</v>
      </c>
      <c r="C542" s="7"/>
      <c r="D542" s="7"/>
      <c r="F542" s="7"/>
      <c r="G542" s="7"/>
      <c r="H542" s="7"/>
      <c r="I542" s="7"/>
      <c r="J542" s="7"/>
    </row>
    <row r="543" spans="2:10" x14ac:dyDescent="0.2">
      <c r="B543">
        <v>0</v>
      </c>
      <c r="C543" s="7"/>
      <c r="D543" s="7"/>
      <c r="F543" s="7"/>
      <c r="G543" s="7"/>
      <c r="H543" s="7"/>
      <c r="I543" s="7"/>
      <c r="J543" s="7"/>
    </row>
    <row r="544" spans="2:10" x14ac:dyDescent="0.2">
      <c r="B544">
        <v>0</v>
      </c>
      <c r="C544" s="7"/>
      <c r="D544" s="7"/>
      <c r="F544" s="7"/>
      <c r="G544" s="7"/>
      <c r="H544" s="7"/>
      <c r="I544" s="7"/>
      <c r="J544" s="7"/>
    </row>
    <row r="545" spans="2:10" x14ac:dyDescent="0.2">
      <c r="B545">
        <v>0</v>
      </c>
      <c r="C545" s="7"/>
      <c r="D545" s="7"/>
      <c r="F545" s="7"/>
      <c r="G545" s="7"/>
      <c r="H545" s="7"/>
      <c r="I545" s="7"/>
      <c r="J545" s="7"/>
    </row>
    <row r="546" spans="2:10" x14ac:dyDescent="0.2">
      <c r="B546">
        <v>0</v>
      </c>
      <c r="C546" s="7"/>
      <c r="D546" s="7"/>
      <c r="F546" s="7"/>
      <c r="G546" s="7"/>
      <c r="H546" s="7"/>
      <c r="I546" s="7"/>
      <c r="J546" s="7"/>
    </row>
    <row r="547" spans="2:10" x14ac:dyDescent="0.2">
      <c r="B547">
        <v>0</v>
      </c>
      <c r="C547" s="7"/>
      <c r="D547" s="7"/>
      <c r="F547" s="7"/>
      <c r="G547" s="7"/>
      <c r="H547" s="7"/>
      <c r="I547" s="7"/>
      <c r="J547" s="7"/>
    </row>
    <row r="548" spans="2:10" x14ac:dyDescent="0.2">
      <c r="B548">
        <v>0</v>
      </c>
      <c r="C548" s="7"/>
      <c r="D548" s="7"/>
      <c r="F548" s="7"/>
      <c r="G548" s="7"/>
      <c r="H548" s="7"/>
      <c r="I548" s="7"/>
      <c r="J548" s="7"/>
    </row>
    <row r="549" spans="2:10" x14ac:dyDescent="0.2">
      <c r="B549">
        <v>0</v>
      </c>
      <c r="C549" s="7"/>
      <c r="D549" s="7"/>
      <c r="F549" s="7"/>
      <c r="G549" s="7"/>
      <c r="H549" s="7"/>
      <c r="I549" s="7"/>
      <c r="J549" s="7"/>
    </row>
    <row r="550" spans="2:10" x14ac:dyDescent="0.2">
      <c r="B550">
        <v>0</v>
      </c>
      <c r="C550" s="7"/>
      <c r="D550" s="7"/>
      <c r="F550" s="7"/>
      <c r="G550" s="7"/>
      <c r="H550" s="7"/>
      <c r="I550" s="7"/>
      <c r="J550" s="7"/>
    </row>
    <row r="551" spans="2:10" x14ac:dyDescent="0.2">
      <c r="B551">
        <v>0</v>
      </c>
      <c r="C551" s="7"/>
      <c r="D551" s="7"/>
      <c r="F551" s="7"/>
      <c r="G551" s="7"/>
      <c r="H551" s="7"/>
      <c r="I551" s="7"/>
      <c r="J551" s="7"/>
    </row>
    <row r="552" spans="2:10" x14ac:dyDescent="0.2">
      <c r="B552">
        <v>0</v>
      </c>
      <c r="C552" s="7"/>
      <c r="D552" s="7"/>
      <c r="F552" s="7"/>
      <c r="G552" s="7"/>
      <c r="H552" s="7"/>
      <c r="I552" s="7"/>
      <c r="J552" s="7"/>
    </row>
    <row r="553" spans="2:10" x14ac:dyDescent="0.2">
      <c r="B553">
        <v>0</v>
      </c>
      <c r="C553" s="7"/>
      <c r="D553" s="7"/>
      <c r="F553" s="7"/>
      <c r="G553" s="7"/>
      <c r="H553" s="7"/>
      <c r="I553" s="7"/>
      <c r="J553" s="7"/>
    </row>
    <row r="554" spans="2:10" x14ac:dyDescent="0.2">
      <c r="B554">
        <v>0</v>
      </c>
      <c r="C554" s="7"/>
      <c r="D554" s="7"/>
      <c r="F554" s="7"/>
      <c r="G554" s="7"/>
      <c r="H554" s="7"/>
      <c r="I554" s="7"/>
      <c r="J554" s="7"/>
    </row>
    <row r="555" spans="2:10" x14ac:dyDescent="0.2">
      <c r="B555">
        <v>0</v>
      </c>
      <c r="C555" s="7"/>
      <c r="D555" s="7"/>
      <c r="F555" s="7"/>
      <c r="G555" s="7"/>
      <c r="H555" s="7"/>
      <c r="I555" s="7"/>
      <c r="J555" s="7"/>
    </row>
    <row r="556" spans="2:10" x14ac:dyDescent="0.2">
      <c r="B556">
        <v>0</v>
      </c>
      <c r="C556" s="7"/>
      <c r="D556" s="7"/>
      <c r="F556" s="7"/>
      <c r="G556" s="7"/>
      <c r="H556" s="7"/>
      <c r="I556" s="7"/>
      <c r="J556" s="7"/>
    </row>
    <row r="557" spans="2:10" x14ac:dyDescent="0.2">
      <c r="B557">
        <v>0</v>
      </c>
      <c r="C557" s="7"/>
      <c r="D557" s="7"/>
      <c r="F557" s="7"/>
      <c r="G557" s="7"/>
      <c r="H557" s="7"/>
      <c r="I557" s="7"/>
      <c r="J557" s="7"/>
    </row>
    <row r="558" spans="2:10" x14ac:dyDescent="0.2">
      <c r="B558">
        <v>0</v>
      </c>
      <c r="C558" s="7"/>
      <c r="D558" s="7"/>
      <c r="F558" s="7"/>
      <c r="G558" s="7"/>
      <c r="H558" s="7"/>
      <c r="I558" s="7"/>
      <c r="J558" s="7"/>
    </row>
    <row r="559" spans="2:10" x14ac:dyDescent="0.2">
      <c r="B559">
        <v>0</v>
      </c>
      <c r="C559" s="7"/>
      <c r="D559" s="7"/>
      <c r="F559" s="7"/>
      <c r="G559" s="7"/>
      <c r="H559" s="7"/>
      <c r="I559" s="7"/>
      <c r="J559" s="7"/>
    </row>
    <row r="560" spans="2:10" x14ac:dyDescent="0.2">
      <c r="B560">
        <v>0</v>
      </c>
      <c r="C560" s="7"/>
      <c r="D560" s="7"/>
      <c r="F560" s="7"/>
      <c r="G560" s="7"/>
      <c r="H560" s="7"/>
      <c r="I560" s="7"/>
      <c r="J560" s="7"/>
    </row>
    <row r="561" spans="2:10" x14ac:dyDescent="0.2">
      <c r="B561">
        <v>0</v>
      </c>
      <c r="C561" s="7"/>
      <c r="D561" s="7"/>
      <c r="F561" s="7"/>
      <c r="G561" s="7"/>
      <c r="H561" s="7"/>
      <c r="I561" s="7"/>
      <c r="J561" s="7"/>
    </row>
    <row r="562" spans="2:10" x14ac:dyDescent="0.2">
      <c r="B562">
        <v>0</v>
      </c>
      <c r="C562" s="7"/>
      <c r="D562" s="7"/>
      <c r="F562" s="7"/>
      <c r="G562" s="7"/>
      <c r="H562" s="7"/>
      <c r="I562" s="7"/>
      <c r="J562" s="7"/>
    </row>
    <row r="563" spans="2:10" x14ac:dyDescent="0.2">
      <c r="B563">
        <v>0</v>
      </c>
      <c r="C563" s="7"/>
      <c r="D563" s="7"/>
      <c r="F563" s="7"/>
      <c r="G563" s="7"/>
      <c r="H563" s="7"/>
      <c r="I563" s="7"/>
      <c r="J563" s="7"/>
    </row>
    <row r="564" spans="2:10" x14ac:dyDescent="0.2">
      <c r="B564">
        <v>0</v>
      </c>
      <c r="C564" s="7"/>
      <c r="D564" s="7"/>
      <c r="F564" s="7"/>
      <c r="G564" s="7"/>
      <c r="H564" s="7"/>
      <c r="I564" s="7"/>
      <c r="J564" s="7"/>
    </row>
    <row r="565" spans="2:10" x14ac:dyDescent="0.2">
      <c r="B565">
        <v>0</v>
      </c>
      <c r="C565" s="7"/>
      <c r="D565" s="7"/>
      <c r="F565" s="7"/>
      <c r="G565" s="7"/>
      <c r="H565" s="7"/>
      <c r="I565" s="7"/>
      <c r="J565" s="7"/>
    </row>
    <row r="566" spans="2:10" x14ac:dyDescent="0.2">
      <c r="B566">
        <v>0</v>
      </c>
      <c r="C566" s="7"/>
      <c r="D566" s="7"/>
      <c r="F566" s="7"/>
      <c r="G566" s="7"/>
      <c r="H566" s="7"/>
      <c r="I566" s="7"/>
      <c r="J566" s="7"/>
    </row>
    <row r="567" spans="2:10" x14ac:dyDescent="0.2">
      <c r="B567">
        <v>0</v>
      </c>
      <c r="C567" s="7"/>
      <c r="D567" s="7"/>
      <c r="F567" s="7"/>
      <c r="G567" s="7"/>
      <c r="H567" s="7"/>
      <c r="I567" s="7"/>
      <c r="J567" s="7"/>
    </row>
    <row r="568" spans="2:10" x14ac:dyDescent="0.2">
      <c r="B568">
        <v>0</v>
      </c>
      <c r="C568" s="7"/>
      <c r="D568" s="7"/>
      <c r="F568" s="7"/>
      <c r="G568" s="7"/>
      <c r="H568" s="7"/>
      <c r="I568" s="7"/>
      <c r="J568" s="7"/>
    </row>
    <row r="569" spans="2:10" x14ac:dyDescent="0.2">
      <c r="B569">
        <v>0</v>
      </c>
      <c r="C569" s="7"/>
      <c r="D569" s="7"/>
      <c r="F569" s="7"/>
      <c r="G569" s="7"/>
      <c r="H569" s="7"/>
      <c r="I569" s="7"/>
      <c r="J569" s="7"/>
    </row>
    <row r="570" spans="2:10" x14ac:dyDescent="0.2">
      <c r="B570">
        <v>0</v>
      </c>
      <c r="C570" s="7"/>
      <c r="D570" s="7"/>
      <c r="F570" s="7"/>
      <c r="G570" s="7"/>
      <c r="H570" s="7"/>
      <c r="I570" s="7"/>
      <c r="J570" s="7"/>
    </row>
    <row r="571" spans="2:10" x14ac:dyDescent="0.2">
      <c r="B571">
        <v>0</v>
      </c>
      <c r="C571" s="7"/>
      <c r="D571" s="7"/>
      <c r="F571" s="7"/>
      <c r="G571" s="7"/>
      <c r="H571" s="7"/>
      <c r="I571" s="7"/>
      <c r="J571" s="7"/>
    </row>
    <row r="572" spans="2:10" x14ac:dyDescent="0.2">
      <c r="B572">
        <v>0</v>
      </c>
      <c r="C572" s="7"/>
      <c r="D572" s="7"/>
      <c r="F572" s="7"/>
      <c r="G572" s="7"/>
      <c r="H572" s="7"/>
      <c r="I572" s="7"/>
      <c r="J572" s="7"/>
    </row>
    <row r="573" spans="2:10" x14ac:dyDescent="0.2">
      <c r="B573">
        <v>0</v>
      </c>
      <c r="C573" s="7"/>
      <c r="D573" s="7"/>
      <c r="F573" s="7"/>
      <c r="G573" s="7"/>
      <c r="H573" s="7"/>
      <c r="I573" s="7"/>
      <c r="J573" s="7"/>
    </row>
    <row r="574" spans="2:10" x14ac:dyDescent="0.2">
      <c r="B574">
        <v>0</v>
      </c>
      <c r="C574" s="7"/>
      <c r="D574" s="7"/>
      <c r="F574" s="7"/>
      <c r="G574" s="7"/>
      <c r="H574" s="7"/>
      <c r="I574" s="7"/>
      <c r="J574" s="7"/>
    </row>
    <row r="575" spans="2:10" x14ac:dyDescent="0.2">
      <c r="B575">
        <v>0</v>
      </c>
      <c r="C575" s="7"/>
      <c r="D575" s="7"/>
      <c r="F575" s="7"/>
      <c r="G575" s="7"/>
      <c r="H575" s="7"/>
      <c r="I575" s="7"/>
      <c r="J575" s="7"/>
    </row>
    <row r="576" spans="2:10" x14ac:dyDescent="0.2">
      <c r="B576">
        <v>0</v>
      </c>
      <c r="C576" s="7"/>
      <c r="D576" s="7"/>
      <c r="F576" s="7"/>
      <c r="G576" s="7"/>
      <c r="H576" s="7"/>
      <c r="I576" s="7"/>
      <c r="J576" s="7"/>
    </row>
    <row r="577" spans="2:10" x14ac:dyDescent="0.2">
      <c r="B577">
        <v>0</v>
      </c>
      <c r="C577" s="7"/>
      <c r="D577" s="7"/>
      <c r="F577" s="7"/>
      <c r="G577" s="7"/>
      <c r="H577" s="7"/>
      <c r="I577" s="7"/>
      <c r="J577" s="7"/>
    </row>
    <row r="578" spans="2:10" x14ac:dyDescent="0.2">
      <c r="B578">
        <v>0</v>
      </c>
      <c r="C578" s="7"/>
      <c r="D578" s="7"/>
      <c r="F578" s="7"/>
      <c r="G578" s="7"/>
      <c r="H578" s="7"/>
      <c r="I578" s="7"/>
      <c r="J578" s="7"/>
    </row>
    <row r="579" spans="2:10" x14ac:dyDescent="0.2">
      <c r="B579">
        <v>0</v>
      </c>
      <c r="C579" s="7"/>
      <c r="D579" s="7"/>
      <c r="F579" s="7"/>
      <c r="G579" s="7"/>
      <c r="H579" s="7"/>
      <c r="I579" s="7"/>
      <c r="J579" s="7"/>
    </row>
    <row r="580" spans="2:10" x14ac:dyDescent="0.2">
      <c r="B580">
        <v>0</v>
      </c>
      <c r="C580" s="7"/>
      <c r="D580" s="7"/>
      <c r="F580" s="7"/>
      <c r="G580" s="7"/>
      <c r="H580" s="7"/>
      <c r="I580" s="7"/>
      <c r="J580" s="7"/>
    </row>
    <row r="581" spans="2:10" x14ac:dyDescent="0.2">
      <c r="B581">
        <v>0</v>
      </c>
      <c r="C581" s="7"/>
      <c r="D581" s="7"/>
      <c r="F581" s="7"/>
      <c r="G581" s="7"/>
      <c r="H581" s="7"/>
      <c r="I581" s="7"/>
      <c r="J581" s="7"/>
    </row>
    <row r="582" spans="2:10" x14ac:dyDescent="0.2">
      <c r="B582">
        <v>0</v>
      </c>
      <c r="C582" s="7"/>
      <c r="D582" s="7"/>
      <c r="F582" s="7"/>
      <c r="G582" s="7"/>
      <c r="H582" s="7"/>
      <c r="I582" s="7"/>
      <c r="J582" s="7"/>
    </row>
    <row r="583" spans="2:10" x14ac:dyDescent="0.2">
      <c r="B583">
        <v>0</v>
      </c>
      <c r="C583" s="7"/>
      <c r="D583" s="7"/>
      <c r="F583" s="7"/>
      <c r="G583" s="7"/>
      <c r="H583" s="7"/>
      <c r="I583" s="7"/>
      <c r="J583" s="7"/>
    </row>
    <row r="584" spans="2:10" x14ac:dyDescent="0.2">
      <c r="B584">
        <v>0</v>
      </c>
      <c r="C584" s="7"/>
      <c r="D584" s="7"/>
      <c r="F584" s="7"/>
      <c r="G584" s="7"/>
      <c r="H584" s="7"/>
      <c r="I584" s="7"/>
      <c r="J584" s="7"/>
    </row>
    <row r="585" spans="2:10" x14ac:dyDescent="0.2">
      <c r="B585">
        <v>0</v>
      </c>
      <c r="C585" s="7"/>
      <c r="D585" s="7"/>
      <c r="F585" s="7"/>
      <c r="G585" s="7"/>
      <c r="H585" s="7"/>
      <c r="I585" s="7"/>
      <c r="J585" s="7"/>
    </row>
    <row r="586" spans="2:10" x14ac:dyDescent="0.2">
      <c r="B586">
        <v>0</v>
      </c>
      <c r="C586" s="7"/>
      <c r="D586" s="7"/>
      <c r="F586" s="7"/>
      <c r="G586" s="7"/>
      <c r="H586" s="7"/>
      <c r="I586" s="7"/>
      <c r="J586" s="7"/>
    </row>
    <row r="587" spans="2:10" x14ac:dyDescent="0.2">
      <c r="B587">
        <v>0</v>
      </c>
      <c r="C587" s="7"/>
      <c r="D587" s="7"/>
      <c r="F587" s="7"/>
      <c r="G587" s="7"/>
      <c r="H587" s="7"/>
      <c r="I587" s="7"/>
      <c r="J587" s="7"/>
    </row>
    <row r="588" spans="2:10" x14ac:dyDescent="0.2">
      <c r="B588">
        <v>0</v>
      </c>
      <c r="C588" s="7"/>
      <c r="D588" s="7"/>
      <c r="F588" s="7"/>
      <c r="G588" s="7"/>
      <c r="H588" s="7"/>
      <c r="I588" s="7"/>
      <c r="J588" s="7"/>
    </row>
    <row r="589" spans="2:10" x14ac:dyDescent="0.2">
      <c r="B589">
        <v>0</v>
      </c>
      <c r="C589" s="7"/>
      <c r="D589" s="7"/>
      <c r="F589" s="7"/>
      <c r="G589" s="7"/>
      <c r="H589" s="7"/>
      <c r="I589" s="7"/>
      <c r="J589" s="7"/>
    </row>
    <row r="590" spans="2:10" x14ac:dyDescent="0.2">
      <c r="B590">
        <v>0</v>
      </c>
      <c r="C590" s="7"/>
      <c r="D590" s="7"/>
      <c r="F590" s="7"/>
      <c r="G590" s="7"/>
      <c r="H590" s="7"/>
      <c r="I590" s="7"/>
      <c r="J590" s="7"/>
    </row>
    <row r="591" spans="2:10" x14ac:dyDescent="0.2">
      <c r="B591">
        <v>0</v>
      </c>
      <c r="C591" s="7"/>
      <c r="D591" s="7"/>
      <c r="F591" s="7"/>
      <c r="G591" s="7"/>
      <c r="H591" s="7"/>
      <c r="I591" s="7"/>
      <c r="J591" s="7"/>
    </row>
    <row r="592" spans="2:10" x14ac:dyDescent="0.2">
      <c r="B592">
        <v>0</v>
      </c>
      <c r="C592" s="7"/>
      <c r="D592" s="7"/>
      <c r="F592" s="7"/>
      <c r="G592" s="7"/>
      <c r="H592" s="7"/>
      <c r="I592" s="7"/>
      <c r="J592" s="7"/>
    </row>
    <row r="593" spans="2:10" x14ac:dyDescent="0.2">
      <c r="B593">
        <v>0</v>
      </c>
      <c r="C593" s="7"/>
      <c r="D593" s="7"/>
      <c r="F593" s="7"/>
      <c r="G593" s="7"/>
      <c r="H593" s="7"/>
      <c r="I593" s="7"/>
      <c r="J593" s="7"/>
    </row>
    <row r="594" spans="2:10" x14ac:dyDescent="0.2">
      <c r="B594">
        <v>0</v>
      </c>
      <c r="C594" s="7"/>
      <c r="D594" s="7"/>
      <c r="F594" s="7"/>
      <c r="G594" s="7"/>
      <c r="H594" s="7"/>
      <c r="I594" s="7"/>
      <c r="J594" s="7"/>
    </row>
    <row r="595" spans="2:10" x14ac:dyDescent="0.2">
      <c r="B595">
        <v>0</v>
      </c>
      <c r="C595" s="7"/>
      <c r="D595" s="7"/>
      <c r="F595" s="7"/>
      <c r="G595" s="7"/>
      <c r="H595" s="7"/>
      <c r="I595" s="7"/>
      <c r="J595" s="7"/>
    </row>
    <row r="596" spans="2:10" x14ac:dyDescent="0.2">
      <c r="B596">
        <v>0</v>
      </c>
      <c r="C596" s="7"/>
      <c r="D596" s="7"/>
      <c r="F596" s="7"/>
      <c r="G596" s="7"/>
      <c r="H596" s="7"/>
      <c r="I596" s="7"/>
      <c r="J596" s="7"/>
    </row>
    <row r="597" spans="2:10" x14ac:dyDescent="0.2">
      <c r="B597">
        <v>0</v>
      </c>
      <c r="C597" s="7"/>
      <c r="D597" s="7"/>
      <c r="F597" s="7"/>
      <c r="G597" s="7"/>
      <c r="H597" s="7"/>
      <c r="I597" s="7"/>
      <c r="J597" s="7"/>
    </row>
    <row r="598" spans="2:10" x14ac:dyDescent="0.2">
      <c r="B598">
        <v>0</v>
      </c>
      <c r="C598" s="7"/>
      <c r="D598" s="7"/>
      <c r="F598" s="7"/>
      <c r="G598" s="7"/>
      <c r="H598" s="7"/>
      <c r="I598" s="7"/>
      <c r="J598" s="7"/>
    </row>
    <row r="599" spans="2:10" x14ac:dyDescent="0.2">
      <c r="B599">
        <v>0</v>
      </c>
      <c r="C599" s="7"/>
      <c r="D599" s="7"/>
      <c r="F599" s="7"/>
      <c r="G599" s="7"/>
      <c r="H599" s="7"/>
      <c r="I599" s="7"/>
      <c r="J599" s="7"/>
    </row>
    <row r="600" spans="2:10" x14ac:dyDescent="0.2">
      <c r="B600">
        <v>0</v>
      </c>
      <c r="C600" s="7"/>
      <c r="D600" s="7"/>
      <c r="F600" s="7"/>
      <c r="G600" s="7"/>
      <c r="H600" s="7"/>
      <c r="I600" s="7"/>
      <c r="J600" s="7"/>
    </row>
    <row r="601" spans="2:10" x14ac:dyDescent="0.2">
      <c r="B601">
        <v>0</v>
      </c>
      <c r="C601" s="7"/>
      <c r="D601" s="7"/>
      <c r="F601" s="7"/>
      <c r="G601" s="7"/>
      <c r="H601" s="7"/>
      <c r="I601" s="7"/>
      <c r="J601" s="7"/>
    </row>
    <row r="602" spans="2:10" x14ac:dyDescent="0.2">
      <c r="B602">
        <v>0</v>
      </c>
      <c r="C602" s="7"/>
      <c r="D602" s="7"/>
      <c r="F602" s="7"/>
      <c r="G602" s="7"/>
      <c r="H602" s="7"/>
      <c r="I602" s="7"/>
      <c r="J602" s="7"/>
    </row>
    <row r="603" spans="2:10" x14ac:dyDescent="0.2">
      <c r="B603">
        <v>0</v>
      </c>
      <c r="C603" s="7"/>
      <c r="D603" s="7"/>
      <c r="F603" s="7"/>
      <c r="G603" s="7"/>
      <c r="H603" s="7"/>
      <c r="I603" s="7"/>
      <c r="J603" s="7"/>
    </row>
    <row r="604" spans="2:10" x14ac:dyDescent="0.2">
      <c r="B604">
        <v>0</v>
      </c>
      <c r="C604" s="7"/>
      <c r="D604" s="7"/>
      <c r="F604" s="7"/>
      <c r="G604" s="7"/>
      <c r="H604" s="7"/>
      <c r="I604" s="7"/>
      <c r="J604" s="7"/>
    </row>
    <row r="605" spans="2:10" x14ac:dyDescent="0.2">
      <c r="B605">
        <v>0</v>
      </c>
      <c r="C605" s="7"/>
      <c r="D605" s="7"/>
      <c r="F605" s="7"/>
      <c r="G605" s="7"/>
      <c r="H605" s="7"/>
      <c r="I605" s="7"/>
      <c r="J605" s="7"/>
    </row>
    <row r="606" spans="2:10" x14ac:dyDescent="0.2">
      <c r="B606">
        <v>0</v>
      </c>
      <c r="C606" s="7"/>
      <c r="D606" s="7"/>
      <c r="F606" s="7"/>
      <c r="G606" s="7"/>
      <c r="H606" s="7"/>
      <c r="I606" s="7"/>
      <c r="J606" s="7"/>
    </row>
    <row r="607" spans="2:10" x14ac:dyDescent="0.2">
      <c r="B607">
        <v>0</v>
      </c>
      <c r="C607" s="7"/>
      <c r="D607" s="7"/>
      <c r="F607" s="7"/>
      <c r="G607" s="7"/>
      <c r="H607" s="7"/>
      <c r="I607" s="7"/>
      <c r="J607" s="7"/>
    </row>
    <row r="608" spans="2:10" x14ac:dyDescent="0.2">
      <c r="B608">
        <v>0</v>
      </c>
      <c r="C608" s="7"/>
      <c r="D608" s="7"/>
      <c r="F608" s="7"/>
      <c r="G608" s="7"/>
      <c r="H608" s="7"/>
      <c r="I608" s="7"/>
      <c r="J608" s="7"/>
    </row>
    <row r="609" spans="2:10" x14ac:dyDescent="0.2">
      <c r="B609">
        <v>0</v>
      </c>
      <c r="C609" s="7"/>
      <c r="D609" s="7"/>
      <c r="F609" s="7"/>
      <c r="G609" s="7"/>
      <c r="H609" s="7"/>
      <c r="I609" s="7"/>
      <c r="J609" s="7"/>
    </row>
    <row r="610" spans="2:10" x14ac:dyDescent="0.2">
      <c r="B610">
        <v>0</v>
      </c>
      <c r="C610" s="7"/>
      <c r="D610" s="7"/>
      <c r="F610" s="7"/>
      <c r="G610" s="7"/>
      <c r="H610" s="7"/>
      <c r="I610" s="7"/>
      <c r="J610" s="7"/>
    </row>
    <row r="611" spans="2:10" x14ac:dyDescent="0.2">
      <c r="B611">
        <v>0</v>
      </c>
      <c r="C611" s="7"/>
      <c r="D611" s="7"/>
      <c r="F611" s="7"/>
      <c r="G611" s="7"/>
      <c r="H611" s="7"/>
      <c r="I611" s="7"/>
      <c r="J611" s="7"/>
    </row>
    <row r="612" spans="2:10" x14ac:dyDescent="0.2">
      <c r="B612">
        <v>0</v>
      </c>
      <c r="C612" s="7"/>
      <c r="D612" s="7"/>
      <c r="F612" s="7"/>
      <c r="G612" s="7"/>
      <c r="H612" s="7"/>
      <c r="I612" s="7"/>
      <c r="J612" s="7"/>
    </row>
    <row r="613" spans="2:10" x14ac:dyDescent="0.2">
      <c r="B613">
        <v>0</v>
      </c>
      <c r="C613" s="7"/>
      <c r="D613" s="7"/>
      <c r="F613" s="7"/>
      <c r="G613" s="7"/>
      <c r="H613" s="7"/>
      <c r="I613" s="7"/>
      <c r="J613" s="7"/>
    </row>
    <row r="614" spans="2:10" x14ac:dyDescent="0.2">
      <c r="B614">
        <v>0</v>
      </c>
      <c r="C614" s="7"/>
      <c r="D614" s="7"/>
      <c r="F614" s="7"/>
      <c r="G614" s="7"/>
      <c r="H614" s="7"/>
      <c r="I614" s="7"/>
      <c r="J614" s="7"/>
    </row>
    <row r="615" spans="2:10" x14ac:dyDescent="0.2">
      <c r="B615">
        <v>0</v>
      </c>
      <c r="C615" s="7"/>
      <c r="D615" s="7"/>
      <c r="F615" s="7"/>
      <c r="G615" s="7"/>
      <c r="H615" s="7"/>
      <c r="I615" s="7"/>
      <c r="J615" s="7"/>
    </row>
    <row r="616" spans="2:10" x14ac:dyDescent="0.2">
      <c r="B616">
        <v>0</v>
      </c>
      <c r="C616" s="7"/>
      <c r="D616" s="7"/>
      <c r="F616" s="7"/>
      <c r="G616" s="7"/>
      <c r="H616" s="7"/>
      <c r="I616" s="7"/>
      <c r="J616" s="7"/>
    </row>
    <row r="617" spans="2:10" x14ac:dyDescent="0.2">
      <c r="B617">
        <v>0</v>
      </c>
      <c r="C617" s="7"/>
      <c r="D617" s="7"/>
      <c r="F617" s="7"/>
      <c r="G617" s="7"/>
      <c r="H617" s="7"/>
      <c r="I617" s="7"/>
      <c r="J617" s="7"/>
    </row>
    <row r="618" spans="2:10" x14ac:dyDescent="0.2">
      <c r="B618">
        <v>0</v>
      </c>
      <c r="C618" s="7"/>
      <c r="D618" s="7"/>
      <c r="F618" s="7"/>
      <c r="G618" s="7"/>
      <c r="H618" s="7"/>
      <c r="I618" s="7"/>
      <c r="J618" s="7"/>
    </row>
    <row r="619" spans="2:10" x14ac:dyDescent="0.2">
      <c r="B619">
        <v>0</v>
      </c>
      <c r="C619" s="7"/>
      <c r="D619" s="7"/>
      <c r="F619" s="7"/>
      <c r="G619" s="7"/>
      <c r="H619" s="7"/>
      <c r="I619" s="7"/>
      <c r="J619" s="7"/>
    </row>
    <row r="620" spans="2:10" x14ac:dyDescent="0.2">
      <c r="B620">
        <v>0</v>
      </c>
      <c r="C620" s="7"/>
      <c r="D620" s="7"/>
      <c r="F620" s="7"/>
      <c r="G620" s="7"/>
      <c r="H620" s="7"/>
      <c r="I620" s="7"/>
      <c r="J620" s="7"/>
    </row>
    <row r="621" spans="2:10" x14ac:dyDescent="0.2">
      <c r="B621">
        <v>0</v>
      </c>
      <c r="C621" s="7"/>
      <c r="D621" s="7"/>
      <c r="F621" s="7"/>
      <c r="G621" s="7"/>
      <c r="H621" s="7"/>
      <c r="I621" s="7"/>
      <c r="J621" s="7"/>
    </row>
    <row r="622" spans="2:10" x14ac:dyDescent="0.2">
      <c r="B622">
        <v>0</v>
      </c>
      <c r="C622" s="7"/>
      <c r="D622" s="7"/>
      <c r="F622" s="7"/>
      <c r="G622" s="7"/>
      <c r="H622" s="7"/>
      <c r="I622" s="7"/>
      <c r="J622" s="7"/>
    </row>
    <row r="623" spans="2:10" x14ac:dyDescent="0.2">
      <c r="B623">
        <v>0</v>
      </c>
      <c r="C623" s="7"/>
      <c r="D623" s="7"/>
      <c r="F623" s="7"/>
      <c r="G623" s="7"/>
      <c r="H623" s="7"/>
      <c r="I623" s="7"/>
      <c r="J623" s="7"/>
    </row>
    <row r="624" spans="2:10" x14ac:dyDescent="0.2">
      <c r="B624">
        <v>0</v>
      </c>
      <c r="C624" s="7"/>
      <c r="D624" s="7"/>
      <c r="F624" s="7"/>
      <c r="G624" s="7"/>
      <c r="H624" s="7"/>
      <c r="I624" s="7"/>
      <c r="J624" s="7"/>
    </row>
    <row r="625" spans="2:10" x14ac:dyDescent="0.2">
      <c r="B625">
        <v>0</v>
      </c>
      <c r="C625" s="7"/>
      <c r="D625" s="7"/>
      <c r="F625" s="7"/>
      <c r="G625" s="7"/>
      <c r="H625" s="7"/>
      <c r="I625" s="7"/>
      <c r="J625" s="7"/>
    </row>
    <row r="626" spans="2:10" x14ac:dyDescent="0.2">
      <c r="B626">
        <v>0</v>
      </c>
      <c r="C626" s="7"/>
      <c r="D626" s="7"/>
      <c r="F626" s="7"/>
      <c r="G626" s="7"/>
      <c r="H626" s="7"/>
      <c r="I626" s="7"/>
      <c r="J626" s="7"/>
    </row>
    <row r="627" spans="2:10" x14ac:dyDescent="0.2">
      <c r="B627">
        <v>0</v>
      </c>
      <c r="C627" s="7"/>
      <c r="D627" s="7"/>
      <c r="F627" s="7"/>
      <c r="G627" s="7"/>
      <c r="H627" s="7"/>
      <c r="I627" s="7"/>
      <c r="J627" s="7"/>
    </row>
    <row r="628" spans="2:10" x14ac:dyDescent="0.2">
      <c r="B628">
        <v>0</v>
      </c>
      <c r="C628" s="7"/>
      <c r="D628" s="7"/>
      <c r="F628" s="7"/>
      <c r="G628" s="7"/>
      <c r="H628" s="7"/>
      <c r="I628" s="7"/>
      <c r="J628" s="7"/>
    </row>
    <row r="629" spans="2:10" x14ac:dyDescent="0.2">
      <c r="B629">
        <v>0</v>
      </c>
      <c r="C629" s="7"/>
      <c r="D629" s="7"/>
      <c r="F629" s="7"/>
      <c r="G629" s="7"/>
      <c r="H629" s="7"/>
      <c r="I629" s="7"/>
      <c r="J629" s="7"/>
    </row>
    <row r="630" spans="2:10" x14ac:dyDescent="0.2">
      <c r="B630">
        <v>0</v>
      </c>
      <c r="C630" s="7"/>
      <c r="D630" s="7"/>
      <c r="F630" s="7"/>
      <c r="G630" s="7"/>
      <c r="H630" s="7"/>
      <c r="I630" s="7"/>
      <c r="J630" s="7"/>
    </row>
    <row r="631" spans="2:10" x14ac:dyDescent="0.2">
      <c r="B631">
        <v>0</v>
      </c>
      <c r="C631" s="7"/>
      <c r="D631" s="7"/>
      <c r="F631" s="7"/>
      <c r="G631" s="7"/>
      <c r="H631" s="7"/>
      <c r="I631" s="7"/>
      <c r="J631" s="7"/>
    </row>
    <row r="632" spans="2:10" x14ac:dyDescent="0.2">
      <c r="B632">
        <v>0</v>
      </c>
      <c r="C632" s="7"/>
      <c r="D632" s="7"/>
      <c r="F632" s="7"/>
      <c r="G632" s="7"/>
      <c r="H632" s="7"/>
      <c r="I632" s="7"/>
      <c r="J632" s="7"/>
    </row>
    <row r="633" spans="2:10" x14ac:dyDescent="0.2">
      <c r="C633" s="7"/>
      <c r="D633" s="7"/>
      <c r="E633" s="7"/>
      <c r="F633" s="7"/>
      <c r="G633" s="7"/>
      <c r="H633" s="7"/>
      <c r="I633" s="7"/>
      <c r="J633" s="7"/>
    </row>
    <row r="634" spans="2:10" x14ac:dyDescent="0.2">
      <c r="C634" s="7"/>
      <c r="D634" s="7"/>
      <c r="E634" s="7"/>
      <c r="F634" s="7"/>
      <c r="G634" s="7"/>
      <c r="H634" s="7"/>
      <c r="I634" s="7"/>
      <c r="J634" s="7"/>
    </row>
    <row r="635" spans="2:10" x14ac:dyDescent="0.2">
      <c r="C635" s="7"/>
      <c r="D635" s="7"/>
      <c r="E635" s="7"/>
      <c r="F635" s="7"/>
      <c r="G635" s="7"/>
      <c r="H635" s="7"/>
      <c r="I635" s="7"/>
      <c r="J635" s="7"/>
    </row>
    <row r="636" spans="2:10" x14ac:dyDescent="0.2">
      <c r="C636" s="7"/>
      <c r="D636" s="7"/>
      <c r="E636" s="7"/>
      <c r="F636" s="7"/>
      <c r="G636" s="7"/>
      <c r="H636" s="7"/>
      <c r="I636" s="7"/>
      <c r="J636" s="7"/>
    </row>
    <row r="637" spans="2:10" x14ac:dyDescent="0.2">
      <c r="C637" s="7"/>
      <c r="D637" s="7"/>
      <c r="E637" s="7"/>
      <c r="F637" s="7"/>
      <c r="G637" s="7"/>
      <c r="H637" s="7"/>
      <c r="I637" s="7"/>
      <c r="J637" s="7"/>
    </row>
    <row r="638" spans="2:10" x14ac:dyDescent="0.2">
      <c r="C638" s="7"/>
      <c r="D638" s="7"/>
      <c r="E638" s="7"/>
      <c r="F638" s="7"/>
      <c r="G638" s="7"/>
      <c r="H638" s="7"/>
      <c r="I638" s="7"/>
      <c r="J638" s="7"/>
    </row>
    <row r="639" spans="2:10" x14ac:dyDescent="0.2">
      <c r="C639" s="7"/>
      <c r="D639" s="7"/>
      <c r="E639" s="7"/>
      <c r="F639" s="7"/>
      <c r="G639" s="7"/>
      <c r="H639" s="7"/>
      <c r="I639" s="7"/>
      <c r="J639" s="7"/>
    </row>
    <row r="640" spans="2:10" x14ac:dyDescent="0.2">
      <c r="C640" s="7"/>
      <c r="D640" s="7"/>
      <c r="E640" s="7"/>
      <c r="F640" s="7"/>
      <c r="G640" s="7"/>
      <c r="H640" s="7"/>
      <c r="I640" s="7"/>
      <c r="J640" s="7"/>
    </row>
    <row r="641" spans="3:10" x14ac:dyDescent="0.2">
      <c r="C641" s="7"/>
      <c r="D641" s="7"/>
      <c r="E641" s="7"/>
      <c r="F641" s="7"/>
      <c r="G641" s="7"/>
      <c r="H641" s="7"/>
      <c r="I641" s="7"/>
      <c r="J641" s="7"/>
    </row>
    <row r="642" spans="3:10" x14ac:dyDescent="0.2">
      <c r="C642" s="7"/>
      <c r="D642" s="7"/>
      <c r="E642" s="7"/>
      <c r="F642" s="7"/>
      <c r="G642" s="7"/>
      <c r="H642" s="7"/>
      <c r="I642" s="7"/>
      <c r="J642" s="7"/>
    </row>
    <row r="643" spans="3:10" x14ac:dyDescent="0.2">
      <c r="C643" s="7"/>
      <c r="D643" s="7"/>
      <c r="E643" s="7"/>
      <c r="F643" s="7"/>
      <c r="G643" s="7"/>
      <c r="H643" s="7"/>
      <c r="I643" s="7"/>
      <c r="J643" s="7"/>
    </row>
    <row r="644" spans="3:10" x14ac:dyDescent="0.2">
      <c r="C644" s="7"/>
      <c r="D644" s="7"/>
      <c r="E644" s="7"/>
      <c r="F644" s="7"/>
      <c r="G644" s="7"/>
      <c r="H644" s="7"/>
      <c r="I644" s="7"/>
      <c r="J644" s="7"/>
    </row>
    <row r="645" spans="3:10" x14ac:dyDescent="0.2">
      <c r="C645" s="7"/>
      <c r="D645" s="7"/>
      <c r="E645" s="7"/>
      <c r="F645" s="7"/>
      <c r="G645" s="7"/>
      <c r="H645" s="7"/>
      <c r="I645" s="7"/>
      <c r="J645" s="7"/>
    </row>
    <row r="646" spans="3:10" x14ac:dyDescent="0.2">
      <c r="C646" s="7"/>
      <c r="D646" s="7"/>
      <c r="E646" s="7"/>
      <c r="F646" s="7"/>
      <c r="G646" s="7"/>
      <c r="H646" s="7"/>
      <c r="I646" s="7"/>
      <c r="J646" s="7"/>
    </row>
    <row r="647" spans="3:10" x14ac:dyDescent="0.2">
      <c r="C647" s="7"/>
      <c r="D647" s="7"/>
      <c r="E647" s="7"/>
      <c r="F647" s="7"/>
      <c r="G647" s="7"/>
      <c r="H647" s="7"/>
      <c r="I647" s="7"/>
      <c r="J647" s="7"/>
    </row>
    <row r="648" spans="3:10" x14ac:dyDescent="0.2">
      <c r="C648" s="7"/>
      <c r="D648" s="7"/>
      <c r="E648" s="7"/>
      <c r="F648" s="7"/>
      <c r="G648" s="7"/>
      <c r="H648" s="7"/>
      <c r="I648" s="7"/>
      <c r="J648" s="7"/>
    </row>
    <row r="649" spans="3:10" x14ac:dyDescent="0.2">
      <c r="C649" s="7"/>
      <c r="D649" s="7"/>
      <c r="E649" s="7"/>
      <c r="F649" s="7"/>
      <c r="G649" s="7"/>
      <c r="H649" s="7"/>
      <c r="I649" s="7"/>
      <c r="J649" s="7"/>
    </row>
    <row r="650" spans="3:10" x14ac:dyDescent="0.2">
      <c r="C650" s="7"/>
      <c r="D650" s="7"/>
      <c r="E650" s="7"/>
      <c r="F650" s="7"/>
      <c r="G650" s="7"/>
      <c r="H650" s="7"/>
      <c r="I650" s="7"/>
      <c r="J650" s="7"/>
    </row>
    <row r="651" spans="3:10" x14ac:dyDescent="0.2">
      <c r="C651" s="7"/>
      <c r="D651" s="7"/>
      <c r="E651" s="7"/>
      <c r="F651" s="7"/>
      <c r="G651" s="7"/>
      <c r="H651" s="7"/>
      <c r="I651" s="7"/>
      <c r="J651" s="7"/>
    </row>
    <row r="652" spans="3:10" x14ac:dyDescent="0.2">
      <c r="C652" s="7"/>
      <c r="D652" s="7"/>
      <c r="E652" s="7"/>
      <c r="F652" s="7"/>
      <c r="G652" s="7"/>
      <c r="H652" s="7"/>
      <c r="I652" s="7"/>
      <c r="J652" s="7"/>
    </row>
    <row r="653" spans="3:10" x14ac:dyDescent="0.2">
      <c r="C653" s="7"/>
      <c r="D653" s="7"/>
      <c r="E653" s="7"/>
      <c r="F653" s="7"/>
      <c r="G653" s="7"/>
      <c r="H653" s="7"/>
      <c r="I653" s="7"/>
      <c r="J653" s="7"/>
    </row>
    <row r="654" spans="3:10" x14ac:dyDescent="0.2">
      <c r="C654" s="7"/>
      <c r="D654" s="7"/>
      <c r="E654" s="7"/>
      <c r="F654" s="7"/>
      <c r="G654" s="7"/>
      <c r="H654" s="7"/>
      <c r="I654" s="7"/>
      <c r="J654" s="7"/>
    </row>
    <row r="655" spans="3:10" x14ac:dyDescent="0.2">
      <c r="C655" s="7"/>
      <c r="D655" s="7"/>
      <c r="E655" s="7"/>
      <c r="F655" s="7"/>
      <c r="G655" s="7"/>
      <c r="H655" s="7"/>
      <c r="I655" s="7"/>
      <c r="J655" s="7"/>
    </row>
    <row r="656" spans="3:10" x14ac:dyDescent="0.2">
      <c r="C656" s="7"/>
      <c r="D656" s="7"/>
      <c r="E656" s="7"/>
      <c r="F656" s="7"/>
      <c r="G656" s="7"/>
      <c r="H656" s="7"/>
      <c r="I656" s="7"/>
      <c r="J656" s="7"/>
    </row>
    <row r="657" spans="3:10" x14ac:dyDescent="0.2">
      <c r="C657" s="7"/>
      <c r="D657" s="7"/>
      <c r="E657" s="7"/>
      <c r="F657" s="7"/>
      <c r="G657" s="7"/>
      <c r="H657" s="7"/>
      <c r="I657" s="7"/>
      <c r="J657" s="7"/>
    </row>
    <row r="658" spans="3:10" x14ac:dyDescent="0.2">
      <c r="C658" s="7"/>
      <c r="D658" s="7"/>
      <c r="E658" s="7"/>
      <c r="F658" s="7"/>
      <c r="G658" s="7"/>
      <c r="H658" s="7"/>
      <c r="I658" s="7"/>
      <c r="J658" s="7"/>
    </row>
    <row r="659" spans="3:10" x14ac:dyDescent="0.2">
      <c r="C659" s="7"/>
      <c r="D659" s="7"/>
      <c r="E659" s="7"/>
      <c r="F659" s="7"/>
      <c r="G659" s="7"/>
      <c r="H659" s="7"/>
      <c r="I659" s="7"/>
      <c r="J659" s="7"/>
    </row>
    <row r="660" spans="3:10" x14ac:dyDescent="0.2">
      <c r="C660" s="7"/>
      <c r="D660" s="7"/>
      <c r="E660" s="7"/>
      <c r="F660" s="7"/>
      <c r="G660" s="7"/>
      <c r="H660" s="7"/>
      <c r="I660" s="7"/>
      <c r="J660" s="7"/>
    </row>
    <row r="661" spans="3:10" x14ac:dyDescent="0.2">
      <c r="C661" s="7"/>
      <c r="D661" s="7"/>
      <c r="E661" s="7"/>
      <c r="F661" s="7"/>
      <c r="G661" s="7"/>
      <c r="H661" s="7"/>
      <c r="I661" s="7"/>
      <c r="J661" s="7"/>
    </row>
    <row r="662" spans="3:10" x14ac:dyDescent="0.2">
      <c r="C662" s="7"/>
      <c r="D662" s="7"/>
      <c r="E662" s="7"/>
      <c r="F662" s="7"/>
      <c r="G662" s="7"/>
      <c r="H662" s="7"/>
      <c r="I662" s="7"/>
      <c r="J662" s="7"/>
    </row>
    <row r="663" spans="3:10" x14ac:dyDescent="0.2">
      <c r="C663" s="7"/>
      <c r="D663" s="7"/>
      <c r="E663" s="7"/>
      <c r="F663" s="7"/>
      <c r="G663" s="7"/>
      <c r="H663" s="7"/>
      <c r="I663" s="7"/>
      <c r="J663" s="7"/>
    </row>
    <row r="664" spans="3:10" x14ac:dyDescent="0.2">
      <c r="C664" s="7"/>
      <c r="D664" s="7"/>
      <c r="E664" s="7"/>
      <c r="F664" s="7"/>
      <c r="G664" s="7"/>
      <c r="H664" s="7"/>
      <c r="I664" s="7"/>
      <c r="J664" s="7"/>
    </row>
    <row r="665" spans="3:10" x14ac:dyDescent="0.2">
      <c r="C665" s="7"/>
      <c r="D665" s="7"/>
      <c r="E665" s="7"/>
      <c r="F665" s="7"/>
      <c r="G665" s="7"/>
      <c r="H665" s="7"/>
      <c r="I665" s="7"/>
      <c r="J665" s="7"/>
    </row>
    <row r="666" spans="3:10" x14ac:dyDescent="0.2">
      <c r="C666" s="7"/>
      <c r="D666" s="7"/>
      <c r="E666" s="7"/>
      <c r="F666" s="7"/>
      <c r="G666" s="7"/>
      <c r="H666" s="7"/>
      <c r="I666" s="7"/>
      <c r="J666" s="7"/>
    </row>
    <row r="667" spans="3:10" x14ac:dyDescent="0.2">
      <c r="C667" s="7"/>
      <c r="D667" s="7"/>
      <c r="E667" s="7"/>
      <c r="F667" s="7"/>
      <c r="G667" s="7"/>
      <c r="H667" s="7"/>
      <c r="I667" s="7"/>
      <c r="J667" s="7"/>
    </row>
    <row r="668" spans="3:10" x14ac:dyDescent="0.2">
      <c r="C668" s="7"/>
      <c r="D668" s="7"/>
      <c r="E668" s="7"/>
      <c r="F668" s="7"/>
      <c r="G668" s="7"/>
      <c r="H668" s="7"/>
      <c r="I668" s="7"/>
      <c r="J668" s="7"/>
    </row>
    <row r="669" spans="3:10" x14ac:dyDescent="0.2">
      <c r="C669" s="7"/>
      <c r="D669" s="7"/>
      <c r="E669" s="7"/>
      <c r="F669" s="7"/>
      <c r="G669" s="7"/>
      <c r="H669" s="7"/>
      <c r="I669" s="7"/>
      <c r="J669" s="7"/>
    </row>
    <row r="670" spans="3:10" x14ac:dyDescent="0.2">
      <c r="C670" s="7"/>
      <c r="D670" s="7"/>
      <c r="E670" s="7"/>
      <c r="F670" s="7"/>
      <c r="G670" s="7"/>
      <c r="H670" s="7"/>
      <c r="I670" s="7"/>
      <c r="J670" s="7"/>
    </row>
    <row r="671" spans="3:10" x14ac:dyDescent="0.2">
      <c r="C671" s="7"/>
      <c r="D671" s="7"/>
      <c r="E671" s="7"/>
      <c r="F671" s="7"/>
      <c r="G671" s="7"/>
      <c r="H671" s="7"/>
      <c r="I671" s="7"/>
      <c r="J671" s="7"/>
    </row>
    <row r="672" spans="3:10" x14ac:dyDescent="0.2">
      <c r="C672" s="7"/>
      <c r="D672" s="7"/>
      <c r="E672" s="7"/>
      <c r="F672" s="7"/>
      <c r="G672" s="7"/>
      <c r="H672" s="7"/>
      <c r="I672" s="7"/>
      <c r="J672" s="7"/>
    </row>
    <row r="673" spans="3:10" x14ac:dyDescent="0.2">
      <c r="C673" s="7"/>
      <c r="D673" s="7"/>
      <c r="E673" s="7"/>
      <c r="F673" s="7"/>
      <c r="G673" s="7"/>
      <c r="H673" s="7"/>
      <c r="I673" s="7"/>
      <c r="J673" s="7"/>
    </row>
    <row r="674" spans="3:10" x14ac:dyDescent="0.2">
      <c r="C674" s="7"/>
      <c r="D674" s="7"/>
      <c r="E674" s="7"/>
      <c r="F674" s="7"/>
      <c r="G674" s="7"/>
      <c r="H674" s="7"/>
      <c r="I674" s="7"/>
      <c r="J674" s="7"/>
    </row>
    <row r="675" spans="3:10" x14ac:dyDescent="0.2">
      <c r="C675" s="7"/>
      <c r="D675" s="7"/>
      <c r="E675" s="7"/>
      <c r="F675" s="7"/>
      <c r="G675" s="7"/>
      <c r="H675" s="7"/>
      <c r="I675" s="7"/>
      <c r="J675" s="7"/>
    </row>
    <row r="676" spans="3:10" x14ac:dyDescent="0.2">
      <c r="C676" s="7"/>
      <c r="D676" s="7"/>
      <c r="E676" s="7"/>
      <c r="F676" s="7"/>
      <c r="G676" s="7"/>
      <c r="H676" s="7"/>
      <c r="I676" s="7"/>
      <c r="J676" s="7"/>
    </row>
    <row r="677" spans="3:10" x14ac:dyDescent="0.2">
      <c r="C677" s="7"/>
      <c r="D677" s="7"/>
      <c r="E677" s="7"/>
      <c r="F677" s="7"/>
      <c r="G677" s="7"/>
      <c r="H677" s="7"/>
      <c r="I677" s="7"/>
      <c r="J677" s="7"/>
    </row>
    <row r="678" spans="3:10" x14ac:dyDescent="0.2">
      <c r="C678" s="7"/>
      <c r="D678" s="7"/>
      <c r="E678" s="7"/>
      <c r="F678" s="7"/>
      <c r="G678" s="7"/>
      <c r="H678" s="7"/>
      <c r="I678" s="7"/>
      <c r="J678" s="7"/>
    </row>
    <row r="679" spans="3:10" x14ac:dyDescent="0.2">
      <c r="C679" s="7"/>
      <c r="D679" s="7"/>
      <c r="E679" s="7"/>
      <c r="F679" s="7"/>
      <c r="G679" s="7"/>
      <c r="H679" s="7"/>
      <c r="I679" s="7"/>
      <c r="J679" s="7"/>
    </row>
    <row r="680" spans="3:10" x14ac:dyDescent="0.2">
      <c r="C680" s="7"/>
      <c r="D680" s="7"/>
      <c r="E680" s="7"/>
      <c r="F680" s="7"/>
      <c r="G680" s="7"/>
      <c r="H680" s="7"/>
      <c r="I680" s="7"/>
      <c r="J680" s="7"/>
    </row>
    <row r="681" spans="3:10" x14ac:dyDescent="0.2">
      <c r="C681" s="7"/>
      <c r="D681" s="7"/>
      <c r="E681" s="7"/>
      <c r="F681" s="7"/>
      <c r="G681" s="7"/>
      <c r="H681" s="7"/>
      <c r="I681" s="7"/>
      <c r="J681" s="7"/>
    </row>
    <row r="682" spans="3:10" x14ac:dyDescent="0.2">
      <c r="C682" s="7"/>
      <c r="D682" s="7"/>
      <c r="E682" s="7"/>
      <c r="F682" s="7"/>
      <c r="G682" s="7"/>
      <c r="H682" s="7"/>
      <c r="I682" s="7"/>
      <c r="J682" s="7"/>
    </row>
    <row r="683" spans="3:10" x14ac:dyDescent="0.2">
      <c r="C683" s="7"/>
      <c r="D683" s="7"/>
      <c r="E683" s="7"/>
      <c r="F683" s="7"/>
      <c r="G683" s="7"/>
      <c r="H683" s="7"/>
      <c r="I683" s="7"/>
      <c r="J683" s="7"/>
    </row>
    <row r="684" spans="3:10" x14ac:dyDescent="0.2">
      <c r="C684" s="7"/>
      <c r="D684" s="7"/>
      <c r="E684" s="7"/>
      <c r="F684" s="7"/>
      <c r="G684" s="7"/>
      <c r="H684" s="7"/>
      <c r="I684" s="7"/>
      <c r="J684" s="7"/>
    </row>
    <row r="685" spans="3:10" x14ac:dyDescent="0.2">
      <c r="C685" s="7"/>
      <c r="D685" s="7"/>
      <c r="E685" s="7"/>
      <c r="F685" s="7"/>
      <c r="G685" s="7"/>
      <c r="H685" s="7"/>
      <c r="I685" s="7"/>
      <c r="J685" s="7"/>
    </row>
    <row r="686" spans="3:10" x14ac:dyDescent="0.2">
      <c r="C686" s="7"/>
      <c r="D686" s="7"/>
      <c r="E686" s="7"/>
      <c r="F686" s="7"/>
      <c r="G686" s="7"/>
      <c r="H686" s="7"/>
      <c r="I686" s="7"/>
      <c r="J686" s="7"/>
    </row>
    <row r="687" spans="3:10" x14ac:dyDescent="0.2">
      <c r="C687" s="7"/>
      <c r="D687" s="7"/>
      <c r="E687" s="7"/>
      <c r="F687" s="7"/>
      <c r="G687" s="7"/>
      <c r="H687" s="7"/>
      <c r="I687" s="7"/>
      <c r="J687" s="7"/>
    </row>
    <row r="688" spans="3:10" x14ac:dyDescent="0.2">
      <c r="C688" s="7"/>
      <c r="D688" s="7"/>
      <c r="E688" s="7"/>
      <c r="F688" s="7"/>
      <c r="G688" s="7"/>
      <c r="H688" s="7"/>
      <c r="I688" s="7"/>
      <c r="J688" s="7"/>
    </row>
    <row r="689" spans="3:10" x14ac:dyDescent="0.2">
      <c r="C689" s="7"/>
      <c r="D689" s="7"/>
      <c r="E689" s="7"/>
      <c r="F689" s="7"/>
      <c r="G689" s="7"/>
      <c r="H689" s="7"/>
      <c r="I689" s="7"/>
      <c r="J689" s="7"/>
    </row>
    <row r="690" spans="3:10" x14ac:dyDescent="0.2">
      <c r="C690" s="7"/>
      <c r="D690" s="7"/>
      <c r="E690" s="7"/>
      <c r="F690" s="7"/>
      <c r="G690" s="7"/>
      <c r="H690" s="7"/>
      <c r="I690" s="7"/>
      <c r="J690" s="7"/>
    </row>
    <row r="691" spans="3:10" x14ac:dyDescent="0.2">
      <c r="C691" s="7"/>
      <c r="D691" s="7"/>
      <c r="E691" s="7"/>
      <c r="F691" s="7"/>
      <c r="G691" s="7"/>
      <c r="H691" s="7"/>
      <c r="I691" s="7"/>
      <c r="J691" s="7"/>
    </row>
    <row r="692" spans="3:10" x14ac:dyDescent="0.2">
      <c r="C692" s="7"/>
      <c r="D692" s="7"/>
      <c r="E692" s="7"/>
      <c r="F692" s="7"/>
      <c r="G692" s="7"/>
      <c r="H692" s="7"/>
      <c r="I692" s="7"/>
      <c r="J692" s="7"/>
    </row>
    <row r="693" spans="3:10" x14ac:dyDescent="0.2">
      <c r="C693" s="7"/>
      <c r="D693" s="7"/>
      <c r="E693" s="7"/>
      <c r="F693" s="7"/>
      <c r="G693" s="7"/>
      <c r="H693" s="7"/>
      <c r="I693" s="7"/>
      <c r="J693" s="7"/>
    </row>
    <row r="694" spans="3:10" x14ac:dyDescent="0.2">
      <c r="C694" s="7"/>
      <c r="D694" s="7"/>
      <c r="E694" s="7"/>
      <c r="F694" s="7"/>
      <c r="G694" s="7"/>
      <c r="H694" s="7"/>
      <c r="I694" s="7"/>
      <c r="J694" s="7"/>
    </row>
    <row r="695" spans="3:10" x14ac:dyDescent="0.2">
      <c r="C695" s="7"/>
      <c r="D695" s="7"/>
      <c r="E695" s="7"/>
      <c r="F695" s="7"/>
      <c r="G695" s="7"/>
      <c r="H695" s="7"/>
      <c r="I695" s="7"/>
      <c r="J695" s="7"/>
    </row>
    <row r="696" spans="3:10" x14ac:dyDescent="0.2">
      <c r="C696" s="7"/>
      <c r="D696" s="7"/>
      <c r="E696" s="7"/>
      <c r="F696" s="7"/>
      <c r="G696" s="7"/>
      <c r="H696" s="7"/>
      <c r="I696" s="7"/>
      <c r="J696" s="7"/>
    </row>
    <row r="697" spans="3:10" x14ac:dyDescent="0.2">
      <c r="C697" s="7"/>
      <c r="D697" s="7"/>
      <c r="E697" s="7"/>
      <c r="F697" s="7"/>
      <c r="G697" s="7"/>
      <c r="H697" s="7"/>
      <c r="I697" s="7"/>
      <c r="J697" s="7"/>
    </row>
    <row r="698" spans="3:10" x14ac:dyDescent="0.2">
      <c r="C698" s="7"/>
      <c r="D698" s="7"/>
      <c r="E698" s="7"/>
      <c r="F698" s="7"/>
      <c r="G698" s="7"/>
      <c r="H698" s="7"/>
      <c r="I698" s="7"/>
      <c r="J698" s="7"/>
    </row>
    <row r="699" spans="3:10" x14ac:dyDescent="0.2">
      <c r="C699" s="7"/>
      <c r="D699" s="7"/>
      <c r="E699" s="7"/>
      <c r="F699" s="7"/>
      <c r="G699" s="7"/>
      <c r="H699" s="7"/>
      <c r="I699" s="7"/>
      <c r="J699" s="7"/>
    </row>
    <row r="700" spans="3:10" x14ac:dyDescent="0.2">
      <c r="C700" s="7"/>
      <c r="D700" s="7"/>
      <c r="E700" s="7"/>
      <c r="F700" s="7"/>
      <c r="G700" s="7"/>
      <c r="H700" s="7"/>
      <c r="I700" s="7"/>
      <c r="J700" s="7"/>
    </row>
    <row r="701" spans="3:10" x14ac:dyDescent="0.2">
      <c r="C701" s="7"/>
      <c r="D701" s="7"/>
      <c r="E701" s="7"/>
      <c r="F701" s="7"/>
      <c r="G701" s="7"/>
      <c r="H701" s="7"/>
      <c r="I701" s="7"/>
      <c r="J701" s="7"/>
    </row>
    <row r="702" spans="3:10" x14ac:dyDescent="0.2">
      <c r="C702" s="7"/>
      <c r="D702" s="7"/>
      <c r="E702" s="7"/>
      <c r="F702" s="7"/>
      <c r="G702" s="7"/>
      <c r="H702" s="7"/>
      <c r="I702" s="7"/>
      <c r="J702" s="7"/>
    </row>
    <row r="703" spans="3:10" x14ac:dyDescent="0.2">
      <c r="C703" s="7"/>
      <c r="D703" s="7"/>
      <c r="E703" s="7"/>
      <c r="F703" s="7"/>
      <c r="G703" s="7"/>
      <c r="H703" s="7"/>
      <c r="I703" s="7"/>
      <c r="J703" s="7"/>
    </row>
    <row r="704" spans="3:10" x14ac:dyDescent="0.2">
      <c r="C704" s="7"/>
      <c r="D704" s="7"/>
      <c r="E704" s="7"/>
      <c r="F704" s="7"/>
      <c r="G704" s="7"/>
      <c r="H704" s="7"/>
      <c r="I704" s="7"/>
      <c r="J704" s="7"/>
    </row>
    <row r="705" spans="3:10" x14ac:dyDescent="0.2">
      <c r="C705" s="7"/>
      <c r="D705" s="7"/>
      <c r="E705" s="7"/>
      <c r="F705" s="7"/>
      <c r="G705" s="7"/>
      <c r="H705" s="7"/>
      <c r="I705" s="7"/>
      <c r="J705" s="7"/>
    </row>
    <row r="706" spans="3:10" x14ac:dyDescent="0.2">
      <c r="C706" s="7"/>
      <c r="D706" s="7"/>
      <c r="E706" s="7"/>
      <c r="F706" s="7"/>
      <c r="G706" s="7"/>
      <c r="H706" s="7"/>
      <c r="I706" s="7"/>
      <c r="J706" s="7"/>
    </row>
    <row r="707" spans="3:10" x14ac:dyDescent="0.2">
      <c r="C707" s="7"/>
      <c r="D707" s="7"/>
      <c r="E707" s="7"/>
      <c r="F707" s="7"/>
      <c r="G707" s="7"/>
      <c r="H707" s="7"/>
      <c r="I707" s="7"/>
      <c r="J707" s="7"/>
    </row>
    <row r="708" spans="3:10" x14ac:dyDescent="0.2">
      <c r="C708" s="7"/>
      <c r="D708" s="7"/>
      <c r="E708" s="7"/>
      <c r="F708" s="7"/>
      <c r="G708" s="7"/>
      <c r="H708" s="7"/>
      <c r="I708" s="7"/>
      <c r="J708" s="7"/>
    </row>
    <row r="709" spans="3:10" x14ac:dyDescent="0.2">
      <c r="C709" s="7"/>
      <c r="D709" s="7"/>
      <c r="E709" s="7"/>
      <c r="F709" s="7"/>
      <c r="G709" s="7"/>
      <c r="H709" s="7"/>
      <c r="I709" s="7"/>
      <c r="J709" s="7"/>
    </row>
    <row r="710" spans="3:10" x14ac:dyDescent="0.2">
      <c r="C710" s="7"/>
      <c r="D710" s="7"/>
      <c r="E710" s="7"/>
      <c r="F710" s="7"/>
      <c r="G710" s="7"/>
      <c r="H710" s="7"/>
      <c r="I710" s="7"/>
      <c r="J710" s="7"/>
    </row>
    <row r="711" spans="3:10" x14ac:dyDescent="0.2">
      <c r="C711" s="7"/>
      <c r="D711" s="7"/>
      <c r="E711" s="7"/>
      <c r="F711" s="7"/>
      <c r="G711" s="7"/>
      <c r="H711" s="7"/>
      <c r="I711" s="7"/>
      <c r="J711" s="7"/>
    </row>
    <row r="712" spans="3:10" x14ac:dyDescent="0.2">
      <c r="C712" s="7"/>
      <c r="D712" s="7"/>
      <c r="E712" s="7"/>
      <c r="F712" s="7"/>
      <c r="G712" s="7"/>
      <c r="H712" s="7"/>
      <c r="I712" s="7"/>
      <c r="J712" s="7"/>
    </row>
    <row r="713" spans="3:10" x14ac:dyDescent="0.2">
      <c r="C713" s="7"/>
      <c r="D713" s="7"/>
      <c r="E713" s="7"/>
      <c r="F713" s="7"/>
      <c r="G713" s="7"/>
      <c r="H713" s="7"/>
      <c r="I713" s="7"/>
      <c r="J713" s="7"/>
    </row>
    <row r="714" spans="3:10" x14ac:dyDescent="0.2">
      <c r="C714" s="7"/>
      <c r="D714" s="7"/>
      <c r="E714" s="7"/>
      <c r="F714" s="7"/>
      <c r="G714" s="7"/>
      <c r="H714" s="7"/>
      <c r="I714" s="7"/>
      <c r="J714" s="7"/>
    </row>
    <row r="715" spans="3:10" x14ac:dyDescent="0.2">
      <c r="C715" s="7"/>
      <c r="D715" s="7"/>
      <c r="E715" s="7"/>
      <c r="F715" s="7"/>
      <c r="G715" s="7"/>
      <c r="H715" s="7"/>
      <c r="I715" s="7"/>
      <c r="J715" s="7"/>
    </row>
    <row r="716" spans="3:10" x14ac:dyDescent="0.2">
      <c r="C716" s="7"/>
      <c r="D716" s="7"/>
      <c r="E716" s="7"/>
      <c r="F716" s="7"/>
      <c r="G716" s="7"/>
      <c r="H716" s="7"/>
      <c r="I716" s="7"/>
      <c r="J716" s="7"/>
    </row>
    <row r="717" spans="3:10" x14ac:dyDescent="0.2">
      <c r="C717" s="7"/>
      <c r="D717" s="7"/>
      <c r="E717" s="7"/>
      <c r="F717" s="7"/>
      <c r="G717" s="7"/>
      <c r="H717" s="7"/>
      <c r="I717" s="7"/>
      <c r="J717" s="7"/>
    </row>
    <row r="718" spans="3:10" x14ac:dyDescent="0.2">
      <c r="C718" s="7"/>
      <c r="D718" s="7"/>
      <c r="E718" s="7"/>
      <c r="F718" s="7"/>
      <c r="G718" s="7"/>
      <c r="H718" s="7"/>
      <c r="I718" s="7"/>
      <c r="J718" s="7"/>
    </row>
    <row r="719" spans="3:10" x14ac:dyDescent="0.2">
      <c r="C719" s="7"/>
      <c r="D719" s="7"/>
      <c r="E719" s="7"/>
      <c r="F719" s="7"/>
      <c r="G719" s="7"/>
      <c r="H719" s="7"/>
      <c r="I719" s="7"/>
      <c r="J719" s="7"/>
    </row>
    <row r="720" spans="3:10" x14ac:dyDescent="0.2">
      <c r="C720" s="7"/>
      <c r="D720" s="7"/>
      <c r="E720" s="7"/>
      <c r="F720" s="7"/>
      <c r="G720" s="7"/>
      <c r="H720" s="7"/>
      <c r="I720" s="7"/>
      <c r="J720" s="7"/>
    </row>
    <row r="721" spans="3:10" x14ac:dyDescent="0.2">
      <c r="C721" s="7"/>
      <c r="D721" s="7"/>
      <c r="E721" s="7"/>
      <c r="F721" s="7"/>
      <c r="G721" s="7"/>
      <c r="H721" s="7"/>
      <c r="I721" s="7"/>
      <c r="J721" s="7"/>
    </row>
    <row r="722" spans="3:10" x14ac:dyDescent="0.2">
      <c r="C722" s="7"/>
      <c r="D722" s="7"/>
      <c r="E722" s="7"/>
      <c r="F722" s="7"/>
      <c r="G722" s="7"/>
      <c r="H722" s="7"/>
      <c r="I722" s="7"/>
      <c r="J722" s="7"/>
    </row>
    <row r="723" spans="3:10" x14ac:dyDescent="0.2">
      <c r="C723" s="7"/>
      <c r="D723" s="7"/>
      <c r="E723" s="7"/>
      <c r="F723" s="7"/>
      <c r="G723" s="7"/>
      <c r="H723" s="7"/>
      <c r="I723" s="7"/>
      <c r="J723" s="7"/>
    </row>
    <row r="724" spans="3:10" x14ac:dyDescent="0.2">
      <c r="C724" s="7"/>
      <c r="D724" s="7"/>
      <c r="E724" s="7"/>
      <c r="F724" s="7"/>
      <c r="G724" s="7"/>
      <c r="H724" s="7"/>
      <c r="I724" s="7"/>
      <c r="J724" s="7"/>
    </row>
    <row r="725" spans="3:10" x14ac:dyDescent="0.2">
      <c r="C725" s="7"/>
      <c r="D725" s="7"/>
      <c r="E725" s="7"/>
      <c r="F725" s="7"/>
      <c r="G725" s="7"/>
      <c r="H725" s="7"/>
      <c r="I725" s="7"/>
      <c r="J725" s="7"/>
    </row>
    <row r="726" spans="3:10" x14ac:dyDescent="0.2">
      <c r="C726" s="7"/>
      <c r="D726" s="7"/>
      <c r="E726" s="7"/>
      <c r="F726" s="7"/>
      <c r="G726" s="7"/>
      <c r="H726" s="7"/>
      <c r="I726" s="7"/>
      <c r="J726" s="7"/>
    </row>
    <row r="727" spans="3:10" x14ac:dyDescent="0.2">
      <c r="C727" s="7"/>
      <c r="D727" s="7"/>
      <c r="E727" s="7"/>
      <c r="F727" s="7"/>
      <c r="G727" s="7"/>
      <c r="H727" s="7"/>
      <c r="I727" s="7"/>
      <c r="J727" s="7"/>
    </row>
    <row r="728" spans="3:10" x14ac:dyDescent="0.2">
      <c r="C728" s="7"/>
      <c r="D728" s="7"/>
      <c r="E728" s="7"/>
      <c r="F728" s="7"/>
      <c r="G728" s="7"/>
      <c r="H728" s="7"/>
      <c r="I728" s="7"/>
      <c r="J728" s="7"/>
    </row>
    <row r="729" spans="3:10" x14ac:dyDescent="0.2">
      <c r="C729" s="7"/>
      <c r="D729" s="7"/>
      <c r="E729" s="7"/>
      <c r="F729" s="7"/>
      <c r="G729" s="7"/>
      <c r="H729" s="7"/>
      <c r="I729" s="7"/>
      <c r="J729" s="7"/>
    </row>
    <row r="730" spans="3:10" x14ac:dyDescent="0.2">
      <c r="C730" s="7"/>
      <c r="D730" s="7"/>
      <c r="E730" s="7"/>
      <c r="F730" s="7"/>
      <c r="G730" s="7"/>
      <c r="H730" s="7"/>
      <c r="I730" s="7"/>
      <c r="J730" s="7"/>
    </row>
    <row r="731" spans="3:10" x14ac:dyDescent="0.2">
      <c r="C731" s="7"/>
      <c r="D731" s="7"/>
      <c r="E731" s="7"/>
      <c r="F731" s="7"/>
      <c r="G731" s="7"/>
      <c r="H731" s="7"/>
      <c r="I731" s="7"/>
      <c r="J731" s="7"/>
    </row>
    <row r="732" spans="3:10" x14ac:dyDescent="0.2">
      <c r="C732" s="7"/>
      <c r="D732" s="7"/>
      <c r="E732" s="7"/>
      <c r="F732" s="7"/>
      <c r="G732" s="7"/>
      <c r="H732" s="7"/>
      <c r="I732" s="7"/>
      <c r="J732" s="7"/>
    </row>
    <row r="733" spans="3:10" x14ac:dyDescent="0.2">
      <c r="C733" s="7"/>
      <c r="D733" s="7"/>
      <c r="E733" s="7"/>
      <c r="F733" s="7"/>
      <c r="G733" s="7"/>
      <c r="H733" s="7"/>
      <c r="I733" s="7"/>
      <c r="J733" s="7"/>
    </row>
    <row r="734" spans="3:10" x14ac:dyDescent="0.2">
      <c r="C734" s="7"/>
      <c r="D734" s="7"/>
      <c r="E734" s="7"/>
      <c r="F734" s="7"/>
      <c r="G734" s="7"/>
      <c r="H734" s="7"/>
      <c r="I734" s="7"/>
      <c r="J734" s="7"/>
    </row>
    <row r="735" spans="3:10" x14ac:dyDescent="0.2">
      <c r="C735" s="7"/>
      <c r="D735" s="7"/>
      <c r="E735" s="7"/>
      <c r="F735" s="7"/>
      <c r="G735" s="7"/>
      <c r="H735" s="7"/>
      <c r="I735" s="7"/>
      <c r="J735" s="7"/>
    </row>
    <row r="736" spans="3:10" x14ac:dyDescent="0.2">
      <c r="C736" s="7"/>
      <c r="D736" s="7"/>
      <c r="E736" s="7"/>
      <c r="F736" s="7"/>
      <c r="G736" s="7"/>
      <c r="H736" s="7"/>
      <c r="I736" s="7"/>
      <c r="J736" s="7"/>
    </row>
    <row r="737" spans="3:10" x14ac:dyDescent="0.2">
      <c r="C737" s="7"/>
      <c r="D737" s="7"/>
      <c r="E737" s="7"/>
      <c r="F737" s="7"/>
      <c r="G737" s="7"/>
      <c r="H737" s="7"/>
      <c r="I737" s="7"/>
      <c r="J737" s="7"/>
    </row>
    <row r="738" spans="3:10" x14ac:dyDescent="0.2">
      <c r="C738" s="7"/>
      <c r="D738" s="7"/>
      <c r="E738" s="7"/>
      <c r="F738" s="7"/>
      <c r="G738" s="7"/>
      <c r="H738" s="7"/>
      <c r="I738" s="7"/>
      <c r="J738" s="7"/>
    </row>
    <row r="739" spans="3:10" x14ac:dyDescent="0.2">
      <c r="C739" s="7"/>
      <c r="D739" s="7"/>
      <c r="E739" s="7"/>
      <c r="F739" s="7"/>
      <c r="G739" s="7"/>
      <c r="H739" s="7"/>
      <c r="I739" s="7"/>
      <c r="J739" s="7"/>
    </row>
    <row r="740" spans="3:10" x14ac:dyDescent="0.2">
      <c r="C740" s="7"/>
      <c r="D740" s="7"/>
      <c r="E740" s="7"/>
      <c r="F740" s="7"/>
      <c r="G740" s="7"/>
      <c r="H740" s="7"/>
      <c r="I740" s="7"/>
      <c r="J740" s="7"/>
    </row>
    <row r="741" spans="3:10" x14ac:dyDescent="0.2">
      <c r="C741" s="7"/>
      <c r="D741" s="7"/>
      <c r="E741" s="7"/>
      <c r="F741" s="7"/>
      <c r="G741" s="7"/>
      <c r="H741" s="7"/>
      <c r="I741" s="7"/>
      <c r="J741" s="7"/>
    </row>
    <row r="742" spans="3:10" x14ac:dyDescent="0.2">
      <c r="C742" s="7"/>
      <c r="D742" s="7"/>
      <c r="E742" s="7"/>
      <c r="F742" s="7"/>
      <c r="G742" s="7"/>
      <c r="H742" s="7"/>
      <c r="I742" s="7"/>
      <c r="J742" s="7"/>
    </row>
    <row r="743" spans="3:10" x14ac:dyDescent="0.2">
      <c r="C743" s="7"/>
      <c r="D743" s="7"/>
      <c r="E743" s="7"/>
      <c r="F743" s="7"/>
      <c r="G743" s="7"/>
      <c r="H743" s="7"/>
      <c r="I743" s="7"/>
      <c r="J743" s="7"/>
    </row>
    <row r="744" spans="3:10" x14ac:dyDescent="0.2">
      <c r="C744" s="7"/>
      <c r="D744" s="7"/>
      <c r="E744" s="7"/>
      <c r="F744" s="7"/>
      <c r="G744" s="7"/>
      <c r="H744" s="7"/>
      <c r="I744" s="7"/>
      <c r="J744" s="7"/>
    </row>
    <row r="745" spans="3:10" x14ac:dyDescent="0.2">
      <c r="C745" s="7"/>
      <c r="D745" s="7"/>
      <c r="E745" s="7"/>
      <c r="F745" s="7"/>
      <c r="G745" s="7"/>
      <c r="H745" s="7"/>
      <c r="I745" s="7"/>
      <c r="J745" s="7"/>
    </row>
    <row r="746" spans="3:10" x14ac:dyDescent="0.2">
      <c r="C746" s="7"/>
      <c r="D746" s="7"/>
      <c r="E746" s="7"/>
      <c r="F746" s="7"/>
      <c r="G746" s="7"/>
      <c r="H746" s="7"/>
      <c r="I746" s="7"/>
      <c r="J746" s="7"/>
    </row>
    <row r="747" spans="3:10" x14ac:dyDescent="0.2">
      <c r="C747" s="7"/>
      <c r="D747" s="7"/>
      <c r="E747" s="7"/>
      <c r="F747" s="7"/>
      <c r="G747" s="7"/>
      <c r="H747" s="7"/>
      <c r="I747" s="7"/>
      <c r="J747" s="7"/>
    </row>
    <row r="748" spans="3:10" x14ac:dyDescent="0.2">
      <c r="C748" s="7"/>
      <c r="D748" s="7"/>
      <c r="E748" s="7"/>
      <c r="F748" s="7"/>
      <c r="G748" s="7"/>
      <c r="H748" s="7"/>
      <c r="I748" s="7"/>
      <c r="J748" s="7"/>
    </row>
    <row r="749" spans="3:10" x14ac:dyDescent="0.2">
      <c r="C749" s="7"/>
      <c r="D749" s="7"/>
      <c r="E749" s="7"/>
      <c r="F749" s="7"/>
      <c r="G749" s="7"/>
      <c r="H749" s="7"/>
      <c r="I749" s="7"/>
      <c r="J749" s="7"/>
    </row>
    <row r="750" spans="3:10" x14ac:dyDescent="0.2">
      <c r="C750" s="7"/>
      <c r="D750" s="7"/>
      <c r="E750" s="7"/>
      <c r="F750" s="7"/>
      <c r="G750" s="7"/>
      <c r="H750" s="7"/>
      <c r="I750" s="7"/>
      <c r="J750" s="7"/>
    </row>
    <row r="751" spans="3:10" x14ac:dyDescent="0.2">
      <c r="C751" s="7"/>
      <c r="D751" s="7"/>
      <c r="E751" s="7"/>
      <c r="F751" s="7"/>
      <c r="G751" s="7"/>
      <c r="H751" s="7"/>
      <c r="I751" s="7"/>
      <c r="J751" s="7"/>
    </row>
    <row r="752" spans="3:10" x14ac:dyDescent="0.2">
      <c r="C752" s="7"/>
      <c r="D752" s="7"/>
      <c r="E752" s="7"/>
      <c r="F752" s="7"/>
      <c r="G752" s="7"/>
      <c r="H752" s="7"/>
      <c r="I752" s="7"/>
      <c r="J752" s="7"/>
    </row>
    <row r="753" spans="3:10" x14ac:dyDescent="0.2">
      <c r="C753" s="7"/>
      <c r="D753" s="7"/>
      <c r="E753" s="7"/>
      <c r="F753" s="7"/>
      <c r="G753" s="7"/>
      <c r="H753" s="7"/>
      <c r="I753" s="7"/>
      <c r="J753" s="7"/>
    </row>
    <row r="754" spans="3:10" x14ac:dyDescent="0.2">
      <c r="C754" s="7"/>
      <c r="D754" s="7"/>
      <c r="E754" s="7"/>
      <c r="F754" s="7"/>
      <c r="G754" s="7"/>
      <c r="H754" s="7"/>
      <c r="I754" s="7"/>
      <c r="J754" s="7"/>
    </row>
    <row r="755" spans="3:10" x14ac:dyDescent="0.2">
      <c r="C755" s="7"/>
      <c r="D755" s="7"/>
      <c r="E755" s="7"/>
      <c r="F755" s="7"/>
      <c r="G755" s="7"/>
      <c r="H755" s="7"/>
      <c r="I755" s="7"/>
      <c r="J755" s="7"/>
    </row>
    <row r="756" spans="3:10" x14ac:dyDescent="0.2">
      <c r="C756" s="7"/>
      <c r="D756" s="7"/>
      <c r="E756" s="7"/>
      <c r="F756" s="7"/>
      <c r="G756" s="7"/>
      <c r="H756" s="7"/>
      <c r="I756" s="7"/>
      <c r="J756" s="7"/>
    </row>
    <row r="757" spans="3:10" x14ac:dyDescent="0.2">
      <c r="C757" s="7"/>
      <c r="D757" s="7"/>
      <c r="E757" s="7"/>
      <c r="F757" s="7"/>
      <c r="G757" s="7"/>
      <c r="H757" s="7"/>
      <c r="I757" s="7"/>
      <c r="J757" s="7"/>
    </row>
    <row r="758" spans="3:10" x14ac:dyDescent="0.2">
      <c r="C758" s="7"/>
      <c r="D758" s="7"/>
      <c r="E758" s="7"/>
      <c r="F758" s="7"/>
      <c r="G758" s="7"/>
      <c r="H758" s="7"/>
      <c r="I758" s="7"/>
      <c r="J758" s="7"/>
    </row>
    <row r="759" spans="3:10" x14ac:dyDescent="0.2">
      <c r="C759" s="7"/>
      <c r="D759" s="7"/>
      <c r="E759" s="7"/>
      <c r="F759" s="7"/>
      <c r="G759" s="7"/>
      <c r="H759" s="7"/>
      <c r="I759" s="7"/>
      <c r="J759" s="7"/>
    </row>
    <row r="760" spans="3:10" x14ac:dyDescent="0.2">
      <c r="C760" s="7"/>
      <c r="D760" s="7"/>
      <c r="E760" s="7"/>
      <c r="F760" s="7"/>
      <c r="G760" s="7"/>
      <c r="H760" s="7"/>
      <c r="I760" s="7"/>
      <c r="J760" s="7"/>
    </row>
    <row r="761" spans="3:10" x14ac:dyDescent="0.2">
      <c r="C761" s="7"/>
      <c r="D761" s="7"/>
      <c r="E761" s="7"/>
      <c r="F761" s="7"/>
      <c r="G761" s="7"/>
      <c r="H761" s="7"/>
      <c r="I761" s="7"/>
      <c r="J761" s="7"/>
    </row>
    <row r="762" spans="3:10" x14ac:dyDescent="0.2">
      <c r="C762" s="7"/>
      <c r="D762" s="7"/>
      <c r="E762" s="7"/>
      <c r="F762" s="7"/>
      <c r="G762" s="7"/>
      <c r="H762" s="7"/>
      <c r="I762" s="7"/>
      <c r="J762" s="7"/>
    </row>
    <row r="763" spans="3:10" x14ac:dyDescent="0.2">
      <c r="C763" s="7"/>
      <c r="D763" s="7"/>
      <c r="E763" s="7"/>
      <c r="F763" s="7"/>
      <c r="G763" s="7"/>
      <c r="H763" s="7"/>
      <c r="I763" s="7"/>
      <c r="J763" s="7"/>
    </row>
    <row r="764" spans="3:10" x14ac:dyDescent="0.2">
      <c r="C764" s="7"/>
      <c r="D764" s="7"/>
      <c r="E764" s="7"/>
      <c r="F764" s="7"/>
      <c r="G764" s="7"/>
      <c r="H764" s="7"/>
      <c r="I764" s="7"/>
      <c r="J764" s="7"/>
    </row>
    <row r="765" spans="3:10" x14ac:dyDescent="0.2">
      <c r="C765" s="7"/>
      <c r="D765" s="7"/>
      <c r="E765" s="7"/>
      <c r="F765" s="7"/>
      <c r="G765" s="7"/>
      <c r="H765" s="7"/>
      <c r="I765" s="7"/>
      <c r="J765" s="7"/>
    </row>
    <row r="766" spans="3:10" x14ac:dyDescent="0.2">
      <c r="C766" s="7"/>
      <c r="D766" s="7"/>
      <c r="E766" s="7"/>
      <c r="F766" s="7"/>
      <c r="G766" s="7"/>
      <c r="H766" s="7"/>
      <c r="I766" s="7"/>
      <c r="J766" s="7"/>
    </row>
    <row r="767" spans="3:10" x14ac:dyDescent="0.2">
      <c r="C767" s="7"/>
      <c r="D767" s="7"/>
      <c r="E767" s="7"/>
      <c r="F767" s="7"/>
      <c r="G767" s="7"/>
      <c r="H767" s="7"/>
      <c r="I767" s="7"/>
      <c r="J767" s="7"/>
    </row>
    <row r="768" spans="3:10" x14ac:dyDescent="0.2">
      <c r="C768" s="7"/>
      <c r="D768" s="7"/>
      <c r="E768" s="7"/>
      <c r="F768" s="7"/>
      <c r="G768" s="7"/>
      <c r="H768" s="7"/>
      <c r="I768" s="7"/>
      <c r="J768" s="7"/>
    </row>
    <row r="769" spans="3:10" x14ac:dyDescent="0.2">
      <c r="C769" s="7"/>
      <c r="D769" s="7"/>
      <c r="E769" s="7"/>
      <c r="F769" s="7"/>
      <c r="G769" s="7"/>
      <c r="H769" s="7"/>
      <c r="I769" s="7"/>
      <c r="J769" s="7"/>
    </row>
    <row r="770" spans="3:10" x14ac:dyDescent="0.2">
      <c r="C770" s="7"/>
      <c r="D770" s="7"/>
      <c r="E770" s="7"/>
      <c r="F770" s="7"/>
      <c r="G770" s="7"/>
      <c r="H770" s="7"/>
      <c r="I770" s="7"/>
      <c r="J770" s="7"/>
    </row>
    <row r="771" spans="3:10" x14ac:dyDescent="0.2">
      <c r="C771" s="7"/>
      <c r="D771" s="7"/>
      <c r="E771" s="7"/>
      <c r="F771" s="7"/>
      <c r="G771" s="7"/>
      <c r="H771" s="7"/>
      <c r="I771" s="7"/>
      <c r="J771" s="7"/>
    </row>
    <row r="772" spans="3:10" x14ac:dyDescent="0.2">
      <c r="C772" s="7"/>
      <c r="D772" s="7"/>
      <c r="E772" s="7"/>
      <c r="F772" s="7"/>
      <c r="G772" s="7"/>
      <c r="H772" s="7"/>
      <c r="I772" s="7"/>
      <c r="J772" s="7"/>
    </row>
    <row r="773" spans="3:10" x14ac:dyDescent="0.2">
      <c r="C773" s="7"/>
      <c r="D773" s="7"/>
      <c r="E773" s="7"/>
      <c r="F773" s="7"/>
      <c r="G773" s="7"/>
      <c r="H773" s="7"/>
      <c r="I773" s="7"/>
      <c r="J773" s="7"/>
    </row>
    <row r="774" spans="3:10" x14ac:dyDescent="0.2">
      <c r="C774" s="7"/>
      <c r="D774" s="7"/>
      <c r="E774" s="7"/>
      <c r="F774" s="7"/>
      <c r="G774" s="7"/>
      <c r="H774" s="7"/>
      <c r="I774" s="7"/>
      <c r="J774" s="7"/>
    </row>
    <row r="775" spans="3:10" x14ac:dyDescent="0.2">
      <c r="C775" s="7"/>
      <c r="D775" s="7"/>
      <c r="E775" s="7"/>
      <c r="F775" s="7"/>
      <c r="G775" s="7"/>
      <c r="H775" s="7"/>
      <c r="I775" s="7"/>
      <c r="J775" s="7"/>
    </row>
    <row r="776" spans="3:10" x14ac:dyDescent="0.2">
      <c r="C776" s="7"/>
      <c r="D776" s="7"/>
      <c r="E776" s="7"/>
      <c r="F776" s="7"/>
      <c r="G776" s="7"/>
      <c r="H776" s="7"/>
      <c r="I776" s="7"/>
      <c r="J776" s="7"/>
    </row>
    <row r="777" spans="3:10" x14ac:dyDescent="0.2">
      <c r="C777" s="7"/>
      <c r="D777" s="7"/>
      <c r="E777" s="7"/>
      <c r="F777" s="7"/>
      <c r="G777" s="7"/>
      <c r="H777" s="7"/>
      <c r="I777" s="7"/>
      <c r="J777" s="7"/>
    </row>
    <row r="778" spans="3:10" x14ac:dyDescent="0.2">
      <c r="C778" s="7"/>
      <c r="D778" s="7"/>
      <c r="E778" s="7"/>
      <c r="F778" s="7"/>
      <c r="G778" s="7"/>
      <c r="H778" s="7"/>
      <c r="I778" s="7"/>
      <c r="J778" s="7"/>
    </row>
    <row r="779" spans="3:10" x14ac:dyDescent="0.2">
      <c r="C779" s="7"/>
      <c r="D779" s="7"/>
      <c r="E779" s="7"/>
      <c r="F779" s="7"/>
      <c r="G779" s="7"/>
      <c r="H779" s="7"/>
      <c r="I779" s="7"/>
      <c r="J779" s="7"/>
    </row>
    <row r="780" spans="3:10" x14ac:dyDescent="0.2">
      <c r="C780" s="7"/>
      <c r="D780" s="7"/>
      <c r="E780" s="7"/>
      <c r="F780" s="7"/>
      <c r="G780" s="7"/>
      <c r="H780" s="7"/>
      <c r="I780" s="7"/>
      <c r="J780" s="7"/>
    </row>
    <row r="781" spans="3:10" x14ac:dyDescent="0.2">
      <c r="C781" s="7"/>
      <c r="D781" s="7"/>
      <c r="E781" s="7"/>
      <c r="F781" s="7"/>
      <c r="G781" s="7"/>
      <c r="H781" s="7"/>
      <c r="I781" s="7"/>
      <c r="J781" s="7"/>
    </row>
    <row r="782" spans="3:10" x14ac:dyDescent="0.2">
      <c r="C782" s="7"/>
      <c r="D782" s="7"/>
      <c r="E782" s="7"/>
      <c r="F782" s="7"/>
      <c r="G782" s="7"/>
      <c r="H782" s="7"/>
      <c r="I782" s="7"/>
      <c r="J782" s="7"/>
    </row>
    <row r="783" spans="3:10" x14ac:dyDescent="0.2">
      <c r="C783" s="7"/>
      <c r="D783" s="7"/>
      <c r="E783" s="7"/>
      <c r="F783" s="7"/>
      <c r="G783" s="7"/>
      <c r="H783" s="7"/>
      <c r="I783" s="7"/>
      <c r="J783" s="7"/>
    </row>
    <row r="784" spans="3:10" x14ac:dyDescent="0.2">
      <c r="C784" s="7"/>
      <c r="D784" s="7"/>
      <c r="E784" s="7"/>
      <c r="F784" s="7"/>
      <c r="G784" s="7"/>
      <c r="H784" s="7"/>
      <c r="I784" s="7"/>
      <c r="J784" s="7"/>
    </row>
    <row r="785" spans="3:10" x14ac:dyDescent="0.2">
      <c r="C785" s="7"/>
      <c r="D785" s="7"/>
      <c r="E785" s="7"/>
      <c r="F785" s="7"/>
      <c r="G785" s="7"/>
      <c r="H785" s="7"/>
      <c r="I785" s="7"/>
      <c r="J785" s="7"/>
    </row>
    <row r="786" spans="3:10" x14ac:dyDescent="0.2">
      <c r="C786" s="7"/>
      <c r="D786" s="7"/>
      <c r="E786" s="7"/>
      <c r="F786" s="7"/>
      <c r="G786" s="7"/>
      <c r="H786" s="7"/>
      <c r="I786" s="7"/>
      <c r="J786" s="7"/>
    </row>
    <row r="787" spans="3:10" x14ac:dyDescent="0.2">
      <c r="C787" s="7"/>
      <c r="D787" s="7"/>
      <c r="E787" s="7"/>
      <c r="F787" s="7"/>
      <c r="G787" s="7"/>
      <c r="H787" s="7"/>
      <c r="I787" s="7"/>
      <c r="J787" s="7"/>
    </row>
    <row r="788" spans="3:10" x14ac:dyDescent="0.2">
      <c r="C788" s="7"/>
      <c r="D788" s="7"/>
      <c r="E788" s="7"/>
      <c r="F788" s="7"/>
      <c r="G788" s="7"/>
      <c r="H788" s="7"/>
      <c r="I788" s="7"/>
      <c r="J788" s="7"/>
    </row>
    <row r="789" spans="3:10" x14ac:dyDescent="0.2">
      <c r="C789" s="7"/>
      <c r="D789" s="7"/>
      <c r="E789" s="7"/>
      <c r="F789" s="7"/>
      <c r="G789" s="7"/>
      <c r="H789" s="7"/>
      <c r="I789" s="7"/>
      <c r="J789" s="7"/>
    </row>
    <row r="790" spans="3:10" x14ac:dyDescent="0.2">
      <c r="C790" s="7"/>
      <c r="D790" s="7"/>
      <c r="E790" s="7"/>
      <c r="F790" s="7"/>
      <c r="G790" s="7"/>
      <c r="H790" s="7"/>
      <c r="I790" s="7"/>
      <c r="J790" s="7"/>
    </row>
    <row r="791" spans="3:10" x14ac:dyDescent="0.2">
      <c r="C791" s="7"/>
      <c r="D791" s="7"/>
      <c r="E791" s="7"/>
      <c r="F791" s="7"/>
      <c r="G791" s="7"/>
      <c r="H791" s="7"/>
      <c r="I791" s="7"/>
      <c r="J791" s="7"/>
    </row>
    <row r="792" spans="3:10" x14ac:dyDescent="0.2">
      <c r="C792" s="7"/>
      <c r="D792" s="7"/>
      <c r="E792" s="7"/>
      <c r="F792" s="7"/>
      <c r="G792" s="7"/>
      <c r="H792" s="7"/>
      <c r="I792" s="7"/>
      <c r="J792" s="7"/>
    </row>
    <row r="793" spans="3:10" x14ac:dyDescent="0.2">
      <c r="C793" s="7"/>
      <c r="D793" s="7"/>
      <c r="E793" s="7"/>
      <c r="F793" s="7"/>
      <c r="G793" s="7"/>
      <c r="H793" s="7"/>
      <c r="I793" s="7"/>
      <c r="J793" s="7"/>
    </row>
    <row r="794" spans="3:10" x14ac:dyDescent="0.2">
      <c r="C794" s="7"/>
      <c r="D794" s="7"/>
      <c r="E794" s="7"/>
      <c r="F794" s="7"/>
      <c r="G794" s="7"/>
      <c r="H794" s="7"/>
      <c r="I794" s="7"/>
      <c r="J794" s="7"/>
    </row>
    <row r="795" spans="3:10" x14ac:dyDescent="0.2">
      <c r="C795" s="7"/>
      <c r="D795" s="7"/>
      <c r="E795" s="7"/>
      <c r="F795" s="7"/>
      <c r="G795" s="7"/>
      <c r="H795" s="7"/>
      <c r="I795" s="7"/>
      <c r="J795" s="7"/>
    </row>
    <row r="796" spans="3:10" x14ac:dyDescent="0.2">
      <c r="C796" s="7"/>
      <c r="D796" s="7"/>
      <c r="E796" s="7"/>
      <c r="F796" s="7"/>
      <c r="G796" s="7"/>
      <c r="H796" s="7"/>
      <c r="I796" s="7"/>
      <c r="J796" s="7"/>
    </row>
    <row r="797" spans="3:10" x14ac:dyDescent="0.2">
      <c r="C797" s="7"/>
      <c r="D797" s="7"/>
      <c r="E797" s="7"/>
      <c r="F797" s="7"/>
      <c r="G797" s="7"/>
      <c r="H797" s="7"/>
      <c r="I797" s="7"/>
      <c r="J797" s="7"/>
    </row>
    <row r="798" spans="3:10" x14ac:dyDescent="0.2">
      <c r="C798" s="7"/>
      <c r="D798" s="7"/>
      <c r="E798" s="7"/>
      <c r="F798" s="7"/>
      <c r="G798" s="7"/>
      <c r="H798" s="7"/>
      <c r="I798" s="7"/>
      <c r="J798" s="7"/>
    </row>
    <row r="799" spans="3:10" x14ac:dyDescent="0.2">
      <c r="C799" s="7"/>
      <c r="D799" s="7"/>
      <c r="E799" s="7"/>
      <c r="F799" s="7"/>
      <c r="G799" s="7"/>
      <c r="H799" s="7"/>
      <c r="I799" s="7"/>
      <c r="J799" s="7"/>
    </row>
    <row r="800" spans="3:10" x14ac:dyDescent="0.2">
      <c r="C800" s="7"/>
      <c r="D800" s="7"/>
      <c r="E800" s="7"/>
      <c r="F800" s="7"/>
      <c r="G800" s="7"/>
      <c r="H800" s="7"/>
      <c r="I800" s="7"/>
      <c r="J800" s="7"/>
    </row>
    <row r="801" spans="3:10" x14ac:dyDescent="0.2">
      <c r="C801" s="7"/>
      <c r="D801" s="7"/>
      <c r="E801" s="7"/>
      <c r="F801" s="7"/>
      <c r="G801" s="7"/>
      <c r="H801" s="7"/>
      <c r="I801" s="7"/>
      <c r="J801" s="7"/>
    </row>
    <row r="802" spans="3:10" x14ac:dyDescent="0.2">
      <c r="C802" s="7"/>
      <c r="D802" s="7"/>
      <c r="E802" s="7"/>
      <c r="F802" s="7"/>
      <c r="G802" s="7"/>
      <c r="H802" s="7"/>
      <c r="I802" s="7"/>
      <c r="J802" s="7"/>
    </row>
    <row r="803" spans="3:10" x14ac:dyDescent="0.2">
      <c r="C803" s="7"/>
      <c r="D803" s="7"/>
      <c r="E803" s="7"/>
      <c r="F803" s="7"/>
      <c r="G803" s="7"/>
      <c r="H803" s="7"/>
      <c r="I803" s="7"/>
      <c r="J803" s="7"/>
    </row>
    <row r="804" spans="3:10" x14ac:dyDescent="0.2">
      <c r="C804" s="7"/>
      <c r="D804" s="7"/>
      <c r="E804" s="7"/>
      <c r="F804" s="7"/>
      <c r="G804" s="7"/>
      <c r="H804" s="7"/>
      <c r="I804" s="7"/>
      <c r="J804" s="7"/>
    </row>
    <row r="805" spans="3:10" x14ac:dyDescent="0.2">
      <c r="C805" s="7"/>
      <c r="D805" s="7"/>
      <c r="E805" s="7"/>
      <c r="F805" s="7"/>
      <c r="G805" s="7"/>
      <c r="H805" s="7"/>
      <c r="I805" s="7"/>
      <c r="J805" s="7"/>
    </row>
    <row r="806" spans="3:10" x14ac:dyDescent="0.2">
      <c r="C806" s="7"/>
      <c r="D806" s="7"/>
      <c r="E806" s="7"/>
      <c r="F806" s="7"/>
      <c r="G806" s="7"/>
      <c r="H806" s="7"/>
      <c r="I806" s="7"/>
      <c r="J806" s="7"/>
    </row>
    <row r="807" spans="3:10" x14ac:dyDescent="0.2">
      <c r="C807" s="7"/>
      <c r="D807" s="7"/>
      <c r="E807" s="7"/>
      <c r="F807" s="7"/>
      <c r="G807" s="7"/>
      <c r="H807" s="7"/>
      <c r="I807" s="7"/>
      <c r="J807" s="7"/>
    </row>
    <row r="808" spans="3:10" x14ac:dyDescent="0.2">
      <c r="C808" s="7"/>
      <c r="D808" s="7"/>
      <c r="E808" s="7"/>
      <c r="F808" s="7"/>
      <c r="G808" s="7"/>
      <c r="H808" s="7"/>
      <c r="I808" s="7"/>
      <c r="J808" s="7"/>
    </row>
    <row r="809" spans="3:10" x14ac:dyDescent="0.2">
      <c r="C809" s="7"/>
      <c r="D809" s="7"/>
      <c r="E809" s="7"/>
      <c r="F809" s="7"/>
      <c r="G809" s="7"/>
      <c r="H809" s="7"/>
      <c r="I809" s="7"/>
      <c r="J809" s="7"/>
    </row>
    <row r="810" spans="3:10" x14ac:dyDescent="0.2">
      <c r="C810" s="7"/>
      <c r="D810" s="7"/>
      <c r="E810" s="7"/>
      <c r="F810" s="7"/>
      <c r="G810" s="7"/>
      <c r="H810" s="7"/>
      <c r="I810" s="7"/>
      <c r="J810" s="7"/>
    </row>
    <row r="811" spans="3:10" x14ac:dyDescent="0.2">
      <c r="C811" s="7"/>
      <c r="D811" s="7"/>
      <c r="E811" s="7"/>
      <c r="F811" s="7"/>
      <c r="G811" s="7"/>
      <c r="H811" s="7"/>
      <c r="I811" s="7"/>
      <c r="J811" s="7"/>
    </row>
    <row r="812" spans="3:10" x14ac:dyDescent="0.2">
      <c r="C812" s="7"/>
      <c r="D812" s="7"/>
      <c r="E812" s="7"/>
      <c r="F812" s="7"/>
      <c r="G812" s="7"/>
      <c r="H812" s="7"/>
      <c r="I812" s="7"/>
      <c r="J812" s="7"/>
    </row>
    <row r="813" spans="3:10" x14ac:dyDescent="0.2">
      <c r="C813" s="7"/>
      <c r="D813" s="7"/>
      <c r="E813" s="7"/>
      <c r="F813" s="7"/>
      <c r="G813" s="7"/>
      <c r="H813" s="7"/>
      <c r="I813" s="7"/>
      <c r="J813" s="7"/>
    </row>
    <row r="814" spans="3:10" x14ac:dyDescent="0.2">
      <c r="C814" s="7"/>
      <c r="D814" s="7"/>
      <c r="E814" s="7"/>
      <c r="F814" s="7"/>
      <c r="G814" s="7"/>
      <c r="H814" s="7"/>
      <c r="I814" s="7"/>
      <c r="J814" s="7"/>
    </row>
    <row r="815" spans="3:10" x14ac:dyDescent="0.2">
      <c r="C815" s="7"/>
      <c r="D815" s="7"/>
      <c r="E815" s="7"/>
      <c r="F815" s="7"/>
      <c r="G815" s="7"/>
      <c r="H815" s="7"/>
      <c r="I815" s="7"/>
      <c r="J815" s="7"/>
    </row>
    <row r="816" spans="3:10" x14ac:dyDescent="0.2">
      <c r="C816" s="7"/>
      <c r="D816" s="7"/>
      <c r="E816" s="7"/>
      <c r="F816" s="7"/>
      <c r="G816" s="7"/>
      <c r="H816" s="7"/>
      <c r="I816" s="7"/>
      <c r="J816" s="7"/>
    </row>
    <row r="817" spans="3:10" x14ac:dyDescent="0.2">
      <c r="C817" s="7"/>
      <c r="D817" s="7"/>
      <c r="E817" s="7"/>
      <c r="F817" s="7"/>
      <c r="G817" s="7"/>
      <c r="H817" s="7"/>
      <c r="I817" s="7"/>
      <c r="J817" s="7"/>
    </row>
    <row r="818" spans="3:10" x14ac:dyDescent="0.2">
      <c r="C818" s="7"/>
      <c r="D818" s="7"/>
      <c r="E818" s="7"/>
      <c r="F818" s="7"/>
      <c r="G818" s="7"/>
      <c r="H818" s="7"/>
      <c r="I818" s="7"/>
      <c r="J818" s="7"/>
    </row>
    <row r="819" spans="3:10" x14ac:dyDescent="0.2">
      <c r="C819" s="7"/>
      <c r="D819" s="7"/>
      <c r="E819" s="7"/>
      <c r="F819" s="7"/>
      <c r="G819" s="7"/>
      <c r="H819" s="7"/>
      <c r="I819" s="7"/>
      <c r="J819" s="7"/>
    </row>
    <row r="820" spans="3:10" x14ac:dyDescent="0.2">
      <c r="C820" s="7"/>
      <c r="D820" s="7"/>
      <c r="E820" s="7"/>
      <c r="F820" s="7"/>
      <c r="G820" s="7"/>
      <c r="H820" s="7"/>
      <c r="I820" s="7"/>
      <c r="J820" s="7"/>
    </row>
    <row r="821" spans="3:10" x14ac:dyDescent="0.2">
      <c r="C821" s="7"/>
      <c r="D821" s="7"/>
      <c r="E821" s="7"/>
      <c r="F821" s="7"/>
      <c r="G821" s="7"/>
      <c r="H821" s="7"/>
      <c r="I821" s="7"/>
      <c r="J821" s="7"/>
    </row>
    <row r="822" spans="3:10" x14ac:dyDescent="0.2">
      <c r="C822" s="7"/>
      <c r="D822" s="7"/>
      <c r="E822" s="7"/>
      <c r="F822" s="7"/>
      <c r="G822" s="7"/>
      <c r="H822" s="7"/>
      <c r="I822" s="7"/>
      <c r="J822" s="7"/>
    </row>
    <row r="823" spans="3:10" x14ac:dyDescent="0.2">
      <c r="C823" s="7"/>
      <c r="D823" s="7"/>
      <c r="E823" s="7"/>
      <c r="F823" s="7"/>
      <c r="G823" s="7"/>
      <c r="H823" s="7"/>
      <c r="I823" s="7"/>
      <c r="J823" s="7"/>
    </row>
    <row r="824" spans="3:10" x14ac:dyDescent="0.2">
      <c r="C824" s="7"/>
      <c r="D824" s="7"/>
      <c r="E824" s="7"/>
      <c r="F824" s="7"/>
      <c r="G824" s="7"/>
      <c r="H824" s="7"/>
      <c r="I824" s="7"/>
      <c r="J824" s="7"/>
    </row>
    <row r="825" spans="3:10" x14ac:dyDescent="0.2">
      <c r="C825" s="7"/>
      <c r="D825" s="7"/>
      <c r="E825" s="7"/>
      <c r="F825" s="7"/>
      <c r="G825" s="7"/>
      <c r="H825" s="7"/>
      <c r="I825" s="7"/>
      <c r="J825" s="7"/>
    </row>
    <row r="826" spans="3:10" x14ac:dyDescent="0.2">
      <c r="C826" s="7"/>
      <c r="D826" s="7"/>
      <c r="E826" s="7"/>
      <c r="F826" s="7"/>
      <c r="G826" s="7"/>
      <c r="H826" s="7"/>
      <c r="I826" s="7"/>
      <c r="J826" s="7"/>
    </row>
    <row r="827" spans="3:10" x14ac:dyDescent="0.2">
      <c r="C827" s="7"/>
      <c r="D827" s="7"/>
      <c r="E827" s="7"/>
      <c r="F827" s="7"/>
      <c r="G827" s="7"/>
      <c r="H827" s="7"/>
      <c r="I827" s="7"/>
      <c r="J827" s="7"/>
    </row>
    <row r="828" spans="3:10" x14ac:dyDescent="0.2">
      <c r="C828" s="7"/>
      <c r="D828" s="7"/>
      <c r="E828" s="7"/>
      <c r="F828" s="7"/>
      <c r="G828" s="7"/>
      <c r="H828" s="7"/>
      <c r="I828" s="7"/>
      <c r="J828" s="7"/>
    </row>
    <row r="829" spans="3:10" x14ac:dyDescent="0.2">
      <c r="C829" s="7"/>
      <c r="D829" s="7"/>
      <c r="E829" s="7"/>
      <c r="F829" s="7"/>
      <c r="G829" s="7"/>
      <c r="H829" s="7"/>
      <c r="I829" s="7"/>
      <c r="J829" s="7"/>
    </row>
    <row r="830" spans="3:10" x14ac:dyDescent="0.2">
      <c r="C830" s="7"/>
      <c r="D830" s="7"/>
      <c r="E830" s="7"/>
      <c r="F830" s="7"/>
      <c r="G830" s="7"/>
      <c r="H830" s="7"/>
      <c r="I830" s="7"/>
      <c r="J830" s="7"/>
    </row>
    <row r="831" spans="3:10" x14ac:dyDescent="0.2">
      <c r="C831" s="7"/>
      <c r="D831" s="7"/>
      <c r="E831" s="7"/>
      <c r="F831" s="7"/>
      <c r="G831" s="7"/>
      <c r="H831" s="7"/>
      <c r="I831" s="7"/>
      <c r="J831" s="7"/>
    </row>
    <row r="832" spans="3:10" x14ac:dyDescent="0.2">
      <c r="C832" s="7"/>
      <c r="D832" s="7"/>
      <c r="E832" s="7"/>
      <c r="F832" s="7"/>
      <c r="G832" s="7"/>
      <c r="H832" s="7"/>
      <c r="I832" s="7"/>
      <c r="J832" s="7"/>
    </row>
    <row r="833" spans="3:10" x14ac:dyDescent="0.2">
      <c r="C833" s="7"/>
      <c r="D833" s="7"/>
      <c r="E833" s="7"/>
      <c r="F833" s="7"/>
      <c r="G833" s="7"/>
      <c r="H833" s="7"/>
      <c r="I833" s="7"/>
      <c r="J833" s="7"/>
    </row>
    <row r="834" spans="3:10" x14ac:dyDescent="0.2">
      <c r="C834" s="7"/>
      <c r="D834" s="7"/>
      <c r="E834" s="7"/>
      <c r="F834" s="7"/>
      <c r="G834" s="7"/>
      <c r="H834" s="7"/>
      <c r="I834" s="7"/>
      <c r="J834" s="7"/>
    </row>
    <row r="835" spans="3:10" x14ac:dyDescent="0.2">
      <c r="C835" s="7"/>
      <c r="D835" s="7"/>
      <c r="E835" s="7"/>
      <c r="F835" s="7"/>
      <c r="G835" s="7"/>
      <c r="H835" s="7"/>
      <c r="I835" s="7"/>
      <c r="J835" s="7"/>
    </row>
    <row r="836" spans="3:10" x14ac:dyDescent="0.2">
      <c r="C836" s="7"/>
      <c r="D836" s="7"/>
      <c r="E836" s="7"/>
      <c r="F836" s="7"/>
      <c r="G836" s="7"/>
      <c r="H836" s="7"/>
      <c r="I836" s="7"/>
      <c r="J836" s="7"/>
    </row>
    <row r="837" spans="3:10" x14ac:dyDescent="0.2">
      <c r="C837" s="7"/>
      <c r="D837" s="7"/>
      <c r="E837" s="7"/>
      <c r="F837" s="7"/>
      <c r="G837" s="7"/>
      <c r="H837" s="7"/>
      <c r="I837" s="7"/>
      <c r="J837" s="7"/>
    </row>
    <row r="838" spans="3:10" x14ac:dyDescent="0.2">
      <c r="C838" s="7"/>
      <c r="D838" s="7"/>
      <c r="E838" s="7"/>
      <c r="F838" s="7"/>
      <c r="G838" s="7"/>
      <c r="H838" s="7"/>
      <c r="I838" s="7"/>
      <c r="J838" s="7"/>
    </row>
    <row r="839" spans="3:10" x14ac:dyDescent="0.2">
      <c r="C839" s="7"/>
      <c r="D839" s="7"/>
      <c r="E839" s="7"/>
      <c r="F839" s="7"/>
      <c r="G839" s="7"/>
      <c r="H839" s="7"/>
      <c r="I839" s="7"/>
      <c r="J839" s="7"/>
    </row>
    <row r="840" spans="3:10" x14ac:dyDescent="0.2">
      <c r="C840" s="7"/>
      <c r="D840" s="7"/>
      <c r="E840" s="7"/>
      <c r="F840" s="7"/>
      <c r="G840" s="7"/>
      <c r="H840" s="7"/>
      <c r="I840" s="7"/>
      <c r="J840" s="7"/>
    </row>
    <row r="841" spans="3:10" x14ac:dyDescent="0.2">
      <c r="C841" s="7"/>
      <c r="D841" s="7"/>
      <c r="E841" s="7"/>
      <c r="F841" s="7"/>
      <c r="G841" s="7"/>
      <c r="H841" s="7"/>
      <c r="I841" s="7"/>
      <c r="J841" s="7"/>
    </row>
    <row r="842" spans="3:10" x14ac:dyDescent="0.2">
      <c r="C842" s="7"/>
      <c r="D842" s="7"/>
      <c r="E842" s="7"/>
      <c r="F842" s="7"/>
      <c r="G842" s="7"/>
      <c r="H842" s="7"/>
      <c r="I842" s="7"/>
      <c r="J842" s="7"/>
    </row>
    <row r="843" spans="3:10" x14ac:dyDescent="0.2">
      <c r="C843" s="7"/>
      <c r="D843" s="7"/>
      <c r="E843" s="7"/>
      <c r="F843" s="7"/>
      <c r="G843" s="7"/>
      <c r="H843" s="7"/>
      <c r="I843" s="7"/>
      <c r="J843" s="7"/>
    </row>
    <row r="844" spans="3:10" x14ac:dyDescent="0.2">
      <c r="C844" s="7"/>
      <c r="D844" s="7"/>
      <c r="E844" s="7"/>
      <c r="F844" s="7"/>
      <c r="G844" s="7"/>
      <c r="H844" s="7"/>
      <c r="I844" s="7"/>
      <c r="J844" s="7"/>
    </row>
    <row r="845" spans="3:10" x14ac:dyDescent="0.2">
      <c r="C845" s="7"/>
      <c r="D845" s="7"/>
      <c r="E845" s="7"/>
      <c r="F845" s="7"/>
      <c r="G845" s="7"/>
      <c r="H845" s="7"/>
      <c r="I845" s="7"/>
      <c r="J845" s="7"/>
    </row>
    <row r="846" spans="3:10" x14ac:dyDescent="0.2">
      <c r="C846" s="7"/>
      <c r="D846" s="7"/>
      <c r="E846" s="7"/>
      <c r="F846" s="7"/>
      <c r="G846" s="7"/>
      <c r="H846" s="7"/>
      <c r="I846" s="7"/>
      <c r="J846" s="7"/>
    </row>
    <row r="847" spans="3:10" x14ac:dyDescent="0.2">
      <c r="C847" s="7"/>
      <c r="D847" s="7"/>
      <c r="E847" s="7"/>
      <c r="F847" s="7"/>
      <c r="G847" s="7"/>
      <c r="H847" s="7"/>
      <c r="I847" s="7"/>
      <c r="J847" s="7"/>
    </row>
    <row r="848" spans="3:10" x14ac:dyDescent="0.2">
      <c r="C848" s="7"/>
      <c r="D848" s="7"/>
      <c r="E848" s="7"/>
      <c r="F848" s="7"/>
      <c r="G848" s="7"/>
      <c r="H848" s="7"/>
      <c r="I848" s="7"/>
      <c r="J848" s="7"/>
    </row>
    <row r="849" spans="3:10" x14ac:dyDescent="0.2">
      <c r="C849" s="7"/>
      <c r="D849" s="7"/>
      <c r="E849" s="7"/>
      <c r="F849" s="7"/>
      <c r="G849" s="7"/>
      <c r="H849" s="7"/>
      <c r="I849" s="7"/>
      <c r="J849" s="7"/>
    </row>
    <row r="850" spans="3:10" x14ac:dyDescent="0.2">
      <c r="C850" s="7"/>
      <c r="D850" s="7"/>
      <c r="E850" s="7"/>
      <c r="F850" s="7"/>
      <c r="G850" s="7"/>
      <c r="H850" s="7"/>
      <c r="I850" s="7"/>
      <c r="J850" s="7"/>
    </row>
    <row r="851" spans="3:10" x14ac:dyDescent="0.2">
      <c r="C851" s="7"/>
      <c r="D851" s="7"/>
      <c r="E851" s="7"/>
      <c r="F851" s="7"/>
      <c r="G851" s="7"/>
      <c r="H851" s="7"/>
      <c r="I851" s="7"/>
      <c r="J851" s="7"/>
    </row>
    <row r="852" spans="3:10" x14ac:dyDescent="0.2">
      <c r="C852" s="7"/>
      <c r="D852" s="7"/>
      <c r="E852" s="7"/>
      <c r="F852" s="7"/>
      <c r="G852" s="7"/>
      <c r="H852" s="7"/>
      <c r="I852" s="7"/>
      <c r="J852" s="7"/>
    </row>
    <row r="853" spans="3:10" x14ac:dyDescent="0.2">
      <c r="C853" s="7"/>
      <c r="D853" s="7"/>
      <c r="E853" s="7"/>
      <c r="F853" s="7"/>
      <c r="G853" s="7"/>
      <c r="H853" s="7"/>
      <c r="I853" s="7"/>
      <c r="J853" s="7"/>
    </row>
    <row r="854" spans="3:10" x14ac:dyDescent="0.2">
      <c r="C854" s="7"/>
      <c r="D854" s="7"/>
      <c r="E854" s="7"/>
      <c r="F854" s="7"/>
      <c r="G854" s="7"/>
      <c r="H854" s="7"/>
      <c r="I854" s="7"/>
      <c r="J854" s="7"/>
    </row>
    <row r="855" spans="3:10" x14ac:dyDescent="0.2">
      <c r="C855" s="7"/>
      <c r="D855" s="7"/>
      <c r="E855" s="7"/>
      <c r="F855" s="7"/>
      <c r="G855" s="7"/>
      <c r="H855" s="7"/>
      <c r="I855" s="7"/>
      <c r="J855" s="7"/>
    </row>
    <row r="856" spans="3:10" x14ac:dyDescent="0.2">
      <c r="C856" s="7"/>
      <c r="D856" s="7"/>
      <c r="E856" s="7"/>
      <c r="F856" s="7"/>
      <c r="G856" s="7"/>
      <c r="H856" s="7"/>
      <c r="I856" s="7"/>
      <c r="J856" s="7"/>
    </row>
    <row r="857" spans="3:10" x14ac:dyDescent="0.2">
      <c r="C857" s="7"/>
      <c r="D857" s="7"/>
      <c r="E857" s="7"/>
      <c r="F857" s="7"/>
      <c r="G857" s="7"/>
      <c r="H857" s="7"/>
      <c r="I857" s="7"/>
      <c r="J857" s="7"/>
    </row>
    <row r="858" spans="3:10" x14ac:dyDescent="0.2">
      <c r="C858" s="7"/>
      <c r="D858" s="7"/>
      <c r="E858" s="7"/>
      <c r="F858" s="7"/>
      <c r="G858" s="7"/>
      <c r="H858" s="7"/>
      <c r="I858" s="7"/>
      <c r="J858" s="7"/>
    </row>
    <row r="859" spans="3:10" x14ac:dyDescent="0.2">
      <c r="C859" s="7"/>
      <c r="D859" s="7"/>
      <c r="E859" s="7"/>
      <c r="F859" s="7"/>
      <c r="G859" s="7"/>
      <c r="H859" s="7"/>
      <c r="I859" s="7"/>
      <c r="J859" s="7"/>
    </row>
    <row r="860" spans="3:10" x14ac:dyDescent="0.2">
      <c r="C860" s="7"/>
      <c r="D860" s="7"/>
      <c r="E860" s="7"/>
      <c r="F860" s="7"/>
      <c r="G860" s="7"/>
      <c r="H860" s="7"/>
      <c r="I860" s="7"/>
      <c r="J860" s="7"/>
    </row>
    <row r="861" spans="3:10" x14ac:dyDescent="0.2">
      <c r="C861" s="7"/>
      <c r="D861" s="7"/>
      <c r="E861" s="7"/>
      <c r="F861" s="7"/>
      <c r="G861" s="7"/>
      <c r="H861" s="7"/>
      <c r="I861" s="7"/>
      <c r="J861" s="7"/>
    </row>
    <row r="862" spans="3:10" x14ac:dyDescent="0.2">
      <c r="C862" s="7"/>
      <c r="D862" s="7"/>
      <c r="E862" s="7"/>
      <c r="F862" s="7"/>
      <c r="G862" s="7"/>
      <c r="H862" s="7"/>
      <c r="I862" s="7"/>
      <c r="J862" s="7"/>
    </row>
    <row r="863" spans="3:10" x14ac:dyDescent="0.2">
      <c r="C863" s="7"/>
      <c r="D863" s="7"/>
      <c r="E863" s="7"/>
      <c r="F863" s="7"/>
      <c r="G863" s="7"/>
      <c r="H863" s="7"/>
      <c r="I863" s="7"/>
      <c r="J863" s="7"/>
    </row>
    <row r="864" spans="3:10" x14ac:dyDescent="0.2">
      <c r="C864" s="7"/>
      <c r="D864" s="7"/>
      <c r="E864" s="7"/>
      <c r="F864" s="7"/>
      <c r="G864" s="7"/>
      <c r="H864" s="7"/>
      <c r="I864" s="7"/>
      <c r="J864" s="7"/>
    </row>
    <row r="865" spans="3:10" x14ac:dyDescent="0.2">
      <c r="C865" s="7"/>
      <c r="D865" s="7"/>
      <c r="E865" s="7"/>
      <c r="F865" s="7"/>
      <c r="G865" s="7"/>
      <c r="H865" s="7"/>
      <c r="I865" s="7"/>
      <c r="J865" s="7"/>
    </row>
    <row r="866" spans="3:10" x14ac:dyDescent="0.2">
      <c r="C866" s="7"/>
      <c r="D866" s="7"/>
      <c r="E866" s="7"/>
      <c r="F866" s="7"/>
      <c r="G866" s="7"/>
      <c r="H866" s="7"/>
      <c r="I866" s="7"/>
      <c r="J866" s="7"/>
    </row>
    <row r="867" spans="3:10" x14ac:dyDescent="0.2">
      <c r="C867" s="7"/>
      <c r="D867" s="7"/>
      <c r="E867" s="7"/>
      <c r="F867" s="7"/>
      <c r="G867" s="7"/>
      <c r="H867" s="7"/>
      <c r="I867" s="7"/>
      <c r="J867" s="7"/>
    </row>
    <row r="868" spans="3:10" x14ac:dyDescent="0.2">
      <c r="C868" s="7"/>
      <c r="D868" s="7"/>
      <c r="E868" s="7"/>
      <c r="F868" s="7"/>
      <c r="G868" s="7"/>
      <c r="H868" s="7"/>
      <c r="I868" s="7"/>
      <c r="J868" s="7"/>
    </row>
    <row r="869" spans="3:10" x14ac:dyDescent="0.2">
      <c r="C869" s="7"/>
      <c r="D869" s="7"/>
      <c r="E869" s="7"/>
      <c r="F869" s="7"/>
      <c r="G869" s="7"/>
      <c r="H869" s="7"/>
      <c r="I869" s="7"/>
      <c r="J869" s="7"/>
    </row>
    <row r="870" spans="3:10" x14ac:dyDescent="0.2">
      <c r="C870" s="7"/>
      <c r="D870" s="7"/>
      <c r="E870" s="7"/>
      <c r="F870" s="7"/>
      <c r="G870" s="7"/>
      <c r="H870" s="7"/>
      <c r="I870" s="7"/>
      <c r="J870" s="7"/>
    </row>
    <row r="871" spans="3:10" x14ac:dyDescent="0.2">
      <c r="C871" s="7"/>
      <c r="D871" s="7"/>
      <c r="E871" s="7"/>
      <c r="F871" s="7"/>
      <c r="G871" s="7"/>
      <c r="H871" s="7"/>
      <c r="I871" s="7"/>
      <c r="J871" s="7"/>
    </row>
    <row r="872" spans="3:10" x14ac:dyDescent="0.2">
      <c r="C872" s="7"/>
      <c r="D872" s="7"/>
      <c r="E872" s="7"/>
      <c r="F872" s="7"/>
      <c r="G872" s="7"/>
      <c r="H872" s="7"/>
      <c r="I872" s="7"/>
      <c r="J872" s="7"/>
    </row>
    <row r="873" spans="3:10" x14ac:dyDescent="0.2">
      <c r="C873" s="7"/>
      <c r="D873" s="7"/>
      <c r="E873" s="7"/>
      <c r="F873" s="7"/>
      <c r="G873" s="7"/>
      <c r="H873" s="7"/>
      <c r="I873" s="7"/>
      <c r="J873" s="7"/>
    </row>
    <row r="874" spans="3:10" x14ac:dyDescent="0.2">
      <c r="C874" s="7"/>
      <c r="D874" s="7"/>
      <c r="E874" s="7"/>
      <c r="F874" s="7"/>
      <c r="G874" s="7"/>
      <c r="H874" s="7"/>
      <c r="I874" s="7"/>
      <c r="J874" s="7"/>
    </row>
    <row r="875" spans="3:10" x14ac:dyDescent="0.2">
      <c r="C875" s="7"/>
      <c r="D875" s="7"/>
      <c r="E875" s="7"/>
      <c r="F875" s="7"/>
      <c r="G875" s="7"/>
      <c r="H875" s="7"/>
      <c r="I875" s="7"/>
      <c r="J875" s="7"/>
    </row>
    <row r="876" spans="3:10" x14ac:dyDescent="0.2">
      <c r="C876" s="7"/>
      <c r="D876" s="7"/>
      <c r="E876" s="7"/>
      <c r="F876" s="7"/>
      <c r="G876" s="7"/>
      <c r="H876" s="7"/>
      <c r="I876" s="7"/>
      <c r="J876" s="7"/>
    </row>
    <row r="877" spans="3:10" x14ac:dyDescent="0.2">
      <c r="C877" s="7"/>
      <c r="D877" s="7"/>
      <c r="E877" s="7"/>
      <c r="F877" s="7"/>
      <c r="G877" s="7"/>
      <c r="H877" s="7"/>
      <c r="I877" s="7"/>
      <c r="J877" s="7"/>
    </row>
    <row r="878" spans="3:10" x14ac:dyDescent="0.2">
      <c r="C878" s="7"/>
      <c r="D878" s="7"/>
      <c r="E878" s="7"/>
      <c r="F878" s="7"/>
      <c r="G878" s="7"/>
      <c r="H878" s="7"/>
      <c r="I878" s="7"/>
      <c r="J878" s="7"/>
    </row>
    <row r="879" spans="3:10" x14ac:dyDescent="0.2">
      <c r="C879" s="7"/>
      <c r="D879" s="7"/>
      <c r="E879" s="7"/>
      <c r="F879" s="7"/>
      <c r="G879" s="7"/>
      <c r="H879" s="7"/>
      <c r="I879" s="7"/>
      <c r="J879" s="7"/>
    </row>
    <row r="880" spans="3:10" x14ac:dyDescent="0.2">
      <c r="C880" s="7"/>
      <c r="D880" s="7"/>
      <c r="E880" s="7"/>
      <c r="F880" s="7"/>
      <c r="G880" s="7"/>
      <c r="H880" s="7"/>
      <c r="I880" s="7"/>
      <c r="J880" s="7"/>
    </row>
    <row r="881" spans="3:10" x14ac:dyDescent="0.2">
      <c r="C881" s="7"/>
      <c r="D881" s="7"/>
      <c r="E881" s="7"/>
      <c r="F881" s="7"/>
      <c r="G881" s="7"/>
      <c r="H881" s="7"/>
      <c r="I881" s="7"/>
      <c r="J881" s="7"/>
    </row>
    <row r="882" spans="3:10" x14ac:dyDescent="0.2">
      <c r="C882" s="7"/>
      <c r="D882" s="7"/>
      <c r="E882" s="7"/>
      <c r="F882" s="7"/>
      <c r="G882" s="7"/>
      <c r="H882" s="7"/>
      <c r="I882" s="7"/>
      <c r="J882" s="7"/>
    </row>
    <row r="883" spans="3:10" x14ac:dyDescent="0.2">
      <c r="C883" s="7"/>
      <c r="D883" s="7"/>
      <c r="E883" s="7"/>
      <c r="F883" s="7"/>
      <c r="G883" s="7"/>
      <c r="H883" s="7"/>
      <c r="I883" s="7"/>
      <c r="J883" s="7"/>
    </row>
    <row r="884" spans="3:10" x14ac:dyDescent="0.2">
      <c r="C884" s="7"/>
      <c r="D884" s="7"/>
      <c r="E884" s="7"/>
      <c r="F884" s="7"/>
      <c r="G884" s="7"/>
      <c r="H884" s="7"/>
      <c r="I884" s="7"/>
      <c r="J884" s="7"/>
    </row>
    <row r="885" spans="3:10" x14ac:dyDescent="0.2">
      <c r="C885" s="7"/>
      <c r="D885" s="7"/>
      <c r="E885" s="7"/>
      <c r="F885" s="7"/>
      <c r="G885" s="7"/>
      <c r="H885" s="7"/>
      <c r="I885" s="7"/>
      <c r="J885" s="7"/>
    </row>
    <row r="886" spans="3:10" x14ac:dyDescent="0.2">
      <c r="C886" s="7"/>
      <c r="D886" s="7"/>
      <c r="E886" s="7"/>
      <c r="F886" s="7"/>
      <c r="G886" s="7"/>
      <c r="H886" s="7"/>
      <c r="I886" s="7"/>
      <c r="J886" s="7"/>
    </row>
    <row r="887" spans="3:10" x14ac:dyDescent="0.2">
      <c r="C887" s="7"/>
      <c r="D887" s="7"/>
      <c r="E887" s="7"/>
      <c r="F887" s="7"/>
      <c r="G887" s="7"/>
      <c r="H887" s="7"/>
      <c r="I887" s="7"/>
      <c r="J887" s="7"/>
    </row>
    <row r="888" spans="3:10" x14ac:dyDescent="0.2">
      <c r="C888" s="7"/>
      <c r="D888" s="7"/>
      <c r="E888" s="7"/>
      <c r="F888" s="7"/>
      <c r="G888" s="7"/>
      <c r="H888" s="7"/>
      <c r="I888" s="7"/>
      <c r="J888" s="7"/>
    </row>
    <row r="889" spans="3:10" x14ac:dyDescent="0.2">
      <c r="C889" s="7"/>
      <c r="D889" s="7"/>
      <c r="E889" s="7"/>
      <c r="F889" s="7"/>
      <c r="G889" s="7"/>
      <c r="H889" s="7"/>
      <c r="I889" s="7"/>
      <c r="J889" s="7"/>
    </row>
    <row r="890" spans="3:10" x14ac:dyDescent="0.2">
      <c r="C890" s="7"/>
      <c r="D890" s="7"/>
      <c r="E890" s="7"/>
      <c r="F890" s="7"/>
      <c r="G890" s="7"/>
      <c r="H890" s="7"/>
      <c r="I890" s="7"/>
      <c r="J890" s="7"/>
    </row>
    <row r="891" spans="3:10" x14ac:dyDescent="0.2">
      <c r="C891" s="7"/>
      <c r="D891" s="7"/>
      <c r="E891" s="7"/>
      <c r="F891" s="7"/>
      <c r="G891" s="7"/>
      <c r="H891" s="7"/>
      <c r="I891" s="7"/>
      <c r="J891" s="7"/>
    </row>
    <row r="892" spans="3:10" x14ac:dyDescent="0.2">
      <c r="C892" s="7"/>
      <c r="D892" s="7"/>
      <c r="E892" s="7"/>
      <c r="F892" s="7"/>
      <c r="G892" s="7"/>
      <c r="H892" s="7"/>
      <c r="I892" s="7"/>
      <c r="J892" s="7"/>
    </row>
    <row r="893" spans="3:10" x14ac:dyDescent="0.2">
      <c r="C893" s="7"/>
      <c r="D893" s="7"/>
      <c r="E893" s="7"/>
      <c r="F893" s="7"/>
      <c r="G893" s="7"/>
      <c r="H893" s="7"/>
      <c r="I893" s="7"/>
      <c r="J893" s="7"/>
    </row>
    <row r="894" spans="3:10" x14ac:dyDescent="0.2">
      <c r="C894" s="7"/>
      <c r="D894" s="7"/>
      <c r="E894" s="7"/>
      <c r="F894" s="7"/>
      <c r="G894" s="7"/>
      <c r="H894" s="7"/>
      <c r="I894" s="7"/>
      <c r="J894" s="7"/>
    </row>
    <row r="895" spans="3:10" x14ac:dyDescent="0.2">
      <c r="C895" s="7"/>
      <c r="D895" s="7"/>
      <c r="E895" s="7"/>
      <c r="F895" s="7"/>
      <c r="G895" s="7"/>
      <c r="H895" s="7"/>
      <c r="I895" s="7"/>
      <c r="J895" s="7"/>
    </row>
    <row r="896" spans="3:10" x14ac:dyDescent="0.2">
      <c r="C896" s="7"/>
      <c r="D896" s="7"/>
      <c r="E896" s="7"/>
      <c r="F896" s="7"/>
      <c r="G896" s="7"/>
      <c r="H896" s="7"/>
      <c r="I896" s="7"/>
      <c r="J896" s="7"/>
    </row>
    <row r="897" spans="3:10" x14ac:dyDescent="0.2">
      <c r="C897" s="7"/>
      <c r="D897" s="7"/>
      <c r="E897" s="7"/>
      <c r="F897" s="7"/>
      <c r="G897" s="7"/>
      <c r="H897" s="7"/>
      <c r="I897" s="7"/>
      <c r="J897" s="7"/>
    </row>
    <row r="898" spans="3:10" x14ac:dyDescent="0.2">
      <c r="C898" s="7"/>
      <c r="D898" s="7"/>
      <c r="E898" s="7"/>
      <c r="F898" s="7"/>
      <c r="G898" s="7"/>
      <c r="H898" s="7"/>
      <c r="I898" s="7"/>
      <c r="J898" s="7"/>
    </row>
    <row r="899" spans="3:10" x14ac:dyDescent="0.2">
      <c r="C899" s="7"/>
      <c r="D899" s="7"/>
      <c r="E899" s="7"/>
      <c r="F899" s="7"/>
      <c r="G899" s="7"/>
      <c r="H899" s="7"/>
      <c r="I899" s="7"/>
      <c r="J899" s="7"/>
    </row>
    <row r="900" spans="3:10" x14ac:dyDescent="0.2">
      <c r="C900" s="7"/>
      <c r="D900" s="7"/>
      <c r="E900" s="7"/>
      <c r="F900" s="7"/>
      <c r="G900" s="7"/>
      <c r="H900" s="7"/>
      <c r="I900" s="7"/>
      <c r="J900" s="7"/>
    </row>
    <row r="901" spans="3:10" x14ac:dyDescent="0.2">
      <c r="C901" s="7"/>
      <c r="D901" s="7"/>
      <c r="E901" s="7"/>
      <c r="F901" s="7"/>
      <c r="G901" s="7"/>
      <c r="H901" s="7"/>
      <c r="I901" s="7"/>
      <c r="J901" s="7"/>
    </row>
    <row r="902" spans="3:10" x14ac:dyDescent="0.2">
      <c r="C902" s="7"/>
      <c r="D902" s="7"/>
      <c r="E902" s="7"/>
      <c r="F902" s="7"/>
      <c r="G902" s="7"/>
      <c r="H902" s="7"/>
      <c r="I902" s="7"/>
      <c r="J902" s="7"/>
    </row>
    <row r="903" spans="3:10" x14ac:dyDescent="0.2">
      <c r="C903" s="7"/>
      <c r="D903" s="7"/>
      <c r="E903" s="7"/>
      <c r="F903" s="7"/>
      <c r="G903" s="7"/>
      <c r="H903" s="7"/>
      <c r="I903" s="7"/>
      <c r="J903" s="7"/>
    </row>
    <row r="904" spans="3:10" x14ac:dyDescent="0.2">
      <c r="C904" s="7"/>
      <c r="D904" s="7"/>
      <c r="E904" s="7"/>
      <c r="F904" s="7"/>
      <c r="G904" s="7"/>
      <c r="H904" s="7"/>
      <c r="I904" s="7"/>
      <c r="J904" s="7"/>
    </row>
    <row r="905" spans="3:10" x14ac:dyDescent="0.2">
      <c r="C905" s="7"/>
      <c r="D905" s="7"/>
      <c r="E905" s="7"/>
      <c r="F905" s="7"/>
      <c r="G905" s="7"/>
      <c r="H905" s="7"/>
      <c r="I905" s="7"/>
      <c r="J905" s="7"/>
    </row>
    <row r="906" spans="3:10" x14ac:dyDescent="0.2">
      <c r="C906" s="7"/>
      <c r="D906" s="7"/>
      <c r="E906" s="7"/>
      <c r="F906" s="7"/>
      <c r="G906" s="7"/>
      <c r="H906" s="7"/>
      <c r="I906" s="7"/>
      <c r="J906" s="7"/>
    </row>
    <row r="907" spans="3:10" x14ac:dyDescent="0.2">
      <c r="C907" s="7"/>
      <c r="D907" s="7"/>
      <c r="E907" s="7"/>
      <c r="F907" s="7"/>
      <c r="G907" s="7"/>
      <c r="H907" s="7"/>
      <c r="I907" s="7"/>
      <c r="J907" s="7"/>
    </row>
    <row r="908" spans="3:10" x14ac:dyDescent="0.2">
      <c r="C908" s="7"/>
      <c r="D908" s="7"/>
      <c r="E908" s="7"/>
      <c r="F908" s="7"/>
      <c r="G908" s="7"/>
      <c r="H908" s="7"/>
      <c r="I908" s="7"/>
      <c r="J908" s="7"/>
    </row>
    <row r="909" spans="3:10" x14ac:dyDescent="0.2">
      <c r="C909" s="7"/>
      <c r="D909" s="7"/>
      <c r="E909" s="7"/>
      <c r="F909" s="7"/>
      <c r="G909" s="7"/>
      <c r="H909" s="7"/>
      <c r="I909" s="7"/>
      <c r="J909" s="7"/>
    </row>
    <row r="910" spans="3:10" x14ac:dyDescent="0.2">
      <c r="C910" s="7"/>
      <c r="D910" s="7"/>
      <c r="E910" s="7"/>
      <c r="F910" s="7"/>
      <c r="G910" s="7"/>
      <c r="H910" s="7"/>
      <c r="I910" s="7"/>
      <c r="J910" s="7"/>
    </row>
    <row r="911" spans="3:10" x14ac:dyDescent="0.2">
      <c r="C911" s="7"/>
      <c r="D911" s="7"/>
      <c r="E911" s="7"/>
      <c r="F911" s="7"/>
      <c r="G911" s="7"/>
      <c r="H911" s="7"/>
      <c r="I911" s="7"/>
      <c r="J911" s="7"/>
    </row>
    <row r="912" spans="3:10" x14ac:dyDescent="0.2">
      <c r="C912" s="7"/>
      <c r="D912" s="7"/>
      <c r="E912" s="7"/>
      <c r="F912" s="7"/>
      <c r="G912" s="7"/>
      <c r="H912" s="7"/>
      <c r="I912" s="7"/>
      <c r="J912" s="7"/>
    </row>
    <row r="913" spans="3:10" x14ac:dyDescent="0.2">
      <c r="C913" s="7"/>
      <c r="D913" s="7"/>
      <c r="E913" s="7"/>
      <c r="F913" s="7"/>
      <c r="G913" s="7"/>
      <c r="H913" s="7"/>
      <c r="I913" s="7"/>
      <c r="J913" s="7"/>
    </row>
    <row r="914" spans="3:10" x14ac:dyDescent="0.2">
      <c r="C914" s="7"/>
      <c r="D914" s="7"/>
      <c r="E914" s="7"/>
      <c r="F914" s="7"/>
      <c r="G914" s="7"/>
      <c r="H914" s="7"/>
      <c r="I914" s="7"/>
      <c r="J914" s="7"/>
    </row>
    <row r="915" spans="3:10" x14ac:dyDescent="0.2">
      <c r="C915" s="7"/>
      <c r="D915" s="7"/>
      <c r="E915" s="7"/>
      <c r="F915" s="7"/>
      <c r="G915" s="7"/>
      <c r="H915" s="7"/>
      <c r="I915" s="7"/>
      <c r="J915" s="7"/>
    </row>
    <row r="916" spans="3:10" x14ac:dyDescent="0.2">
      <c r="C916" s="7"/>
      <c r="D916" s="7"/>
      <c r="E916" s="7"/>
      <c r="F916" s="7"/>
      <c r="G916" s="7"/>
      <c r="H916" s="7"/>
      <c r="I916" s="7"/>
      <c r="J916" s="7"/>
    </row>
    <row r="917" spans="3:10" x14ac:dyDescent="0.2">
      <c r="C917" s="7"/>
      <c r="D917" s="7"/>
      <c r="E917" s="7"/>
      <c r="F917" s="7"/>
      <c r="G917" s="7"/>
      <c r="H917" s="7"/>
      <c r="I917" s="7"/>
      <c r="J917" s="7"/>
    </row>
    <row r="918" spans="3:10" x14ac:dyDescent="0.2">
      <c r="C918" s="7"/>
      <c r="D918" s="7"/>
      <c r="E918" s="7"/>
      <c r="F918" s="7"/>
      <c r="G918" s="7"/>
      <c r="H918" s="7"/>
      <c r="I918" s="7"/>
      <c r="J918" s="7"/>
    </row>
    <row r="919" spans="3:10" x14ac:dyDescent="0.2">
      <c r="C919" s="7"/>
      <c r="D919" s="7"/>
      <c r="E919" s="7"/>
      <c r="F919" s="7"/>
      <c r="G919" s="7"/>
      <c r="H919" s="7"/>
      <c r="I919" s="7"/>
      <c r="J919" s="7"/>
    </row>
    <row r="920" spans="3:10" x14ac:dyDescent="0.2">
      <c r="C920" s="7"/>
      <c r="D920" s="7"/>
      <c r="E920" s="7"/>
      <c r="F920" s="7"/>
      <c r="G920" s="7"/>
      <c r="H920" s="7"/>
      <c r="I920" s="7"/>
      <c r="J920" s="7"/>
    </row>
    <row r="921" spans="3:10" x14ac:dyDescent="0.2">
      <c r="C921" s="7"/>
      <c r="D921" s="7"/>
      <c r="E921" s="7"/>
      <c r="F921" s="7"/>
      <c r="G921" s="7"/>
      <c r="H921" s="7"/>
      <c r="I921" s="7"/>
      <c r="J921" s="7"/>
    </row>
    <row r="922" spans="3:10" x14ac:dyDescent="0.2">
      <c r="C922" s="7"/>
      <c r="D922" s="7"/>
      <c r="E922" s="7"/>
      <c r="F922" s="7"/>
      <c r="G922" s="7"/>
      <c r="H922" s="7"/>
      <c r="I922" s="7"/>
      <c r="J922" s="7"/>
    </row>
    <row r="923" spans="3:10" x14ac:dyDescent="0.2">
      <c r="C923" s="7"/>
      <c r="D923" s="7"/>
      <c r="E923" s="7"/>
      <c r="F923" s="7"/>
      <c r="G923" s="7"/>
      <c r="H923" s="7"/>
      <c r="I923" s="7"/>
      <c r="J923" s="7"/>
    </row>
    <row r="924" spans="3:10" x14ac:dyDescent="0.2">
      <c r="C924" s="7"/>
      <c r="D924" s="7"/>
      <c r="E924" s="7"/>
      <c r="F924" s="7"/>
      <c r="G924" s="7"/>
      <c r="H924" s="7"/>
      <c r="I924" s="7"/>
      <c r="J924" s="7"/>
    </row>
    <row r="925" spans="3:10" x14ac:dyDescent="0.2">
      <c r="C925" s="7"/>
      <c r="D925" s="7"/>
      <c r="E925" s="7"/>
      <c r="F925" s="7"/>
      <c r="G925" s="7"/>
      <c r="H925" s="7"/>
      <c r="I925" s="7"/>
      <c r="J925" s="7"/>
    </row>
    <row r="926" spans="3:10" x14ac:dyDescent="0.2">
      <c r="C926" s="7"/>
      <c r="D926" s="7"/>
      <c r="E926" s="7"/>
      <c r="F926" s="7"/>
      <c r="G926" s="7"/>
      <c r="H926" s="7"/>
      <c r="I926" s="7"/>
      <c r="J926" s="7"/>
    </row>
    <row r="927" spans="3:10" x14ac:dyDescent="0.2">
      <c r="C927" s="7"/>
      <c r="D927" s="7"/>
      <c r="E927" s="7"/>
      <c r="F927" s="7"/>
      <c r="G927" s="7"/>
      <c r="H927" s="7"/>
      <c r="I927" s="7"/>
      <c r="J927" s="7"/>
    </row>
    <row r="928" spans="3:10" x14ac:dyDescent="0.2">
      <c r="C928" s="7"/>
      <c r="D928" s="7"/>
      <c r="E928" s="7"/>
      <c r="F928" s="7"/>
      <c r="G928" s="7"/>
      <c r="H928" s="7"/>
      <c r="I928" s="7"/>
      <c r="J928" s="7"/>
    </row>
    <row r="929" spans="3:10" x14ac:dyDescent="0.2">
      <c r="C929" s="7"/>
      <c r="D929" s="7"/>
      <c r="E929" s="7"/>
      <c r="F929" s="7"/>
      <c r="G929" s="7"/>
      <c r="H929" s="7"/>
      <c r="I929" s="7"/>
      <c r="J929" s="7"/>
    </row>
    <row r="930" spans="3:10" x14ac:dyDescent="0.2">
      <c r="C930" s="7"/>
      <c r="D930" s="7"/>
      <c r="E930" s="7"/>
      <c r="F930" s="7"/>
      <c r="G930" s="7"/>
      <c r="H930" s="7"/>
      <c r="I930" s="7"/>
      <c r="J930" s="7"/>
    </row>
    <row r="931" spans="3:10" x14ac:dyDescent="0.2">
      <c r="C931" s="7"/>
      <c r="D931" s="7"/>
      <c r="E931" s="7"/>
      <c r="F931" s="7"/>
      <c r="G931" s="7"/>
      <c r="H931" s="7"/>
      <c r="I931" s="7"/>
      <c r="J931" s="7"/>
    </row>
    <row r="932" spans="3:10" x14ac:dyDescent="0.2">
      <c r="C932" s="7"/>
      <c r="D932" s="7"/>
      <c r="E932" s="7"/>
      <c r="F932" s="7"/>
      <c r="G932" s="7"/>
      <c r="H932" s="7"/>
      <c r="I932" s="7"/>
      <c r="J932" s="7"/>
    </row>
    <row r="933" spans="3:10" x14ac:dyDescent="0.2">
      <c r="C933" s="7"/>
      <c r="D933" s="7"/>
      <c r="E933" s="7"/>
      <c r="F933" s="7"/>
      <c r="G933" s="7"/>
      <c r="H933" s="7"/>
      <c r="I933" s="7"/>
      <c r="J933" s="7"/>
    </row>
    <row r="934" spans="3:10" x14ac:dyDescent="0.2">
      <c r="C934" s="7"/>
      <c r="D934" s="7"/>
      <c r="E934" s="7"/>
      <c r="F934" s="7"/>
      <c r="G934" s="7"/>
      <c r="H934" s="7"/>
      <c r="I934" s="7"/>
      <c r="J934" s="7"/>
    </row>
    <row r="935" spans="3:10" x14ac:dyDescent="0.2">
      <c r="C935" s="7"/>
      <c r="D935" s="7"/>
      <c r="E935" s="7"/>
      <c r="F935" s="7"/>
      <c r="G935" s="7"/>
      <c r="H935" s="7"/>
      <c r="I935" s="7"/>
      <c r="J935" s="7"/>
    </row>
    <row r="936" spans="3:10" x14ac:dyDescent="0.2">
      <c r="C936" s="7"/>
      <c r="D936" s="7"/>
      <c r="E936" s="7"/>
      <c r="F936" s="7"/>
      <c r="G936" s="7"/>
      <c r="H936" s="7"/>
      <c r="I936" s="7"/>
      <c r="J936" s="7"/>
    </row>
    <row r="937" spans="3:10" x14ac:dyDescent="0.2">
      <c r="C937" s="7"/>
      <c r="D937" s="7"/>
      <c r="E937" s="7"/>
      <c r="F937" s="7"/>
      <c r="G937" s="7"/>
      <c r="H937" s="7"/>
      <c r="I937" s="7"/>
      <c r="J937" s="7"/>
    </row>
    <row r="938" spans="3:10" x14ac:dyDescent="0.2">
      <c r="C938" s="7"/>
      <c r="D938" s="7"/>
      <c r="E938" s="7"/>
      <c r="F938" s="7"/>
      <c r="G938" s="7"/>
      <c r="H938" s="7"/>
      <c r="I938" s="7"/>
      <c r="J938" s="7"/>
    </row>
    <row r="939" spans="3:10" x14ac:dyDescent="0.2">
      <c r="C939" s="7"/>
      <c r="D939" s="7"/>
      <c r="E939" s="7"/>
      <c r="F939" s="7"/>
      <c r="G939" s="7"/>
      <c r="H939" s="7"/>
      <c r="I939" s="7"/>
      <c r="J939" s="7"/>
    </row>
    <row r="940" spans="3:10" x14ac:dyDescent="0.2">
      <c r="C940" s="7"/>
      <c r="D940" s="7"/>
      <c r="E940" s="7"/>
      <c r="F940" s="7"/>
      <c r="G940" s="7"/>
      <c r="H940" s="7"/>
      <c r="I940" s="7"/>
      <c r="J940" s="7"/>
    </row>
    <row r="941" spans="3:10" x14ac:dyDescent="0.2">
      <c r="C941" s="7"/>
      <c r="D941" s="7"/>
      <c r="E941" s="7"/>
      <c r="F941" s="7"/>
      <c r="G941" s="7"/>
      <c r="H941" s="7"/>
      <c r="I941" s="7"/>
      <c r="J941" s="7"/>
    </row>
    <row r="942" spans="3:10" x14ac:dyDescent="0.2">
      <c r="C942" s="7"/>
      <c r="D942" s="7"/>
      <c r="E942" s="7"/>
      <c r="F942" s="7"/>
      <c r="G942" s="7"/>
      <c r="H942" s="7"/>
      <c r="I942" s="7"/>
      <c r="J942" s="7"/>
    </row>
    <row r="943" spans="3:10" x14ac:dyDescent="0.2">
      <c r="C943" s="7"/>
      <c r="D943" s="7"/>
      <c r="E943" s="7"/>
      <c r="F943" s="7"/>
      <c r="G943" s="7"/>
      <c r="H943" s="7"/>
      <c r="I943" s="7"/>
      <c r="J943" s="7"/>
    </row>
    <row r="944" spans="3:10" x14ac:dyDescent="0.2">
      <c r="C944" s="7"/>
      <c r="D944" s="7"/>
      <c r="E944" s="7"/>
      <c r="F944" s="7"/>
      <c r="G944" s="7"/>
      <c r="H944" s="7"/>
      <c r="I944" s="7"/>
      <c r="J944" s="7"/>
    </row>
    <row r="945" spans="3:10" x14ac:dyDescent="0.2">
      <c r="C945" s="7"/>
      <c r="D945" s="7"/>
      <c r="E945" s="7"/>
      <c r="F945" s="7"/>
      <c r="G945" s="7"/>
      <c r="H945" s="7"/>
      <c r="I945" s="7"/>
      <c r="J945" s="7"/>
    </row>
    <row r="946" spans="3:10" x14ac:dyDescent="0.2">
      <c r="C946" s="7"/>
      <c r="D946" s="7"/>
      <c r="E946" s="7"/>
      <c r="F946" s="7"/>
      <c r="G946" s="7"/>
      <c r="H946" s="7"/>
      <c r="I946" s="7"/>
      <c r="J946" s="7"/>
    </row>
    <row r="947" spans="3:10" x14ac:dyDescent="0.2">
      <c r="C947" s="7"/>
      <c r="D947" s="7"/>
      <c r="E947" s="7"/>
      <c r="F947" s="7"/>
      <c r="G947" s="7"/>
      <c r="H947" s="7"/>
      <c r="I947" s="7"/>
      <c r="J947" s="7"/>
    </row>
    <row r="948" spans="3:10" x14ac:dyDescent="0.2">
      <c r="C948" s="7"/>
      <c r="D948" s="7"/>
      <c r="E948" s="7"/>
      <c r="F948" s="7"/>
      <c r="G948" s="7"/>
      <c r="H948" s="7"/>
      <c r="I948" s="7"/>
      <c r="J948" s="7"/>
    </row>
    <row r="949" spans="3:10" x14ac:dyDescent="0.2">
      <c r="C949" s="7"/>
      <c r="D949" s="7"/>
      <c r="E949" s="7"/>
      <c r="F949" s="7"/>
      <c r="G949" s="7"/>
      <c r="H949" s="7"/>
      <c r="I949" s="7"/>
      <c r="J949" s="7"/>
    </row>
    <row r="950" spans="3:10" x14ac:dyDescent="0.2">
      <c r="C950" s="7"/>
      <c r="D950" s="7"/>
      <c r="E950" s="7"/>
      <c r="F950" s="7"/>
      <c r="G950" s="7"/>
      <c r="H950" s="7"/>
      <c r="I950" s="7"/>
      <c r="J950" s="7"/>
    </row>
    <row r="951" spans="3:10" x14ac:dyDescent="0.2">
      <c r="C951" s="7"/>
      <c r="D951" s="7"/>
      <c r="E951" s="7"/>
      <c r="F951" s="7"/>
      <c r="G951" s="7"/>
      <c r="H951" s="7"/>
      <c r="I951" s="7"/>
      <c r="J951" s="7"/>
    </row>
    <row r="952" spans="3:10" x14ac:dyDescent="0.2">
      <c r="C952" s="7"/>
      <c r="D952" s="7"/>
      <c r="E952" s="7"/>
      <c r="F952" s="7"/>
      <c r="G952" s="7"/>
      <c r="H952" s="7"/>
      <c r="I952" s="7"/>
      <c r="J952" s="7"/>
    </row>
    <row r="953" spans="3:10" x14ac:dyDescent="0.2">
      <c r="C953" s="7"/>
      <c r="D953" s="7"/>
      <c r="E953" s="7"/>
      <c r="F953" s="7"/>
      <c r="G953" s="7"/>
      <c r="H953" s="7"/>
      <c r="I953" s="7"/>
      <c r="J953" s="7"/>
    </row>
    <row r="954" spans="3:10" x14ac:dyDescent="0.2">
      <c r="C954" s="7"/>
      <c r="D954" s="7"/>
      <c r="E954" s="7"/>
      <c r="F954" s="7"/>
      <c r="G954" s="7"/>
      <c r="H954" s="7"/>
      <c r="I954" s="7"/>
      <c r="J954" s="7"/>
    </row>
    <row r="955" spans="3:10" x14ac:dyDescent="0.2">
      <c r="C955" s="7"/>
      <c r="D955" s="7"/>
      <c r="E955" s="7"/>
      <c r="F955" s="7"/>
      <c r="G955" s="7"/>
      <c r="H955" s="7"/>
      <c r="I955" s="7"/>
      <c r="J955" s="7"/>
    </row>
    <row r="956" spans="3:10" x14ac:dyDescent="0.2">
      <c r="C956" s="7"/>
      <c r="D956" s="7"/>
      <c r="E956" s="7"/>
      <c r="F956" s="7"/>
      <c r="G956" s="7"/>
      <c r="H956" s="7"/>
      <c r="I956" s="7"/>
      <c r="J956" s="7"/>
    </row>
    <row r="957" spans="3:10" x14ac:dyDescent="0.2">
      <c r="C957" s="7"/>
      <c r="D957" s="7"/>
      <c r="E957" s="7"/>
      <c r="F957" s="7"/>
      <c r="G957" s="7"/>
      <c r="H957" s="7"/>
      <c r="I957" s="7"/>
      <c r="J957" s="7"/>
    </row>
    <row r="958" spans="3:10" x14ac:dyDescent="0.2">
      <c r="C958" s="7"/>
      <c r="D958" s="7"/>
      <c r="E958" s="7"/>
      <c r="F958" s="7"/>
      <c r="G958" s="7"/>
      <c r="H958" s="7"/>
      <c r="I958" s="7"/>
      <c r="J958" s="7"/>
    </row>
    <row r="959" spans="3:10" x14ac:dyDescent="0.2">
      <c r="C959" s="7"/>
      <c r="D959" s="7"/>
      <c r="E959" s="7"/>
      <c r="F959" s="7"/>
      <c r="G959" s="7"/>
      <c r="H959" s="7"/>
      <c r="I959" s="7"/>
      <c r="J959" s="7"/>
    </row>
    <row r="960" spans="3:10" x14ac:dyDescent="0.2">
      <c r="C960" s="7"/>
      <c r="D960" s="7"/>
      <c r="E960" s="7"/>
      <c r="F960" s="7"/>
      <c r="G960" s="7"/>
      <c r="H960" s="7"/>
      <c r="I960" s="7"/>
      <c r="J960" s="7"/>
    </row>
    <row r="961" spans="3:10" x14ac:dyDescent="0.2">
      <c r="C961" s="7"/>
      <c r="D961" s="7"/>
      <c r="E961" s="7"/>
      <c r="F961" s="7"/>
      <c r="G961" s="7"/>
      <c r="H961" s="7"/>
      <c r="I961" s="7"/>
      <c r="J961" s="7"/>
    </row>
    <row r="962" spans="3:10" x14ac:dyDescent="0.2">
      <c r="C962" s="7"/>
      <c r="D962" s="7"/>
      <c r="E962" s="7"/>
      <c r="F962" s="7"/>
      <c r="G962" s="7"/>
      <c r="H962" s="7"/>
      <c r="I962" s="7"/>
      <c r="J962" s="7"/>
    </row>
    <row r="963" spans="3:10" x14ac:dyDescent="0.2">
      <c r="C963" s="7"/>
      <c r="D963" s="7"/>
      <c r="E963" s="7"/>
      <c r="F963" s="7"/>
      <c r="G963" s="7"/>
      <c r="H963" s="7"/>
      <c r="I963" s="7"/>
      <c r="J963" s="7"/>
    </row>
    <row r="964" spans="3:10" x14ac:dyDescent="0.2">
      <c r="C964" s="7"/>
      <c r="D964" s="7"/>
      <c r="E964" s="7"/>
      <c r="F964" s="7"/>
      <c r="G964" s="7"/>
      <c r="H964" s="7"/>
      <c r="I964" s="7"/>
      <c r="J964" s="7"/>
    </row>
    <row r="965" spans="3:10" x14ac:dyDescent="0.2">
      <c r="C965" s="7"/>
      <c r="D965" s="7"/>
      <c r="E965" s="7"/>
      <c r="F965" s="7"/>
      <c r="G965" s="7"/>
      <c r="H965" s="7"/>
      <c r="I965" s="7"/>
      <c r="J965" s="7"/>
    </row>
    <row r="966" spans="3:10" x14ac:dyDescent="0.2">
      <c r="C966" s="7"/>
      <c r="D966" s="7"/>
      <c r="E966" s="7"/>
      <c r="F966" s="7"/>
      <c r="G966" s="7"/>
      <c r="H966" s="7"/>
      <c r="I966" s="7"/>
      <c r="J966" s="7"/>
    </row>
    <row r="967" spans="3:10" x14ac:dyDescent="0.2">
      <c r="C967" s="7"/>
      <c r="D967" s="7"/>
      <c r="E967" s="7"/>
      <c r="F967" s="7"/>
      <c r="G967" s="7"/>
      <c r="H967" s="7"/>
      <c r="I967" s="7"/>
      <c r="J967" s="7"/>
    </row>
    <row r="968" spans="3:10" x14ac:dyDescent="0.2">
      <c r="C968" s="7"/>
      <c r="D968" s="7"/>
      <c r="E968" s="7"/>
      <c r="F968" s="7"/>
      <c r="G968" s="7"/>
      <c r="H968" s="7"/>
      <c r="I968" s="7"/>
      <c r="J968" s="7"/>
    </row>
    <row r="969" spans="3:10" x14ac:dyDescent="0.2">
      <c r="C969" s="7"/>
      <c r="D969" s="7"/>
      <c r="E969" s="7"/>
      <c r="F969" s="7"/>
      <c r="G969" s="7"/>
      <c r="H969" s="7"/>
      <c r="I969" s="7"/>
      <c r="J969" s="7"/>
    </row>
    <row r="970" spans="3:10" x14ac:dyDescent="0.2">
      <c r="C970" s="7"/>
      <c r="D970" s="7"/>
      <c r="E970" s="7"/>
      <c r="F970" s="7"/>
      <c r="G970" s="7"/>
      <c r="H970" s="7"/>
      <c r="I970" s="7"/>
      <c r="J970" s="7"/>
    </row>
    <row r="971" spans="3:10" x14ac:dyDescent="0.2">
      <c r="C971" s="7"/>
      <c r="D971" s="7"/>
      <c r="E971" s="7"/>
      <c r="F971" s="7"/>
      <c r="G971" s="7"/>
      <c r="H971" s="7"/>
      <c r="I971" s="7"/>
      <c r="J971" s="7"/>
    </row>
    <row r="972" spans="3:10" x14ac:dyDescent="0.2">
      <c r="C972" s="7"/>
      <c r="D972" s="7"/>
      <c r="E972" s="7"/>
      <c r="F972" s="7"/>
      <c r="G972" s="7"/>
      <c r="H972" s="7"/>
      <c r="I972" s="7"/>
      <c r="J972" s="7"/>
    </row>
    <row r="973" spans="3:10" x14ac:dyDescent="0.2">
      <c r="C973" s="7"/>
      <c r="D973" s="7"/>
      <c r="E973" s="7"/>
      <c r="F973" s="7"/>
      <c r="G973" s="7"/>
      <c r="H973" s="7"/>
      <c r="I973" s="7"/>
      <c r="J973" s="7"/>
    </row>
    <row r="974" spans="3:10" x14ac:dyDescent="0.2">
      <c r="C974" s="7"/>
      <c r="D974" s="7"/>
      <c r="E974" s="7"/>
      <c r="F974" s="7"/>
      <c r="G974" s="7"/>
      <c r="H974" s="7"/>
      <c r="I974" s="7"/>
      <c r="J974" s="7"/>
    </row>
    <row r="975" spans="3:10" x14ac:dyDescent="0.2">
      <c r="C975" s="7"/>
      <c r="D975" s="7"/>
      <c r="E975" s="7"/>
      <c r="F975" s="7"/>
      <c r="G975" s="7"/>
      <c r="H975" s="7"/>
      <c r="I975" s="7"/>
      <c r="J975" s="7"/>
    </row>
    <row r="976" spans="3:10" x14ac:dyDescent="0.2">
      <c r="C976" s="7"/>
      <c r="D976" s="7"/>
      <c r="E976" s="7"/>
      <c r="F976" s="7"/>
      <c r="G976" s="7"/>
      <c r="H976" s="7"/>
      <c r="I976" s="7"/>
      <c r="J976" s="7"/>
    </row>
    <row r="977" spans="3:10" x14ac:dyDescent="0.2">
      <c r="C977" s="7"/>
      <c r="D977" s="7"/>
      <c r="E977" s="7"/>
      <c r="F977" s="7"/>
      <c r="G977" s="7"/>
      <c r="H977" s="7"/>
      <c r="I977" s="7"/>
      <c r="J977" s="7"/>
    </row>
    <row r="978" spans="3:10" x14ac:dyDescent="0.2">
      <c r="C978" s="7"/>
      <c r="D978" s="7"/>
      <c r="E978" s="7"/>
      <c r="F978" s="7"/>
      <c r="G978" s="7"/>
      <c r="H978" s="7"/>
      <c r="I978" s="7"/>
      <c r="J978" s="7"/>
    </row>
    <row r="979" spans="3:10" x14ac:dyDescent="0.2">
      <c r="C979" s="7"/>
      <c r="D979" s="7"/>
      <c r="E979" s="7"/>
      <c r="F979" s="7"/>
      <c r="G979" s="7"/>
      <c r="H979" s="7"/>
      <c r="I979" s="7"/>
      <c r="J979" s="7"/>
    </row>
    <row r="980" spans="3:10" x14ac:dyDescent="0.2">
      <c r="C980" s="7"/>
      <c r="D980" s="7"/>
      <c r="E980" s="7"/>
      <c r="F980" s="7"/>
      <c r="G980" s="7"/>
      <c r="H980" s="7"/>
      <c r="I980" s="7"/>
      <c r="J980" s="7"/>
    </row>
    <row r="981" spans="3:10" x14ac:dyDescent="0.2">
      <c r="C981" s="7"/>
      <c r="D981" s="7"/>
      <c r="E981" s="7"/>
      <c r="F981" s="7"/>
      <c r="G981" s="7"/>
      <c r="H981" s="7"/>
      <c r="I981" s="7"/>
      <c r="J981" s="7"/>
    </row>
    <row r="982" spans="3:10" x14ac:dyDescent="0.2">
      <c r="C982" s="7"/>
      <c r="D982" s="7"/>
      <c r="E982" s="7"/>
      <c r="F982" s="7"/>
      <c r="G982" s="7"/>
      <c r="H982" s="7"/>
      <c r="I982" s="7"/>
      <c r="J982" s="7"/>
    </row>
    <row r="983" spans="3:10" x14ac:dyDescent="0.2">
      <c r="C983" s="7"/>
      <c r="D983" s="7"/>
      <c r="E983" s="7"/>
      <c r="F983" s="7"/>
      <c r="G983" s="7"/>
      <c r="H983" s="7"/>
      <c r="I983" s="7"/>
      <c r="J983" s="7"/>
    </row>
    <row r="984" spans="3:10" x14ac:dyDescent="0.2">
      <c r="C984" s="7"/>
      <c r="D984" s="7"/>
      <c r="E984" s="7"/>
      <c r="F984" s="7"/>
      <c r="G984" s="7"/>
      <c r="H984" s="7"/>
      <c r="I984" s="7"/>
      <c r="J984" s="7"/>
    </row>
    <row r="985" spans="3:10" x14ac:dyDescent="0.2">
      <c r="C985" s="7"/>
      <c r="D985" s="7"/>
      <c r="E985" s="7"/>
      <c r="F985" s="7"/>
      <c r="G985" s="7"/>
      <c r="H985" s="7"/>
      <c r="I985" s="7"/>
      <c r="J985" s="7"/>
    </row>
    <row r="986" spans="3:10" x14ac:dyDescent="0.2">
      <c r="C986" s="7"/>
      <c r="D986" s="7"/>
      <c r="E986" s="7"/>
      <c r="F986" s="7"/>
      <c r="G986" s="7"/>
      <c r="H986" s="7"/>
      <c r="I986" s="7"/>
      <c r="J986" s="7"/>
    </row>
    <row r="987" spans="3:10" x14ac:dyDescent="0.2">
      <c r="C987" s="7"/>
      <c r="D987" s="7"/>
      <c r="E987" s="7"/>
      <c r="F987" s="7"/>
      <c r="G987" s="7"/>
      <c r="H987" s="7"/>
      <c r="I987" s="7"/>
      <c r="J987" s="7"/>
    </row>
    <row r="988" spans="3:10" x14ac:dyDescent="0.2">
      <c r="C988" s="7"/>
      <c r="D988" s="7"/>
      <c r="E988" s="7"/>
      <c r="F988" s="7"/>
      <c r="G988" s="7"/>
      <c r="H988" s="7"/>
      <c r="I988" s="7"/>
      <c r="J988" s="7"/>
    </row>
    <row r="989" spans="3:10" x14ac:dyDescent="0.2">
      <c r="C989" s="7"/>
      <c r="D989" s="7"/>
      <c r="E989" s="7"/>
      <c r="F989" s="7"/>
      <c r="G989" s="7"/>
      <c r="H989" s="7"/>
      <c r="I989" s="7"/>
      <c r="J989" s="7"/>
    </row>
    <row r="990" spans="3:10" x14ac:dyDescent="0.2">
      <c r="C990" s="7"/>
      <c r="D990" s="7"/>
      <c r="E990" s="7"/>
      <c r="F990" s="7"/>
      <c r="G990" s="7"/>
      <c r="H990" s="7"/>
      <c r="I990" s="7"/>
      <c r="J990" s="7"/>
    </row>
    <row r="991" spans="3:10" x14ac:dyDescent="0.2">
      <c r="C991" s="7"/>
      <c r="D991" s="7"/>
      <c r="E991" s="7"/>
      <c r="F991" s="7"/>
      <c r="G991" s="7"/>
      <c r="H991" s="7"/>
      <c r="I991" s="7"/>
      <c r="J991" s="7"/>
    </row>
    <row r="992" spans="3:10" x14ac:dyDescent="0.2">
      <c r="C992" s="7"/>
      <c r="D992" s="7"/>
      <c r="E992" s="7"/>
      <c r="F992" s="7"/>
      <c r="G992" s="7"/>
      <c r="H992" s="7"/>
      <c r="I992" s="7"/>
      <c r="J992" s="7"/>
    </row>
    <row r="993" spans="3:10" x14ac:dyDescent="0.2">
      <c r="C993" s="7"/>
      <c r="D993" s="7"/>
      <c r="E993" s="7"/>
      <c r="F993" s="7"/>
      <c r="G993" s="7"/>
      <c r="H993" s="7"/>
      <c r="I993" s="7"/>
      <c r="J993" s="7"/>
    </row>
    <row r="994" spans="3:10" x14ac:dyDescent="0.2">
      <c r="C994" s="7"/>
      <c r="D994" s="7"/>
      <c r="E994" s="7"/>
      <c r="F994" s="7"/>
      <c r="G994" s="7"/>
      <c r="H994" s="7"/>
      <c r="I994" s="7"/>
      <c r="J994" s="7"/>
    </row>
    <row r="995" spans="3:10" x14ac:dyDescent="0.2">
      <c r="C995" s="7"/>
      <c r="D995" s="7"/>
      <c r="E995" s="7"/>
      <c r="F995" s="7"/>
      <c r="G995" s="7"/>
      <c r="H995" s="7"/>
      <c r="I995" s="7"/>
      <c r="J995" s="7"/>
    </row>
    <row r="996" spans="3:10" x14ac:dyDescent="0.2">
      <c r="C996" s="7"/>
      <c r="D996" s="7"/>
      <c r="E996" s="7"/>
      <c r="F996" s="7"/>
      <c r="G996" s="7"/>
      <c r="H996" s="7"/>
      <c r="I996" s="7"/>
      <c r="J996" s="7"/>
    </row>
    <row r="997" spans="3:10" x14ac:dyDescent="0.2">
      <c r="C997" s="7"/>
      <c r="D997" s="7"/>
      <c r="E997" s="7"/>
      <c r="F997" s="7"/>
      <c r="G997" s="7"/>
      <c r="H997" s="7"/>
      <c r="I997" s="7"/>
      <c r="J997" s="7"/>
    </row>
    <row r="998" spans="3:10" x14ac:dyDescent="0.2">
      <c r="C998" s="7"/>
      <c r="D998" s="7"/>
      <c r="E998" s="7"/>
      <c r="F998" s="7"/>
      <c r="G998" s="7"/>
      <c r="H998" s="7"/>
      <c r="I998" s="7"/>
      <c r="J998" s="7"/>
    </row>
    <row r="999" spans="3:10" x14ac:dyDescent="0.2">
      <c r="C999" s="7"/>
      <c r="D999" s="7"/>
      <c r="E999" s="7"/>
      <c r="F999" s="7"/>
      <c r="G999" s="7"/>
      <c r="H999" s="7"/>
      <c r="I999" s="7"/>
      <c r="J999" s="7"/>
    </row>
    <row r="1000" spans="3:10" x14ac:dyDescent="0.2">
      <c r="C1000" s="7"/>
      <c r="D1000" s="7"/>
      <c r="E1000" s="7"/>
      <c r="F1000" s="7"/>
      <c r="G1000" s="7"/>
      <c r="H1000" s="7"/>
      <c r="I1000" s="7"/>
      <c r="J1000" s="7"/>
    </row>
    <row r="1001" spans="3:10" x14ac:dyDescent="0.2">
      <c r="C1001" s="7"/>
      <c r="D1001" s="7"/>
      <c r="E1001" s="7"/>
      <c r="F1001" s="7"/>
      <c r="G1001" s="7"/>
      <c r="H1001" s="7"/>
      <c r="I1001" s="7"/>
      <c r="J1001" s="7"/>
    </row>
    <row r="1002" spans="3:10" x14ac:dyDescent="0.2">
      <c r="C1002" s="7"/>
      <c r="D1002" s="7"/>
      <c r="E1002" s="7"/>
      <c r="F1002" s="7"/>
      <c r="G1002" s="7"/>
      <c r="H1002" s="7"/>
      <c r="I1002" s="7"/>
      <c r="J1002" s="7"/>
    </row>
    <row r="1003" spans="3:10" x14ac:dyDescent="0.2">
      <c r="C1003" s="7"/>
      <c r="D1003" s="7"/>
      <c r="E1003" s="7"/>
      <c r="F1003" s="7"/>
      <c r="G1003" s="7"/>
      <c r="H1003" s="7"/>
      <c r="I1003" s="7"/>
      <c r="J1003" s="7"/>
    </row>
    <row r="1004" spans="3:10" x14ac:dyDescent="0.2">
      <c r="C1004" s="7"/>
      <c r="D1004" s="7"/>
      <c r="E1004" s="7"/>
      <c r="F1004" s="7"/>
      <c r="G1004" s="7"/>
      <c r="H1004" s="7"/>
      <c r="I1004" s="7"/>
      <c r="J1004" s="7"/>
    </row>
    <row r="1005" spans="3:10" x14ac:dyDescent="0.2">
      <c r="C1005" s="7"/>
      <c r="D1005" s="7"/>
      <c r="E1005" s="7"/>
      <c r="F1005" s="7"/>
      <c r="G1005" s="7"/>
      <c r="H1005" s="7"/>
      <c r="I1005" s="7"/>
      <c r="J1005" s="7"/>
    </row>
    <row r="1006" spans="3:10" x14ac:dyDescent="0.2">
      <c r="C1006" s="7"/>
      <c r="D1006" s="7"/>
      <c r="E1006" s="7"/>
      <c r="F1006" s="7"/>
      <c r="G1006" s="7"/>
      <c r="H1006" s="7"/>
      <c r="I1006" s="7"/>
      <c r="J1006" s="7"/>
    </row>
    <row r="1007" spans="3:10" x14ac:dyDescent="0.2">
      <c r="C1007" s="7"/>
      <c r="D1007" s="7"/>
      <c r="E1007" s="7"/>
      <c r="F1007" s="7"/>
      <c r="G1007" s="7"/>
      <c r="H1007" s="7"/>
      <c r="I1007" s="7"/>
      <c r="J1007" s="7"/>
    </row>
    <row r="1008" spans="3:10" x14ac:dyDescent="0.2">
      <c r="C1008" s="7"/>
      <c r="D1008" s="7"/>
      <c r="E1008" s="7"/>
      <c r="F1008" s="7"/>
      <c r="G1008" s="7"/>
      <c r="H1008" s="7"/>
      <c r="I1008" s="7"/>
      <c r="J1008" s="7"/>
    </row>
    <row r="1009" spans="3:10" x14ac:dyDescent="0.2">
      <c r="C1009" s="7"/>
      <c r="D1009" s="7"/>
      <c r="E1009" s="7"/>
      <c r="F1009" s="7"/>
      <c r="G1009" s="7"/>
      <c r="H1009" s="7"/>
      <c r="I1009" s="7"/>
      <c r="J1009" s="7"/>
    </row>
    <row r="1010" spans="3:10" x14ac:dyDescent="0.2">
      <c r="C1010" s="7"/>
      <c r="D1010" s="7"/>
      <c r="E1010" s="7"/>
      <c r="F1010" s="7"/>
      <c r="G1010" s="7"/>
      <c r="H1010" s="7"/>
      <c r="I1010" s="7"/>
      <c r="J1010" s="7"/>
    </row>
    <row r="1011" spans="3:10" x14ac:dyDescent="0.2">
      <c r="C1011" s="7"/>
      <c r="D1011" s="7"/>
      <c r="E1011" s="7"/>
      <c r="F1011" s="7"/>
      <c r="G1011" s="7"/>
      <c r="H1011" s="7"/>
      <c r="I1011" s="7"/>
      <c r="J1011" s="7"/>
    </row>
    <row r="1012" spans="3:10" x14ac:dyDescent="0.2">
      <c r="C1012" s="7"/>
      <c r="D1012" s="7"/>
      <c r="E1012" s="7"/>
      <c r="F1012" s="7"/>
      <c r="G1012" s="7"/>
      <c r="H1012" s="7"/>
      <c r="I1012" s="7"/>
      <c r="J1012" s="7"/>
    </row>
    <row r="1013" spans="3:10" x14ac:dyDescent="0.2">
      <c r="C1013" s="7"/>
      <c r="D1013" s="7"/>
      <c r="E1013" s="7"/>
      <c r="F1013" s="7"/>
      <c r="G1013" s="7"/>
      <c r="H1013" s="7"/>
      <c r="I1013" s="7"/>
      <c r="J1013" s="7"/>
    </row>
    <row r="1014" spans="3:10" x14ac:dyDescent="0.2">
      <c r="C1014" s="7"/>
      <c r="D1014" s="7"/>
      <c r="E1014" s="7"/>
      <c r="F1014" s="7"/>
      <c r="G1014" s="7"/>
      <c r="H1014" s="7"/>
      <c r="I1014" s="7"/>
      <c r="J1014" s="7"/>
    </row>
    <row r="1015" spans="3:10" x14ac:dyDescent="0.2">
      <c r="C1015" s="7"/>
      <c r="D1015" s="7"/>
      <c r="E1015" s="7"/>
      <c r="F1015" s="7"/>
      <c r="G1015" s="7"/>
      <c r="H1015" s="7"/>
      <c r="I1015" s="7"/>
      <c r="J1015" s="7"/>
    </row>
    <row r="1016" spans="3:10" x14ac:dyDescent="0.2">
      <c r="C1016" s="7"/>
      <c r="D1016" s="7"/>
      <c r="E1016" s="7"/>
      <c r="F1016" s="7"/>
      <c r="G1016" s="7"/>
      <c r="H1016" s="7"/>
      <c r="I1016" s="7"/>
      <c r="J1016" s="7"/>
    </row>
    <row r="1017" spans="3:10" x14ac:dyDescent="0.2">
      <c r="C1017" s="7"/>
      <c r="D1017" s="7"/>
      <c r="E1017" s="7"/>
      <c r="F1017" s="7"/>
      <c r="G1017" s="7"/>
      <c r="H1017" s="7"/>
      <c r="I1017" s="7"/>
      <c r="J1017" s="7"/>
    </row>
    <row r="1018" spans="3:10" x14ac:dyDescent="0.2">
      <c r="C1018" s="7"/>
      <c r="D1018" s="7"/>
      <c r="E1018" s="7"/>
      <c r="F1018" s="7"/>
      <c r="G1018" s="7"/>
      <c r="H1018" s="7"/>
      <c r="I1018" s="7"/>
      <c r="J1018" s="7"/>
    </row>
    <row r="1019" spans="3:10" x14ac:dyDescent="0.2">
      <c r="C1019" s="7"/>
      <c r="D1019" s="7"/>
      <c r="E1019" s="7"/>
      <c r="F1019" s="7"/>
      <c r="G1019" s="7"/>
      <c r="H1019" s="7"/>
      <c r="I1019" s="7"/>
      <c r="J1019" s="7"/>
    </row>
    <row r="1020" spans="3:10" x14ac:dyDescent="0.2">
      <c r="C1020" s="7"/>
      <c r="D1020" s="7"/>
      <c r="E1020" s="7"/>
      <c r="F1020" s="7"/>
      <c r="G1020" s="7"/>
      <c r="H1020" s="7"/>
      <c r="I1020" s="7"/>
      <c r="J1020" s="7"/>
    </row>
    <row r="1021" spans="3:10" x14ac:dyDescent="0.2">
      <c r="C1021" s="7"/>
      <c r="D1021" s="7"/>
      <c r="E1021" s="7"/>
      <c r="F1021" s="7"/>
      <c r="G1021" s="7"/>
      <c r="H1021" s="7"/>
      <c r="I1021" s="7"/>
      <c r="J1021" s="7"/>
    </row>
    <row r="1022" spans="3:10" x14ac:dyDescent="0.2">
      <c r="C1022" s="7"/>
      <c r="D1022" s="7"/>
      <c r="E1022" s="7"/>
      <c r="F1022" s="7"/>
      <c r="G1022" s="7"/>
      <c r="H1022" s="7"/>
      <c r="I1022" s="7"/>
      <c r="J1022" s="7"/>
    </row>
    <row r="1023" spans="3:10" x14ac:dyDescent="0.2">
      <c r="C1023" s="7"/>
      <c r="D1023" s="7"/>
      <c r="E1023" s="7"/>
      <c r="F1023" s="7"/>
      <c r="G1023" s="7"/>
      <c r="H1023" s="7"/>
      <c r="I1023" s="7"/>
      <c r="J1023" s="7"/>
    </row>
    <row r="1024" spans="3:10" x14ac:dyDescent="0.2">
      <c r="C1024" s="7"/>
      <c r="D1024" s="7"/>
      <c r="E1024" s="7"/>
      <c r="F1024" s="7"/>
      <c r="G1024" s="7"/>
      <c r="H1024" s="7"/>
      <c r="I1024" s="7"/>
      <c r="J1024" s="7"/>
    </row>
    <row r="1025" spans="3:10" x14ac:dyDescent="0.2">
      <c r="C1025" s="7"/>
      <c r="D1025" s="7"/>
      <c r="E1025" s="7"/>
      <c r="F1025" s="7"/>
      <c r="G1025" s="7"/>
      <c r="H1025" s="7"/>
      <c r="I1025" s="7"/>
      <c r="J1025" s="7"/>
    </row>
    <row r="1026" spans="3:10" x14ac:dyDescent="0.2">
      <c r="C1026" s="7"/>
      <c r="D1026" s="7"/>
      <c r="E1026" s="7"/>
      <c r="F1026" s="7"/>
      <c r="G1026" s="7"/>
      <c r="H1026" s="7"/>
      <c r="I1026" s="7"/>
      <c r="J1026" s="7"/>
    </row>
    <row r="1027" spans="3:10" x14ac:dyDescent="0.2">
      <c r="C1027" s="7"/>
      <c r="D1027" s="7"/>
      <c r="E1027" s="7"/>
      <c r="F1027" s="7"/>
      <c r="G1027" s="7"/>
      <c r="H1027" s="7"/>
      <c r="I1027" s="7"/>
      <c r="J1027" s="7"/>
    </row>
    <row r="1028" spans="3:10" x14ac:dyDescent="0.2">
      <c r="C1028" s="7"/>
      <c r="D1028" s="7"/>
      <c r="E1028" s="7"/>
      <c r="F1028" s="7"/>
      <c r="G1028" s="7"/>
      <c r="H1028" s="7"/>
      <c r="I1028" s="7"/>
      <c r="J1028" s="7"/>
    </row>
    <row r="1029" spans="3:10" x14ac:dyDescent="0.2">
      <c r="C1029" s="7"/>
      <c r="D1029" s="7"/>
      <c r="E1029" s="7"/>
      <c r="F1029" s="7"/>
      <c r="G1029" s="7"/>
      <c r="H1029" s="7"/>
      <c r="I1029" s="7"/>
      <c r="J1029" s="7"/>
    </row>
    <row r="1030" spans="3:10" x14ac:dyDescent="0.2">
      <c r="C1030" s="7"/>
      <c r="D1030" s="7"/>
      <c r="E1030" s="7"/>
      <c r="F1030" s="7"/>
      <c r="G1030" s="7"/>
      <c r="H1030" s="7"/>
      <c r="I1030" s="7"/>
      <c r="J1030" s="7"/>
    </row>
    <row r="1031" spans="3:10" x14ac:dyDescent="0.2">
      <c r="C1031" s="7"/>
      <c r="D1031" s="7"/>
      <c r="E1031" s="7"/>
      <c r="F1031" s="7"/>
      <c r="G1031" s="7"/>
      <c r="H1031" s="7"/>
      <c r="I1031" s="7"/>
      <c r="J1031" s="7"/>
    </row>
    <row r="1032" spans="3:10" x14ac:dyDescent="0.2">
      <c r="C1032" s="7"/>
      <c r="D1032" s="7"/>
      <c r="E1032" s="7"/>
      <c r="F1032" s="7"/>
      <c r="G1032" s="7"/>
      <c r="H1032" s="7"/>
      <c r="I1032" s="7"/>
      <c r="J1032" s="7"/>
    </row>
    <row r="1033" spans="3:10" x14ac:dyDescent="0.2">
      <c r="C1033" s="7"/>
      <c r="D1033" s="7"/>
      <c r="E1033" s="7"/>
      <c r="F1033" s="7"/>
      <c r="G1033" s="7"/>
      <c r="H1033" s="7"/>
      <c r="I1033" s="7"/>
      <c r="J1033" s="7"/>
    </row>
    <row r="1034" spans="3:10" x14ac:dyDescent="0.2">
      <c r="C1034" s="7"/>
      <c r="D1034" s="7"/>
      <c r="E1034" s="7"/>
      <c r="F1034" s="7"/>
      <c r="G1034" s="7"/>
      <c r="H1034" s="7"/>
      <c r="I1034" s="7"/>
      <c r="J1034" s="7"/>
    </row>
    <row r="1035" spans="3:10" x14ac:dyDescent="0.2">
      <c r="C1035" s="7"/>
      <c r="D1035" s="7"/>
      <c r="E1035" s="7"/>
      <c r="F1035" s="7"/>
      <c r="G1035" s="7"/>
      <c r="H1035" s="7"/>
      <c r="I1035" s="7"/>
      <c r="J1035" s="7"/>
    </row>
    <row r="1036" spans="3:10" x14ac:dyDescent="0.2">
      <c r="C1036" s="7"/>
      <c r="D1036" s="7"/>
      <c r="E1036" s="7"/>
      <c r="F1036" s="7"/>
      <c r="G1036" s="7"/>
      <c r="H1036" s="7"/>
      <c r="I1036" s="7"/>
      <c r="J1036" s="7"/>
    </row>
    <row r="1037" spans="3:10" x14ac:dyDescent="0.2">
      <c r="C1037" s="7"/>
      <c r="D1037" s="7"/>
      <c r="E1037" s="7"/>
      <c r="F1037" s="7"/>
      <c r="G1037" s="7"/>
      <c r="H1037" s="7"/>
      <c r="I1037" s="7"/>
      <c r="J1037" s="7"/>
    </row>
    <row r="1038" spans="3:10" x14ac:dyDescent="0.2">
      <c r="C1038" s="7"/>
      <c r="D1038" s="7"/>
      <c r="E1038" s="7"/>
      <c r="F1038" s="7"/>
      <c r="G1038" s="7"/>
      <c r="H1038" s="7"/>
      <c r="I1038" s="7"/>
      <c r="J1038" s="7"/>
    </row>
    <row r="1039" spans="3:10" x14ac:dyDescent="0.2">
      <c r="C1039" s="7"/>
      <c r="D1039" s="7"/>
      <c r="E1039" s="7"/>
      <c r="F1039" s="7"/>
      <c r="G1039" s="7"/>
      <c r="H1039" s="7"/>
      <c r="I1039" s="7"/>
      <c r="J1039" s="7"/>
    </row>
    <row r="1040" spans="3:10" x14ac:dyDescent="0.2">
      <c r="C1040" s="7"/>
      <c r="D1040" s="7"/>
      <c r="E1040" s="7"/>
      <c r="F1040" s="7"/>
      <c r="G1040" s="7"/>
      <c r="H1040" s="7"/>
      <c r="I1040" s="7"/>
      <c r="J1040" s="7"/>
    </row>
    <row r="1041" spans="3:10" x14ac:dyDescent="0.2">
      <c r="C1041" s="7"/>
      <c r="D1041" s="7"/>
      <c r="E1041" s="7"/>
      <c r="F1041" s="7"/>
      <c r="G1041" s="7"/>
      <c r="H1041" s="7"/>
      <c r="I1041" s="7"/>
      <c r="J1041" s="7"/>
    </row>
    <row r="1042" spans="3:10" x14ac:dyDescent="0.2">
      <c r="C1042" s="7"/>
      <c r="D1042" s="7"/>
      <c r="E1042" s="7"/>
      <c r="F1042" s="7"/>
      <c r="G1042" s="7"/>
      <c r="H1042" s="7"/>
      <c r="I1042" s="7"/>
      <c r="J1042" s="7"/>
    </row>
    <row r="1043" spans="3:10" x14ac:dyDescent="0.2">
      <c r="C1043" s="7"/>
      <c r="D1043" s="7"/>
      <c r="E1043" s="7"/>
      <c r="F1043" s="7"/>
      <c r="G1043" s="7"/>
      <c r="H1043" s="7"/>
      <c r="I1043" s="7"/>
      <c r="J1043" s="7"/>
    </row>
    <row r="1044" spans="3:10" x14ac:dyDescent="0.2">
      <c r="C1044" s="7"/>
      <c r="D1044" s="7"/>
      <c r="E1044" s="7"/>
      <c r="F1044" s="7"/>
      <c r="G1044" s="7"/>
      <c r="H1044" s="7"/>
      <c r="I1044" s="7"/>
      <c r="J1044" s="7"/>
    </row>
    <row r="1045" spans="3:10" x14ac:dyDescent="0.2">
      <c r="C1045" s="7"/>
      <c r="D1045" s="7"/>
      <c r="E1045" s="7"/>
      <c r="F1045" s="7"/>
      <c r="G1045" s="7"/>
      <c r="H1045" s="7"/>
      <c r="I1045" s="7"/>
      <c r="J1045" s="7"/>
    </row>
    <row r="1046" spans="3:10" x14ac:dyDescent="0.2">
      <c r="C1046" s="7"/>
      <c r="D1046" s="7"/>
      <c r="E1046" s="7"/>
      <c r="F1046" s="7"/>
      <c r="G1046" s="7"/>
      <c r="H1046" s="7"/>
      <c r="I1046" s="7"/>
      <c r="J1046" s="7"/>
    </row>
    <row r="1047" spans="3:10" x14ac:dyDescent="0.2">
      <c r="C1047" s="7"/>
      <c r="D1047" s="7"/>
      <c r="E1047" s="7"/>
      <c r="F1047" s="7"/>
      <c r="G1047" s="7"/>
      <c r="H1047" s="7"/>
      <c r="I1047" s="7"/>
      <c r="J1047" s="7"/>
    </row>
    <row r="1048" spans="3:10" x14ac:dyDescent="0.2">
      <c r="C1048" s="7"/>
      <c r="D1048" s="7"/>
      <c r="E1048" s="7"/>
      <c r="F1048" s="7"/>
      <c r="G1048" s="7"/>
      <c r="H1048" s="7"/>
      <c r="I1048" s="7"/>
      <c r="J1048" s="7"/>
    </row>
    <row r="1049" spans="3:10" x14ac:dyDescent="0.2">
      <c r="C1049" s="7"/>
      <c r="D1049" s="7"/>
      <c r="E1049" s="7"/>
      <c r="F1049" s="7"/>
      <c r="G1049" s="7"/>
      <c r="H1049" s="7"/>
      <c r="I1049" s="7"/>
      <c r="J1049" s="7"/>
    </row>
    <row r="1050" spans="3:10" x14ac:dyDescent="0.2">
      <c r="C1050" s="7"/>
      <c r="D1050" s="7"/>
      <c r="E1050" s="7"/>
      <c r="F1050" s="7"/>
      <c r="G1050" s="7"/>
      <c r="H1050" s="7"/>
      <c r="I1050" s="7"/>
      <c r="J1050" s="7"/>
    </row>
    <row r="1051" spans="3:10" x14ac:dyDescent="0.2">
      <c r="C1051" s="7"/>
      <c r="D1051" s="7"/>
      <c r="E1051" s="7"/>
      <c r="F1051" s="7"/>
      <c r="G1051" s="7"/>
      <c r="H1051" s="7"/>
      <c r="I1051" s="7"/>
      <c r="J1051" s="7"/>
    </row>
    <row r="1052" spans="3:10" x14ac:dyDescent="0.2">
      <c r="C1052" s="7"/>
      <c r="D1052" s="7"/>
      <c r="E1052" s="7"/>
      <c r="F1052" s="7"/>
      <c r="G1052" s="7"/>
      <c r="H1052" s="7"/>
      <c r="I1052" s="7"/>
      <c r="J1052" s="7"/>
    </row>
    <row r="1053" spans="3:10" x14ac:dyDescent="0.2">
      <c r="C1053" s="7"/>
      <c r="D1053" s="7"/>
      <c r="E1053" s="7"/>
      <c r="F1053" s="7"/>
      <c r="G1053" s="7"/>
      <c r="H1053" s="7"/>
      <c r="I1053" s="7"/>
      <c r="J1053" s="7"/>
    </row>
    <row r="1054" spans="3:10" x14ac:dyDescent="0.2">
      <c r="C1054" s="7"/>
      <c r="D1054" s="7"/>
      <c r="E1054" s="7"/>
      <c r="F1054" s="7"/>
      <c r="G1054" s="7"/>
      <c r="H1054" s="7"/>
      <c r="I1054" s="7"/>
      <c r="J1054" s="7"/>
    </row>
    <row r="1055" spans="3:10" x14ac:dyDescent="0.2">
      <c r="C1055" s="7"/>
      <c r="D1055" s="7"/>
      <c r="E1055" s="7"/>
      <c r="F1055" s="7"/>
      <c r="G1055" s="7"/>
      <c r="H1055" s="7"/>
      <c r="I1055" s="7"/>
      <c r="J1055" s="7"/>
    </row>
    <row r="1056" spans="3:10" x14ac:dyDescent="0.2">
      <c r="C1056" s="7"/>
      <c r="D1056" s="7"/>
      <c r="E1056" s="7"/>
      <c r="F1056" s="7"/>
      <c r="G1056" s="7"/>
      <c r="H1056" s="7"/>
      <c r="I1056" s="7"/>
      <c r="J1056" s="7"/>
    </row>
    <row r="1057" spans="3:10" x14ac:dyDescent="0.2">
      <c r="C1057" s="7"/>
      <c r="D1057" s="7"/>
      <c r="E1057" s="7"/>
      <c r="F1057" s="7"/>
      <c r="G1057" s="7"/>
      <c r="H1057" s="7"/>
      <c r="I1057" s="7"/>
      <c r="J1057" s="7"/>
    </row>
    <row r="1058" spans="3:10" x14ac:dyDescent="0.2">
      <c r="C1058" s="7"/>
      <c r="D1058" s="7"/>
      <c r="E1058" s="7"/>
      <c r="F1058" s="7"/>
      <c r="G1058" s="7"/>
      <c r="H1058" s="7"/>
      <c r="I1058" s="7"/>
      <c r="J1058" s="7"/>
    </row>
    <row r="1059" spans="3:10" x14ac:dyDescent="0.2">
      <c r="C1059" s="7"/>
      <c r="D1059" s="7"/>
      <c r="E1059" s="7"/>
      <c r="F1059" s="7"/>
      <c r="G1059" s="7"/>
      <c r="H1059" s="7"/>
      <c r="I1059" s="7"/>
      <c r="J1059" s="7"/>
    </row>
    <row r="1060" spans="3:10" x14ac:dyDescent="0.2">
      <c r="C1060" s="7"/>
      <c r="D1060" s="7"/>
      <c r="E1060" s="7"/>
      <c r="F1060" s="7"/>
      <c r="G1060" s="7"/>
      <c r="H1060" s="7"/>
      <c r="I1060" s="7"/>
      <c r="J1060" s="7"/>
    </row>
    <row r="1061" spans="3:10" x14ac:dyDescent="0.2">
      <c r="C1061" s="7"/>
      <c r="D1061" s="7"/>
      <c r="E1061" s="7"/>
      <c r="F1061" s="7"/>
      <c r="G1061" s="7"/>
      <c r="H1061" s="7"/>
      <c r="I1061" s="7"/>
      <c r="J1061" s="7"/>
    </row>
    <row r="1062" spans="3:10" x14ac:dyDescent="0.2">
      <c r="C1062" s="7"/>
      <c r="D1062" s="7"/>
      <c r="E1062" s="7"/>
      <c r="F1062" s="7"/>
      <c r="G1062" s="7"/>
      <c r="H1062" s="7"/>
      <c r="I1062" s="7"/>
      <c r="J1062" s="7"/>
    </row>
    <row r="1063" spans="3:10" x14ac:dyDescent="0.2">
      <c r="C1063" s="7"/>
      <c r="D1063" s="7"/>
      <c r="E1063" s="7"/>
      <c r="F1063" s="7"/>
      <c r="G1063" s="7"/>
      <c r="H1063" s="7"/>
      <c r="I1063" s="7"/>
      <c r="J1063" s="7"/>
    </row>
    <row r="1064" spans="3:10" x14ac:dyDescent="0.2">
      <c r="C1064" s="7"/>
      <c r="D1064" s="7"/>
      <c r="E1064" s="7"/>
      <c r="F1064" s="7"/>
      <c r="G1064" s="7"/>
      <c r="H1064" s="7"/>
      <c r="I1064" s="7"/>
      <c r="J1064" s="7"/>
    </row>
    <row r="1065" spans="3:10" x14ac:dyDescent="0.2">
      <c r="C1065" s="7"/>
      <c r="D1065" s="7"/>
      <c r="E1065" s="7"/>
      <c r="F1065" s="7"/>
      <c r="G1065" s="7"/>
      <c r="H1065" s="7"/>
      <c r="I1065" s="7"/>
      <c r="J1065" s="7"/>
    </row>
    <row r="1066" spans="3:10" x14ac:dyDescent="0.2">
      <c r="C1066" s="7"/>
      <c r="D1066" s="7"/>
      <c r="E1066" s="7"/>
      <c r="F1066" s="7"/>
      <c r="G1066" s="7"/>
      <c r="H1066" s="7"/>
      <c r="I1066" s="7"/>
      <c r="J1066" s="7"/>
    </row>
    <row r="1067" spans="3:10" x14ac:dyDescent="0.2">
      <c r="C1067" s="7"/>
      <c r="D1067" s="7"/>
      <c r="E1067" s="7"/>
      <c r="F1067" s="7"/>
      <c r="G1067" s="7"/>
      <c r="H1067" s="7"/>
      <c r="I1067" s="7"/>
      <c r="J1067" s="7"/>
    </row>
    <row r="1068" spans="3:10" x14ac:dyDescent="0.2">
      <c r="C1068" s="7"/>
      <c r="D1068" s="7"/>
      <c r="E1068" s="7"/>
      <c r="F1068" s="7"/>
      <c r="G1068" s="7"/>
      <c r="H1068" s="7"/>
      <c r="I1068" s="7"/>
      <c r="J1068" s="7"/>
    </row>
    <row r="1069" spans="3:10" x14ac:dyDescent="0.2">
      <c r="C1069" s="7"/>
      <c r="D1069" s="7"/>
      <c r="E1069" s="7"/>
      <c r="F1069" s="7"/>
      <c r="G1069" s="7"/>
      <c r="H1069" s="7"/>
      <c r="I1069" s="7"/>
      <c r="J1069" s="7"/>
    </row>
    <row r="1070" spans="3:10" x14ac:dyDescent="0.2">
      <c r="C1070" s="7"/>
      <c r="D1070" s="7"/>
      <c r="E1070" s="7"/>
      <c r="F1070" s="7"/>
      <c r="G1070" s="7"/>
      <c r="H1070" s="7"/>
      <c r="I1070" s="7"/>
      <c r="J1070" s="7"/>
    </row>
    <row r="1071" spans="3:10" x14ac:dyDescent="0.2">
      <c r="C1071" s="7"/>
      <c r="D1071" s="7"/>
      <c r="E1071" s="7"/>
      <c r="F1071" s="7"/>
      <c r="G1071" s="7"/>
      <c r="H1071" s="7"/>
      <c r="I1071" s="7"/>
      <c r="J1071" s="7"/>
    </row>
    <row r="1072" spans="3:10" x14ac:dyDescent="0.2">
      <c r="C1072" s="7"/>
      <c r="D1072" s="7"/>
      <c r="E1072" s="7"/>
      <c r="F1072" s="7"/>
      <c r="G1072" s="7"/>
      <c r="H1072" s="7"/>
      <c r="I1072" s="7"/>
      <c r="J1072" s="7"/>
    </row>
    <row r="1073" spans="3:10" x14ac:dyDescent="0.2">
      <c r="C1073" s="7"/>
      <c r="D1073" s="7"/>
      <c r="E1073" s="7"/>
      <c r="F1073" s="7"/>
      <c r="G1073" s="7"/>
      <c r="H1073" s="7"/>
      <c r="I1073" s="7"/>
      <c r="J1073" s="7"/>
    </row>
    <row r="1074" spans="3:10" x14ac:dyDescent="0.2">
      <c r="C1074" s="7"/>
      <c r="D1074" s="7"/>
      <c r="E1074" s="7"/>
      <c r="F1074" s="7"/>
      <c r="G1074" s="7"/>
      <c r="H1074" s="7"/>
      <c r="I1074" s="7"/>
      <c r="J1074" s="7"/>
    </row>
    <row r="1075" spans="3:10" x14ac:dyDescent="0.2">
      <c r="C1075" s="7"/>
      <c r="D1075" s="7"/>
      <c r="E1075" s="7"/>
      <c r="F1075" s="7"/>
      <c r="G1075" s="7"/>
      <c r="H1075" s="7"/>
      <c r="I1075" s="7"/>
      <c r="J1075" s="7"/>
    </row>
    <row r="1076" spans="3:10" x14ac:dyDescent="0.2">
      <c r="C1076" s="7"/>
      <c r="D1076" s="7"/>
      <c r="E1076" s="7"/>
      <c r="F1076" s="7"/>
      <c r="G1076" s="7"/>
      <c r="H1076" s="7"/>
      <c r="I1076" s="7"/>
      <c r="J1076" s="7"/>
    </row>
    <row r="1077" spans="3:10" x14ac:dyDescent="0.2">
      <c r="C1077" s="7"/>
      <c r="D1077" s="7"/>
      <c r="E1077" s="7"/>
      <c r="F1077" s="7"/>
      <c r="G1077" s="7"/>
      <c r="H1077" s="7"/>
      <c r="I1077" s="7"/>
      <c r="J1077" s="7"/>
    </row>
    <row r="1078" spans="3:10" x14ac:dyDescent="0.2">
      <c r="C1078" s="7"/>
      <c r="D1078" s="7"/>
      <c r="E1078" s="7"/>
      <c r="F1078" s="7"/>
      <c r="G1078" s="7"/>
      <c r="H1078" s="7"/>
      <c r="I1078" s="7"/>
      <c r="J1078" s="7"/>
    </row>
    <row r="1079" spans="3:10" x14ac:dyDescent="0.2">
      <c r="C1079" s="7"/>
      <c r="D1079" s="7"/>
      <c r="E1079" s="7"/>
      <c r="F1079" s="7"/>
      <c r="G1079" s="7"/>
      <c r="H1079" s="7"/>
      <c r="I1079" s="7"/>
      <c r="J1079" s="7"/>
    </row>
    <row r="1080" spans="3:10" x14ac:dyDescent="0.2">
      <c r="C1080" s="7"/>
      <c r="D1080" s="7"/>
      <c r="E1080" s="7"/>
      <c r="F1080" s="7"/>
      <c r="G1080" s="7"/>
      <c r="H1080" s="7"/>
      <c r="I1080" s="7"/>
      <c r="J1080" s="7"/>
    </row>
    <row r="1081" spans="3:10" x14ac:dyDescent="0.2">
      <c r="C1081" s="7"/>
      <c r="D1081" s="7"/>
      <c r="E1081" s="7"/>
      <c r="F1081" s="7"/>
      <c r="G1081" s="7"/>
      <c r="H1081" s="7"/>
      <c r="I1081" s="7"/>
      <c r="J1081" s="7"/>
    </row>
    <row r="1082" spans="3:10" x14ac:dyDescent="0.2">
      <c r="C1082" s="7"/>
      <c r="D1082" s="7"/>
      <c r="E1082" s="7"/>
      <c r="F1082" s="7"/>
      <c r="G1082" s="7"/>
      <c r="H1082" s="7"/>
      <c r="I1082" s="7"/>
      <c r="J1082" s="7"/>
    </row>
    <row r="1083" spans="3:10" x14ac:dyDescent="0.2">
      <c r="C1083" s="7"/>
      <c r="D1083" s="7"/>
      <c r="E1083" s="7"/>
      <c r="F1083" s="7"/>
      <c r="G1083" s="7"/>
      <c r="H1083" s="7"/>
      <c r="I1083" s="7"/>
      <c r="J1083" s="7"/>
    </row>
    <row r="1084" spans="3:10" x14ac:dyDescent="0.2">
      <c r="C1084" s="7"/>
      <c r="D1084" s="7"/>
      <c r="E1084" s="7"/>
      <c r="F1084" s="7"/>
      <c r="G1084" s="7"/>
      <c r="H1084" s="7"/>
      <c r="I1084" s="7"/>
      <c r="J1084" s="7"/>
    </row>
    <row r="1085" spans="3:10" x14ac:dyDescent="0.2">
      <c r="C1085" s="7"/>
      <c r="D1085" s="7"/>
      <c r="E1085" s="7"/>
      <c r="F1085" s="7"/>
      <c r="G1085" s="7"/>
      <c r="H1085" s="7"/>
      <c r="I1085" s="7"/>
      <c r="J1085" s="7"/>
    </row>
    <row r="1086" spans="3:10" x14ac:dyDescent="0.2">
      <c r="C1086" s="7"/>
      <c r="D1086" s="7"/>
      <c r="E1086" s="7"/>
      <c r="F1086" s="7"/>
      <c r="G1086" s="7"/>
      <c r="H1086" s="7"/>
      <c r="I1086" s="7"/>
      <c r="J1086" s="7"/>
    </row>
    <row r="1087" spans="3:10" x14ac:dyDescent="0.2">
      <c r="C1087" s="7"/>
      <c r="D1087" s="7"/>
      <c r="E1087" s="7"/>
      <c r="F1087" s="7"/>
      <c r="G1087" s="7"/>
      <c r="H1087" s="7"/>
      <c r="I1087" s="7"/>
      <c r="J1087" s="7"/>
    </row>
    <row r="1088" spans="3:10" x14ac:dyDescent="0.2">
      <c r="C1088" s="7"/>
      <c r="D1088" s="7"/>
      <c r="E1088" s="7"/>
      <c r="F1088" s="7"/>
      <c r="G1088" s="7"/>
      <c r="H1088" s="7"/>
      <c r="I1088" s="7"/>
      <c r="J1088" s="7"/>
    </row>
    <row r="1089" spans="3:10" x14ac:dyDescent="0.2">
      <c r="C1089" s="7"/>
      <c r="D1089" s="7"/>
      <c r="E1089" s="7"/>
      <c r="F1089" s="7"/>
      <c r="G1089" s="7"/>
      <c r="H1089" s="7"/>
      <c r="I1089" s="7"/>
      <c r="J1089" s="7"/>
    </row>
    <row r="1090" spans="3:10" x14ac:dyDescent="0.2">
      <c r="C1090" s="7"/>
      <c r="D1090" s="7"/>
      <c r="E1090" s="7"/>
      <c r="F1090" s="7"/>
      <c r="G1090" s="7"/>
      <c r="H1090" s="7"/>
      <c r="I1090" s="7"/>
      <c r="J1090" s="7"/>
    </row>
    <row r="1091" spans="3:10" x14ac:dyDescent="0.2">
      <c r="C1091" s="7"/>
      <c r="D1091" s="7"/>
      <c r="E1091" s="7"/>
      <c r="F1091" s="7"/>
      <c r="G1091" s="7"/>
      <c r="H1091" s="7"/>
      <c r="I1091" s="7"/>
      <c r="J1091" s="7"/>
    </row>
    <row r="1092" spans="3:10" x14ac:dyDescent="0.2">
      <c r="C1092" s="7"/>
      <c r="D1092" s="7"/>
      <c r="E1092" s="7"/>
      <c r="F1092" s="7"/>
      <c r="G1092" s="7"/>
      <c r="H1092" s="7"/>
      <c r="I1092" s="7"/>
      <c r="J1092" s="7"/>
    </row>
    <row r="1093" spans="3:10" x14ac:dyDescent="0.2">
      <c r="C1093" s="7"/>
      <c r="D1093" s="7"/>
      <c r="E1093" s="7"/>
      <c r="F1093" s="7"/>
      <c r="G1093" s="7"/>
      <c r="H1093" s="7"/>
      <c r="I1093" s="7"/>
      <c r="J1093" s="7"/>
    </row>
    <row r="1094" spans="3:10" x14ac:dyDescent="0.2">
      <c r="C1094" s="7"/>
      <c r="D1094" s="7"/>
      <c r="E1094" s="7"/>
      <c r="F1094" s="7"/>
      <c r="G1094" s="7"/>
      <c r="H1094" s="7"/>
      <c r="I1094" s="7"/>
      <c r="J1094" s="7"/>
    </row>
    <row r="1095" spans="3:10" x14ac:dyDescent="0.2">
      <c r="C1095" s="7"/>
      <c r="D1095" s="7"/>
      <c r="E1095" s="7"/>
      <c r="F1095" s="7"/>
      <c r="G1095" s="7"/>
      <c r="H1095" s="7"/>
      <c r="I1095" s="7"/>
      <c r="J1095" s="7"/>
    </row>
    <row r="1096" spans="3:10" x14ac:dyDescent="0.2">
      <c r="C1096" s="7"/>
      <c r="D1096" s="7"/>
      <c r="E1096" s="7"/>
      <c r="F1096" s="7"/>
      <c r="G1096" s="7"/>
      <c r="H1096" s="7"/>
      <c r="I1096" s="7"/>
      <c r="J1096" s="7"/>
    </row>
    <row r="1097" spans="3:10" x14ac:dyDescent="0.2">
      <c r="C1097" s="7"/>
      <c r="D1097" s="7"/>
      <c r="E1097" s="7"/>
      <c r="F1097" s="7"/>
      <c r="G1097" s="7"/>
      <c r="H1097" s="7"/>
      <c r="I1097" s="7"/>
      <c r="J1097" s="7"/>
    </row>
    <row r="1098" spans="3:10" x14ac:dyDescent="0.2">
      <c r="C1098" s="7"/>
      <c r="D1098" s="7"/>
      <c r="E1098" s="7"/>
      <c r="F1098" s="7"/>
      <c r="G1098" s="7"/>
      <c r="H1098" s="7"/>
      <c r="I1098" s="7"/>
      <c r="J1098" s="7"/>
    </row>
    <row r="1099" spans="3:10" x14ac:dyDescent="0.2">
      <c r="C1099" s="7"/>
      <c r="D1099" s="7"/>
      <c r="E1099" s="7"/>
      <c r="F1099" s="7"/>
      <c r="G1099" s="7"/>
      <c r="H1099" s="7"/>
      <c r="I1099" s="7"/>
      <c r="J1099" s="7"/>
    </row>
    <row r="1100" spans="3:10" x14ac:dyDescent="0.2">
      <c r="C1100" s="7"/>
      <c r="D1100" s="7"/>
      <c r="E1100" s="7"/>
      <c r="F1100" s="7"/>
      <c r="G1100" s="7"/>
      <c r="H1100" s="7"/>
      <c r="I1100" s="7"/>
      <c r="J1100" s="7"/>
    </row>
    <row r="1101" spans="3:10" x14ac:dyDescent="0.2">
      <c r="C1101" s="7"/>
      <c r="D1101" s="7"/>
      <c r="E1101" s="7"/>
      <c r="F1101" s="7"/>
      <c r="G1101" s="7"/>
      <c r="H1101" s="7"/>
      <c r="I1101" s="7"/>
      <c r="J1101" s="7"/>
    </row>
    <row r="1102" spans="3:10" x14ac:dyDescent="0.2">
      <c r="C1102" s="7"/>
      <c r="D1102" s="7"/>
      <c r="E1102" s="7"/>
      <c r="F1102" s="7"/>
      <c r="G1102" s="7"/>
      <c r="H1102" s="7"/>
      <c r="I1102" s="7"/>
      <c r="J1102" s="7"/>
    </row>
    <row r="1103" spans="3:10" x14ac:dyDescent="0.2">
      <c r="C1103" s="7"/>
      <c r="D1103" s="7"/>
      <c r="E1103" s="7"/>
      <c r="F1103" s="7"/>
      <c r="G1103" s="7"/>
      <c r="H1103" s="7"/>
      <c r="I1103" s="7"/>
      <c r="J1103" s="7"/>
    </row>
    <row r="1104" spans="3:10" x14ac:dyDescent="0.2">
      <c r="C1104" s="7"/>
      <c r="D1104" s="7"/>
      <c r="E1104" s="7"/>
      <c r="F1104" s="7"/>
      <c r="G1104" s="7"/>
      <c r="H1104" s="7"/>
      <c r="I1104" s="7"/>
      <c r="J1104" s="7"/>
    </row>
    <row r="1105" spans="3:10" x14ac:dyDescent="0.2">
      <c r="C1105" s="7"/>
      <c r="D1105" s="7"/>
      <c r="E1105" s="7"/>
      <c r="F1105" s="7"/>
      <c r="G1105" s="7"/>
      <c r="H1105" s="7"/>
      <c r="I1105" s="7"/>
      <c r="J1105" s="7"/>
    </row>
    <row r="1106" spans="3:10" x14ac:dyDescent="0.2">
      <c r="C1106" s="7"/>
      <c r="D1106" s="7"/>
      <c r="E1106" s="7"/>
      <c r="F1106" s="7"/>
      <c r="G1106" s="7"/>
      <c r="H1106" s="7"/>
      <c r="I1106" s="7"/>
      <c r="J1106" s="7"/>
    </row>
    <row r="1107" spans="3:10" x14ac:dyDescent="0.2">
      <c r="C1107" s="7"/>
      <c r="D1107" s="7"/>
      <c r="E1107" s="7"/>
      <c r="F1107" s="7"/>
      <c r="G1107" s="7"/>
      <c r="H1107" s="7"/>
      <c r="I1107" s="7"/>
      <c r="J1107" s="7"/>
    </row>
    <row r="1108" spans="3:10" x14ac:dyDescent="0.2">
      <c r="C1108" s="7"/>
      <c r="D1108" s="7"/>
      <c r="E1108" s="7"/>
      <c r="F1108" s="7"/>
      <c r="G1108" s="7"/>
      <c r="H1108" s="7"/>
      <c r="I1108" s="7"/>
      <c r="J1108" s="7"/>
    </row>
    <row r="1109" spans="3:10" x14ac:dyDescent="0.2">
      <c r="C1109" s="7"/>
      <c r="D1109" s="7"/>
      <c r="E1109" s="7"/>
      <c r="F1109" s="7"/>
      <c r="G1109" s="7"/>
      <c r="H1109" s="7"/>
      <c r="I1109" s="7"/>
      <c r="J1109" s="7"/>
    </row>
    <row r="1110" spans="3:10" x14ac:dyDescent="0.2">
      <c r="C1110" s="7"/>
      <c r="D1110" s="7"/>
      <c r="E1110" s="7"/>
      <c r="F1110" s="7"/>
      <c r="G1110" s="7"/>
      <c r="H1110" s="7"/>
      <c r="I1110" s="7"/>
      <c r="J1110" s="7"/>
    </row>
    <row r="1111" spans="3:10" x14ac:dyDescent="0.2">
      <c r="C1111" s="7"/>
      <c r="D1111" s="7"/>
      <c r="E1111" s="7"/>
      <c r="F1111" s="7"/>
      <c r="G1111" s="7"/>
      <c r="H1111" s="7"/>
      <c r="I1111" s="7"/>
      <c r="J1111" s="7"/>
    </row>
    <row r="1112" spans="3:10" x14ac:dyDescent="0.2">
      <c r="C1112" s="7"/>
      <c r="D1112" s="7"/>
      <c r="E1112" s="7"/>
      <c r="F1112" s="7"/>
      <c r="G1112" s="7"/>
      <c r="H1112" s="7"/>
      <c r="I1112" s="7"/>
      <c r="J1112" s="7"/>
    </row>
    <row r="1113" spans="3:10" x14ac:dyDescent="0.2">
      <c r="C1113" s="7"/>
      <c r="D1113" s="7"/>
      <c r="E1113" s="7"/>
      <c r="F1113" s="7"/>
      <c r="G1113" s="7"/>
      <c r="H1113" s="7"/>
      <c r="I1113" s="7"/>
      <c r="J1113" s="7"/>
    </row>
    <row r="1114" spans="3:10" x14ac:dyDescent="0.2">
      <c r="C1114" s="7"/>
      <c r="D1114" s="7"/>
      <c r="E1114" s="7"/>
      <c r="F1114" s="7"/>
      <c r="G1114" s="7"/>
      <c r="H1114" s="7"/>
      <c r="I1114" s="7"/>
      <c r="J1114" s="7"/>
    </row>
    <row r="1115" spans="3:10" x14ac:dyDescent="0.2">
      <c r="C1115" s="7"/>
      <c r="D1115" s="7"/>
      <c r="E1115" s="7"/>
      <c r="F1115" s="7"/>
      <c r="G1115" s="7"/>
      <c r="H1115" s="7"/>
      <c r="I1115" s="7"/>
      <c r="J1115" s="7"/>
    </row>
    <row r="1116" spans="3:10" x14ac:dyDescent="0.2">
      <c r="C1116" s="7"/>
      <c r="D1116" s="7"/>
      <c r="E1116" s="7"/>
      <c r="F1116" s="7"/>
      <c r="G1116" s="7"/>
      <c r="H1116" s="7"/>
      <c r="I1116" s="7"/>
      <c r="J1116" s="7"/>
    </row>
    <row r="1117" spans="3:10" x14ac:dyDescent="0.2">
      <c r="C1117" s="7"/>
      <c r="D1117" s="7"/>
      <c r="E1117" s="7"/>
      <c r="F1117" s="7"/>
      <c r="G1117" s="7"/>
      <c r="H1117" s="7"/>
      <c r="I1117" s="7"/>
      <c r="J1117" s="7"/>
    </row>
    <row r="1118" spans="3:10" x14ac:dyDescent="0.2">
      <c r="C1118" s="7"/>
      <c r="D1118" s="7"/>
      <c r="E1118" s="7"/>
      <c r="F1118" s="7"/>
      <c r="G1118" s="7"/>
      <c r="H1118" s="7"/>
      <c r="I1118" s="7"/>
      <c r="J1118" s="7"/>
    </row>
    <row r="1119" spans="3:10" x14ac:dyDescent="0.2">
      <c r="C1119" s="7"/>
      <c r="D1119" s="7"/>
      <c r="E1119" s="7"/>
      <c r="F1119" s="7"/>
      <c r="G1119" s="7"/>
      <c r="H1119" s="7"/>
      <c r="I1119" s="7"/>
      <c r="J1119" s="7"/>
    </row>
    <row r="1120" spans="3:10" x14ac:dyDescent="0.2">
      <c r="C1120" s="7"/>
      <c r="D1120" s="7"/>
      <c r="E1120" s="7"/>
      <c r="F1120" s="7"/>
      <c r="G1120" s="7"/>
      <c r="H1120" s="7"/>
      <c r="I1120" s="7"/>
      <c r="J1120" s="7"/>
    </row>
    <row r="1121" spans="3:10" x14ac:dyDescent="0.2">
      <c r="C1121" s="7"/>
      <c r="D1121" s="7"/>
      <c r="E1121" s="7"/>
      <c r="F1121" s="7"/>
      <c r="G1121" s="7"/>
      <c r="H1121" s="7"/>
      <c r="I1121" s="7"/>
      <c r="J1121" s="7"/>
    </row>
    <row r="1122" spans="3:10" x14ac:dyDescent="0.2">
      <c r="C1122" s="7"/>
      <c r="D1122" s="7"/>
      <c r="E1122" s="7"/>
      <c r="F1122" s="7"/>
      <c r="G1122" s="7"/>
      <c r="H1122" s="7"/>
      <c r="I1122" s="7"/>
      <c r="J1122" s="7"/>
    </row>
    <row r="1123" spans="3:10" x14ac:dyDescent="0.2">
      <c r="C1123" s="7"/>
      <c r="D1123" s="7"/>
      <c r="E1123" s="7"/>
      <c r="F1123" s="7"/>
      <c r="G1123" s="7"/>
      <c r="H1123" s="7"/>
      <c r="I1123" s="7"/>
      <c r="J1123" s="7"/>
    </row>
    <row r="1124" spans="3:10" x14ac:dyDescent="0.2">
      <c r="C1124" s="7"/>
      <c r="D1124" s="7"/>
      <c r="E1124" s="7"/>
      <c r="F1124" s="7"/>
      <c r="G1124" s="7"/>
      <c r="H1124" s="7"/>
      <c r="I1124" s="7"/>
      <c r="J1124" s="7"/>
    </row>
    <row r="1125" spans="3:10" x14ac:dyDescent="0.2">
      <c r="C1125" s="7"/>
      <c r="D1125" s="7"/>
      <c r="E1125" s="7"/>
      <c r="F1125" s="7"/>
      <c r="G1125" s="7"/>
      <c r="H1125" s="7"/>
      <c r="I1125" s="7"/>
      <c r="J1125" s="7"/>
    </row>
    <row r="1126" spans="3:10" x14ac:dyDescent="0.2">
      <c r="C1126" s="7"/>
      <c r="D1126" s="7"/>
      <c r="E1126" s="7"/>
      <c r="F1126" s="7"/>
      <c r="G1126" s="7"/>
      <c r="H1126" s="7"/>
      <c r="I1126" s="7"/>
      <c r="J1126" s="7"/>
    </row>
    <row r="1127" spans="3:10" x14ac:dyDescent="0.2">
      <c r="C1127" s="7"/>
      <c r="D1127" s="7"/>
      <c r="E1127" s="7"/>
      <c r="F1127" s="7"/>
      <c r="G1127" s="7"/>
      <c r="H1127" s="7"/>
      <c r="I1127" s="7"/>
      <c r="J1127" s="7"/>
    </row>
    <row r="1128" spans="3:10" x14ac:dyDescent="0.2">
      <c r="C1128" s="7"/>
      <c r="D1128" s="7"/>
      <c r="E1128" s="7"/>
      <c r="F1128" s="7"/>
      <c r="G1128" s="7"/>
      <c r="H1128" s="7"/>
      <c r="I1128" s="7"/>
      <c r="J1128" s="7"/>
    </row>
    <row r="1129" spans="3:10" x14ac:dyDescent="0.2">
      <c r="C1129" s="7"/>
      <c r="D1129" s="7"/>
      <c r="E1129" s="7"/>
      <c r="F1129" s="7"/>
      <c r="G1129" s="7"/>
      <c r="H1129" s="7"/>
      <c r="I1129" s="7"/>
      <c r="J1129" s="7"/>
    </row>
    <row r="1130" spans="3:10" x14ac:dyDescent="0.2">
      <c r="C1130" s="7"/>
      <c r="D1130" s="7"/>
      <c r="E1130" s="7"/>
      <c r="F1130" s="7"/>
      <c r="G1130" s="7"/>
      <c r="H1130" s="7"/>
      <c r="I1130" s="7"/>
      <c r="J1130" s="7"/>
    </row>
    <row r="1131" spans="3:10" x14ac:dyDescent="0.2">
      <c r="C1131" s="7"/>
      <c r="D1131" s="7"/>
      <c r="E1131" s="7"/>
      <c r="F1131" s="7"/>
      <c r="G1131" s="7"/>
      <c r="H1131" s="7"/>
      <c r="I1131" s="7"/>
      <c r="J1131" s="7"/>
    </row>
    <row r="1132" spans="3:10" x14ac:dyDescent="0.2">
      <c r="C1132" s="7"/>
      <c r="D1132" s="7"/>
      <c r="E1132" s="7"/>
      <c r="F1132" s="7"/>
      <c r="G1132" s="7"/>
      <c r="H1132" s="7"/>
      <c r="I1132" s="7"/>
      <c r="J1132" s="7"/>
    </row>
    <row r="1133" spans="3:10" x14ac:dyDescent="0.2">
      <c r="C1133" s="7"/>
      <c r="D1133" s="7"/>
      <c r="E1133" s="7"/>
      <c r="F1133" s="7"/>
      <c r="G1133" s="7"/>
      <c r="H1133" s="7"/>
      <c r="I1133" s="7"/>
      <c r="J1133" s="7"/>
    </row>
    <row r="1134" spans="3:10" x14ac:dyDescent="0.2">
      <c r="C1134" s="7"/>
      <c r="D1134" s="7"/>
      <c r="E1134" s="7"/>
      <c r="F1134" s="7"/>
      <c r="G1134" s="7"/>
      <c r="H1134" s="7"/>
      <c r="I1134" s="7"/>
      <c r="J1134" s="7"/>
    </row>
    <row r="1135" spans="3:10" x14ac:dyDescent="0.2">
      <c r="C1135" s="7"/>
      <c r="D1135" s="7"/>
      <c r="E1135" s="7"/>
      <c r="F1135" s="7"/>
      <c r="G1135" s="7"/>
      <c r="H1135" s="7"/>
      <c r="I1135" s="7"/>
      <c r="J1135" s="7"/>
    </row>
    <row r="1136" spans="3:10" x14ac:dyDescent="0.2">
      <c r="C1136" s="7"/>
      <c r="D1136" s="7"/>
      <c r="E1136" s="7"/>
      <c r="F1136" s="7"/>
      <c r="G1136" s="7"/>
      <c r="H1136" s="7"/>
      <c r="I1136" s="7"/>
      <c r="J1136" s="7"/>
    </row>
    <row r="1137" spans="3:10" x14ac:dyDescent="0.2">
      <c r="C1137" s="7"/>
      <c r="D1137" s="7"/>
      <c r="E1137" s="7"/>
      <c r="F1137" s="7"/>
      <c r="G1137" s="7"/>
      <c r="H1137" s="7"/>
      <c r="I1137" s="7"/>
      <c r="J1137" s="7"/>
    </row>
    <row r="1138" spans="3:10" x14ac:dyDescent="0.2">
      <c r="C1138" s="7"/>
      <c r="D1138" s="7"/>
      <c r="E1138" s="7"/>
      <c r="F1138" s="7"/>
      <c r="G1138" s="7"/>
      <c r="H1138" s="7"/>
      <c r="I1138" s="7"/>
      <c r="J1138" s="7"/>
    </row>
    <row r="1139" spans="3:10" x14ac:dyDescent="0.2">
      <c r="C1139" s="7"/>
      <c r="D1139" s="7"/>
      <c r="E1139" s="7"/>
      <c r="F1139" s="7"/>
      <c r="G1139" s="7"/>
      <c r="H1139" s="7"/>
      <c r="I1139" s="7"/>
      <c r="J1139" s="7"/>
    </row>
    <row r="1140" spans="3:10" x14ac:dyDescent="0.2">
      <c r="C1140" s="7"/>
      <c r="D1140" s="7"/>
      <c r="E1140" s="7"/>
      <c r="F1140" s="7"/>
      <c r="G1140" s="7"/>
      <c r="H1140" s="7"/>
      <c r="I1140" s="7"/>
      <c r="J1140" s="7"/>
    </row>
    <row r="1141" spans="3:10" x14ac:dyDescent="0.2">
      <c r="C1141" s="7"/>
      <c r="D1141" s="7"/>
      <c r="E1141" s="7"/>
      <c r="F1141" s="7"/>
      <c r="G1141" s="7"/>
      <c r="H1141" s="7"/>
      <c r="I1141" s="7"/>
      <c r="J1141" s="7"/>
    </row>
    <row r="1142" spans="3:10" x14ac:dyDescent="0.2">
      <c r="C1142" s="7"/>
      <c r="D1142" s="7"/>
      <c r="E1142" s="7"/>
      <c r="F1142" s="7"/>
      <c r="G1142" s="7"/>
      <c r="H1142" s="7"/>
      <c r="I1142" s="7"/>
      <c r="J1142" s="7"/>
    </row>
    <row r="1143" spans="3:10" x14ac:dyDescent="0.2">
      <c r="C1143" s="7"/>
      <c r="D1143" s="7"/>
      <c r="E1143" s="7"/>
      <c r="F1143" s="7"/>
      <c r="G1143" s="7"/>
      <c r="H1143" s="7"/>
      <c r="I1143" s="7"/>
      <c r="J1143" s="7"/>
    </row>
    <row r="1144" spans="3:10" x14ac:dyDescent="0.2">
      <c r="C1144" s="7"/>
      <c r="D1144" s="7"/>
      <c r="E1144" s="7"/>
      <c r="F1144" s="7"/>
      <c r="G1144" s="7"/>
      <c r="H1144" s="7"/>
      <c r="I1144" s="7"/>
      <c r="J1144" s="7"/>
    </row>
    <row r="1145" spans="3:10" x14ac:dyDescent="0.2">
      <c r="C1145" s="7"/>
      <c r="D1145" s="7"/>
      <c r="E1145" s="7"/>
      <c r="F1145" s="7"/>
      <c r="G1145" s="7"/>
      <c r="H1145" s="7"/>
      <c r="I1145" s="7"/>
      <c r="J1145" s="7"/>
    </row>
    <row r="1146" spans="3:10" x14ac:dyDescent="0.2">
      <c r="C1146" s="7"/>
      <c r="D1146" s="7"/>
      <c r="E1146" s="7"/>
      <c r="F1146" s="7"/>
      <c r="G1146" s="7"/>
      <c r="H1146" s="7"/>
      <c r="I1146" s="7"/>
      <c r="J1146" s="7"/>
    </row>
    <row r="1147" spans="3:10" x14ac:dyDescent="0.2">
      <c r="C1147" s="7"/>
      <c r="D1147" s="7"/>
      <c r="E1147" s="7"/>
      <c r="F1147" s="7"/>
      <c r="G1147" s="7"/>
      <c r="H1147" s="7"/>
      <c r="I1147" s="7"/>
      <c r="J1147" s="7"/>
    </row>
    <row r="1148" spans="3:10" x14ac:dyDescent="0.2">
      <c r="C1148" s="7"/>
      <c r="D1148" s="7"/>
      <c r="E1148" s="7"/>
      <c r="F1148" s="7"/>
      <c r="G1148" s="7"/>
      <c r="H1148" s="7"/>
      <c r="I1148" s="7"/>
      <c r="J1148" s="7"/>
    </row>
    <row r="1149" spans="3:10" x14ac:dyDescent="0.2">
      <c r="C1149" s="7"/>
      <c r="D1149" s="7"/>
      <c r="E1149" s="7"/>
      <c r="F1149" s="7"/>
      <c r="G1149" s="7"/>
      <c r="H1149" s="7"/>
      <c r="I1149" s="7"/>
      <c r="J1149" s="7"/>
    </row>
    <row r="1150" spans="3:10" x14ac:dyDescent="0.2">
      <c r="C1150" s="7"/>
      <c r="D1150" s="7"/>
      <c r="E1150" s="7"/>
      <c r="F1150" s="7"/>
      <c r="G1150" s="7"/>
      <c r="H1150" s="7"/>
      <c r="I1150" s="7"/>
      <c r="J1150" s="7"/>
    </row>
    <row r="1151" spans="3:10" x14ac:dyDescent="0.2">
      <c r="C1151" s="7"/>
      <c r="D1151" s="7"/>
      <c r="E1151" s="7"/>
      <c r="F1151" s="7"/>
      <c r="G1151" s="7"/>
      <c r="H1151" s="7"/>
      <c r="I1151" s="7"/>
      <c r="J1151" s="7"/>
    </row>
    <row r="1152" spans="3:10" x14ac:dyDescent="0.2">
      <c r="C1152" s="7"/>
      <c r="D1152" s="7"/>
      <c r="E1152" s="7"/>
      <c r="F1152" s="7"/>
      <c r="G1152" s="7"/>
      <c r="H1152" s="7"/>
      <c r="I1152" s="7"/>
      <c r="J1152" s="7"/>
    </row>
    <row r="1153" spans="3:10" x14ac:dyDescent="0.2">
      <c r="C1153" s="7"/>
      <c r="D1153" s="7"/>
      <c r="E1153" s="7"/>
      <c r="F1153" s="7"/>
      <c r="G1153" s="7"/>
      <c r="H1153" s="7"/>
      <c r="I1153" s="7"/>
      <c r="J1153" s="7"/>
    </row>
    <row r="1154" spans="3:10" x14ac:dyDescent="0.2">
      <c r="C1154" s="7"/>
      <c r="D1154" s="7"/>
      <c r="E1154" s="7"/>
      <c r="F1154" s="7"/>
      <c r="G1154" s="7"/>
      <c r="H1154" s="7"/>
      <c r="I1154" s="7"/>
      <c r="J1154" s="7"/>
    </row>
    <row r="1155" spans="3:10" x14ac:dyDescent="0.2">
      <c r="C1155" s="7"/>
      <c r="D1155" s="7"/>
      <c r="E1155" s="7"/>
      <c r="F1155" s="7"/>
      <c r="G1155" s="7"/>
      <c r="H1155" s="7"/>
      <c r="I1155" s="7"/>
      <c r="J1155" s="7"/>
    </row>
    <row r="1156" spans="3:10" x14ac:dyDescent="0.2">
      <c r="C1156" s="7"/>
      <c r="D1156" s="7"/>
      <c r="E1156" s="7"/>
      <c r="F1156" s="7"/>
      <c r="G1156" s="7"/>
      <c r="H1156" s="7"/>
      <c r="I1156" s="7"/>
      <c r="J1156" s="7"/>
    </row>
    <row r="1157" spans="3:10" x14ac:dyDescent="0.2">
      <c r="C1157" s="7"/>
      <c r="D1157" s="7"/>
      <c r="E1157" s="7"/>
      <c r="F1157" s="7"/>
      <c r="G1157" s="7"/>
      <c r="H1157" s="7"/>
      <c r="I1157" s="7"/>
      <c r="J1157" s="7"/>
    </row>
    <row r="1158" spans="3:10" x14ac:dyDescent="0.2">
      <c r="C1158" s="7"/>
      <c r="D1158" s="7"/>
      <c r="E1158" s="7"/>
      <c r="F1158" s="7"/>
      <c r="G1158" s="7"/>
      <c r="H1158" s="7"/>
      <c r="I1158" s="7"/>
      <c r="J1158" s="7"/>
    </row>
    <row r="1159" spans="3:10" x14ac:dyDescent="0.2">
      <c r="C1159" s="7"/>
      <c r="D1159" s="7"/>
      <c r="E1159" s="7"/>
      <c r="F1159" s="7"/>
      <c r="G1159" s="7"/>
      <c r="H1159" s="7"/>
      <c r="I1159" s="7"/>
      <c r="J1159" s="7"/>
    </row>
    <row r="1160" spans="3:10" x14ac:dyDescent="0.2">
      <c r="C1160" s="7"/>
      <c r="D1160" s="7"/>
      <c r="E1160" s="7"/>
      <c r="F1160" s="7"/>
      <c r="G1160" s="7"/>
      <c r="H1160" s="7"/>
      <c r="I1160" s="7"/>
      <c r="J1160" s="7"/>
    </row>
    <row r="1161" spans="3:10" x14ac:dyDescent="0.2">
      <c r="C1161" s="7"/>
      <c r="D1161" s="7"/>
      <c r="E1161" s="7"/>
      <c r="F1161" s="7"/>
      <c r="G1161" s="7"/>
      <c r="H1161" s="7"/>
      <c r="I1161" s="7"/>
      <c r="J1161" s="7"/>
    </row>
    <row r="1162" spans="3:10" x14ac:dyDescent="0.2">
      <c r="C1162" s="7"/>
      <c r="D1162" s="7"/>
      <c r="E1162" s="7"/>
      <c r="F1162" s="7"/>
      <c r="G1162" s="7"/>
      <c r="H1162" s="7"/>
      <c r="I1162" s="7"/>
      <c r="J1162" s="7"/>
    </row>
    <row r="1163" spans="3:10" x14ac:dyDescent="0.2">
      <c r="C1163" s="7"/>
      <c r="D1163" s="7"/>
      <c r="E1163" s="7"/>
      <c r="F1163" s="7"/>
      <c r="G1163" s="7"/>
      <c r="H1163" s="7"/>
      <c r="I1163" s="7"/>
      <c r="J1163" s="7"/>
    </row>
    <row r="1164" spans="3:10" x14ac:dyDescent="0.2">
      <c r="C1164" s="7"/>
      <c r="D1164" s="7"/>
      <c r="E1164" s="7"/>
      <c r="F1164" s="7"/>
      <c r="G1164" s="7"/>
      <c r="H1164" s="7"/>
      <c r="I1164" s="7"/>
      <c r="J1164" s="7"/>
    </row>
    <row r="1165" spans="3:10" x14ac:dyDescent="0.2">
      <c r="C1165" s="7"/>
      <c r="D1165" s="7"/>
      <c r="E1165" s="7"/>
      <c r="F1165" s="7"/>
      <c r="G1165" s="7"/>
      <c r="H1165" s="7"/>
      <c r="I1165" s="7"/>
      <c r="J1165" s="7"/>
    </row>
    <row r="1166" spans="3:10" x14ac:dyDescent="0.2">
      <c r="C1166" s="7"/>
      <c r="D1166" s="7"/>
      <c r="E1166" s="7"/>
      <c r="F1166" s="7"/>
      <c r="G1166" s="7"/>
      <c r="H1166" s="7"/>
      <c r="I1166" s="7"/>
      <c r="J1166" s="7"/>
    </row>
    <row r="1167" spans="3:10" x14ac:dyDescent="0.2">
      <c r="C1167" s="7"/>
      <c r="D1167" s="7"/>
      <c r="E1167" s="7"/>
      <c r="F1167" s="7"/>
      <c r="G1167" s="7"/>
      <c r="H1167" s="7"/>
      <c r="I1167" s="7"/>
      <c r="J1167" s="7"/>
    </row>
    <row r="1168" spans="3:10" x14ac:dyDescent="0.2">
      <c r="C1168" s="7"/>
      <c r="D1168" s="7"/>
      <c r="E1168" s="7"/>
      <c r="F1168" s="7"/>
      <c r="G1168" s="7"/>
      <c r="H1168" s="7"/>
      <c r="I1168" s="7"/>
      <c r="J1168" s="7"/>
    </row>
    <row r="1169" spans="3:10" x14ac:dyDescent="0.2">
      <c r="C1169" s="7"/>
      <c r="D1169" s="7"/>
      <c r="E1169" s="7"/>
      <c r="F1169" s="7"/>
      <c r="G1169" s="7"/>
      <c r="H1169" s="7"/>
      <c r="I1169" s="7"/>
      <c r="J1169" s="7"/>
    </row>
    <row r="1170" spans="3:10" x14ac:dyDescent="0.2">
      <c r="C1170" s="7"/>
      <c r="D1170" s="7"/>
      <c r="E1170" s="7"/>
      <c r="F1170" s="7"/>
      <c r="G1170" s="7"/>
      <c r="H1170" s="7"/>
      <c r="I1170" s="7"/>
      <c r="J1170" s="7"/>
    </row>
    <row r="1171" spans="3:10" x14ac:dyDescent="0.2">
      <c r="C1171" s="7"/>
      <c r="D1171" s="7"/>
      <c r="E1171" s="7"/>
      <c r="F1171" s="7"/>
      <c r="G1171" s="7"/>
      <c r="H1171" s="7"/>
      <c r="I1171" s="7"/>
      <c r="J1171" s="7"/>
    </row>
    <row r="1172" spans="3:10" x14ac:dyDescent="0.2">
      <c r="C1172" s="7"/>
      <c r="D1172" s="7"/>
      <c r="E1172" s="7"/>
      <c r="F1172" s="7"/>
      <c r="G1172" s="7"/>
      <c r="H1172" s="7"/>
      <c r="I1172" s="7"/>
      <c r="J1172" s="7"/>
    </row>
    <row r="1173" spans="3:10" x14ac:dyDescent="0.2">
      <c r="C1173" s="7"/>
      <c r="D1173" s="7"/>
      <c r="E1173" s="7"/>
      <c r="F1173" s="7"/>
      <c r="G1173" s="7"/>
      <c r="H1173" s="7"/>
      <c r="I1173" s="7"/>
      <c r="J1173" s="7"/>
    </row>
    <row r="1174" spans="3:10" x14ac:dyDescent="0.2">
      <c r="C1174" s="7"/>
      <c r="D1174" s="7"/>
      <c r="E1174" s="7"/>
      <c r="F1174" s="7"/>
      <c r="G1174" s="7"/>
      <c r="H1174" s="7"/>
      <c r="I1174" s="7"/>
      <c r="J1174" s="7"/>
    </row>
    <row r="1175" spans="3:10" x14ac:dyDescent="0.2">
      <c r="C1175" s="7"/>
      <c r="D1175" s="7"/>
      <c r="E1175" s="7"/>
      <c r="F1175" s="7"/>
      <c r="G1175" s="7"/>
      <c r="H1175" s="7"/>
      <c r="I1175" s="7"/>
      <c r="J1175" s="7"/>
    </row>
    <row r="1176" spans="3:10" x14ac:dyDescent="0.2">
      <c r="C1176" s="7"/>
      <c r="D1176" s="7"/>
      <c r="E1176" s="7"/>
      <c r="F1176" s="7"/>
      <c r="G1176" s="7"/>
      <c r="H1176" s="7"/>
      <c r="I1176" s="7"/>
      <c r="J1176" s="7"/>
    </row>
    <row r="1177" spans="3:10" x14ac:dyDescent="0.2">
      <c r="C1177" s="7"/>
      <c r="D1177" s="7"/>
      <c r="E1177" s="7"/>
      <c r="F1177" s="7"/>
      <c r="G1177" s="7"/>
      <c r="H1177" s="7"/>
      <c r="I1177" s="7"/>
      <c r="J1177" s="7"/>
    </row>
    <row r="1178" spans="3:10" x14ac:dyDescent="0.2">
      <c r="C1178" s="7"/>
      <c r="D1178" s="7"/>
      <c r="E1178" s="7"/>
      <c r="F1178" s="7"/>
      <c r="G1178" s="7"/>
      <c r="H1178" s="7"/>
      <c r="I1178" s="7"/>
      <c r="J1178" s="7"/>
    </row>
    <row r="1179" spans="3:10" x14ac:dyDescent="0.2">
      <c r="C1179" s="7"/>
      <c r="D1179" s="7"/>
      <c r="E1179" s="7"/>
      <c r="F1179" s="7"/>
      <c r="G1179" s="7"/>
      <c r="H1179" s="7"/>
      <c r="I1179" s="7"/>
      <c r="J1179" s="7"/>
    </row>
    <row r="1180" spans="3:10" x14ac:dyDescent="0.2">
      <c r="C1180" s="7"/>
      <c r="D1180" s="7"/>
      <c r="E1180" s="7"/>
      <c r="F1180" s="7"/>
      <c r="G1180" s="7"/>
      <c r="H1180" s="7"/>
      <c r="I1180" s="7"/>
      <c r="J1180" s="7"/>
    </row>
    <row r="1181" spans="3:10" x14ac:dyDescent="0.2">
      <c r="C1181" s="7"/>
      <c r="D1181" s="7"/>
      <c r="E1181" s="7"/>
      <c r="F1181" s="7"/>
      <c r="G1181" s="7"/>
      <c r="H1181" s="7"/>
      <c r="I1181" s="7"/>
      <c r="J1181" s="7"/>
    </row>
    <row r="1182" spans="3:10" x14ac:dyDescent="0.2">
      <c r="C1182" s="7"/>
      <c r="D1182" s="7"/>
      <c r="E1182" s="7"/>
      <c r="F1182" s="7"/>
      <c r="G1182" s="7"/>
      <c r="H1182" s="7"/>
      <c r="I1182" s="7"/>
      <c r="J1182" s="7"/>
    </row>
    <row r="1183" spans="3:10" x14ac:dyDescent="0.2">
      <c r="C1183" s="7"/>
      <c r="D1183" s="7"/>
      <c r="E1183" s="7"/>
      <c r="F1183" s="7"/>
      <c r="G1183" s="7"/>
      <c r="H1183" s="7"/>
      <c r="I1183" s="7"/>
      <c r="J1183" s="7"/>
    </row>
    <row r="1184" spans="3:10" x14ac:dyDescent="0.2">
      <c r="C1184" s="7"/>
      <c r="D1184" s="7"/>
      <c r="E1184" s="7"/>
      <c r="F1184" s="7"/>
      <c r="G1184" s="7"/>
      <c r="H1184" s="7"/>
      <c r="I1184" s="7"/>
      <c r="J1184" s="7"/>
    </row>
    <row r="1185" spans="3:10" x14ac:dyDescent="0.2">
      <c r="C1185" s="7"/>
      <c r="D1185" s="7"/>
      <c r="E1185" s="7"/>
      <c r="F1185" s="7"/>
      <c r="G1185" s="7"/>
      <c r="H1185" s="7"/>
      <c r="I1185" s="7"/>
      <c r="J1185" s="7"/>
    </row>
    <row r="1186" spans="3:10" x14ac:dyDescent="0.2">
      <c r="C1186" s="7"/>
      <c r="D1186" s="7"/>
      <c r="E1186" s="7"/>
      <c r="F1186" s="7"/>
      <c r="G1186" s="7"/>
      <c r="H1186" s="7"/>
      <c r="I1186" s="7"/>
      <c r="J1186" s="7"/>
    </row>
    <row r="1187" spans="3:10" x14ac:dyDescent="0.2">
      <c r="C1187" s="7"/>
      <c r="D1187" s="7"/>
      <c r="E1187" s="7"/>
      <c r="F1187" s="7"/>
      <c r="G1187" s="7"/>
      <c r="H1187" s="7"/>
      <c r="I1187" s="7"/>
      <c r="J1187" s="7"/>
    </row>
    <row r="1188" spans="3:10" x14ac:dyDescent="0.2">
      <c r="C1188" s="7"/>
      <c r="D1188" s="7"/>
      <c r="E1188" s="7"/>
      <c r="F1188" s="7"/>
      <c r="G1188" s="7"/>
      <c r="H1188" s="7"/>
      <c r="I1188" s="7"/>
      <c r="J1188" s="7"/>
    </row>
    <row r="1189" spans="3:10" x14ac:dyDescent="0.2">
      <c r="C1189" s="7"/>
      <c r="D1189" s="7"/>
      <c r="E1189" s="7"/>
      <c r="F1189" s="7"/>
      <c r="G1189" s="7"/>
      <c r="H1189" s="7"/>
      <c r="I1189" s="7"/>
      <c r="J1189" s="7"/>
    </row>
    <row r="1190" spans="3:10" x14ac:dyDescent="0.2">
      <c r="C1190" s="7"/>
      <c r="D1190" s="7"/>
      <c r="E1190" s="7"/>
      <c r="F1190" s="7"/>
      <c r="G1190" s="7"/>
      <c r="H1190" s="7"/>
      <c r="I1190" s="7"/>
      <c r="J1190" s="7"/>
    </row>
    <row r="1191" spans="3:10" x14ac:dyDescent="0.2">
      <c r="C1191" s="7"/>
      <c r="D1191" s="7"/>
      <c r="E1191" s="7"/>
      <c r="F1191" s="7"/>
      <c r="G1191" s="7"/>
      <c r="H1191" s="7"/>
      <c r="I1191" s="7"/>
      <c r="J1191" s="7"/>
    </row>
    <row r="1192" spans="3:10" x14ac:dyDescent="0.2">
      <c r="C1192" s="7"/>
      <c r="D1192" s="7"/>
      <c r="E1192" s="7"/>
      <c r="F1192" s="7"/>
      <c r="G1192" s="7"/>
      <c r="H1192" s="7"/>
      <c r="I1192" s="7"/>
      <c r="J1192" s="7"/>
    </row>
    <row r="1193" spans="3:10" x14ac:dyDescent="0.2">
      <c r="C1193" s="7"/>
      <c r="D1193" s="7"/>
      <c r="E1193" s="7"/>
      <c r="F1193" s="7"/>
      <c r="G1193" s="7"/>
      <c r="H1193" s="7"/>
      <c r="I1193" s="7"/>
      <c r="J1193" s="7"/>
    </row>
    <row r="1194" spans="3:10" x14ac:dyDescent="0.2">
      <c r="C1194" s="7"/>
      <c r="D1194" s="7"/>
      <c r="E1194" s="7"/>
      <c r="F1194" s="7"/>
      <c r="G1194" s="7"/>
      <c r="H1194" s="7"/>
      <c r="I1194" s="7"/>
      <c r="J1194" s="7"/>
    </row>
    <row r="1195" spans="3:10" x14ac:dyDescent="0.2">
      <c r="C1195" s="7"/>
      <c r="D1195" s="7"/>
      <c r="E1195" s="7"/>
      <c r="F1195" s="7"/>
      <c r="G1195" s="7"/>
      <c r="H1195" s="7"/>
      <c r="I1195" s="7"/>
      <c r="J1195" s="7"/>
    </row>
    <row r="1196" spans="3:10" x14ac:dyDescent="0.2">
      <c r="C1196" s="7"/>
      <c r="D1196" s="7"/>
      <c r="E1196" s="7"/>
      <c r="F1196" s="7"/>
      <c r="G1196" s="7"/>
      <c r="H1196" s="7"/>
      <c r="I1196" s="7"/>
      <c r="J1196" s="7"/>
    </row>
    <row r="1197" spans="3:10" x14ac:dyDescent="0.2">
      <c r="C1197" s="7"/>
      <c r="D1197" s="7"/>
      <c r="E1197" s="7"/>
      <c r="F1197" s="7"/>
      <c r="G1197" s="7"/>
      <c r="H1197" s="7"/>
      <c r="I1197" s="7"/>
      <c r="J1197" s="7"/>
    </row>
    <row r="1198" spans="3:10" x14ac:dyDescent="0.2">
      <c r="C1198" s="7"/>
      <c r="D1198" s="7"/>
      <c r="E1198" s="7"/>
      <c r="F1198" s="7"/>
      <c r="G1198" s="7"/>
      <c r="H1198" s="7"/>
      <c r="I1198" s="7"/>
      <c r="J1198" s="7"/>
    </row>
    <row r="1199" spans="3:10" x14ac:dyDescent="0.2">
      <c r="C1199" s="7"/>
      <c r="D1199" s="7"/>
      <c r="E1199" s="7"/>
      <c r="F1199" s="7"/>
      <c r="G1199" s="7"/>
      <c r="H1199" s="7"/>
      <c r="I1199" s="7"/>
      <c r="J1199" s="7"/>
    </row>
    <row r="1200" spans="3:10" x14ac:dyDescent="0.2">
      <c r="C1200" s="7"/>
      <c r="D1200" s="7"/>
      <c r="E1200" s="7"/>
      <c r="F1200" s="7"/>
      <c r="G1200" s="7"/>
      <c r="H1200" s="7"/>
      <c r="I1200" s="7"/>
      <c r="J1200" s="7"/>
    </row>
    <row r="1201" spans="3:10" x14ac:dyDescent="0.2">
      <c r="C1201" s="7"/>
      <c r="D1201" s="7"/>
      <c r="E1201" s="7"/>
      <c r="F1201" s="7"/>
      <c r="G1201" s="7"/>
      <c r="H1201" s="7"/>
      <c r="I1201" s="7"/>
      <c r="J1201" s="7"/>
    </row>
    <row r="1202" spans="3:10" x14ac:dyDescent="0.2">
      <c r="C1202" s="7"/>
      <c r="D1202" s="7"/>
      <c r="E1202" s="7"/>
      <c r="F1202" s="7"/>
      <c r="G1202" s="7"/>
      <c r="H1202" s="7"/>
      <c r="I1202" s="7"/>
      <c r="J1202" s="7"/>
    </row>
    <row r="1203" spans="3:10" x14ac:dyDescent="0.2">
      <c r="C1203" s="7"/>
      <c r="D1203" s="7"/>
      <c r="E1203" s="7"/>
      <c r="F1203" s="7"/>
      <c r="G1203" s="7"/>
      <c r="H1203" s="7"/>
      <c r="I1203" s="7"/>
      <c r="J1203" s="7"/>
    </row>
    <row r="1204" spans="3:10" x14ac:dyDescent="0.2">
      <c r="C1204" s="7"/>
      <c r="D1204" s="7"/>
      <c r="E1204" s="7"/>
      <c r="F1204" s="7"/>
      <c r="G1204" s="7"/>
      <c r="H1204" s="7"/>
      <c r="I1204" s="7"/>
      <c r="J1204" s="7"/>
    </row>
    <row r="1205" spans="3:10" x14ac:dyDescent="0.2">
      <c r="C1205" s="7"/>
      <c r="D1205" s="7"/>
      <c r="E1205" s="7"/>
      <c r="F1205" s="7"/>
      <c r="G1205" s="7"/>
      <c r="H1205" s="7"/>
      <c r="I1205" s="7"/>
      <c r="J1205" s="7"/>
    </row>
    <row r="1206" spans="3:10" x14ac:dyDescent="0.2">
      <c r="C1206" s="7"/>
      <c r="D1206" s="7"/>
      <c r="E1206" s="7"/>
      <c r="F1206" s="7"/>
      <c r="G1206" s="7"/>
      <c r="H1206" s="7"/>
      <c r="I1206" s="7"/>
      <c r="J1206" s="7"/>
    </row>
    <row r="1207" spans="3:10" x14ac:dyDescent="0.2">
      <c r="C1207" s="7"/>
      <c r="D1207" s="7"/>
      <c r="E1207" s="7"/>
      <c r="F1207" s="7"/>
      <c r="G1207" s="7"/>
      <c r="H1207" s="7"/>
      <c r="I1207" s="7"/>
      <c r="J1207" s="7"/>
    </row>
    <row r="1208" spans="3:10" x14ac:dyDescent="0.2">
      <c r="C1208" s="7"/>
      <c r="D1208" s="7"/>
      <c r="E1208" s="7"/>
      <c r="F1208" s="7"/>
      <c r="G1208" s="7"/>
      <c r="H1208" s="7"/>
      <c r="I1208" s="7"/>
      <c r="J1208" s="7"/>
    </row>
    <row r="1209" spans="3:10" x14ac:dyDescent="0.2">
      <c r="C1209" s="7"/>
      <c r="D1209" s="7"/>
      <c r="E1209" s="7"/>
      <c r="F1209" s="7"/>
      <c r="G1209" s="7"/>
      <c r="H1209" s="7"/>
      <c r="I1209" s="7"/>
      <c r="J1209" s="7"/>
    </row>
    <row r="1210" spans="3:10" x14ac:dyDescent="0.2">
      <c r="C1210" s="7"/>
      <c r="D1210" s="7"/>
      <c r="E1210" s="7"/>
      <c r="F1210" s="7"/>
      <c r="G1210" s="7"/>
      <c r="H1210" s="7"/>
      <c r="I1210" s="7"/>
      <c r="J1210" s="7"/>
    </row>
    <row r="1211" spans="3:10" x14ac:dyDescent="0.2">
      <c r="C1211" s="7"/>
      <c r="D1211" s="7"/>
      <c r="E1211" s="7"/>
      <c r="F1211" s="7"/>
      <c r="G1211" s="7"/>
      <c r="H1211" s="7"/>
      <c r="I1211" s="7"/>
      <c r="J1211" s="7"/>
    </row>
    <row r="1212" spans="3:10" x14ac:dyDescent="0.2">
      <c r="C1212" s="7"/>
      <c r="D1212" s="7"/>
      <c r="E1212" s="7"/>
      <c r="F1212" s="7"/>
      <c r="G1212" s="7"/>
      <c r="H1212" s="7"/>
      <c r="I1212" s="7"/>
      <c r="J1212" s="7"/>
    </row>
    <row r="1213" spans="3:10" x14ac:dyDescent="0.2">
      <c r="C1213" s="7"/>
      <c r="D1213" s="7"/>
      <c r="E1213" s="7"/>
      <c r="F1213" s="7"/>
      <c r="G1213" s="7"/>
      <c r="H1213" s="7"/>
      <c r="I1213" s="7"/>
      <c r="J1213" s="7"/>
    </row>
    <row r="1214" spans="3:10" x14ac:dyDescent="0.2">
      <c r="C1214" s="7"/>
      <c r="D1214" s="7"/>
      <c r="E1214" s="7"/>
      <c r="F1214" s="7"/>
      <c r="G1214" s="7"/>
      <c r="H1214" s="7"/>
      <c r="I1214" s="7"/>
      <c r="J1214" s="7"/>
    </row>
    <row r="1215" spans="3:10" x14ac:dyDescent="0.2">
      <c r="C1215" s="7"/>
      <c r="D1215" s="7"/>
      <c r="E1215" s="7"/>
      <c r="F1215" s="7"/>
      <c r="G1215" s="7"/>
      <c r="H1215" s="7"/>
      <c r="I1215" s="7"/>
      <c r="J1215" s="7"/>
    </row>
    <row r="1216" spans="3:10" x14ac:dyDescent="0.2">
      <c r="C1216" s="7"/>
      <c r="D1216" s="7"/>
      <c r="E1216" s="7"/>
      <c r="F1216" s="7"/>
      <c r="G1216" s="7"/>
      <c r="H1216" s="7"/>
      <c r="I1216" s="7"/>
      <c r="J1216" s="7"/>
    </row>
    <row r="1217" spans="3:10" x14ac:dyDescent="0.2">
      <c r="C1217" s="7"/>
      <c r="D1217" s="7"/>
      <c r="E1217" s="7"/>
      <c r="F1217" s="7"/>
      <c r="G1217" s="7"/>
      <c r="H1217" s="7"/>
      <c r="I1217" s="7"/>
      <c r="J1217" s="7"/>
    </row>
    <row r="1218" spans="3:10" x14ac:dyDescent="0.2">
      <c r="C1218" s="7"/>
      <c r="D1218" s="7"/>
      <c r="E1218" s="7"/>
      <c r="F1218" s="7"/>
      <c r="G1218" s="7"/>
      <c r="H1218" s="7"/>
      <c r="I1218" s="7"/>
      <c r="J1218" s="7"/>
    </row>
    <row r="1219" spans="3:10" x14ac:dyDescent="0.2">
      <c r="C1219" s="7"/>
      <c r="D1219" s="7"/>
      <c r="E1219" s="7"/>
      <c r="F1219" s="7"/>
      <c r="G1219" s="7"/>
      <c r="H1219" s="7"/>
      <c r="I1219" s="7"/>
      <c r="J1219" s="7"/>
    </row>
    <row r="1220" spans="3:10" x14ac:dyDescent="0.2">
      <c r="C1220" s="7"/>
      <c r="D1220" s="7"/>
      <c r="E1220" s="7"/>
      <c r="F1220" s="7"/>
      <c r="G1220" s="7"/>
      <c r="H1220" s="7"/>
      <c r="I1220" s="7"/>
      <c r="J1220" s="7"/>
    </row>
    <row r="1221" spans="3:10" x14ac:dyDescent="0.2">
      <c r="C1221" s="7"/>
      <c r="D1221" s="7"/>
      <c r="E1221" s="7"/>
      <c r="F1221" s="7"/>
      <c r="G1221" s="7"/>
      <c r="H1221" s="7"/>
      <c r="I1221" s="7"/>
      <c r="J1221" s="7"/>
    </row>
    <row r="1222" spans="3:10" x14ac:dyDescent="0.2">
      <c r="C1222" s="7"/>
      <c r="D1222" s="7"/>
      <c r="E1222" s="7"/>
      <c r="F1222" s="7"/>
      <c r="G1222" s="7"/>
      <c r="H1222" s="7"/>
      <c r="I1222" s="7"/>
      <c r="J1222" s="7"/>
    </row>
    <row r="1223" spans="3:10" x14ac:dyDescent="0.2">
      <c r="C1223" s="7"/>
      <c r="D1223" s="7"/>
      <c r="E1223" s="7"/>
      <c r="F1223" s="7"/>
      <c r="G1223" s="7"/>
      <c r="H1223" s="7"/>
      <c r="I1223" s="7"/>
      <c r="J1223" s="7"/>
    </row>
    <row r="1224" spans="3:10" x14ac:dyDescent="0.2">
      <c r="C1224" s="7"/>
      <c r="D1224" s="7"/>
      <c r="E1224" s="7"/>
      <c r="F1224" s="7"/>
      <c r="G1224" s="7"/>
      <c r="H1224" s="7"/>
      <c r="I1224" s="7"/>
      <c r="J1224" s="7"/>
    </row>
    <row r="1225" spans="3:10" x14ac:dyDescent="0.2">
      <c r="C1225" s="7"/>
      <c r="D1225" s="7"/>
      <c r="E1225" s="7"/>
      <c r="F1225" s="7"/>
      <c r="G1225" s="7"/>
      <c r="H1225" s="7"/>
      <c r="I1225" s="7"/>
      <c r="J1225" s="7"/>
    </row>
    <row r="1226" spans="3:10" x14ac:dyDescent="0.2">
      <c r="C1226" s="7"/>
      <c r="D1226" s="7"/>
      <c r="E1226" s="7"/>
      <c r="F1226" s="7"/>
      <c r="G1226" s="7"/>
      <c r="H1226" s="7"/>
      <c r="I1226" s="7"/>
      <c r="J1226" s="7"/>
    </row>
    <row r="1227" spans="3:10" x14ac:dyDescent="0.2">
      <c r="C1227" s="7"/>
      <c r="D1227" s="7"/>
      <c r="E1227" s="7"/>
      <c r="F1227" s="7"/>
      <c r="G1227" s="7"/>
      <c r="H1227" s="7"/>
      <c r="I1227" s="7"/>
      <c r="J1227" s="7"/>
    </row>
    <row r="1228" spans="3:10" x14ac:dyDescent="0.2">
      <c r="C1228" s="7"/>
      <c r="D1228" s="7"/>
      <c r="E1228" s="7"/>
      <c r="F1228" s="7"/>
      <c r="G1228" s="7"/>
      <c r="H1228" s="7"/>
      <c r="I1228" s="7"/>
      <c r="J1228" s="7"/>
    </row>
    <row r="1229" spans="3:10" x14ac:dyDescent="0.2">
      <c r="C1229" s="7"/>
      <c r="D1229" s="7"/>
      <c r="E1229" s="7"/>
      <c r="F1229" s="7"/>
      <c r="G1229" s="7"/>
      <c r="H1229" s="7"/>
      <c r="I1229" s="7"/>
      <c r="J1229" s="7"/>
    </row>
    <row r="1230" spans="3:10" x14ac:dyDescent="0.2">
      <c r="C1230" s="7"/>
      <c r="D1230" s="7"/>
      <c r="E1230" s="7"/>
      <c r="F1230" s="7"/>
      <c r="G1230" s="7"/>
      <c r="H1230" s="7"/>
      <c r="I1230" s="7"/>
      <c r="J1230" s="7"/>
    </row>
    <row r="1231" spans="3:10" x14ac:dyDescent="0.2">
      <c r="C1231" s="7"/>
      <c r="D1231" s="7"/>
      <c r="E1231" s="7"/>
      <c r="F1231" s="7"/>
      <c r="G1231" s="7"/>
      <c r="H1231" s="7"/>
      <c r="I1231" s="7"/>
      <c r="J1231" s="7"/>
    </row>
    <row r="1232" spans="3:10" x14ac:dyDescent="0.2">
      <c r="C1232" s="7"/>
      <c r="D1232" s="7"/>
      <c r="E1232" s="7"/>
      <c r="F1232" s="7"/>
      <c r="G1232" s="7"/>
      <c r="H1232" s="7"/>
      <c r="I1232" s="7"/>
      <c r="J1232" s="7"/>
    </row>
    <row r="1233" spans="3:10" x14ac:dyDescent="0.2">
      <c r="C1233" s="7"/>
      <c r="D1233" s="7"/>
      <c r="E1233" s="7"/>
      <c r="F1233" s="7"/>
      <c r="G1233" s="7"/>
      <c r="H1233" s="7"/>
      <c r="I1233" s="7"/>
      <c r="J1233" s="7"/>
    </row>
    <row r="1234" spans="3:10" x14ac:dyDescent="0.2">
      <c r="C1234" s="7"/>
      <c r="D1234" s="7"/>
      <c r="E1234" s="7"/>
      <c r="F1234" s="7"/>
      <c r="G1234" s="7"/>
      <c r="H1234" s="7"/>
      <c r="I1234" s="7"/>
      <c r="J1234" s="7"/>
    </row>
    <row r="1235" spans="3:10" x14ac:dyDescent="0.2">
      <c r="C1235" s="7"/>
      <c r="D1235" s="7"/>
      <c r="E1235" s="7"/>
      <c r="F1235" s="7"/>
      <c r="G1235" s="7"/>
      <c r="H1235" s="7"/>
      <c r="I1235" s="7"/>
      <c r="J1235" s="7"/>
    </row>
    <row r="1236" spans="3:10" x14ac:dyDescent="0.2">
      <c r="C1236" s="7"/>
      <c r="D1236" s="7"/>
      <c r="E1236" s="7"/>
      <c r="F1236" s="7"/>
      <c r="G1236" s="7"/>
      <c r="H1236" s="7"/>
      <c r="I1236" s="7"/>
      <c r="J1236" s="7"/>
    </row>
    <row r="1237" spans="3:10" x14ac:dyDescent="0.2">
      <c r="C1237" s="7"/>
      <c r="D1237" s="7"/>
      <c r="E1237" s="7"/>
      <c r="F1237" s="7"/>
      <c r="G1237" s="7"/>
      <c r="H1237" s="7"/>
      <c r="I1237" s="7"/>
      <c r="J1237" s="7"/>
    </row>
    <row r="1238" spans="3:10" x14ac:dyDescent="0.2">
      <c r="C1238" s="7"/>
      <c r="D1238" s="7"/>
      <c r="E1238" s="7"/>
      <c r="F1238" s="7"/>
      <c r="G1238" s="7"/>
      <c r="H1238" s="7"/>
      <c r="I1238" s="7"/>
      <c r="J1238" s="7"/>
    </row>
    <row r="1239" spans="3:10" x14ac:dyDescent="0.2">
      <c r="C1239" s="7"/>
      <c r="D1239" s="7"/>
      <c r="E1239" s="7"/>
      <c r="F1239" s="7"/>
      <c r="G1239" s="7"/>
      <c r="H1239" s="7"/>
      <c r="I1239" s="7"/>
      <c r="J1239" s="7"/>
    </row>
    <row r="1240" spans="3:10" x14ac:dyDescent="0.2">
      <c r="C1240" s="7"/>
      <c r="D1240" s="7"/>
      <c r="E1240" s="7"/>
      <c r="F1240" s="7"/>
      <c r="G1240" s="7"/>
      <c r="H1240" s="7"/>
      <c r="I1240" s="7"/>
      <c r="J1240" s="7"/>
    </row>
    <row r="1241" spans="3:10" x14ac:dyDescent="0.2">
      <c r="C1241" s="7"/>
      <c r="D1241" s="7"/>
      <c r="E1241" s="7"/>
      <c r="F1241" s="7"/>
      <c r="G1241" s="7"/>
      <c r="H1241" s="7"/>
      <c r="I1241" s="7"/>
      <c r="J1241" s="7"/>
    </row>
    <row r="1242" spans="3:10" x14ac:dyDescent="0.2">
      <c r="C1242" s="7"/>
      <c r="D1242" s="7"/>
      <c r="E1242" s="7"/>
      <c r="F1242" s="7"/>
      <c r="G1242" s="7"/>
      <c r="H1242" s="7"/>
      <c r="I1242" s="7"/>
      <c r="J1242" s="7"/>
    </row>
    <row r="1243" spans="3:10" x14ac:dyDescent="0.2">
      <c r="C1243" s="7"/>
      <c r="D1243" s="7"/>
      <c r="E1243" s="7"/>
      <c r="F1243" s="7"/>
      <c r="G1243" s="7"/>
      <c r="H1243" s="7"/>
      <c r="I1243" s="7"/>
      <c r="J1243" s="7"/>
    </row>
    <row r="1244" spans="3:10" x14ac:dyDescent="0.2">
      <c r="C1244" s="7"/>
      <c r="D1244" s="7"/>
      <c r="E1244" s="7"/>
      <c r="F1244" s="7"/>
      <c r="G1244" s="7"/>
      <c r="H1244" s="7"/>
      <c r="I1244" s="7"/>
      <c r="J1244" s="7"/>
    </row>
    <row r="1245" spans="3:10" x14ac:dyDescent="0.2">
      <c r="C1245" s="7"/>
      <c r="D1245" s="7"/>
      <c r="E1245" s="7"/>
      <c r="F1245" s="7"/>
      <c r="G1245" s="7"/>
      <c r="H1245" s="7"/>
      <c r="I1245" s="7"/>
      <c r="J1245" s="7"/>
    </row>
    <row r="1246" spans="3:10" x14ac:dyDescent="0.2">
      <c r="C1246" s="7"/>
      <c r="D1246" s="7"/>
      <c r="E1246" s="7"/>
      <c r="F1246" s="7"/>
      <c r="G1246" s="7"/>
      <c r="H1246" s="7"/>
      <c r="I1246" s="7"/>
      <c r="J1246" s="7"/>
    </row>
    <row r="1247" spans="3:10" x14ac:dyDescent="0.2">
      <c r="C1247" s="7"/>
      <c r="D1247" s="7"/>
      <c r="E1247" s="7"/>
      <c r="F1247" s="7"/>
      <c r="G1247" s="7"/>
      <c r="H1247" s="7"/>
      <c r="I1247" s="7"/>
      <c r="J1247" s="7"/>
    </row>
    <row r="1248" spans="3:10" x14ac:dyDescent="0.2">
      <c r="C1248" s="7"/>
      <c r="D1248" s="7"/>
      <c r="E1248" s="7"/>
      <c r="F1248" s="7"/>
      <c r="G1248" s="7"/>
      <c r="H1248" s="7"/>
      <c r="I1248" s="7"/>
      <c r="J1248" s="7"/>
    </row>
    <row r="1249" spans="3:10" x14ac:dyDescent="0.2">
      <c r="C1249" s="7"/>
      <c r="D1249" s="7"/>
      <c r="E1249" s="7"/>
      <c r="F1249" s="7"/>
      <c r="G1249" s="7"/>
      <c r="H1249" s="7"/>
      <c r="I1249" s="7"/>
      <c r="J1249" s="7"/>
    </row>
    <row r="1250" spans="3:10" x14ac:dyDescent="0.2">
      <c r="C1250" s="7"/>
      <c r="D1250" s="7"/>
      <c r="E1250" s="7"/>
      <c r="F1250" s="7"/>
      <c r="G1250" s="7"/>
      <c r="H1250" s="7"/>
      <c r="I1250" s="7"/>
      <c r="J1250" s="7"/>
    </row>
    <row r="1251" spans="3:10" x14ac:dyDescent="0.2">
      <c r="C1251" s="7"/>
      <c r="D1251" s="7"/>
      <c r="E1251" s="7"/>
      <c r="F1251" s="7"/>
      <c r="G1251" s="7"/>
      <c r="H1251" s="7"/>
      <c r="I1251" s="7"/>
      <c r="J1251" s="7"/>
    </row>
    <row r="1252" spans="3:10" x14ac:dyDescent="0.2">
      <c r="C1252" s="7"/>
      <c r="D1252" s="7"/>
      <c r="E1252" s="7"/>
      <c r="F1252" s="7"/>
      <c r="G1252" s="7"/>
      <c r="H1252" s="7"/>
      <c r="I1252" s="7"/>
      <c r="J1252" s="7"/>
    </row>
    <row r="1253" spans="3:10" x14ac:dyDescent="0.2">
      <c r="C1253" s="7"/>
      <c r="D1253" s="7"/>
      <c r="E1253" s="7"/>
      <c r="F1253" s="7"/>
      <c r="G1253" s="7"/>
      <c r="H1253" s="7"/>
      <c r="I1253" s="7"/>
      <c r="J1253" s="7"/>
    </row>
    <row r="1254" spans="3:10" x14ac:dyDescent="0.2">
      <c r="C1254" s="7"/>
      <c r="D1254" s="7"/>
      <c r="E1254" s="7"/>
      <c r="F1254" s="7"/>
      <c r="G1254" s="7"/>
      <c r="H1254" s="7"/>
      <c r="I1254" s="7"/>
      <c r="J1254" s="7"/>
    </row>
    <row r="1255" spans="3:10" x14ac:dyDescent="0.2">
      <c r="C1255" s="7"/>
      <c r="D1255" s="7"/>
      <c r="E1255" s="7"/>
      <c r="F1255" s="7"/>
      <c r="G1255" s="7"/>
      <c r="H1255" s="7"/>
      <c r="I1255" s="7"/>
      <c r="J1255" s="7"/>
    </row>
    <row r="1256" spans="3:10" x14ac:dyDescent="0.2">
      <c r="C1256" s="7"/>
      <c r="D1256" s="7"/>
      <c r="E1256" s="7"/>
      <c r="F1256" s="7"/>
      <c r="G1256" s="7"/>
      <c r="H1256" s="7"/>
      <c r="I1256" s="7"/>
      <c r="J1256" s="7"/>
    </row>
    <row r="1257" spans="3:10" x14ac:dyDescent="0.2">
      <c r="C1257" s="7"/>
      <c r="D1257" s="7"/>
      <c r="E1257" s="7"/>
      <c r="F1257" s="7"/>
      <c r="G1257" s="7"/>
      <c r="H1257" s="7"/>
      <c r="I1257" s="7"/>
      <c r="J1257" s="7"/>
    </row>
    <row r="1258" spans="3:10" x14ac:dyDescent="0.2">
      <c r="C1258" s="7"/>
      <c r="D1258" s="7"/>
      <c r="E1258" s="7"/>
      <c r="F1258" s="7"/>
      <c r="G1258" s="7"/>
      <c r="H1258" s="7"/>
      <c r="I1258" s="7"/>
      <c r="J1258" s="7"/>
    </row>
    <row r="1259" spans="3:10" x14ac:dyDescent="0.2">
      <c r="C1259" s="7"/>
      <c r="D1259" s="7"/>
      <c r="E1259" s="7"/>
      <c r="F1259" s="7"/>
      <c r="G1259" s="7"/>
      <c r="H1259" s="7"/>
      <c r="I1259" s="7"/>
      <c r="J1259" s="7"/>
    </row>
    <row r="1260" spans="3:10" x14ac:dyDescent="0.2">
      <c r="C1260" s="7"/>
      <c r="D1260" s="7"/>
      <c r="E1260" s="7"/>
      <c r="F1260" s="7"/>
      <c r="G1260" s="7"/>
      <c r="H1260" s="7"/>
      <c r="I1260" s="7"/>
      <c r="J1260" s="7"/>
    </row>
    <row r="1261" spans="3:10" x14ac:dyDescent="0.2">
      <c r="C1261" s="7"/>
      <c r="D1261" s="7"/>
      <c r="E1261" s="7"/>
      <c r="F1261" s="7"/>
      <c r="G1261" s="7"/>
      <c r="H1261" s="7"/>
      <c r="I1261" s="7"/>
      <c r="J1261" s="7"/>
    </row>
    <row r="1262" spans="3:10" x14ac:dyDescent="0.2">
      <c r="C1262" s="7"/>
      <c r="D1262" s="7"/>
      <c r="E1262" s="7"/>
      <c r="F1262" s="7"/>
      <c r="G1262" s="7"/>
      <c r="H1262" s="7"/>
      <c r="I1262" s="7"/>
      <c r="J1262" s="7"/>
    </row>
    <row r="1263" spans="3:10" x14ac:dyDescent="0.2">
      <c r="C1263" s="7"/>
      <c r="D1263" s="7"/>
      <c r="E1263" s="7"/>
      <c r="F1263" s="7"/>
      <c r="G1263" s="7"/>
      <c r="H1263" s="7"/>
      <c r="I1263" s="7"/>
      <c r="J1263" s="7"/>
    </row>
    <row r="1264" spans="3:10" x14ac:dyDescent="0.2">
      <c r="C1264" s="7"/>
      <c r="D1264" s="7"/>
      <c r="E1264" s="7"/>
      <c r="F1264" s="7"/>
      <c r="G1264" s="7"/>
      <c r="H1264" s="7"/>
      <c r="I1264" s="7"/>
      <c r="J1264" s="7"/>
    </row>
    <row r="1265" spans="3:10" x14ac:dyDescent="0.2">
      <c r="C1265" s="7"/>
      <c r="D1265" s="7"/>
      <c r="E1265" s="7"/>
      <c r="F1265" s="7"/>
      <c r="G1265" s="7"/>
      <c r="H1265" s="7"/>
      <c r="I1265" s="7"/>
      <c r="J1265" s="7"/>
    </row>
    <row r="1266" spans="3:10" x14ac:dyDescent="0.2">
      <c r="C1266" s="7"/>
      <c r="D1266" s="7"/>
      <c r="E1266" s="7"/>
      <c r="F1266" s="7"/>
      <c r="G1266" s="7"/>
      <c r="H1266" s="7"/>
      <c r="I1266" s="7"/>
      <c r="J1266" s="7"/>
    </row>
    <row r="1267" spans="3:10" x14ac:dyDescent="0.2">
      <c r="C1267" s="7"/>
      <c r="D1267" s="7"/>
      <c r="E1267" s="7"/>
      <c r="F1267" s="7"/>
      <c r="G1267" s="7"/>
      <c r="H1267" s="7"/>
      <c r="I1267" s="7"/>
      <c r="J1267" s="7"/>
    </row>
    <row r="1268" spans="3:10" x14ac:dyDescent="0.2">
      <c r="C1268" s="7"/>
      <c r="D1268" s="7"/>
      <c r="E1268" s="7"/>
      <c r="F1268" s="7"/>
      <c r="G1268" s="7"/>
      <c r="H1268" s="7"/>
      <c r="I1268" s="7"/>
      <c r="J1268" s="7"/>
    </row>
    <row r="1269" spans="3:10" x14ac:dyDescent="0.2">
      <c r="C1269" s="7"/>
      <c r="D1269" s="7"/>
      <c r="E1269" s="7"/>
      <c r="F1269" s="7"/>
      <c r="G1269" s="7"/>
      <c r="H1269" s="7"/>
      <c r="I1269" s="7"/>
      <c r="J1269" s="7"/>
    </row>
    <row r="1270" spans="3:10" x14ac:dyDescent="0.2">
      <c r="C1270" s="7"/>
      <c r="D1270" s="7"/>
      <c r="E1270" s="7"/>
      <c r="F1270" s="7"/>
      <c r="G1270" s="7"/>
      <c r="H1270" s="7"/>
      <c r="I1270" s="7"/>
      <c r="J1270" s="7"/>
    </row>
    <row r="1271" spans="3:10" x14ac:dyDescent="0.2">
      <c r="C1271" s="7"/>
      <c r="D1271" s="7"/>
      <c r="E1271" s="7"/>
      <c r="F1271" s="7"/>
      <c r="G1271" s="7"/>
      <c r="H1271" s="7"/>
      <c r="I1271" s="7"/>
      <c r="J1271" s="7"/>
    </row>
    <row r="1272" spans="3:10" x14ac:dyDescent="0.2">
      <c r="C1272" s="7"/>
      <c r="D1272" s="7"/>
      <c r="E1272" s="7"/>
      <c r="F1272" s="7"/>
      <c r="G1272" s="7"/>
      <c r="H1272" s="7"/>
      <c r="I1272" s="7"/>
      <c r="J1272" s="7"/>
    </row>
    <row r="1273" spans="3:10" x14ac:dyDescent="0.2">
      <c r="C1273" s="7"/>
      <c r="D1273" s="7"/>
      <c r="E1273" s="7"/>
      <c r="F1273" s="7"/>
      <c r="G1273" s="7"/>
      <c r="H1273" s="7"/>
      <c r="I1273" s="7"/>
      <c r="J1273" s="7"/>
    </row>
    <row r="1274" spans="3:10" x14ac:dyDescent="0.2">
      <c r="C1274" s="7"/>
      <c r="D1274" s="7"/>
      <c r="E1274" s="7"/>
      <c r="F1274" s="7"/>
      <c r="G1274" s="7"/>
      <c r="H1274" s="7"/>
      <c r="I1274" s="7"/>
      <c r="J1274" s="7"/>
    </row>
    <row r="1275" spans="3:10" x14ac:dyDescent="0.2">
      <c r="C1275" s="7"/>
      <c r="D1275" s="7"/>
      <c r="E1275" s="7"/>
      <c r="F1275" s="7"/>
      <c r="G1275" s="7"/>
      <c r="H1275" s="7"/>
      <c r="I1275" s="7"/>
      <c r="J1275" s="7"/>
    </row>
    <row r="1276" spans="3:10" x14ac:dyDescent="0.2">
      <c r="C1276" s="7"/>
      <c r="D1276" s="7"/>
      <c r="E1276" s="7"/>
      <c r="F1276" s="7"/>
      <c r="G1276" s="7"/>
      <c r="H1276" s="7"/>
      <c r="I1276" s="7"/>
      <c r="J1276" s="7"/>
    </row>
    <row r="1277" spans="3:10" x14ac:dyDescent="0.2">
      <c r="C1277" s="7"/>
      <c r="D1277" s="7"/>
      <c r="E1277" s="7"/>
      <c r="F1277" s="7"/>
      <c r="G1277" s="7"/>
      <c r="H1277" s="7"/>
      <c r="I1277" s="7"/>
      <c r="J1277" s="7"/>
    </row>
    <row r="1278" spans="3:10" x14ac:dyDescent="0.2">
      <c r="C1278" s="7"/>
      <c r="D1278" s="7"/>
      <c r="E1278" s="7"/>
      <c r="F1278" s="7"/>
      <c r="G1278" s="7"/>
      <c r="H1278" s="7"/>
      <c r="I1278" s="7"/>
      <c r="J1278" s="7"/>
    </row>
    <row r="1279" spans="3:10" x14ac:dyDescent="0.2">
      <c r="C1279" s="7"/>
      <c r="D1279" s="7"/>
      <c r="E1279" s="7"/>
      <c r="F1279" s="7"/>
      <c r="G1279" s="7"/>
      <c r="H1279" s="7"/>
      <c r="I1279" s="7"/>
      <c r="J1279" s="7"/>
    </row>
    <row r="1280" spans="3:10" x14ac:dyDescent="0.2">
      <c r="C1280" s="7"/>
      <c r="D1280" s="7"/>
      <c r="E1280" s="7"/>
      <c r="F1280" s="7"/>
      <c r="G1280" s="7"/>
      <c r="H1280" s="7"/>
      <c r="I1280" s="7"/>
      <c r="J1280" s="7"/>
    </row>
    <row r="1281" spans="3:10" x14ac:dyDescent="0.2">
      <c r="C1281" s="7"/>
      <c r="D1281" s="7"/>
      <c r="E1281" s="7"/>
      <c r="F1281" s="7"/>
      <c r="G1281" s="7"/>
      <c r="H1281" s="7"/>
      <c r="I1281" s="7"/>
      <c r="J1281" s="7"/>
    </row>
    <row r="1282" spans="3:10" x14ac:dyDescent="0.2">
      <c r="C1282" s="7"/>
      <c r="D1282" s="7"/>
      <c r="E1282" s="7"/>
      <c r="F1282" s="7"/>
      <c r="G1282" s="7"/>
      <c r="H1282" s="7"/>
      <c r="I1282" s="7"/>
      <c r="J1282" s="7"/>
    </row>
    <row r="1283" spans="3:10" x14ac:dyDescent="0.2">
      <c r="C1283" s="7"/>
      <c r="D1283" s="7"/>
      <c r="E1283" s="7"/>
      <c r="F1283" s="7"/>
      <c r="G1283" s="7"/>
      <c r="H1283" s="7"/>
      <c r="I1283" s="7"/>
      <c r="J1283" s="7"/>
    </row>
    <row r="1284" spans="3:10" x14ac:dyDescent="0.2">
      <c r="C1284" s="7"/>
      <c r="D1284" s="7"/>
      <c r="E1284" s="7"/>
      <c r="F1284" s="7"/>
      <c r="G1284" s="7"/>
      <c r="H1284" s="7"/>
      <c r="I1284" s="7"/>
      <c r="J1284" s="7"/>
    </row>
    <row r="1285" spans="3:10" x14ac:dyDescent="0.2">
      <c r="C1285" s="7"/>
      <c r="D1285" s="7"/>
      <c r="E1285" s="7"/>
      <c r="F1285" s="7"/>
      <c r="G1285" s="7"/>
      <c r="H1285" s="7"/>
      <c r="I1285" s="7"/>
      <c r="J1285" s="7"/>
    </row>
    <row r="1286" spans="3:10" x14ac:dyDescent="0.2">
      <c r="C1286" s="7"/>
      <c r="D1286" s="7"/>
      <c r="E1286" s="7"/>
      <c r="F1286" s="7"/>
      <c r="G1286" s="7"/>
      <c r="H1286" s="7"/>
      <c r="I1286" s="7"/>
      <c r="J1286" s="7"/>
    </row>
    <row r="1287" spans="3:10" x14ac:dyDescent="0.2">
      <c r="C1287" s="7"/>
      <c r="D1287" s="7"/>
      <c r="E1287" s="7"/>
      <c r="F1287" s="7"/>
      <c r="G1287" s="7"/>
      <c r="H1287" s="7"/>
      <c r="I1287" s="7"/>
      <c r="J1287" s="7"/>
    </row>
    <row r="1288" spans="3:10" x14ac:dyDescent="0.2">
      <c r="C1288" s="7"/>
      <c r="D1288" s="7"/>
      <c r="E1288" s="7"/>
      <c r="F1288" s="7"/>
      <c r="G1288" s="7"/>
      <c r="H1288" s="7"/>
      <c r="I1288" s="7"/>
      <c r="J1288" s="7"/>
    </row>
    <row r="1289" spans="3:10" x14ac:dyDescent="0.2">
      <c r="C1289" s="7"/>
      <c r="D1289" s="7"/>
      <c r="E1289" s="7"/>
      <c r="F1289" s="7"/>
      <c r="G1289" s="7"/>
      <c r="H1289" s="7"/>
      <c r="I1289" s="7"/>
      <c r="J1289" s="7"/>
    </row>
    <row r="1290" spans="3:10" x14ac:dyDescent="0.2">
      <c r="C1290" s="7"/>
      <c r="D1290" s="7"/>
      <c r="E1290" s="7"/>
      <c r="F1290" s="7"/>
      <c r="G1290" s="7"/>
      <c r="H1290" s="7"/>
      <c r="I1290" s="7"/>
      <c r="J1290" s="7"/>
    </row>
    <row r="1291" spans="3:10" x14ac:dyDescent="0.2">
      <c r="C1291" s="7"/>
      <c r="D1291" s="7"/>
      <c r="E1291" s="7"/>
      <c r="F1291" s="7"/>
      <c r="G1291" s="7"/>
      <c r="H1291" s="7"/>
      <c r="I1291" s="7"/>
      <c r="J1291" s="7"/>
    </row>
    <row r="1292" spans="3:10" x14ac:dyDescent="0.2">
      <c r="C1292" s="7"/>
      <c r="D1292" s="7"/>
      <c r="E1292" s="7"/>
      <c r="F1292" s="7"/>
      <c r="G1292" s="7"/>
      <c r="H1292" s="7"/>
      <c r="I1292" s="7"/>
      <c r="J1292" s="7"/>
    </row>
    <row r="1293" spans="3:10" x14ac:dyDescent="0.2">
      <c r="C1293" s="7"/>
      <c r="D1293" s="7"/>
      <c r="E1293" s="7"/>
      <c r="F1293" s="7"/>
      <c r="G1293" s="7"/>
      <c r="H1293" s="7"/>
      <c r="I1293" s="7"/>
      <c r="J1293" s="7"/>
    </row>
    <row r="1294" spans="3:10" x14ac:dyDescent="0.2">
      <c r="C1294" s="7"/>
      <c r="D1294" s="7"/>
      <c r="E1294" s="7"/>
      <c r="F1294" s="7"/>
      <c r="G1294" s="7"/>
      <c r="H1294" s="7"/>
      <c r="I1294" s="7"/>
      <c r="J1294" s="7"/>
    </row>
    <row r="1295" spans="3:10" x14ac:dyDescent="0.2">
      <c r="C1295" s="7"/>
      <c r="D1295" s="7"/>
      <c r="E1295" s="7"/>
      <c r="F1295" s="7"/>
      <c r="G1295" s="7"/>
      <c r="H1295" s="7"/>
      <c r="I1295" s="7"/>
      <c r="J1295" s="7"/>
    </row>
    <row r="1296" spans="3:10" x14ac:dyDescent="0.2">
      <c r="C1296" s="7"/>
      <c r="D1296" s="7"/>
      <c r="E1296" s="7"/>
      <c r="F1296" s="7"/>
      <c r="G1296" s="7"/>
      <c r="H1296" s="7"/>
      <c r="I1296" s="7"/>
      <c r="J1296" s="7"/>
    </row>
    <row r="1297" spans="3:10" x14ac:dyDescent="0.2">
      <c r="C1297" s="7"/>
      <c r="D1297" s="7"/>
      <c r="E1297" s="7"/>
      <c r="F1297" s="7"/>
      <c r="G1297" s="7"/>
      <c r="H1297" s="7"/>
      <c r="I1297" s="7"/>
      <c r="J1297" s="7"/>
    </row>
    <row r="1298" spans="3:10" x14ac:dyDescent="0.2">
      <c r="C1298" s="7"/>
      <c r="D1298" s="7"/>
      <c r="E1298" s="7"/>
      <c r="F1298" s="7"/>
      <c r="G1298" s="7"/>
      <c r="H1298" s="7"/>
      <c r="I1298" s="7"/>
      <c r="J1298" s="7"/>
    </row>
    <row r="1299" spans="3:10" x14ac:dyDescent="0.2">
      <c r="C1299" s="7"/>
      <c r="D1299" s="7"/>
      <c r="E1299" s="7"/>
      <c r="F1299" s="7"/>
      <c r="G1299" s="7"/>
      <c r="H1299" s="7"/>
      <c r="I1299" s="7"/>
      <c r="J1299" s="7"/>
    </row>
    <row r="1300" spans="3:10" x14ac:dyDescent="0.2">
      <c r="C1300" s="7"/>
      <c r="D1300" s="7"/>
      <c r="E1300" s="7"/>
      <c r="F1300" s="7"/>
      <c r="G1300" s="7"/>
      <c r="H1300" s="7"/>
      <c r="I1300" s="7"/>
      <c r="J1300" s="7"/>
    </row>
    <row r="1301" spans="3:10" x14ac:dyDescent="0.2">
      <c r="C1301" s="7"/>
      <c r="D1301" s="7"/>
      <c r="E1301" s="7"/>
      <c r="F1301" s="7"/>
      <c r="G1301" s="7"/>
      <c r="H1301" s="7"/>
      <c r="I1301" s="7"/>
      <c r="J1301" s="7"/>
    </row>
    <row r="1302" spans="3:10" x14ac:dyDescent="0.2">
      <c r="C1302" s="7"/>
      <c r="D1302" s="7"/>
      <c r="E1302" s="7"/>
      <c r="F1302" s="7"/>
      <c r="G1302" s="7"/>
      <c r="H1302" s="7"/>
      <c r="I1302" s="7"/>
      <c r="J1302" s="7"/>
    </row>
    <row r="1303" spans="3:10" x14ac:dyDescent="0.2">
      <c r="C1303" s="7"/>
      <c r="D1303" s="7"/>
      <c r="E1303" s="7"/>
      <c r="F1303" s="7"/>
      <c r="G1303" s="7"/>
      <c r="H1303" s="7"/>
      <c r="I1303" s="7"/>
      <c r="J1303" s="7"/>
    </row>
    <row r="1304" spans="3:10" x14ac:dyDescent="0.2">
      <c r="C1304" s="7"/>
      <c r="D1304" s="7"/>
      <c r="E1304" s="7"/>
      <c r="F1304" s="7"/>
      <c r="G1304" s="7"/>
      <c r="H1304" s="7"/>
      <c r="I1304" s="7"/>
      <c r="J1304" s="7"/>
    </row>
    <row r="1305" spans="3:10" x14ac:dyDescent="0.2">
      <c r="C1305" s="7"/>
      <c r="D1305" s="7"/>
      <c r="E1305" s="7"/>
      <c r="F1305" s="7"/>
      <c r="G1305" s="7"/>
      <c r="H1305" s="7"/>
      <c r="I1305" s="7"/>
      <c r="J1305" s="7"/>
    </row>
    <row r="1306" spans="3:10" x14ac:dyDescent="0.2">
      <c r="C1306" s="7"/>
      <c r="D1306" s="7"/>
      <c r="E1306" s="7"/>
      <c r="F1306" s="7"/>
      <c r="G1306" s="7"/>
      <c r="H1306" s="7"/>
      <c r="I1306" s="7"/>
      <c r="J1306" s="7"/>
    </row>
    <row r="1307" spans="3:10" x14ac:dyDescent="0.2">
      <c r="C1307" s="7"/>
      <c r="D1307" s="7"/>
      <c r="E1307" s="7"/>
      <c r="F1307" s="7"/>
      <c r="G1307" s="7"/>
      <c r="H1307" s="7"/>
      <c r="I1307" s="7"/>
      <c r="J1307" s="7"/>
    </row>
    <row r="1308" spans="3:10" x14ac:dyDescent="0.2">
      <c r="C1308" s="7"/>
      <c r="D1308" s="7"/>
      <c r="E1308" s="7"/>
      <c r="F1308" s="7"/>
      <c r="G1308" s="7"/>
      <c r="H1308" s="7"/>
      <c r="I1308" s="7"/>
      <c r="J1308" s="7"/>
    </row>
    <row r="1309" spans="3:10" x14ac:dyDescent="0.2">
      <c r="C1309" s="7"/>
      <c r="D1309" s="7"/>
      <c r="E1309" s="7"/>
      <c r="F1309" s="7"/>
      <c r="G1309" s="7"/>
      <c r="H1309" s="7"/>
      <c r="I1309" s="7"/>
      <c r="J1309" s="7"/>
    </row>
    <row r="1310" spans="3:10" x14ac:dyDescent="0.2">
      <c r="C1310" s="7"/>
      <c r="D1310" s="7"/>
      <c r="E1310" s="7"/>
      <c r="F1310" s="7"/>
      <c r="G1310" s="7"/>
      <c r="H1310" s="7"/>
      <c r="I1310" s="7"/>
      <c r="J1310" s="7"/>
    </row>
    <row r="1311" spans="3:10" x14ac:dyDescent="0.2">
      <c r="C1311" s="7"/>
      <c r="D1311" s="7"/>
      <c r="E1311" s="7"/>
      <c r="F1311" s="7"/>
      <c r="G1311" s="7"/>
      <c r="H1311" s="7"/>
      <c r="I1311" s="7"/>
      <c r="J1311" s="7"/>
    </row>
    <row r="1312" spans="3:10" x14ac:dyDescent="0.2">
      <c r="C1312" s="7"/>
      <c r="D1312" s="7"/>
      <c r="E1312" s="7"/>
      <c r="F1312" s="7"/>
      <c r="G1312" s="7"/>
      <c r="H1312" s="7"/>
      <c r="I1312" s="7"/>
      <c r="J1312" s="7"/>
    </row>
    <row r="1313" spans="3:10" x14ac:dyDescent="0.2">
      <c r="C1313" s="7"/>
      <c r="D1313" s="7"/>
      <c r="E1313" s="7"/>
      <c r="F1313" s="7"/>
      <c r="G1313" s="7"/>
      <c r="H1313" s="7"/>
      <c r="I1313" s="7"/>
      <c r="J1313" s="7"/>
    </row>
    <row r="1314" spans="3:10" x14ac:dyDescent="0.2">
      <c r="C1314" s="7"/>
      <c r="D1314" s="7"/>
      <c r="E1314" s="7"/>
      <c r="F1314" s="7"/>
      <c r="G1314" s="7"/>
      <c r="H1314" s="7"/>
      <c r="I1314" s="7"/>
      <c r="J1314" s="7"/>
    </row>
    <row r="1315" spans="3:10" x14ac:dyDescent="0.2">
      <c r="C1315" s="7"/>
      <c r="D1315" s="7"/>
      <c r="E1315" s="7"/>
      <c r="F1315" s="7"/>
      <c r="G1315" s="7"/>
      <c r="H1315" s="7"/>
      <c r="I1315" s="7"/>
      <c r="J1315" s="7"/>
    </row>
    <row r="1316" spans="3:10" x14ac:dyDescent="0.2">
      <c r="C1316" s="7"/>
      <c r="D1316" s="7"/>
      <c r="E1316" s="7"/>
      <c r="F1316" s="7"/>
      <c r="G1316" s="7"/>
      <c r="H1316" s="7"/>
      <c r="I1316" s="7"/>
      <c r="J1316" s="7"/>
    </row>
    <row r="1317" spans="3:10" x14ac:dyDescent="0.2">
      <c r="C1317" s="7"/>
      <c r="D1317" s="7"/>
      <c r="E1317" s="7"/>
      <c r="F1317" s="7"/>
      <c r="G1317" s="7"/>
      <c r="H1317" s="7"/>
      <c r="I1317" s="7"/>
      <c r="J1317" s="7"/>
    </row>
    <row r="1318" spans="3:10" x14ac:dyDescent="0.2">
      <c r="C1318" s="7"/>
      <c r="D1318" s="7"/>
      <c r="E1318" s="7"/>
      <c r="F1318" s="7"/>
      <c r="G1318" s="7"/>
      <c r="H1318" s="7"/>
      <c r="I1318" s="7"/>
      <c r="J1318" s="7"/>
    </row>
    <row r="1319" spans="3:10" x14ac:dyDescent="0.2">
      <c r="C1319" s="7"/>
      <c r="D1319" s="7"/>
      <c r="E1319" s="7"/>
      <c r="F1319" s="7"/>
      <c r="G1319" s="7"/>
      <c r="H1319" s="7"/>
      <c r="I1319" s="7"/>
      <c r="J1319" s="7"/>
    </row>
    <row r="1320" spans="3:10" x14ac:dyDescent="0.2">
      <c r="C1320" s="7"/>
      <c r="D1320" s="7"/>
      <c r="E1320" s="7"/>
      <c r="F1320" s="7"/>
      <c r="G1320" s="7"/>
      <c r="H1320" s="7"/>
      <c r="I1320" s="7"/>
      <c r="J1320" s="7"/>
    </row>
    <row r="1321" spans="3:10" x14ac:dyDescent="0.2">
      <c r="C1321" s="7"/>
      <c r="D1321" s="7"/>
      <c r="E1321" s="7"/>
      <c r="F1321" s="7"/>
      <c r="G1321" s="7"/>
      <c r="H1321" s="7"/>
      <c r="I1321" s="7"/>
      <c r="J1321" s="7"/>
    </row>
    <row r="1322" spans="3:10" x14ac:dyDescent="0.2">
      <c r="C1322" s="7"/>
      <c r="D1322" s="7"/>
      <c r="E1322" s="7"/>
      <c r="F1322" s="7"/>
      <c r="G1322" s="7"/>
      <c r="H1322" s="7"/>
      <c r="I1322" s="7"/>
      <c r="J1322" s="7"/>
    </row>
    <row r="1323" spans="3:10" x14ac:dyDescent="0.2">
      <c r="C1323" s="7"/>
      <c r="D1323" s="7"/>
      <c r="E1323" s="7"/>
      <c r="F1323" s="7"/>
      <c r="G1323" s="7"/>
      <c r="H1323" s="7"/>
      <c r="I1323" s="7"/>
      <c r="J1323" s="7"/>
    </row>
    <row r="1324" spans="3:10" x14ac:dyDescent="0.2">
      <c r="C1324" s="7"/>
      <c r="D1324" s="7"/>
      <c r="E1324" s="7"/>
      <c r="F1324" s="7"/>
      <c r="G1324" s="7"/>
      <c r="H1324" s="7"/>
      <c r="I1324" s="7"/>
      <c r="J1324" s="7"/>
    </row>
    <row r="1325" spans="3:10" x14ac:dyDescent="0.2">
      <c r="C1325" s="7"/>
      <c r="D1325" s="7"/>
      <c r="E1325" s="7"/>
      <c r="F1325" s="7"/>
      <c r="G1325" s="7"/>
      <c r="H1325" s="7"/>
      <c r="I1325" s="7"/>
      <c r="J1325" s="7"/>
    </row>
    <row r="1326" spans="3:10" x14ac:dyDescent="0.2">
      <c r="C1326" s="7"/>
      <c r="D1326" s="7"/>
      <c r="E1326" s="7"/>
      <c r="F1326" s="7"/>
      <c r="G1326" s="7"/>
      <c r="H1326" s="7"/>
      <c r="I1326" s="7"/>
      <c r="J1326" s="7"/>
    </row>
    <row r="1327" spans="3:10" x14ac:dyDescent="0.2">
      <c r="C1327" s="7"/>
      <c r="D1327" s="7"/>
      <c r="E1327" s="7"/>
      <c r="F1327" s="7"/>
      <c r="G1327" s="7"/>
      <c r="H1327" s="7"/>
      <c r="I1327" s="7"/>
      <c r="J1327" s="7"/>
    </row>
    <row r="1328" spans="3:10" x14ac:dyDescent="0.2">
      <c r="C1328" s="7"/>
      <c r="D1328" s="7"/>
      <c r="E1328" s="7"/>
      <c r="F1328" s="7"/>
      <c r="G1328" s="7"/>
      <c r="H1328" s="7"/>
      <c r="I1328" s="7"/>
      <c r="J1328" s="7"/>
    </row>
    <row r="1329" spans="3:10" x14ac:dyDescent="0.2">
      <c r="C1329" s="7"/>
      <c r="D1329" s="7"/>
      <c r="E1329" s="7"/>
      <c r="F1329" s="7"/>
      <c r="G1329" s="7"/>
      <c r="H1329" s="7"/>
      <c r="I1329" s="7"/>
      <c r="J1329" s="7"/>
    </row>
    <row r="1330" spans="3:10" x14ac:dyDescent="0.2">
      <c r="C1330" s="7"/>
      <c r="D1330" s="7"/>
      <c r="E1330" s="7"/>
      <c r="F1330" s="7"/>
      <c r="G1330" s="7"/>
      <c r="H1330" s="7"/>
      <c r="I1330" s="7"/>
      <c r="J1330" s="7"/>
    </row>
    <row r="1331" spans="3:10" x14ac:dyDescent="0.2">
      <c r="C1331" s="7"/>
      <c r="D1331" s="7"/>
      <c r="E1331" s="7"/>
      <c r="F1331" s="7"/>
      <c r="G1331" s="7"/>
      <c r="H1331" s="7"/>
      <c r="I1331" s="7"/>
      <c r="J1331" s="7"/>
    </row>
    <row r="1332" spans="3:10" x14ac:dyDescent="0.2">
      <c r="C1332" s="7"/>
      <c r="D1332" s="7"/>
      <c r="E1332" s="7"/>
      <c r="F1332" s="7"/>
      <c r="G1332" s="7"/>
      <c r="H1332" s="7"/>
      <c r="I1332" s="7"/>
      <c r="J1332" s="7"/>
    </row>
    <row r="1333" spans="3:10" x14ac:dyDescent="0.2">
      <c r="C1333" s="7"/>
      <c r="D1333" s="7"/>
      <c r="E1333" s="7"/>
      <c r="F1333" s="7"/>
      <c r="G1333" s="7"/>
      <c r="H1333" s="7"/>
      <c r="I1333" s="7"/>
      <c r="J1333" s="7"/>
    </row>
    <row r="1334" spans="3:10" x14ac:dyDescent="0.2">
      <c r="C1334" s="7"/>
      <c r="D1334" s="7"/>
      <c r="E1334" s="7"/>
      <c r="F1334" s="7"/>
      <c r="G1334" s="7"/>
      <c r="H1334" s="7"/>
      <c r="I1334" s="7"/>
      <c r="J1334" s="7"/>
    </row>
    <row r="1335" spans="3:10" x14ac:dyDescent="0.2">
      <c r="C1335" s="7"/>
      <c r="D1335" s="7"/>
      <c r="E1335" s="7"/>
      <c r="F1335" s="7"/>
      <c r="G1335" s="7"/>
      <c r="H1335" s="7"/>
      <c r="I1335" s="7"/>
      <c r="J1335" s="7"/>
    </row>
    <row r="1336" spans="3:10" x14ac:dyDescent="0.2">
      <c r="C1336" s="7"/>
      <c r="D1336" s="7"/>
      <c r="E1336" s="7"/>
      <c r="F1336" s="7"/>
      <c r="G1336" s="7"/>
      <c r="H1336" s="7"/>
      <c r="I1336" s="7"/>
      <c r="J1336" s="7"/>
    </row>
    <row r="1337" spans="3:10" x14ac:dyDescent="0.2">
      <c r="C1337" s="7"/>
      <c r="D1337" s="7"/>
      <c r="E1337" s="7"/>
      <c r="F1337" s="7"/>
      <c r="G1337" s="7"/>
      <c r="H1337" s="7"/>
      <c r="I1337" s="7"/>
      <c r="J1337" s="7"/>
    </row>
    <row r="1338" spans="3:10" x14ac:dyDescent="0.2">
      <c r="C1338" s="7"/>
      <c r="D1338" s="7"/>
      <c r="E1338" s="7"/>
      <c r="F1338" s="7"/>
      <c r="G1338" s="7"/>
      <c r="H1338" s="7"/>
      <c r="I1338" s="7"/>
      <c r="J1338" s="7"/>
    </row>
    <row r="1339" spans="3:10" x14ac:dyDescent="0.2">
      <c r="C1339" s="7"/>
      <c r="D1339" s="7"/>
      <c r="E1339" s="7"/>
      <c r="F1339" s="7"/>
      <c r="G1339" s="7"/>
      <c r="H1339" s="7"/>
      <c r="I1339" s="7"/>
      <c r="J1339" s="7"/>
    </row>
    <row r="1340" spans="3:10" x14ac:dyDescent="0.2">
      <c r="C1340" s="7"/>
      <c r="D1340" s="7"/>
      <c r="E1340" s="7"/>
      <c r="F1340" s="7"/>
      <c r="G1340" s="7"/>
      <c r="H1340" s="7"/>
      <c r="I1340" s="7"/>
      <c r="J1340" s="7"/>
    </row>
    <row r="1341" spans="3:10" x14ac:dyDescent="0.2">
      <c r="C1341" s="7"/>
      <c r="D1341" s="7"/>
      <c r="E1341" s="7"/>
      <c r="F1341" s="7"/>
      <c r="G1341" s="7"/>
      <c r="H1341" s="7"/>
      <c r="I1341" s="7"/>
      <c r="J1341" s="7"/>
    </row>
    <row r="1342" spans="3:10" x14ac:dyDescent="0.2">
      <c r="C1342" s="7"/>
      <c r="D1342" s="7"/>
      <c r="E1342" s="7"/>
      <c r="F1342" s="7"/>
      <c r="G1342" s="7"/>
      <c r="H1342" s="7"/>
      <c r="I1342" s="7"/>
      <c r="J1342" s="7"/>
    </row>
    <row r="1343" spans="3:10" x14ac:dyDescent="0.2">
      <c r="C1343" s="7"/>
      <c r="D1343" s="7"/>
      <c r="E1343" s="7"/>
      <c r="F1343" s="7"/>
      <c r="G1343" s="7"/>
      <c r="H1343" s="7"/>
      <c r="I1343" s="7"/>
      <c r="J1343" s="7"/>
    </row>
    <row r="1344" spans="3:10" x14ac:dyDescent="0.2">
      <c r="C1344" s="7"/>
      <c r="D1344" s="7"/>
      <c r="E1344" s="7"/>
      <c r="F1344" s="7"/>
      <c r="G1344" s="7"/>
      <c r="H1344" s="7"/>
      <c r="I1344" s="7"/>
      <c r="J1344" s="7"/>
    </row>
    <row r="1345" spans="3:10" x14ac:dyDescent="0.2">
      <c r="C1345" s="7"/>
      <c r="D1345" s="7"/>
      <c r="E1345" s="7"/>
      <c r="F1345" s="7"/>
      <c r="G1345" s="7"/>
      <c r="H1345" s="7"/>
      <c r="I1345" s="7"/>
      <c r="J1345" s="7"/>
    </row>
    <row r="1346" spans="3:10" x14ac:dyDescent="0.2">
      <c r="C1346" s="7"/>
      <c r="D1346" s="7"/>
      <c r="E1346" s="7"/>
      <c r="F1346" s="7"/>
      <c r="G1346" s="7"/>
      <c r="H1346" s="7"/>
      <c r="I1346" s="7"/>
      <c r="J1346" s="7"/>
    </row>
    <row r="1347" spans="3:10" x14ac:dyDescent="0.2">
      <c r="C1347" s="7"/>
      <c r="D1347" s="7"/>
      <c r="E1347" s="7"/>
      <c r="F1347" s="7"/>
      <c r="G1347" s="7"/>
      <c r="H1347" s="7"/>
      <c r="I1347" s="7"/>
      <c r="J1347" s="7"/>
    </row>
    <row r="1348" spans="3:10" x14ac:dyDescent="0.2">
      <c r="C1348" s="7"/>
      <c r="D1348" s="7"/>
      <c r="E1348" s="7"/>
      <c r="F1348" s="7"/>
      <c r="G1348" s="7"/>
      <c r="H1348" s="7"/>
      <c r="I1348" s="7"/>
      <c r="J1348" s="7"/>
    </row>
    <row r="1349" spans="3:10" x14ac:dyDescent="0.2">
      <c r="C1349" s="7"/>
      <c r="D1349" s="7"/>
      <c r="E1349" s="7"/>
      <c r="F1349" s="7"/>
      <c r="G1349" s="7"/>
      <c r="H1349" s="7"/>
      <c r="I1349" s="7"/>
      <c r="J1349" s="7"/>
    </row>
    <row r="1350" spans="3:10" x14ac:dyDescent="0.2">
      <c r="C1350" s="7"/>
      <c r="D1350" s="7"/>
      <c r="E1350" s="7"/>
      <c r="F1350" s="7"/>
      <c r="G1350" s="7"/>
      <c r="H1350" s="7"/>
      <c r="I1350" s="7"/>
      <c r="J1350" s="7"/>
    </row>
    <row r="1351" spans="3:10" x14ac:dyDescent="0.2">
      <c r="C1351" s="7"/>
      <c r="D1351" s="7"/>
      <c r="E1351" s="7"/>
      <c r="F1351" s="7"/>
      <c r="G1351" s="7"/>
      <c r="H1351" s="7"/>
      <c r="I1351" s="7"/>
      <c r="J1351" s="7"/>
    </row>
    <row r="1352" spans="3:10" x14ac:dyDescent="0.2">
      <c r="C1352" s="7"/>
      <c r="D1352" s="7"/>
      <c r="E1352" s="7"/>
      <c r="F1352" s="7"/>
      <c r="G1352" s="7"/>
      <c r="H1352" s="7"/>
      <c r="I1352" s="7"/>
      <c r="J1352" s="7"/>
    </row>
    <row r="1353" spans="3:10" x14ac:dyDescent="0.2">
      <c r="C1353" s="7"/>
      <c r="D1353" s="7"/>
      <c r="E1353" s="7"/>
      <c r="F1353" s="7"/>
      <c r="G1353" s="7"/>
      <c r="H1353" s="7"/>
      <c r="I1353" s="7"/>
      <c r="J1353" s="7"/>
    </row>
    <row r="1354" spans="3:10" x14ac:dyDescent="0.2">
      <c r="C1354" s="7"/>
      <c r="D1354" s="7"/>
      <c r="E1354" s="7"/>
      <c r="F1354" s="7"/>
      <c r="G1354" s="7"/>
      <c r="H1354" s="7"/>
      <c r="I1354" s="7"/>
      <c r="J1354" s="7"/>
    </row>
    <row r="1355" spans="3:10" x14ac:dyDescent="0.2">
      <c r="C1355" s="7"/>
      <c r="D1355" s="7"/>
      <c r="E1355" s="7"/>
      <c r="F1355" s="7"/>
      <c r="G1355" s="7"/>
      <c r="H1355" s="7"/>
      <c r="I1355" s="7"/>
      <c r="J1355" s="7"/>
    </row>
    <row r="1356" spans="3:10" x14ac:dyDescent="0.2">
      <c r="C1356" s="7"/>
      <c r="D1356" s="7"/>
      <c r="E1356" s="7"/>
      <c r="F1356" s="7"/>
      <c r="G1356" s="7"/>
      <c r="H1356" s="7"/>
      <c r="I1356" s="7"/>
      <c r="J1356" s="7"/>
    </row>
    <row r="1357" spans="3:10" x14ac:dyDescent="0.2">
      <c r="C1357" s="7"/>
      <c r="D1357" s="7"/>
      <c r="E1357" s="7"/>
      <c r="F1357" s="7"/>
      <c r="G1357" s="7"/>
      <c r="H1357" s="7"/>
      <c r="I1357" s="7"/>
      <c r="J1357" s="7"/>
    </row>
    <row r="1358" spans="3:10" x14ac:dyDescent="0.2">
      <c r="C1358" s="7"/>
      <c r="D1358" s="7"/>
      <c r="E1358" s="7"/>
      <c r="F1358" s="7"/>
      <c r="G1358" s="7"/>
      <c r="H1358" s="7"/>
      <c r="I1358" s="7"/>
      <c r="J1358" s="7"/>
    </row>
    <row r="1359" spans="3:10" x14ac:dyDescent="0.2">
      <c r="C1359" s="7"/>
      <c r="D1359" s="7"/>
      <c r="E1359" s="7"/>
      <c r="F1359" s="7"/>
      <c r="G1359" s="7"/>
      <c r="H1359" s="7"/>
      <c r="I1359" s="7"/>
      <c r="J1359" s="7"/>
    </row>
    <row r="1360" spans="3:10" x14ac:dyDescent="0.2">
      <c r="C1360" s="7"/>
      <c r="D1360" s="7"/>
      <c r="E1360" s="7"/>
      <c r="F1360" s="7"/>
      <c r="G1360" s="7"/>
      <c r="H1360" s="7"/>
      <c r="I1360" s="7"/>
      <c r="J1360" s="7"/>
    </row>
    <row r="1361" spans="3:10" x14ac:dyDescent="0.2">
      <c r="C1361" s="7"/>
      <c r="D1361" s="7"/>
      <c r="E1361" s="7"/>
      <c r="F1361" s="7"/>
      <c r="G1361" s="7"/>
      <c r="H1361" s="7"/>
      <c r="I1361" s="7"/>
      <c r="J1361" s="7"/>
    </row>
    <row r="1362" spans="3:10" x14ac:dyDescent="0.2">
      <c r="C1362" s="7"/>
      <c r="D1362" s="7"/>
      <c r="E1362" s="7"/>
      <c r="F1362" s="7"/>
      <c r="G1362" s="7"/>
      <c r="H1362" s="7"/>
      <c r="I1362" s="7"/>
      <c r="J1362" s="7"/>
    </row>
    <row r="1363" spans="3:10" x14ac:dyDescent="0.2">
      <c r="C1363" s="7"/>
      <c r="D1363" s="7"/>
      <c r="E1363" s="7"/>
      <c r="F1363" s="7"/>
      <c r="G1363" s="7"/>
      <c r="H1363" s="7"/>
      <c r="I1363" s="7"/>
      <c r="J1363" s="7"/>
    </row>
    <row r="1364" spans="3:10" x14ac:dyDescent="0.2">
      <c r="C1364" s="7"/>
      <c r="D1364" s="7"/>
      <c r="E1364" s="7"/>
      <c r="F1364" s="7"/>
      <c r="G1364" s="7"/>
      <c r="H1364" s="7"/>
      <c r="I1364" s="7"/>
      <c r="J1364" s="7"/>
    </row>
    <row r="1365" spans="3:10" x14ac:dyDescent="0.2">
      <c r="C1365" s="7"/>
      <c r="D1365" s="7"/>
      <c r="E1365" s="7"/>
      <c r="F1365" s="7"/>
      <c r="G1365" s="7"/>
      <c r="H1365" s="7"/>
      <c r="I1365" s="7"/>
      <c r="J1365" s="7"/>
    </row>
    <row r="1366" spans="3:10" x14ac:dyDescent="0.2">
      <c r="C1366" s="7"/>
      <c r="D1366" s="7"/>
      <c r="E1366" s="7"/>
      <c r="F1366" s="7"/>
      <c r="G1366" s="7"/>
      <c r="H1366" s="7"/>
      <c r="I1366" s="7"/>
      <c r="J1366" s="7"/>
    </row>
    <row r="1367" spans="3:10" x14ac:dyDescent="0.2">
      <c r="C1367" s="7"/>
      <c r="D1367" s="7"/>
      <c r="E1367" s="7"/>
      <c r="F1367" s="7"/>
      <c r="G1367" s="7"/>
      <c r="H1367" s="7"/>
      <c r="I1367" s="7"/>
      <c r="J1367" s="7"/>
    </row>
    <row r="1368" spans="3:10" x14ac:dyDescent="0.2">
      <c r="C1368" s="7"/>
      <c r="D1368" s="7"/>
      <c r="E1368" s="7"/>
      <c r="F1368" s="7"/>
      <c r="G1368" s="7"/>
      <c r="H1368" s="7"/>
      <c r="I1368" s="7"/>
      <c r="J1368" s="7"/>
    </row>
    <row r="1369" spans="3:10" x14ac:dyDescent="0.2">
      <c r="C1369" s="7"/>
      <c r="D1369" s="7"/>
      <c r="E1369" s="7"/>
      <c r="F1369" s="7"/>
      <c r="G1369" s="7"/>
      <c r="H1369" s="7"/>
      <c r="I1369" s="7"/>
      <c r="J1369" s="7"/>
    </row>
    <row r="1370" spans="3:10" x14ac:dyDescent="0.2">
      <c r="C1370" s="7"/>
      <c r="D1370" s="7"/>
      <c r="E1370" s="7"/>
      <c r="F1370" s="7"/>
      <c r="G1370" s="7"/>
      <c r="H1370" s="7"/>
      <c r="I1370" s="7"/>
      <c r="J1370" s="7"/>
    </row>
    <row r="1371" spans="3:10" x14ac:dyDescent="0.2">
      <c r="C1371" s="7"/>
      <c r="D1371" s="7"/>
      <c r="E1371" s="7"/>
      <c r="F1371" s="7"/>
      <c r="G1371" s="7"/>
      <c r="H1371" s="7"/>
      <c r="I1371" s="7"/>
      <c r="J1371" s="7"/>
    </row>
    <row r="1372" spans="3:10" x14ac:dyDescent="0.2">
      <c r="C1372" s="7"/>
      <c r="D1372" s="7"/>
      <c r="E1372" s="7"/>
      <c r="F1372" s="7"/>
      <c r="G1372" s="7"/>
      <c r="H1372" s="7"/>
      <c r="I1372" s="7"/>
      <c r="J1372" s="7"/>
    </row>
    <row r="1373" spans="3:10" x14ac:dyDescent="0.2">
      <c r="C1373" s="7"/>
      <c r="D1373" s="7"/>
      <c r="E1373" s="7"/>
      <c r="F1373" s="7"/>
      <c r="G1373" s="7"/>
      <c r="H1373" s="7"/>
      <c r="I1373" s="7"/>
      <c r="J1373" s="7"/>
    </row>
    <row r="1374" spans="3:10" x14ac:dyDescent="0.2">
      <c r="C1374" s="7"/>
      <c r="D1374" s="7"/>
      <c r="E1374" s="7"/>
      <c r="F1374" s="7"/>
      <c r="G1374" s="7"/>
      <c r="H1374" s="7"/>
      <c r="I1374" s="7"/>
      <c r="J1374" s="7"/>
    </row>
    <row r="1375" spans="3:10" x14ac:dyDescent="0.2">
      <c r="C1375" s="7"/>
      <c r="D1375" s="7"/>
      <c r="E1375" s="7"/>
      <c r="F1375" s="7"/>
      <c r="G1375" s="7"/>
      <c r="H1375" s="7"/>
      <c r="I1375" s="7"/>
      <c r="J1375" s="7"/>
    </row>
    <row r="1376" spans="3:10" x14ac:dyDescent="0.2">
      <c r="C1376" s="7"/>
      <c r="D1376" s="7"/>
      <c r="E1376" s="7"/>
      <c r="F1376" s="7"/>
      <c r="G1376" s="7"/>
      <c r="H1376" s="7"/>
      <c r="I1376" s="7"/>
      <c r="J1376" s="7"/>
    </row>
    <row r="1377" spans="3:10" x14ac:dyDescent="0.2">
      <c r="C1377" s="7"/>
      <c r="D1377" s="7"/>
      <c r="E1377" s="7"/>
      <c r="F1377" s="7"/>
      <c r="G1377" s="7"/>
      <c r="H1377" s="7"/>
      <c r="I1377" s="7"/>
      <c r="J1377" s="7"/>
    </row>
    <row r="1378" spans="3:10" x14ac:dyDescent="0.2">
      <c r="C1378" s="7"/>
      <c r="D1378" s="7"/>
      <c r="E1378" s="7"/>
      <c r="F1378" s="7"/>
      <c r="G1378" s="7"/>
      <c r="H1378" s="7"/>
      <c r="I1378" s="7"/>
      <c r="J1378" s="7"/>
    </row>
    <row r="1379" spans="3:10" x14ac:dyDescent="0.2">
      <c r="C1379" s="7"/>
      <c r="D1379" s="7"/>
      <c r="E1379" s="7"/>
      <c r="F1379" s="7"/>
      <c r="G1379" s="7"/>
      <c r="H1379" s="7"/>
      <c r="I1379" s="7"/>
      <c r="J1379" s="7"/>
    </row>
    <row r="1380" spans="3:10" x14ac:dyDescent="0.2">
      <c r="C1380" s="7"/>
      <c r="D1380" s="7"/>
      <c r="E1380" s="7"/>
      <c r="F1380" s="7"/>
      <c r="G1380" s="7"/>
      <c r="H1380" s="7"/>
      <c r="I1380" s="7"/>
      <c r="J1380" s="7"/>
    </row>
    <row r="1381" spans="3:10" x14ac:dyDescent="0.2">
      <c r="C1381" s="7"/>
      <c r="D1381" s="7"/>
      <c r="E1381" s="7"/>
      <c r="F1381" s="7"/>
      <c r="G1381" s="7"/>
      <c r="H1381" s="7"/>
      <c r="I1381" s="7"/>
      <c r="J1381" s="7"/>
    </row>
    <row r="1382" spans="3:10" x14ac:dyDescent="0.2">
      <c r="C1382" s="7"/>
      <c r="D1382" s="7"/>
      <c r="E1382" s="7"/>
      <c r="F1382" s="7"/>
      <c r="G1382" s="7"/>
      <c r="H1382" s="7"/>
      <c r="I1382" s="7"/>
      <c r="J1382" s="7"/>
    </row>
    <row r="1383" spans="3:10" x14ac:dyDescent="0.2">
      <c r="C1383" s="7"/>
      <c r="D1383" s="7"/>
      <c r="E1383" s="7"/>
      <c r="F1383" s="7"/>
      <c r="G1383" s="7"/>
      <c r="H1383" s="7"/>
      <c r="I1383" s="7"/>
      <c r="J1383" s="7"/>
    </row>
    <row r="1384" spans="3:10" x14ac:dyDescent="0.2">
      <c r="C1384" s="7"/>
      <c r="D1384" s="7"/>
      <c r="E1384" s="7"/>
      <c r="F1384" s="7"/>
      <c r="G1384" s="7"/>
      <c r="H1384" s="7"/>
      <c r="I1384" s="7"/>
      <c r="J1384" s="7"/>
    </row>
    <row r="1385" spans="3:10" x14ac:dyDescent="0.2">
      <c r="C1385" s="7"/>
      <c r="D1385" s="7"/>
      <c r="E1385" s="7"/>
      <c r="F1385" s="7"/>
      <c r="G1385" s="7"/>
      <c r="H1385" s="7"/>
      <c r="I1385" s="7"/>
      <c r="J1385" s="7"/>
    </row>
    <row r="1386" spans="3:10" x14ac:dyDescent="0.2">
      <c r="C1386" s="7"/>
      <c r="D1386" s="7"/>
      <c r="E1386" s="7"/>
      <c r="F1386" s="7"/>
      <c r="G1386" s="7"/>
      <c r="H1386" s="7"/>
      <c r="I1386" s="7"/>
      <c r="J1386" s="7"/>
    </row>
    <row r="1387" spans="3:10" x14ac:dyDescent="0.2">
      <c r="C1387" s="7"/>
      <c r="D1387" s="7"/>
      <c r="E1387" s="7"/>
      <c r="F1387" s="7"/>
      <c r="G1387" s="7"/>
      <c r="H1387" s="7"/>
      <c r="I1387" s="7"/>
      <c r="J1387" s="7"/>
    </row>
    <row r="1388" spans="3:10" x14ac:dyDescent="0.2">
      <c r="C1388" s="7"/>
      <c r="D1388" s="7"/>
      <c r="E1388" s="7"/>
      <c r="F1388" s="7"/>
      <c r="G1388" s="7"/>
      <c r="H1388" s="7"/>
      <c r="I1388" s="7"/>
      <c r="J1388" s="7"/>
    </row>
    <row r="1389" spans="3:10" x14ac:dyDescent="0.2">
      <c r="C1389" s="7"/>
      <c r="D1389" s="7"/>
      <c r="E1389" s="7"/>
      <c r="F1389" s="7"/>
      <c r="G1389" s="7"/>
      <c r="H1389" s="7"/>
      <c r="I1389" s="7"/>
      <c r="J1389" s="7"/>
    </row>
    <row r="1390" spans="3:10" x14ac:dyDescent="0.2">
      <c r="C1390" s="7"/>
      <c r="D1390" s="7"/>
      <c r="E1390" s="7"/>
      <c r="F1390" s="7"/>
      <c r="G1390" s="7"/>
      <c r="H1390" s="7"/>
      <c r="I1390" s="7"/>
      <c r="J1390" s="7"/>
    </row>
    <row r="1391" spans="3:10" x14ac:dyDescent="0.2">
      <c r="C1391" s="7"/>
      <c r="D1391" s="7"/>
      <c r="E1391" s="7"/>
      <c r="F1391" s="7"/>
      <c r="G1391" s="7"/>
      <c r="H1391" s="7"/>
      <c r="I1391" s="7"/>
      <c r="J1391" s="7"/>
    </row>
    <row r="1392" spans="3:10" x14ac:dyDescent="0.2">
      <c r="C1392" s="7"/>
      <c r="D1392" s="7"/>
      <c r="E1392" s="7"/>
      <c r="F1392" s="7"/>
      <c r="G1392" s="7"/>
      <c r="H1392" s="7"/>
      <c r="I1392" s="7"/>
      <c r="J1392" s="7"/>
    </row>
    <row r="1393" spans="3:10" x14ac:dyDescent="0.2">
      <c r="C1393" s="7"/>
      <c r="D1393" s="7"/>
      <c r="E1393" s="7"/>
      <c r="F1393" s="7"/>
      <c r="G1393" s="7"/>
      <c r="H1393" s="7"/>
      <c r="I1393" s="7"/>
      <c r="J1393" s="7"/>
    </row>
    <row r="1394" spans="3:10" x14ac:dyDescent="0.2">
      <c r="C1394" s="7"/>
      <c r="D1394" s="7"/>
      <c r="E1394" s="7"/>
      <c r="F1394" s="7"/>
      <c r="G1394" s="7"/>
      <c r="H1394" s="7"/>
      <c r="I1394" s="7"/>
      <c r="J1394" s="7"/>
    </row>
    <row r="1395" spans="3:10" x14ac:dyDescent="0.2">
      <c r="C1395" s="7"/>
      <c r="D1395" s="7"/>
      <c r="E1395" s="7"/>
      <c r="F1395" s="7"/>
      <c r="G1395" s="7"/>
      <c r="H1395" s="7"/>
      <c r="I1395" s="7"/>
      <c r="J1395" s="7"/>
    </row>
    <row r="1396" spans="3:10" x14ac:dyDescent="0.2">
      <c r="C1396" s="7"/>
      <c r="D1396" s="7"/>
      <c r="E1396" s="7"/>
      <c r="F1396" s="7"/>
      <c r="G1396" s="7"/>
      <c r="H1396" s="7"/>
      <c r="I1396" s="7"/>
      <c r="J1396" s="7"/>
    </row>
    <row r="1397" spans="3:10" x14ac:dyDescent="0.2">
      <c r="C1397" s="7"/>
      <c r="D1397" s="7"/>
      <c r="E1397" s="7"/>
      <c r="F1397" s="7"/>
      <c r="G1397" s="7"/>
      <c r="H1397" s="7"/>
      <c r="I1397" s="7"/>
      <c r="J1397" s="7"/>
    </row>
    <row r="1398" spans="3:10" x14ac:dyDescent="0.2">
      <c r="C1398" s="7"/>
      <c r="D1398" s="7"/>
      <c r="E1398" s="7"/>
      <c r="F1398" s="7"/>
      <c r="G1398" s="7"/>
      <c r="H1398" s="7"/>
      <c r="I1398" s="7"/>
      <c r="J1398" s="7"/>
    </row>
    <row r="1399" spans="3:10" x14ac:dyDescent="0.2">
      <c r="C1399" s="7"/>
      <c r="D1399" s="7"/>
      <c r="E1399" s="7"/>
      <c r="F1399" s="7"/>
      <c r="G1399" s="7"/>
      <c r="H1399" s="7"/>
      <c r="I1399" s="7"/>
      <c r="J1399" s="7"/>
    </row>
    <row r="1400" spans="3:10" x14ac:dyDescent="0.2">
      <c r="C1400" s="7"/>
      <c r="D1400" s="7"/>
      <c r="E1400" s="7"/>
      <c r="F1400" s="7"/>
      <c r="G1400" s="7"/>
      <c r="H1400" s="7"/>
      <c r="I1400" s="7"/>
      <c r="J1400" s="7"/>
    </row>
    <row r="1401" spans="3:10" x14ac:dyDescent="0.2">
      <c r="C1401" s="7"/>
      <c r="D1401" s="7"/>
      <c r="E1401" s="7"/>
      <c r="F1401" s="7"/>
      <c r="G1401" s="7"/>
      <c r="H1401" s="7"/>
      <c r="I1401" s="7"/>
      <c r="J1401" s="7"/>
    </row>
    <row r="1402" spans="3:10" x14ac:dyDescent="0.2">
      <c r="C1402" s="7"/>
      <c r="D1402" s="7"/>
      <c r="E1402" s="7"/>
      <c r="F1402" s="7"/>
      <c r="G1402" s="7"/>
      <c r="H1402" s="7"/>
      <c r="I1402" s="7"/>
      <c r="J1402" s="7"/>
    </row>
    <row r="1403" spans="3:10" x14ac:dyDescent="0.2">
      <c r="C1403" s="7"/>
      <c r="D1403" s="7"/>
      <c r="E1403" s="7"/>
      <c r="F1403" s="7"/>
      <c r="G1403" s="7"/>
      <c r="H1403" s="7"/>
      <c r="I1403" s="7"/>
      <c r="J1403" s="7"/>
    </row>
    <row r="1404" spans="3:10" x14ac:dyDescent="0.2">
      <c r="C1404" s="7"/>
      <c r="D1404" s="7"/>
      <c r="E1404" s="7"/>
      <c r="F1404" s="7"/>
      <c r="G1404" s="7"/>
      <c r="H1404" s="7"/>
      <c r="I1404" s="7"/>
      <c r="J1404" s="7"/>
    </row>
    <row r="1405" spans="3:10" x14ac:dyDescent="0.2">
      <c r="C1405" s="7"/>
      <c r="D1405" s="7"/>
      <c r="E1405" s="7"/>
      <c r="F1405" s="7"/>
      <c r="G1405" s="7"/>
      <c r="H1405" s="7"/>
      <c r="I1405" s="7"/>
      <c r="J1405" s="7"/>
    </row>
    <row r="1406" spans="3:10" x14ac:dyDescent="0.2">
      <c r="C1406" s="7"/>
      <c r="D1406" s="7"/>
      <c r="E1406" s="7"/>
      <c r="F1406" s="7"/>
      <c r="G1406" s="7"/>
      <c r="H1406" s="7"/>
      <c r="I1406" s="7"/>
      <c r="J1406" s="7"/>
    </row>
    <row r="1407" spans="3:10" x14ac:dyDescent="0.2">
      <c r="C1407" s="7"/>
      <c r="D1407" s="7"/>
      <c r="E1407" s="7"/>
      <c r="F1407" s="7"/>
      <c r="G1407" s="7"/>
      <c r="H1407" s="7"/>
      <c r="I1407" s="7"/>
      <c r="J1407" s="7"/>
    </row>
    <row r="1408" spans="3:10" x14ac:dyDescent="0.2">
      <c r="C1408" s="7"/>
      <c r="D1408" s="7"/>
      <c r="E1408" s="7"/>
      <c r="F1408" s="7"/>
      <c r="G1408" s="7"/>
      <c r="H1408" s="7"/>
      <c r="I1408" s="7"/>
      <c r="J1408" s="7"/>
    </row>
    <row r="1409" spans="3:10" x14ac:dyDescent="0.2">
      <c r="C1409" s="7"/>
      <c r="D1409" s="7"/>
      <c r="E1409" s="7"/>
      <c r="F1409" s="7"/>
      <c r="G1409" s="7"/>
      <c r="H1409" s="7"/>
      <c r="I1409" s="7"/>
      <c r="J1409" s="7"/>
    </row>
    <row r="1410" spans="3:10" x14ac:dyDescent="0.2">
      <c r="C1410" s="7"/>
      <c r="D1410" s="7"/>
      <c r="E1410" s="7"/>
      <c r="F1410" s="7"/>
      <c r="G1410" s="7"/>
      <c r="H1410" s="7"/>
      <c r="I1410" s="7"/>
      <c r="J1410" s="7"/>
    </row>
    <row r="1411" spans="3:10" x14ac:dyDescent="0.2">
      <c r="C1411" s="7"/>
      <c r="D1411" s="7"/>
      <c r="E1411" s="7"/>
      <c r="F1411" s="7"/>
      <c r="G1411" s="7"/>
      <c r="H1411" s="7"/>
      <c r="I1411" s="7"/>
      <c r="J1411" s="7"/>
    </row>
    <row r="1412" spans="3:10" x14ac:dyDescent="0.2">
      <c r="C1412" s="7"/>
      <c r="D1412" s="7"/>
      <c r="E1412" s="7"/>
      <c r="F1412" s="7"/>
      <c r="G1412" s="7"/>
      <c r="H1412" s="7"/>
      <c r="I1412" s="7"/>
      <c r="J1412" s="7"/>
    </row>
    <row r="1413" spans="3:10" x14ac:dyDescent="0.2">
      <c r="C1413" s="7"/>
      <c r="D1413" s="7"/>
      <c r="E1413" s="7"/>
      <c r="F1413" s="7"/>
      <c r="G1413" s="7"/>
      <c r="H1413" s="7"/>
      <c r="I1413" s="7"/>
      <c r="J1413" s="7"/>
    </row>
    <row r="1414" spans="3:10" x14ac:dyDescent="0.2">
      <c r="C1414" s="7"/>
      <c r="D1414" s="7"/>
      <c r="E1414" s="7"/>
      <c r="F1414" s="7"/>
      <c r="G1414" s="7"/>
      <c r="H1414" s="7"/>
      <c r="I1414" s="7"/>
      <c r="J1414" s="7"/>
    </row>
    <row r="1415" spans="3:10" x14ac:dyDescent="0.2">
      <c r="C1415" s="7"/>
      <c r="D1415" s="7"/>
      <c r="E1415" s="7"/>
      <c r="F1415" s="7"/>
      <c r="G1415" s="7"/>
      <c r="H1415" s="7"/>
      <c r="I1415" s="7"/>
      <c r="J1415" s="7"/>
    </row>
    <row r="1416" spans="3:10" x14ac:dyDescent="0.2">
      <c r="C1416" s="7"/>
      <c r="D1416" s="7"/>
      <c r="E1416" s="7"/>
      <c r="F1416" s="7"/>
      <c r="G1416" s="7"/>
      <c r="H1416" s="7"/>
      <c r="I1416" s="7"/>
      <c r="J1416" s="7"/>
    </row>
    <row r="1417" spans="3:10" x14ac:dyDescent="0.2">
      <c r="C1417" s="7"/>
      <c r="D1417" s="7"/>
      <c r="E1417" s="7"/>
      <c r="F1417" s="7"/>
      <c r="G1417" s="7"/>
      <c r="H1417" s="7"/>
      <c r="I1417" s="7"/>
      <c r="J1417" s="7"/>
    </row>
    <row r="1418" spans="3:10" x14ac:dyDescent="0.2">
      <c r="C1418" s="7"/>
      <c r="D1418" s="7"/>
      <c r="E1418" s="7"/>
      <c r="F1418" s="7"/>
      <c r="G1418" s="7"/>
      <c r="H1418" s="7"/>
      <c r="I1418" s="7"/>
      <c r="J1418" s="7"/>
    </row>
    <row r="1419" spans="3:10" x14ac:dyDescent="0.2">
      <c r="C1419" s="7"/>
      <c r="D1419" s="7"/>
      <c r="E1419" s="7"/>
      <c r="F1419" s="7"/>
      <c r="G1419" s="7"/>
      <c r="H1419" s="7"/>
      <c r="I1419" s="7"/>
      <c r="J1419" s="7"/>
    </row>
    <row r="1420" spans="3:10" x14ac:dyDescent="0.2">
      <c r="C1420" s="7"/>
      <c r="D1420" s="7"/>
      <c r="E1420" s="7"/>
      <c r="F1420" s="7"/>
      <c r="G1420" s="7"/>
      <c r="H1420" s="7"/>
      <c r="I1420" s="7"/>
      <c r="J1420" s="7"/>
    </row>
    <row r="1421" spans="3:10" x14ac:dyDescent="0.2">
      <c r="C1421" s="7"/>
      <c r="D1421" s="7"/>
      <c r="E1421" s="7"/>
      <c r="F1421" s="7"/>
      <c r="G1421" s="7"/>
      <c r="H1421" s="7"/>
      <c r="I1421" s="7"/>
      <c r="J1421" s="7"/>
    </row>
    <row r="1422" spans="3:10" x14ac:dyDescent="0.2">
      <c r="C1422" s="7"/>
      <c r="D1422" s="7"/>
      <c r="E1422" s="7"/>
      <c r="F1422" s="7"/>
      <c r="G1422" s="7"/>
      <c r="H1422" s="7"/>
      <c r="I1422" s="7"/>
      <c r="J1422" s="7"/>
    </row>
    <row r="1423" spans="3:10" x14ac:dyDescent="0.2">
      <c r="C1423" s="7"/>
      <c r="D1423" s="7"/>
      <c r="E1423" s="7"/>
      <c r="F1423" s="7"/>
      <c r="G1423" s="7"/>
      <c r="H1423" s="7"/>
      <c r="I1423" s="7"/>
      <c r="J1423" s="7"/>
    </row>
    <row r="1424" spans="3:10" x14ac:dyDescent="0.2">
      <c r="C1424" s="7"/>
      <c r="D1424" s="7"/>
      <c r="E1424" s="7"/>
      <c r="F1424" s="7"/>
      <c r="G1424" s="7"/>
      <c r="H1424" s="7"/>
      <c r="I1424" s="7"/>
      <c r="J1424" s="7"/>
    </row>
    <row r="1425" spans="3:10" x14ac:dyDescent="0.2">
      <c r="C1425" s="7"/>
      <c r="D1425" s="7"/>
      <c r="E1425" s="7"/>
      <c r="F1425" s="7"/>
      <c r="G1425" s="7"/>
      <c r="H1425" s="7"/>
      <c r="I1425" s="7"/>
      <c r="J1425" s="7"/>
    </row>
    <row r="1426" spans="3:10" x14ac:dyDescent="0.2">
      <c r="C1426" s="7"/>
      <c r="D1426" s="7"/>
      <c r="E1426" s="7"/>
      <c r="F1426" s="7"/>
      <c r="G1426" s="7"/>
      <c r="H1426" s="7"/>
      <c r="I1426" s="7"/>
      <c r="J1426" s="7"/>
    </row>
    <row r="1427" spans="3:10" x14ac:dyDescent="0.2">
      <c r="C1427" s="7"/>
      <c r="D1427" s="7"/>
      <c r="E1427" s="7"/>
      <c r="F1427" s="7"/>
      <c r="G1427" s="7"/>
      <c r="H1427" s="7"/>
      <c r="I1427" s="7"/>
      <c r="J1427" s="7"/>
    </row>
    <row r="1428" spans="3:10" x14ac:dyDescent="0.2">
      <c r="C1428" s="7"/>
      <c r="D1428" s="7"/>
      <c r="E1428" s="7"/>
      <c r="F1428" s="7"/>
      <c r="G1428" s="7"/>
      <c r="H1428" s="7"/>
      <c r="I1428" s="7"/>
      <c r="J1428" s="7"/>
    </row>
    <row r="1429" spans="3:10" x14ac:dyDescent="0.2">
      <c r="C1429" s="7"/>
      <c r="D1429" s="7"/>
      <c r="E1429" s="7"/>
      <c r="F1429" s="7"/>
      <c r="G1429" s="7"/>
      <c r="H1429" s="7"/>
      <c r="I1429" s="7"/>
      <c r="J1429" s="7"/>
    </row>
    <row r="1430" spans="3:10" x14ac:dyDescent="0.2">
      <c r="C1430" s="7"/>
      <c r="D1430" s="7"/>
      <c r="E1430" s="7"/>
      <c r="F1430" s="7"/>
      <c r="G1430" s="7"/>
      <c r="H1430" s="7"/>
      <c r="I1430" s="7"/>
      <c r="J1430" s="7"/>
    </row>
    <row r="1431" spans="3:10" x14ac:dyDescent="0.2">
      <c r="C1431" s="7"/>
      <c r="D1431" s="7"/>
      <c r="E1431" s="7"/>
      <c r="F1431" s="7"/>
      <c r="G1431" s="7"/>
      <c r="H1431" s="7"/>
      <c r="I1431" s="7"/>
      <c r="J1431" s="7"/>
    </row>
    <row r="1432" spans="3:10" x14ac:dyDescent="0.2">
      <c r="C1432" s="7"/>
      <c r="D1432" s="7"/>
      <c r="E1432" s="7"/>
      <c r="F1432" s="7"/>
      <c r="G1432" s="7"/>
      <c r="H1432" s="7"/>
      <c r="I1432" s="7"/>
      <c r="J1432" s="7"/>
    </row>
    <row r="1433" spans="3:10" x14ac:dyDescent="0.2">
      <c r="C1433" s="7"/>
      <c r="D1433" s="7"/>
      <c r="E1433" s="7"/>
      <c r="F1433" s="7"/>
      <c r="G1433" s="7"/>
      <c r="H1433" s="7"/>
      <c r="I1433" s="7"/>
      <c r="J1433" s="7"/>
    </row>
    <row r="1434" spans="3:10" x14ac:dyDescent="0.2">
      <c r="C1434" s="7"/>
      <c r="D1434" s="7"/>
      <c r="E1434" s="7"/>
      <c r="F1434" s="7"/>
      <c r="G1434" s="7"/>
      <c r="H1434" s="7"/>
      <c r="I1434" s="7"/>
      <c r="J1434" s="7"/>
    </row>
    <row r="1435" spans="3:10" x14ac:dyDescent="0.2">
      <c r="C1435" s="7"/>
      <c r="D1435" s="7"/>
      <c r="E1435" s="7"/>
      <c r="F1435" s="7"/>
      <c r="G1435" s="7"/>
      <c r="H1435" s="7"/>
      <c r="I1435" s="7"/>
      <c r="J1435" s="7"/>
    </row>
    <row r="1436" spans="3:10" x14ac:dyDescent="0.2">
      <c r="C1436" s="7"/>
      <c r="D1436" s="7"/>
      <c r="E1436" s="7"/>
      <c r="F1436" s="7"/>
      <c r="G1436" s="7"/>
      <c r="H1436" s="7"/>
      <c r="I1436" s="7"/>
      <c r="J1436" s="7"/>
    </row>
    <row r="1437" spans="3:10" x14ac:dyDescent="0.2">
      <c r="C1437" s="7"/>
      <c r="D1437" s="7"/>
      <c r="E1437" s="7"/>
      <c r="F1437" s="7"/>
      <c r="G1437" s="7"/>
      <c r="H1437" s="7"/>
      <c r="I1437" s="7"/>
      <c r="J1437" s="7"/>
    </row>
    <row r="1438" spans="3:10" x14ac:dyDescent="0.2">
      <c r="C1438" s="7"/>
      <c r="D1438" s="7"/>
      <c r="E1438" s="7"/>
      <c r="F1438" s="7"/>
      <c r="G1438" s="7"/>
      <c r="H1438" s="7"/>
      <c r="I1438" s="7"/>
      <c r="J1438" s="7"/>
    </row>
    <row r="1439" spans="3:10" x14ac:dyDescent="0.2">
      <c r="C1439" s="7"/>
      <c r="D1439" s="7"/>
      <c r="E1439" s="7"/>
      <c r="F1439" s="7"/>
      <c r="G1439" s="7"/>
      <c r="H1439" s="7"/>
      <c r="I1439" s="7"/>
      <c r="J1439" s="7"/>
    </row>
    <row r="1440" spans="3:10" x14ac:dyDescent="0.2">
      <c r="C1440" s="7"/>
      <c r="D1440" s="7"/>
      <c r="E1440" s="7"/>
      <c r="F1440" s="7"/>
      <c r="G1440" s="7"/>
      <c r="H1440" s="7"/>
      <c r="I1440" s="7"/>
      <c r="J1440" s="7"/>
    </row>
    <row r="1441" spans="3:10" x14ac:dyDescent="0.2">
      <c r="C1441" s="7"/>
      <c r="D1441" s="7"/>
      <c r="E1441" s="7"/>
      <c r="F1441" s="7"/>
      <c r="G1441" s="7"/>
      <c r="H1441" s="7"/>
      <c r="I1441" s="7"/>
      <c r="J1441" s="7"/>
    </row>
    <row r="1442" spans="3:10" x14ac:dyDescent="0.2">
      <c r="C1442" s="7"/>
      <c r="D1442" s="7"/>
      <c r="E1442" s="7"/>
      <c r="F1442" s="7"/>
      <c r="G1442" s="7"/>
      <c r="H1442" s="7"/>
      <c r="I1442" s="7"/>
      <c r="J1442" s="7"/>
    </row>
    <row r="1443" spans="3:10" x14ac:dyDescent="0.2">
      <c r="C1443" s="7"/>
      <c r="D1443" s="7"/>
      <c r="E1443" s="7"/>
      <c r="F1443" s="7"/>
      <c r="G1443" s="7"/>
      <c r="H1443" s="7"/>
      <c r="I1443" s="7"/>
      <c r="J1443" s="7"/>
    </row>
    <row r="1444" spans="3:10" x14ac:dyDescent="0.2">
      <c r="C1444" s="7"/>
      <c r="D1444" s="7"/>
      <c r="E1444" s="7"/>
      <c r="F1444" s="7"/>
      <c r="G1444" s="7"/>
      <c r="H1444" s="7"/>
      <c r="I1444" s="7"/>
      <c r="J1444" s="7"/>
    </row>
    <row r="1445" spans="3:10" x14ac:dyDescent="0.2">
      <c r="C1445" s="7"/>
      <c r="D1445" s="7"/>
      <c r="E1445" s="7"/>
      <c r="F1445" s="7"/>
      <c r="G1445" s="7"/>
      <c r="H1445" s="7"/>
      <c r="I1445" s="7"/>
      <c r="J1445" s="7"/>
    </row>
    <row r="1446" spans="3:10" x14ac:dyDescent="0.2">
      <c r="C1446" s="7"/>
      <c r="D1446" s="7"/>
      <c r="E1446" s="7"/>
      <c r="F1446" s="7"/>
      <c r="G1446" s="7"/>
      <c r="H1446" s="7"/>
      <c r="I1446" s="7"/>
      <c r="J1446" s="7"/>
    </row>
    <row r="1447" spans="3:10" x14ac:dyDescent="0.2">
      <c r="C1447" s="7"/>
      <c r="D1447" s="7"/>
      <c r="E1447" s="7"/>
      <c r="F1447" s="7"/>
      <c r="G1447" s="7"/>
      <c r="H1447" s="7"/>
      <c r="I1447" s="7"/>
      <c r="J1447" s="7"/>
    </row>
    <row r="1448" spans="3:10" x14ac:dyDescent="0.2">
      <c r="C1448" s="7"/>
      <c r="D1448" s="7"/>
      <c r="E1448" s="7"/>
      <c r="F1448" s="7"/>
      <c r="G1448" s="7"/>
      <c r="H1448" s="7"/>
      <c r="I1448" s="7"/>
      <c r="J1448" s="7"/>
    </row>
    <row r="1449" spans="3:10" x14ac:dyDescent="0.2">
      <c r="C1449" s="7"/>
      <c r="D1449" s="7"/>
      <c r="E1449" s="7"/>
      <c r="F1449" s="7"/>
      <c r="G1449" s="7"/>
      <c r="H1449" s="7"/>
      <c r="I1449" s="7"/>
      <c r="J1449" s="7"/>
    </row>
    <row r="1450" spans="3:10" x14ac:dyDescent="0.2">
      <c r="C1450" s="7"/>
      <c r="D1450" s="7"/>
      <c r="E1450" s="7"/>
      <c r="F1450" s="7"/>
      <c r="G1450" s="7"/>
      <c r="H1450" s="7"/>
      <c r="I1450" s="7"/>
      <c r="J1450" s="7"/>
    </row>
    <row r="1451" spans="3:10" x14ac:dyDescent="0.2">
      <c r="C1451" s="7"/>
      <c r="D1451" s="7"/>
      <c r="E1451" s="7"/>
      <c r="F1451" s="7"/>
      <c r="G1451" s="7"/>
      <c r="H1451" s="7"/>
      <c r="I1451" s="7"/>
      <c r="J1451" s="7"/>
    </row>
    <row r="1452" spans="3:10" x14ac:dyDescent="0.2">
      <c r="C1452" s="7"/>
      <c r="D1452" s="7"/>
      <c r="E1452" s="7"/>
      <c r="F1452" s="7"/>
      <c r="G1452" s="7"/>
      <c r="H1452" s="7"/>
      <c r="I1452" s="7"/>
      <c r="J1452" s="7"/>
    </row>
    <row r="1453" spans="3:10" x14ac:dyDescent="0.2">
      <c r="C1453" s="7"/>
      <c r="D1453" s="7"/>
      <c r="E1453" s="7"/>
      <c r="F1453" s="7"/>
      <c r="G1453" s="7"/>
      <c r="H1453" s="7"/>
      <c r="I1453" s="7"/>
      <c r="J1453" s="7"/>
    </row>
    <row r="1454" spans="3:10" x14ac:dyDescent="0.2">
      <c r="C1454" s="7"/>
      <c r="D1454" s="7"/>
      <c r="E1454" s="7"/>
      <c r="F1454" s="7"/>
      <c r="G1454" s="7"/>
      <c r="H1454" s="7"/>
      <c r="I1454" s="7"/>
      <c r="J1454" s="7"/>
    </row>
    <row r="1455" spans="3:10" x14ac:dyDescent="0.2">
      <c r="C1455" s="7"/>
      <c r="D1455" s="7"/>
      <c r="E1455" s="7"/>
      <c r="F1455" s="7"/>
      <c r="G1455" s="7"/>
      <c r="H1455" s="7"/>
      <c r="I1455" s="7"/>
      <c r="J1455" s="7"/>
    </row>
    <row r="1456" spans="3:10" x14ac:dyDescent="0.2">
      <c r="C1456" s="7"/>
      <c r="D1456" s="7"/>
      <c r="E1456" s="7"/>
      <c r="F1456" s="7"/>
      <c r="G1456" s="7"/>
      <c r="H1456" s="7"/>
      <c r="I1456" s="7"/>
      <c r="J1456" s="7"/>
    </row>
    <row r="1457" spans="3:10" x14ac:dyDescent="0.2">
      <c r="C1457" s="7"/>
      <c r="D1457" s="7"/>
      <c r="E1457" s="7"/>
      <c r="F1457" s="7"/>
      <c r="G1457" s="7"/>
      <c r="H1457" s="7"/>
      <c r="I1457" s="7"/>
      <c r="J1457" s="7"/>
    </row>
    <row r="1458" spans="3:10" x14ac:dyDescent="0.2">
      <c r="C1458" s="7"/>
      <c r="D1458" s="7"/>
      <c r="E1458" s="7"/>
      <c r="F1458" s="7"/>
      <c r="G1458" s="7"/>
      <c r="H1458" s="7"/>
      <c r="I1458" s="7"/>
      <c r="J1458" s="7"/>
    </row>
    <row r="1459" spans="3:10" x14ac:dyDescent="0.2">
      <c r="C1459" s="7"/>
      <c r="D1459" s="7"/>
      <c r="E1459" s="7"/>
      <c r="F1459" s="7"/>
      <c r="G1459" s="7"/>
      <c r="H1459" s="7"/>
      <c r="I1459" s="7"/>
      <c r="J1459" s="7"/>
    </row>
    <row r="1460" spans="3:10" x14ac:dyDescent="0.2">
      <c r="C1460" s="7"/>
      <c r="D1460" s="7"/>
      <c r="E1460" s="7"/>
      <c r="F1460" s="7"/>
      <c r="G1460" s="7"/>
      <c r="H1460" s="7"/>
      <c r="I1460" s="7"/>
      <c r="J1460" s="7"/>
    </row>
    <row r="1461" spans="3:10" x14ac:dyDescent="0.2">
      <c r="C1461" s="7"/>
      <c r="D1461" s="7"/>
      <c r="E1461" s="7"/>
      <c r="F1461" s="7"/>
      <c r="G1461" s="7"/>
      <c r="H1461" s="7"/>
      <c r="I1461" s="7"/>
      <c r="J1461" s="7"/>
    </row>
    <row r="1462" spans="3:10" x14ac:dyDescent="0.2">
      <c r="C1462" s="7"/>
      <c r="D1462" s="7"/>
      <c r="E1462" s="7"/>
      <c r="F1462" s="7"/>
      <c r="G1462" s="7"/>
      <c r="H1462" s="7"/>
      <c r="I1462" s="7"/>
      <c r="J1462" s="7"/>
    </row>
    <row r="1463" spans="3:10" x14ac:dyDescent="0.2">
      <c r="C1463" s="7"/>
      <c r="D1463" s="7"/>
      <c r="E1463" s="7"/>
      <c r="F1463" s="7"/>
      <c r="G1463" s="7"/>
      <c r="H1463" s="7"/>
      <c r="I1463" s="7"/>
      <c r="J1463" s="7"/>
    </row>
    <row r="1464" spans="3:10" x14ac:dyDescent="0.2">
      <c r="C1464" s="7"/>
      <c r="D1464" s="7"/>
      <c r="E1464" s="7"/>
      <c r="F1464" s="7"/>
      <c r="G1464" s="7"/>
      <c r="H1464" s="7"/>
      <c r="I1464" s="7"/>
      <c r="J1464" s="7"/>
    </row>
    <row r="1465" spans="3:10" x14ac:dyDescent="0.2">
      <c r="C1465" s="7"/>
      <c r="D1465" s="7"/>
      <c r="E1465" s="7"/>
      <c r="F1465" s="7"/>
      <c r="G1465" s="7"/>
      <c r="H1465" s="7"/>
      <c r="I1465" s="7"/>
      <c r="J1465" s="7"/>
    </row>
    <row r="1466" spans="3:10" x14ac:dyDescent="0.2">
      <c r="C1466" s="7"/>
      <c r="D1466" s="7"/>
      <c r="E1466" s="7"/>
      <c r="F1466" s="7"/>
      <c r="G1466" s="7"/>
      <c r="H1466" s="7"/>
      <c r="I1466" s="7"/>
      <c r="J1466" s="7"/>
    </row>
    <row r="1467" spans="3:10" x14ac:dyDescent="0.2">
      <c r="C1467" s="7"/>
      <c r="D1467" s="7"/>
      <c r="E1467" s="7"/>
      <c r="F1467" s="7"/>
      <c r="G1467" s="7"/>
      <c r="H1467" s="7"/>
      <c r="I1467" s="7"/>
      <c r="J1467" s="7"/>
    </row>
    <row r="1468" spans="3:10" x14ac:dyDescent="0.2">
      <c r="C1468" s="7"/>
      <c r="D1468" s="7"/>
      <c r="E1468" s="7"/>
      <c r="F1468" s="7"/>
      <c r="G1468" s="7"/>
      <c r="H1468" s="7"/>
      <c r="I1468" s="7"/>
      <c r="J1468" s="7"/>
    </row>
    <row r="1469" spans="3:10" x14ac:dyDescent="0.2">
      <c r="C1469" s="7"/>
      <c r="D1469" s="7"/>
      <c r="E1469" s="7"/>
      <c r="F1469" s="7"/>
      <c r="G1469" s="7"/>
      <c r="H1469" s="7"/>
      <c r="I1469" s="7"/>
      <c r="J1469" s="7"/>
    </row>
    <row r="1470" spans="3:10" x14ac:dyDescent="0.2">
      <c r="C1470" s="7"/>
      <c r="D1470" s="7"/>
      <c r="E1470" s="7"/>
      <c r="F1470" s="7"/>
      <c r="G1470" s="7"/>
      <c r="H1470" s="7"/>
      <c r="I1470" s="7"/>
      <c r="J1470" s="7"/>
    </row>
    <row r="1471" spans="3:10" x14ac:dyDescent="0.2">
      <c r="C1471" s="7"/>
      <c r="D1471" s="7"/>
      <c r="E1471" s="7"/>
      <c r="F1471" s="7"/>
      <c r="G1471" s="7"/>
      <c r="H1471" s="7"/>
      <c r="I1471" s="7"/>
      <c r="J1471" s="7"/>
    </row>
    <row r="1472" spans="3:10" x14ac:dyDescent="0.2">
      <c r="C1472" s="7"/>
      <c r="D1472" s="7"/>
      <c r="E1472" s="7"/>
      <c r="F1472" s="7"/>
      <c r="G1472" s="7"/>
      <c r="H1472" s="7"/>
      <c r="I1472" s="7"/>
      <c r="J1472" s="7"/>
    </row>
    <row r="1473" spans="3:10" x14ac:dyDescent="0.2">
      <c r="C1473" s="7"/>
      <c r="D1473" s="7"/>
      <c r="E1473" s="7"/>
      <c r="F1473" s="7"/>
      <c r="G1473" s="7"/>
      <c r="H1473" s="7"/>
      <c r="I1473" s="7"/>
      <c r="J1473" s="7"/>
    </row>
    <row r="1474" spans="3:10" x14ac:dyDescent="0.2">
      <c r="C1474" s="7"/>
      <c r="D1474" s="7"/>
      <c r="E1474" s="7"/>
      <c r="F1474" s="7"/>
      <c r="G1474" s="7"/>
      <c r="H1474" s="7"/>
      <c r="I1474" s="7"/>
      <c r="J1474" s="7"/>
    </row>
    <row r="1475" spans="3:10" x14ac:dyDescent="0.2">
      <c r="C1475" s="7"/>
      <c r="D1475" s="7"/>
      <c r="E1475" s="7"/>
      <c r="F1475" s="7"/>
      <c r="G1475" s="7"/>
      <c r="H1475" s="7"/>
      <c r="I1475" s="7"/>
      <c r="J1475" s="7"/>
    </row>
    <row r="1476" spans="3:10" x14ac:dyDescent="0.2">
      <c r="C1476" s="7"/>
      <c r="D1476" s="7"/>
      <c r="E1476" s="7"/>
      <c r="F1476" s="7"/>
      <c r="G1476" s="7"/>
      <c r="H1476" s="7"/>
      <c r="I1476" s="7"/>
      <c r="J1476" s="7"/>
    </row>
    <row r="1477" spans="3:10" x14ac:dyDescent="0.2">
      <c r="C1477" s="7"/>
      <c r="D1477" s="7"/>
      <c r="E1477" s="7"/>
      <c r="F1477" s="7"/>
      <c r="G1477" s="7"/>
      <c r="H1477" s="7"/>
      <c r="I1477" s="7"/>
      <c r="J1477" s="7"/>
    </row>
    <row r="1478" spans="3:10" x14ac:dyDescent="0.2">
      <c r="C1478" s="7"/>
      <c r="D1478" s="7"/>
      <c r="E1478" s="7"/>
      <c r="F1478" s="7"/>
      <c r="G1478" s="7"/>
      <c r="H1478" s="7"/>
      <c r="I1478" s="7"/>
      <c r="J1478" s="7"/>
    </row>
    <row r="1479" spans="3:10" x14ac:dyDescent="0.2">
      <c r="C1479" s="7"/>
      <c r="D1479" s="7"/>
      <c r="E1479" s="7"/>
      <c r="F1479" s="7"/>
      <c r="G1479" s="7"/>
      <c r="H1479" s="7"/>
      <c r="I1479" s="7"/>
      <c r="J1479" s="7"/>
    </row>
    <row r="1480" spans="3:10" x14ac:dyDescent="0.2">
      <c r="C1480" s="7"/>
      <c r="D1480" s="7"/>
      <c r="E1480" s="7"/>
      <c r="F1480" s="7"/>
      <c r="G1480" s="7"/>
      <c r="H1480" s="7"/>
      <c r="I1480" s="7"/>
      <c r="J1480" s="7"/>
    </row>
    <row r="1481" spans="3:10" x14ac:dyDescent="0.2">
      <c r="C1481" s="7"/>
      <c r="D1481" s="7"/>
      <c r="E1481" s="7"/>
      <c r="F1481" s="7"/>
      <c r="G1481" s="7"/>
      <c r="H1481" s="7"/>
      <c r="I1481" s="7"/>
      <c r="J1481" s="7"/>
    </row>
    <row r="1482" spans="3:10" x14ac:dyDescent="0.2">
      <c r="C1482" s="7"/>
      <c r="D1482" s="7"/>
      <c r="E1482" s="7"/>
      <c r="F1482" s="7"/>
      <c r="G1482" s="7"/>
      <c r="H1482" s="7"/>
      <c r="I1482" s="7"/>
      <c r="J1482" s="7"/>
    </row>
    <row r="1483" spans="3:10" x14ac:dyDescent="0.2">
      <c r="C1483" s="7"/>
      <c r="D1483" s="7"/>
      <c r="E1483" s="7"/>
      <c r="F1483" s="7"/>
      <c r="G1483" s="7"/>
      <c r="H1483" s="7"/>
      <c r="I1483" s="7"/>
      <c r="J1483" s="7"/>
    </row>
    <row r="1484" spans="3:10" x14ac:dyDescent="0.2">
      <c r="C1484" s="7"/>
      <c r="D1484" s="7"/>
      <c r="E1484" s="7"/>
      <c r="F1484" s="7"/>
      <c r="G1484" s="7"/>
      <c r="H1484" s="7"/>
      <c r="I1484" s="7"/>
      <c r="J1484" s="7"/>
    </row>
    <row r="1485" spans="3:10" x14ac:dyDescent="0.2">
      <c r="C1485" s="7"/>
      <c r="D1485" s="7"/>
      <c r="E1485" s="7"/>
      <c r="F1485" s="7"/>
      <c r="G1485" s="7"/>
      <c r="H1485" s="7"/>
      <c r="I1485" s="7"/>
      <c r="J1485" s="7"/>
    </row>
    <row r="1486" spans="3:10" x14ac:dyDescent="0.2">
      <c r="C1486" s="7"/>
      <c r="D1486" s="7"/>
      <c r="E1486" s="7"/>
      <c r="F1486" s="7"/>
      <c r="G1486" s="7"/>
      <c r="H1486" s="7"/>
      <c r="I1486" s="7"/>
      <c r="J1486" s="7"/>
    </row>
    <row r="1487" spans="3:10" x14ac:dyDescent="0.2">
      <c r="C1487" s="7"/>
      <c r="D1487" s="7"/>
      <c r="E1487" s="7"/>
      <c r="F1487" s="7"/>
      <c r="G1487" s="7"/>
      <c r="H1487" s="7"/>
      <c r="I1487" s="7"/>
      <c r="J1487" s="7"/>
    </row>
    <row r="1488" spans="3:10" x14ac:dyDescent="0.2">
      <c r="C1488" s="7"/>
      <c r="D1488" s="7"/>
      <c r="E1488" s="7"/>
      <c r="F1488" s="7"/>
      <c r="G1488" s="7"/>
      <c r="H1488" s="7"/>
      <c r="I1488" s="7"/>
      <c r="J1488" s="7"/>
    </row>
    <row r="1489" spans="3:10" x14ac:dyDescent="0.2">
      <c r="C1489" s="7"/>
      <c r="D1489" s="7"/>
      <c r="E1489" s="7"/>
      <c r="F1489" s="7"/>
      <c r="G1489" s="7"/>
      <c r="H1489" s="7"/>
      <c r="I1489" s="7"/>
      <c r="J1489" s="7"/>
    </row>
    <row r="1490" spans="3:10" x14ac:dyDescent="0.2">
      <c r="C1490" s="7"/>
      <c r="D1490" s="7"/>
      <c r="E1490" s="7"/>
      <c r="F1490" s="7"/>
      <c r="G1490" s="7"/>
      <c r="H1490" s="7"/>
      <c r="I1490" s="7"/>
      <c r="J1490" s="7"/>
    </row>
    <row r="1491" spans="3:10" x14ac:dyDescent="0.2">
      <c r="C1491" s="7"/>
      <c r="D1491" s="7"/>
      <c r="E1491" s="7"/>
      <c r="F1491" s="7"/>
      <c r="G1491" s="7"/>
      <c r="H1491" s="7"/>
      <c r="I1491" s="7"/>
      <c r="J1491" s="7"/>
    </row>
    <row r="1492" spans="3:10" x14ac:dyDescent="0.2">
      <c r="C1492" s="7"/>
      <c r="D1492" s="7"/>
      <c r="E1492" s="7"/>
      <c r="F1492" s="7"/>
      <c r="G1492" s="7"/>
      <c r="H1492" s="7"/>
      <c r="I1492" s="7"/>
      <c r="J1492" s="7"/>
    </row>
    <row r="1493" spans="3:10" x14ac:dyDescent="0.2">
      <c r="C1493" s="7"/>
      <c r="D1493" s="7"/>
      <c r="E1493" s="7"/>
      <c r="F1493" s="7"/>
      <c r="G1493" s="7"/>
      <c r="H1493" s="7"/>
      <c r="I1493" s="7"/>
      <c r="J1493" s="7"/>
    </row>
    <row r="1494" spans="3:10" x14ac:dyDescent="0.2">
      <c r="C1494" s="7"/>
      <c r="D1494" s="7"/>
      <c r="E1494" s="7"/>
      <c r="F1494" s="7"/>
      <c r="G1494" s="7"/>
      <c r="H1494" s="7"/>
      <c r="I1494" s="7"/>
      <c r="J1494" s="7"/>
    </row>
    <row r="1495" spans="3:10" x14ac:dyDescent="0.2">
      <c r="C1495" s="7"/>
      <c r="D1495" s="7"/>
      <c r="E1495" s="7"/>
      <c r="F1495" s="7"/>
      <c r="G1495" s="7"/>
      <c r="H1495" s="7"/>
      <c r="I1495" s="7"/>
      <c r="J1495" s="7"/>
    </row>
    <row r="1496" spans="3:10" x14ac:dyDescent="0.2">
      <c r="C1496" s="7"/>
      <c r="D1496" s="7"/>
      <c r="E1496" s="7"/>
      <c r="F1496" s="7"/>
      <c r="G1496" s="7"/>
      <c r="H1496" s="7"/>
      <c r="I1496" s="7"/>
      <c r="J1496" s="7"/>
    </row>
    <row r="1497" spans="3:10" x14ac:dyDescent="0.2">
      <c r="C1497" s="7"/>
      <c r="D1497" s="7"/>
      <c r="E1497" s="7"/>
      <c r="F1497" s="7"/>
      <c r="G1497" s="7"/>
      <c r="H1497" s="7"/>
      <c r="I1497" s="7"/>
      <c r="J1497" s="7"/>
    </row>
    <row r="1498" spans="3:10" x14ac:dyDescent="0.2">
      <c r="C1498" s="7"/>
      <c r="D1498" s="7"/>
      <c r="E1498" s="7"/>
      <c r="F1498" s="7"/>
      <c r="G1498" s="7"/>
      <c r="H1498" s="7"/>
      <c r="I1498" s="7"/>
      <c r="J1498" s="7"/>
    </row>
    <row r="1499" spans="3:10" x14ac:dyDescent="0.2">
      <c r="C1499" s="7"/>
      <c r="D1499" s="7"/>
      <c r="E1499" s="7"/>
      <c r="F1499" s="7"/>
      <c r="G1499" s="7"/>
      <c r="H1499" s="7"/>
      <c r="I1499" s="7"/>
      <c r="J1499" s="7"/>
    </row>
    <row r="1500" spans="3:10" x14ac:dyDescent="0.2">
      <c r="C1500" s="7"/>
      <c r="D1500" s="7"/>
      <c r="E1500" s="7"/>
      <c r="F1500" s="7"/>
      <c r="G1500" s="7"/>
      <c r="H1500" s="7"/>
      <c r="I1500" s="7"/>
      <c r="J1500" s="7"/>
    </row>
    <row r="1501" spans="3:10" x14ac:dyDescent="0.2">
      <c r="C1501" s="7"/>
      <c r="D1501" s="7"/>
      <c r="E1501" s="7"/>
      <c r="F1501" s="7"/>
      <c r="G1501" s="7"/>
      <c r="H1501" s="7"/>
      <c r="I1501" s="7"/>
      <c r="J1501" s="7"/>
    </row>
    <row r="1502" spans="3:10" x14ac:dyDescent="0.2">
      <c r="C1502" s="7"/>
      <c r="D1502" s="7"/>
      <c r="E1502" s="7"/>
      <c r="F1502" s="7"/>
      <c r="G1502" s="7"/>
      <c r="H1502" s="7"/>
      <c r="I1502" s="7"/>
      <c r="J1502" s="7"/>
    </row>
    <row r="1503" spans="3:10" x14ac:dyDescent="0.2">
      <c r="C1503" s="7"/>
      <c r="D1503" s="7"/>
      <c r="E1503" s="7"/>
      <c r="F1503" s="7"/>
      <c r="G1503" s="7"/>
      <c r="H1503" s="7"/>
      <c r="I1503" s="7"/>
      <c r="J1503" s="7"/>
    </row>
    <row r="1504" spans="3:10" x14ac:dyDescent="0.2">
      <c r="C1504" s="7"/>
      <c r="D1504" s="7"/>
      <c r="E1504" s="7"/>
      <c r="F1504" s="7"/>
      <c r="G1504" s="7"/>
      <c r="H1504" s="7"/>
      <c r="I1504" s="7"/>
      <c r="J1504" s="7"/>
    </row>
    <row r="1505" spans="3:10" x14ac:dyDescent="0.2">
      <c r="C1505" s="7"/>
      <c r="D1505" s="7"/>
      <c r="E1505" s="7"/>
      <c r="F1505" s="7"/>
      <c r="G1505" s="7"/>
      <c r="H1505" s="7"/>
      <c r="I1505" s="7"/>
      <c r="J1505" s="7"/>
    </row>
    <row r="1506" spans="3:10" x14ac:dyDescent="0.2">
      <c r="C1506" s="7"/>
      <c r="D1506" s="7"/>
      <c r="E1506" s="7"/>
      <c r="F1506" s="7"/>
      <c r="G1506" s="7"/>
      <c r="H1506" s="7"/>
      <c r="I1506" s="7"/>
      <c r="J1506" s="7"/>
    </row>
    <row r="1507" spans="3:10" x14ac:dyDescent="0.2">
      <c r="C1507" s="7"/>
      <c r="D1507" s="7"/>
      <c r="E1507" s="7"/>
      <c r="F1507" s="7"/>
      <c r="G1507" s="7"/>
      <c r="H1507" s="7"/>
      <c r="I1507" s="7"/>
      <c r="J1507" s="7"/>
    </row>
    <row r="1508" spans="3:10" x14ac:dyDescent="0.2">
      <c r="C1508" s="7"/>
      <c r="D1508" s="7"/>
      <c r="E1508" s="7"/>
      <c r="F1508" s="7"/>
      <c r="G1508" s="7"/>
      <c r="H1508" s="7"/>
      <c r="I1508" s="7"/>
      <c r="J1508" s="7"/>
    </row>
    <row r="1509" spans="3:10" x14ac:dyDescent="0.2">
      <c r="C1509" s="7"/>
      <c r="D1509" s="7"/>
      <c r="E1509" s="7"/>
      <c r="F1509" s="7"/>
      <c r="G1509" s="7"/>
      <c r="H1509" s="7"/>
      <c r="I1509" s="7"/>
      <c r="J1509" s="7"/>
    </row>
    <row r="1510" spans="3:10" x14ac:dyDescent="0.2">
      <c r="C1510" s="7"/>
      <c r="D1510" s="7"/>
      <c r="E1510" s="7"/>
      <c r="F1510" s="7"/>
      <c r="G1510" s="7"/>
      <c r="H1510" s="7"/>
      <c r="I1510" s="7"/>
      <c r="J1510" s="7"/>
    </row>
    <row r="1511" spans="3:10" x14ac:dyDescent="0.2">
      <c r="C1511" s="7"/>
      <c r="D1511" s="7"/>
      <c r="E1511" s="7"/>
      <c r="F1511" s="7"/>
      <c r="G1511" s="7"/>
      <c r="H1511" s="7"/>
      <c r="I1511" s="7"/>
      <c r="J1511" s="7"/>
    </row>
    <row r="1512" spans="3:10" x14ac:dyDescent="0.2">
      <c r="C1512" s="7"/>
      <c r="D1512" s="7"/>
      <c r="E1512" s="7"/>
      <c r="F1512" s="7"/>
      <c r="G1512" s="7"/>
      <c r="H1512" s="7"/>
      <c r="I1512" s="7"/>
      <c r="J1512" s="7"/>
    </row>
    <row r="1513" spans="3:10" x14ac:dyDescent="0.2">
      <c r="C1513" s="7"/>
      <c r="D1513" s="7"/>
      <c r="E1513" s="7"/>
      <c r="F1513" s="7"/>
      <c r="G1513" s="7"/>
      <c r="H1513" s="7"/>
      <c r="I1513" s="7"/>
      <c r="J1513" s="7"/>
    </row>
    <row r="1514" spans="3:10" x14ac:dyDescent="0.2">
      <c r="C1514" s="7"/>
      <c r="D1514" s="7"/>
      <c r="E1514" s="7"/>
      <c r="F1514" s="7"/>
      <c r="G1514" s="7"/>
      <c r="H1514" s="7"/>
      <c r="I1514" s="7"/>
      <c r="J1514" s="7"/>
    </row>
    <row r="1515" spans="3:10" x14ac:dyDescent="0.2">
      <c r="C1515" s="7"/>
      <c r="D1515" s="7"/>
      <c r="E1515" s="7"/>
      <c r="F1515" s="7"/>
      <c r="G1515" s="7"/>
      <c r="H1515" s="7"/>
      <c r="I1515" s="7"/>
      <c r="J1515" s="7"/>
    </row>
    <row r="1516" spans="3:10" x14ac:dyDescent="0.2">
      <c r="C1516" s="7"/>
      <c r="D1516" s="7"/>
      <c r="E1516" s="7"/>
      <c r="F1516" s="7"/>
      <c r="G1516" s="7"/>
      <c r="H1516" s="7"/>
      <c r="I1516" s="7"/>
      <c r="J1516" s="7"/>
    </row>
    <row r="1517" spans="3:10" x14ac:dyDescent="0.2">
      <c r="C1517" s="7"/>
      <c r="D1517" s="7"/>
      <c r="E1517" s="7"/>
      <c r="F1517" s="7"/>
      <c r="G1517" s="7"/>
      <c r="H1517" s="7"/>
      <c r="I1517" s="7"/>
      <c r="J1517" s="7"/>
    </row>
    <row r="1518" spans="3:10" x14ac:dyDescent="0.2">
      <c r="C1518" s="7"/>
      <c r="D1518" s="7"/>
      <c r="E1518" s="7"/>
      <c r="F1518" s="7"/>
      <c r="G1518" s="7"/>
      <c r="H1518" s="7"/>
      <c r="I1518" s="7"/>
      <c r="J1518" s="7"/>
    </row>
    <row r="1519" spans="3:10" x14ac:dyDescent="0.2">
      <c r="C1519" s="7"/>
      <c r="D1519" s="7"/>
      <c r="E1519" s="7"/>
      <c r="F1519" s="7"/>
      <c r="G1519" s="7"/>
      <c r="H1519" s="7"/>
      <c r="I1519" s="7"/>
      <c r="J1519" s="7"/>
    </row>
    <row r="1520" spans="3:10" x14ac:dyDescent="0.2">
      <c r="C1520" s="7"/>
      <c r="D1520" s="7"/>
      <c r="E1520" s="7"/>
      <c r="F1520" s="7"/>
      <c r="G1520" s="7"/>
      <c r="H1520" s="7"/>
      <c r="I1520" s="7"/>
      <c r="J1520" s="7"/>
    </row>
    <row r="1521" spans="3:10" x14ac:dyDescent="0.2">
      <c r="C1521" s="7"/>
      <c r="D1521" s="7"/>
      <c r="E1521" s="7"/>
      <c r="F1521" s="7"/>
      <c r="G1521" s="7"/>
      <c r="H1521" s="7"/>
      <c r="I1521" s="7"/>
      <c r="J1521" s="7"/>
    </row>
    <row r="1522" spans="3:10" x14ac:dyDescent="0.2">
      <c r="C1522" s="7"/>
      <c r="D1522" s="7"/>
      <c r="E1522" s="7"/>
      <c r="F1522" s="7"/>
      <c r="G1522" s="7"/>
      <c r="H1522" s="7"/>
      <c r="I1522" s="7"/>
      <c r="J1522" s="7"/>
    </row>
    <row r="1523" spans="3:10" x14ac:dyDescent="0.2">
      <c r="C1523" s="7"/>
      <c r="D1523" s="7"/>
      <c r="E1523" s="7"/>
      <c r="F1523" s="7"/>
      <c r="G1523" s="7"/>
      <c r="H1523" s="7"/>
      <c r="I1523" s="7"/>
      <c r="J1523" s="7"/>
    </row>
    <row r="1524" spans="3:10" x14ac:dyDescent="0.2">
      <c r="C1524" s="7"/>
      <c r="D1524" s="7"/>
      <c r="E1524" s="7"/>
      <c r="F1524" s="7"/>
      <c r="G1524" s="7"/>
      <c r="H1524" s="7"/>
      <c r="I1524" s="7"/>
      <c r="J1524" s="7"/>
    </row>
    <row r="1525" spans="3:10" x14ac:dyDescent="0.2">
      <c r="C1525" s="7"/>
      <c r="D1525" s="7"/>
      <c r="E1525" s="7"/>
      <c r="F1525" s="7"/>
      <c r="G1525" s="7"/>
      <c r="H1525" s="7"/>
      <c r="I1525" s="7"/>
      <c r="J1525" s="7"/>
    </row>
    <row r="1526" spans="3:10" x14ac:dyDescent="0.2">
      <c r="C1526" s="7"/>
      <c r="D1526" s="7"/>
      <c r="E1526" s="7"/>
      <c r="F1526" s="7"/>
      <c r="G1526" s="7"/>
      <c r="H1526" s="7"/>
      <c r="I1526" s="7"/>
      <c r="J1526" s="7"/>
    </row>
    <row r="1527" spans="3:10" x14ac:dyDescent="0.2">
      <c r="C1527" s="7"/>
      <c r="D1527" s="7"/>
      <c r="E1527" s="7"/>
      <c r="F1527" s="7"/>
      <c r="G1527" s="7"/>
      <c r="H1527" s="7"/>
      <c r="I1527" s="7"/>
      <c r="J1527" s="7"/>
    </row>
    <row r="1528" spans="3:10" x14ac:dyDescent="0.2">
      <c r="C1528" s="7"/>
      <c r="D1528" s="7"/>
      <c r="E1528" s="7"/>
      <c r="F1528" s="7"/>
      <c r="G1528" s="7"/>
      <c r="H1528" s="7"/>
      <c r="I1528" s="7"/>
      <c r="J1528" s="7"/>
    </row>
    <row r="1529" spans="3:10" x14ac:dyDescent="0.2">
      <c r="C1529" s="7"/>
      <c r="D1529" s="7"/>
      <c r="E1529" s="7"/>
      <c r="F1529" s="7"/>
      <c r="G1529" s="7"/>
      <c r="H1529" s="7"/>
      <c r="I1529" s="7"/>
      <c r="J1529" s="7"/>
    </row>
    <row r="1530" spans="3:10" x14ac:dyDescent="0.2">
      <c r="C1530" s="7"/>
      <c r="D1530" s="7"/>
      <c r="E1530" s="7"/>
      <c r="F1530" s="7"/>
      <c r="G1530" s="7"/>
      <c r="H1530" s="7"/>
      <c r="I1530" s="7"/>
      <c r="J1530" s="7"/>
    </row>
    <row r="1531" spans="3:10" x14ac:dyDescent="0.2">
      <c r="C1531" s="7"/>
      <c r="D1531" s="7"/>
      <c r="E1531" s="7"/>
      <c r="F1531" s="7"/>
      <c r="G1531" s="7"/>
      <c r="H1531" s="7"/>
      <c r="I1531" s="7"/>
      <c r="J1531" s="7"/>
    </row>
    <row r="1532" spans="3:10" x14ac:dyDescent="0.2">
      <c r="C1532" s="7"/>
      <c r="D1532" s="7"/>
      <c r="E1532" s="7"/>
      <c r="F1532" s="7"/>
      <c r="G1532" s="7"/>
      <c r="H1532" s="7"/>
      <c r="I1532" s="7"/>
      <c r="J1532" s="7"/>
    </row>
    <row r="1533" spans="3:10" x14ac:dyDescent="0.2">
      <c r="C1533" s="7"/>
      <c r="D1533" s="7"/>
      <c r="E1533" s="7"/>
      <c r="F1533" s="7"/>
      <c r="G1533" s="7"/>
      <c r="H1533" s="7"/>
      <c r="I1533" s="7"/>
      <c r="J1533" s="7"/>
    </row>
    <row r="1534" spans="3:10" x14ac:dyDescent="0.2">
      <c r="C1534" s="7"/>
      <c r="D1534" s="7"/>
      <c r="E1534" s="7"/>
      <c r="F1534" s="7"/>
      <c r="G1534" s="7"/>
      <c r="H1534" s="7"/>
      <c r="I1534" s="7"/>
      <c r="J1534" s="7"/>
    </row>
    <row r="1535" spans="3:10" x14ac:dyDescent="0.2">
      <c r="C1535" s="7"/>
      <c r="D1535" s="7"/>
      <c r="E1535" s="7"/>
      <c r="F1535" s="7"/>
      <c r="G1535" s="7"/>
      <c r="H1535" s="7"/>
      <c r="I1535" s="7"/>
      <c r="J1535" s="7"/>
    </row>
    <row r="1536" spans="3:10" x14ac:dyDescent="0.2">
      <c r="C1536" s="7"/>
      <c r="D1536" s="7"/>
      <c r="E1536" s="7"/>
      <c r="F1536" s="7"/>
      <c r="G1536" s="7"/>
      <c r="H1536" s="7"/>
      <c r="I1536" s="7"/>
      <c r="J1536" s="7"/>
    </row>
    <row r="1537" spans="3:10" x14ac:dyDescent="0.2">
      <c r="C1537" s="7"/>
      <c r="D1537" s="7"/>
      <c r="E1537" s="7"/>
      <c r="F1537" s="7"/>
      <c r="G1537" s="7"/>
      <c r="H1537" s="7"/>
      <c r="I1537" s="7"/>
      <c r="J1537" s="7"/>
    </row>
    <row r="1538" spans="3:10" x14ac:dyDescent="0.2">
      <c r="C1538" s="7"/>
      <c r="D1538" s="7"/>
      <c r="E1538" s="7"/>
      <c r="F1538" s="7"/>
      <c r="G1538" s="7"/>
      <c r="H1538" s="7"/>
      <c r="I1538" s="7"/>
      <c r="J1538" s="7"/>
    </row>
    <row r="1539" spans="3:10" x14ac:dyDescent="0.2">
      <c r="C1539" s="7"/>
      <c r="D1539" s="7"/>
      <c r="E1539" s="7"/>
      <c r="F1539" s="7"/>
      <c r="G1539" s="7"/>
      <c r="H1539" s="7"/>
      <c r="I1539" s="7"/>
      <c r="J1539" s="7"/>
    </row>
    <row r="1540" spans="3:10" x14ac:dyDescent="0.2">
      <c r="C1540" s="7"/>
      <c r="D1540" s="7"/>
      <c r="E1540" s="7"/>
      <c r="F1540" s="7"/>
      <c r="G1540" s="7"/>
      <c r="H1540" s="7"/>
      <c r="I1540" s="7"/>
      <c r="J1540" s="7"/>
    </row>
    <row r="1541" spans="3:10" x14ac:dyDescent="0.2">
      <c r="C1541" s="7"/>
      <c r="D1541" s="7"/>
      <c r="E1541" s="7"/>
      <c r="F1541" s="7"/>
      <c r="G1541" s="7"/>
      <c r="H1541" s="7"/>
      <c r="I1541" s="7"/>
      <c r="J1541" s="7"/>
    </row>
    <row r="1542" spans="3:10" x14ac:dyDescent="0.2">
      <c r="C1542" s="7"/>
      <c r="D1542" s="7"/>
      <c r="E1542" s="7"/>
      <c r="F1542" s="7"/>
      <c r="G1542" s="7"/>
      <c r="H1542" s="7"/>
      <c r="I1542" s="7"/>
      <c r="J1542" s="7"/>
    </row>
    <row r="1543" spans="3:10" x14ac:dyDescent="0.2">
      <c r="C1543" s="7"/>
      <c r="D1543" s="7"/>
      <c r="E1543" s="7"/>
      <c r="F1543" s="7"/>
      <c r="G1543" s="7"/>
      <c r="H1543" s="7"/>
      <c r="I1543" s="7"/>
      <c r="J1543" s="7"/>
    </row>
    <row r="1544" spans="3:10" x14ac:dyDescent="0.2">
      <c r="C1544" s="7"/>
      <c r="D1544" s="7"/>
      <c r="E1544" s="7"/>
      <c r="F1544" s="7"/>
      <c r="G1544" s="7"/>
      <c r="H1544" s="7"/>
      <c r="I1544" s="7"/>
      <c r="J1544" s="7"/>
    </row>
    <row r="1545" spans="3:10" x14ac:dyDescent="0.2">
      <c r="C1545" s="7"/>
      <c r="D1545" s="7"/>
      <c r="E1545" s="7"/>
      <c r="F1545" s="7"/>
      <c r="G1545" s="7"/>
      <c r="H1545" s="7"/>
      <c r="I1545" s="7"/>
      <c r="J1545" s="7"/>
    </row>
    <row r="1546" spans="3:10" x14ac:dyDescent="0.2">
      <c r="C1546" s="7"/>
      <c r="D1546" s="7"/>
      <c r="E1546" s="7"/>
      <c r="F1546" s="7"/>
      <c r="G1546" s="7"/>
      <c r="H1546" s="7"/>
      <c r="I1546" s="7"/>
      <c r="J1546" s="7"/>
    </row>
    <row r="1547" spans="3:10" x14ac:dyDescent="0.2">
      <c r="C1547" s="7"/>
      <c r="D1547" s="7"/>
      <c r="E1547" s="7"/>
      <c r="F1547" s="7"/>
      <c r="G1547" s="7"/>
      <c r="H1547" s="7"/>
      <c r="I1547" s="7"/>
      <c r="J1547" s="7"/>
    </row>
    <row r="1548" spans="3:10" x14ac:dyDescent="0.2">
      <c r="C1548" s="7"/>
      <c r="D1548" s="7"/>
      <c r="E1548" s="7"/>
      <c r="F1548" s="7"/>
      <c r="G1548" s="7"/>
      <c r="H1548" s="7"/>
      <c r="I1548" s="7"/>
      <c r="J1548" s="7"/>
    </row>
    <row r="1549" spans="3:10" x14ac:dyDescent="0.2">
      <c r="C1549" s="7"/>
      <c r="D1549" s="7"/>
      <c r="E1549" s="7"/>
      <c r="F1549" s="7"/>
      <c r="G1549" s="7"/>
      <c r="H1549" s="7"/>
      <c r="I1549" s="7"/>
      <c r="J1549" s="7"/>
    </row>
    <row r="1550" spans="3:10" x14ac:dyDescent="0.2">
      <c r="C1550" s="7"/>
      <c r="D1550" s="7"/>
      <c r="E1550" s="7"/>
      <c r="F1550" s="7"/>
      <c r="G1550" s="7"/>
      <c r="H1550" s="7"/>
      <c r="I1550" s="7"/>
      <c r="J1550" s="7"/>
    </row>
    <row r="1551" spans="3:10" x14ac:dyDescent="0.2">
      <c r="C1551" s="7"/>
      <c r="D1551" s="7"/>
      <c r="E1551" s="7"/>
      <c r="F1551" s="7"/>
      <c r="G1551" s="7"/>
      <c r="H1551" s="7"/>
      <c r="I1551" s="7"/>
      <c r="J1551" s="7"/>
    </row>
    <row r="1552" spans="3:10" x14ac:dyDescent="0.2">
      <c r="C1552" s="7"/>
      <c r="D1552" s="7"/>
      <c r="E1552" s="7"/>
      <c r="F1552" s="7"/>
      <c r="G1552" s="7"/>
      <c r="H1552" s="7"/>
      <c r="I1552" s="7"/>
      <c r="J1552" s="7"/>
    </row>
    <row r="1553" spans="3:10" x14ac:dyDescent="0.2">
      <c r="C1553" s="7"/>
      <c r="D1553" s="7"/>
      <c r="E1553" s="7"/>
      <c r="F1553" s="7"/>
      <c r="G1553" s="7"/>
      <c r="H1553" s="7"/>
      <c r="I1553" s="7"/>
      <c r="J1553" s="7"/>
    </row>
    <row r="1554" spans="3:10" x14ac:dyDescent="0.2">
      <c r="C1554" s="7"/>
      <c r="D1554" s="7"/>
      <c r="E1554" s="7"/>
      <c r="F1554" s="7"/>
      <c r="G1554" s="7"/>
      <c r="H1554" s="7"/>
      <c r="I1554" s="7"/>
      <c r="J1554" s="7"/>
    </row>
    <row r="1555" spans="3:10" x14ac:dyDescent="0.2">
      <c r="C1555" s="7"/>
      <c r="D1555" s="7"/>
      <c r="E1555" s="7"/>
      <c r="F1555" s="7"/>
      <c r="G1555" s="7"/>
      <c r="H1555" s="7"/>
      <c r="I1555" s="7"/>
      <c r="J1555" s="7"/>
    </row>
    <row r="1556" spans="3:10" x14ac:dyDescent="0.2">
      <c r="C1556" s="7"/>
      <c r="D1556" s="7"/>
      <c r="E1556" s="7"/>
      <c r="F1556" s="7"/>
      <c r="G1556" s="7"/>
      <c r="H1556" s="7"/>
      <c r="I1556" s="7"/>
      <c r="J1556" s="7"/>
    </row>
    <row r="1557" spans="3:10" x14ac:dyDescent="0.2">
      <c r="C1557" s="7"/>
      <c r="D1557" s="7"/>
      <c r="E1557" s="7"/>
      <c r="F1557" s="7"/>
      <c r="G1557" s="7"/>
      <c r="H1557" s="7"/>
      <c r="I1557" s="7"/>
      <c r="J1557" s="7"/>
    </row>
    <row r="1558" spans="3:10" x14ac:dyDescent="0.2">
      <c r="C1558" s="7"/>
      <c r="D1558" s="7"/>
      <c r="E1558" s="7"/>
      <c r="F1558" s="7"/>
      <c r="G1558" s="7"/>
      <c r="H1558" s="7"/>
      <c r="I1558" s="7"/>
      <c r="J1558" s="7"/>
    </row>
    <row r="1559" spans="3:10" x14ac:dyDescent="0.2">
      <c r="C1559" s="7"/>
      <c r="D1559" s="7"/>
      <c r="E1559" s="7"/>
      <c r="F1559" s="7"/>
      <c r="G1559" s="7"/>
      <c r="H1559" s="7"/>
      <c r="I1559" s="7"/>
      <c r="J1559" s="7"/>
    </row>
    <row r="1560" spans="3:10" x14ac:dyDescent="0.2">
      <c r="C1560" s="7"/>
      <c r="D1560" s="7"/>
      <c r="E1560" s="7"/>
      <c r="F1560" s="7"/>
      <c r="G1560" s="7"/>
      <c r="H1560" s="7"/>
      <c r="I1560" s="7"/>
      <c r="J1560" s="7"/>
    </row>
    <row r="1561" spans="3:10" x14ac:dyDescent="0.2">
      <c r="C1561" s="7"/>
      <c r="D1561" s="7"/>
      <c r="E1561" s="7"/>
      <c r="F1561" s="7"/>
      <c r="G1561" s="7"/>
      <c r="H1561" s="7"/>
      <c r="I1561" s="7"/>
      <c r="J1561" s="7"/>
    </row>
    <row r="1562" spans="3:10" x14ac:dyDescent="0.2">
      <c r="C1562" s="7"/>
      <c r="D1562" s="7"/>
      <c r="E1562" s="7"/>
      <c r="F1562" s="7"/>
      <c r="G1562" s="7"/>
      <c r="H1562" s="7"/>
      <c r="I1562" s="7"/>
      <c r="J1562" s="7"/>
    </row>
    <row r="1563" spans="3:10" x14ac:dyDescent="0.2">
      <c r="C1563" s="7"/>
      <c r="D1563" s="7"/>
      <c r="E1563" s="7"/>
      <c r="F1563" s="7"/>
      <c r="G1563" s="7"/>
      <c r="H1563" s="7"/>
      <c r="I1563" s="7"/>
      <c r="J1563" s="7"/>
    </row>
    <row r="1564" spans="3:10" x14ac:dyDescent="0.2">
      <c r="C1564" s="7"/>
      <c r="D1564" s="7"/>
      <c r="E1564" s="7"/>
      <c r="F1564" s="7"/>
      <c r="G1564" s="7"/>
      <c r="H1564" s="7"/>
      <c r="I1564" s="7"/>
      <c r="J1564" s="7"/>
    </row>
    <row r="1565" spans="3:10" x14ac:dyDescent="0.2">
      <c r="C1565" s="7"/>
      <c r="D1565" s="7"/>
      <c r="E1565" s="7"/>
      <c r="F1565" s="7"/>
      <c r="G1565" s="7"/>
      <c r="H1565" s="7"/>
      <c r="I1565" s="7"/>
      <c r="J1565" s="7"/>
    </row>
    <row r="1566" spans="3:10" x14ac:dyDescent="0.2">
      <c r="C1566" s="7"/>
      <c r="D1566" s="7"/>
      <c r="E1566" s="7"/>
      <c r="F1566" s="7"/>
      <c r="G1566" s="7"/>
      <c r="H1566" s="7"/>
      <c r="I1566" s="7"/>
      <c r="J1566" s="7"/>
    </row>
    <row r="1567" spans="3:10" x14ac:dyDescent="0.2">
      <c r="C1567" s="7"/>
      <c r="D1567" s="7"/>
      <c r="E1567" s="7"/>
      <c r="F1567" s="7"/>
      <c r="G1567" s="7"/>
      <c r="H1567" s="7"/>
      <c r="I1567" s="7"/>
      <c r="J1567" s="7"/>
    </row>
    <row r="1568" spans="3:10" x14ac:dyDescent="0.2">
      <c r="C1568" s="7"/>
      <c r="D1568" s="7"/>
      <c r="E1568" s="7"/>
      <c r="F1568" s="7"/>
      <c r="G1568" s="7"/>
      <c r="H1568" s="7"/>
      <c r="I1568" s="7"/>
      <c r="J1568" s="7"/>
    </row>
    <row r="1569" spans="3:10" x14ac:dyDescent="0.2">
      <c r="C1569" s="7"/>
      <c r="D1569" s="7"/>
      <c r="E1569" s="7"/>
      <c r="F1569" s="7"/>
      <c r="G1569" s="7"/>
      <c r="H1569" s="7"/>
      <c r="I1569" s="7"/>
      <c r="J1569" s="7"/>
    </row>
    <row r="1570" spans="3:10" x14ac:dyDescent="0.2">
      <c r="C1570" s="7"/>
      <c r="D1570" s="7"/>
      <c r="E1570" s="7"/>
      <c r="F1570" s="7"/>
      <c r="G1570" s="7"/>
      <c r="H1570" s="7"/>
      <c r="I1570" s="7"/>
      <c r="J1570" s="7"/>
    </row>
    <row r="1571" spans="3:10" x14ac:dyDescent="0.2">
      <c r="C1571" s="7"/>
      <c r="D1571" s="7"/>
      <c r="E1571" s="7"/>
      <c r="F1571" s="7"/>
      <c r="G1571" s="7"/>
      <c r="H1571" s="7"/>
      <c r="I1571" s="7"/>
      <c r="J1571" s="7"/>
    </row>
    <row r="1572" spans="3:10" x14ac:dyDescent="0.2">
      <c r="C1572" s="7"/>
      <c r="D1572" s="7"/>
      <c r="E1572" s="7"/>
      <c r="F1572" s="7"/>
      <c r="G1572" s="7"/>
      <c r="H1572" s="7"/>
      <c r="I1572" s="7"/>
      <c r="J1572" s="7"/>
    </row>
    <row r="1573" spans="3:10" x14ac:dyDescent="0.2">
      <c r="C1573" s="7"/>
      <c r="D1573" s="7"/>
      <c r="E1573" s="7"/>
      <c r="F1573" s="7"/>
      <c r="G1573" s="7"/>
      <c r="H1573" s="7"/>
      <c r="I1573" s="7"/>
      <c r="J1573" s="7"/>
    </row>
    <row r="1574" spans="3:10" x14ac:dyDescent="0.2">
      <c r="C1574" s="7"/>
      <c r="D1574" s="7"/>
      <c r="E1574" s="7"/>
      <c r="F1574" s="7"/>
      <c r="G1574" s="7"/>
      <c r="H1574" s="7"/>
      <c r="I1574" s="7"/>
      <c r="J1574" s="7"/>
    </row>
    <row r="1575" spans="3:10" x14ac:dyDescent="0.2">
      <c r="C1575" s="7"/>
      <c r="D1575" s="7"/>
      <c r="E1575" s="7"/>
      <c r="F1575" s="7"/>
      <c r="G1575" s="7"/>
      <c r="H1575" s="7"/>
      <c r="I1575" s="7"/>
      <c r="J1575" s="7"/>
    </row>
    <row r="1576" spans="3:10" x14ac:dyDescent="0.2">
      <c r="C1576" s="7"/>
      <c r="D1576" s="7"/>
      <c r="E1576" s="7"/>
      <c r="F1576" s="7"/>
      <c r="G1576" s="7"/>
      <c r="H1576" s="7"/>
      <c r="I1576" s="7"/>
      <c r="J1576" s="7"/>
    </row>
    <row r="1577" spans="3:10" x14ac:dyDescent="0.2">
      <c r="C1577" s="7"/>
      <c r="D1577" s="7"/>
      <c r="E1577" s="7"/>
      <c r="F1577" s="7"/>
      <c r="G1577" s="7"/>
      <c r="H1577" s="7"/>
      <c r="I1577" s="7"/>
      <c r="J1577" s="7"/>
    </row>
    <row r="1578" spans="3:10" x14ac:dyDescent="0.2">
      <c r="C1578" s="7"/>
      <c r="D1578" s="7"/>
      <c r="E1578" s="7"/>
      <c r="F1578" s="7"/>
      <c r="G1578" s="7"/>
      <c r="H1578" s="7"/>
      <c r="I1578" s="7"/>
      <c r="J1578" s="7"/>
    </row>
    <row r="1579" spans="3:10" x14ac:dyDescent="0.2">
      <c r="C1579" s="7"/>
      <c r="D1579" s="7"/>
      <c r="E1579" s="7"/>
      <c r="F1579" s="7"/>
      <c r="G1579" s="7"/>
      <c r="H1579" s="7"/>
      <c r="I1579" s="7"/>
      <c r="J1579" s="7"/>
    </row>
    <row r="1580" spans="3:10" x14ac:dyDescent="0.2">
      <c r="C1580" s="7"/>
      <c r="D1580" s="7"/>
      <c r="E1580" s="7"/>
      <c r="F1580" s="7"/>
      <c r="G1580" s="7"/>
      <c r="H1580" s="7"/>
      <c r="I1580" s="7"/>
      <c r="J1580" s="7"/>
    </row>
    <row r="1581" spans="3:10" x14ac:dyDescent="0.2">
      <c r="C1581" s="7"/>
      <c r="D1581" s="7"/>
      <c r="E1581" s="7"/>
      <c r="F1581" s="7"/>
      <c r="G1581" s="7"/>
      <c r="H1581" s="7"/>
      <c r="I1581" s="7"/>
      <c r="J1581" s="7"/>
    </row>
    <row r="1582" spans="3:10" x14ac:dyDescent="0.2">
      <c r="C1582" s="7"/>
      <c r="D1582" s="7"/>
      <c r="E1582" s="7"/>
      <c r="F1582" s="7"/>
      <c r="G1582" s="7"/>
      <c r="H1582" s="7"/>
      <c r="I1582" s="7"/>
      <c r="J1582" s="7"/>
    </row>
    <row r="1583" spans="3:10" x14ac:dyDescent="0.2">
      <c r="C1583" s="7"/>
      <c r="D1583" s="7"/>
      <c r="E1583" s="7"/>
      <c r="F1583" s="7"/>
      <c r="G1583" s="7"/>
      <c r="H1583" s="7"/>
      <c r="I1583" s="7"/>
      <c r="J1583" s="7"/>
    </row>
    <row r="1584" spans="3:10" x14ac:dyDescent="0.2">
      <c r="C1584" s="7"/>
      <c r="D1584" s="7"/>
      <c r="E1584" s="7"/>
      <c r="F1584" s="7"/>
      <c r="G1584" s="7"/>
      <c r="H1584" s="7"/>
      <c r="I1584" s="7"/>
      <c r="J1584" s="7"/>
    </row>
    <row r="1585" spans="3:10" x14ac:dyDescent="0.2">
      <c r="C1585" s="7"/>
      <c r="D1585" s="7"/>
      <c r="E1585" s="7"/>
      <c r="F1585" s="7"/>
      <c r="G1585" s="7"/>
      <c r="H1585" s="7"/>
      <c r="I1585" s="7"/>
      <c r="J1585" s="7"/>
    </row>
    <row r="1586" spans="3:10" x14ac:dyDescent="0.2">
      <c r="C1586" s="7"/>
      <c r="D1586" s="7"/>
      <c r="E1586" s="7"/>
      <c r="F1586" s="7"/>
      <c r="G1586" s="7"/>
      <c r="H1586" s="7"/>
      <c r="I1586" s="7"/>
      <c r="J1586" s="7"/>
    </row>
    <row r="1587" spans="3:10" x14ac:dyDescent="0.2">
      <c r="C1587" s="7"/>
      <c r="D1587" s="7"/>
      <c r="E1587" s="7"/>
      <c r="F1587" s="7"/>
      <c r="G1587" s="7"/>
      <c r="H1587" s="7"/>
      <c r="I1587" s="7"/>
      <c r="J1587" s="7"/>
    </row>
    <row r="1588" spans="3:10" x14ac:dyDescent="0.2">
      <c r="C1588" s="7"/>
      <c r="D1588" s="7"/>
      <c r="E1588" s="7"/>
      <c r="F1588" s="7"/>
      <c r="G1588" s="7"/>
      <c r="H1588" s="7"/>
      <c r="I1588" s="7"/>
      <c r="J1588" s="7"/>
    </row>
    <row r="1589" spans="3:10" x14ac:dyDescent="0.2">
      <c r="C1589" s="7"/>
      <c r="D1589" s="7"/>
      <c r="E1589" s="7"/>
      <c r="F1589" s="7"/>
      <c r="G1589" s="7"/>
      <c r="H1589" s="7"/>
      <c r="I1589" s="7"/>
      <c r="J1589" s="7"/>
    </row>
    <row r="1590" spans="3:10" x14ac:dyDescent="0.2">
      <c r="C1590" s="7"/>
      <c r="D1590" s="7"/>
      <c r="E1590" s="7"/>
      <c r="F1590" s="7"/>
      <c r="G1590" s="7"/>
      <c r="H1590" s="7"/>
      <c r="I1590" s="7"/>
      <c r="J1590" s="7"/>
    </row>
    <row r="1591" spans="3:10" x14ac:dyDescent="0.2">
      <c r="C1591" s="7"/>
      <c r="D1591" s="7"/>
      <c r="E1591" s="7"/>
      <c r="F1591" s="7"/>
      <c r="G1591" s="7"/>
      <c r="H1591" s="7"/>
      <c r="I1591" s="7"/>
      <c r="J1591" s="7"/>
    </row>
    <row r="1592" spans="3:10" x14ac:dyDescent="0.2">
      <c r="C1592" s="7"/>
      <c r="D1592" s="7"/>
      <c r="E1592" s="7"/>
      <c r="F1592" s="7"/>
      <c r="G1592" s="7"/>
      <c r="H1592" s="7"/>
      <c r="I1592" s="7"/>
      <c r="J1592" s="7"/>
    </row>
    <row r="1593" spans="3:10" x14ac:dyDescent="0.2">
      <c r="C1593" s="7"/>
      <c r="D1593" s="7"/>
      <c r="E1593" s="7"/>
      <c r="F1593" s="7"/>
      <c r="G1593" s="7"/>
      <c r="H1593" s="7"/>
      <c r="I1593" s="7"/>
      <c r="J1593" s="7"/>
    </row>
    <row r="1594" spans="3:10" x14ac:dyDescent="0.2">
      <c r="C1594" s="7"/>
      <c r="D1594" s="7"/>
      <c r="E1594" s="7"/>
      <c r="F1594" s="7"/>
      <c r="G1594" s="7"/>
      <c r="H1594" s="7"/>
      <c r="I1594" s="7"/>
      <c r="J1594" s="7"/>
    </row>
    <row r="1595" spans="3:10" x14ac:dyDescent="0.2">
      <c r="C1595" s="7"/>
      <c r="D1595" s="7"/>
      <c r="E1595" s="7"/>
      <c r="F1595" s="7"/>
      <c r="G1595" s="7"/>
      <c r="H1595" s="7"/>
      <c r="I1595" s="7"/>
      <c r="J1595" s="7"/>
    </row>
    <row r="1596" spans="3:10" x14ac:dyDescent="0.2">
      <c r="C1596" s="7"/>
      <c r="D1596" s="7"/>
      <c r="E1596" s="7"/>
      <c r="F1596" s="7"/>
      <c r="G1596" s="7"/>
      <c r="H1596" s="7"/>
      <c r="I1596" s="7"/>
      <c r="J1596" s="7"/>
    </row>
    <row r="1597" spans="3:10" x14ac:dyDescent="0.2">
      <c r="C1597" s="7"/>
      <c r="D1597" s="7"/>
      <c r="E1597" s="7"/>
      <c r="F1597" s="7"/>
      <c r="G1597" s="7"/>
      <c r="H1597" s="7"/>
      <c r="I1597" s="7"/>
      <c r="J1597" s="7"/>
    </row>
    <row r="1598" spans="3:10" x14ac:dyDescent="0.2">
      <c r="C1598" s="7"/>
      <c r="D1598" s="7"/>
      <c r="E1598" s="7"/>
      <c r="F1598" s="7"/>
      <c r="G1598" s="7"/>
      <c r="H1598" s="7"/>
      <c r="I1598" s="7"/>
      <c r="J1598" s="7"/>
    </row>
    <row r="1599" spans="3:10" x14ac:dyDescent="0.2">
      <c r="C1599" s="7"/>
      <c r="D1599" s="7"/>
      <c r="E1599" s="7"/>
      <c r="F1599" s="7"/>
      <c r="G1599" s="7"/>
      <c r="H1599" s="7"/>
      <c r="I1599" s="7"/>
      <c r="J1599" s="7"/>
    </row>
    <row r="1600" spans="3:10" x14ac:dyDescent="0.2">
      <c r="C1600" s="7"/>
      <c r="D1600" s="7"/>
      <c r="E1600" s="7"/>
      <c r="F1600" s="7"/>
      <c r="G1600" s="7"/>
      <c r="H1600" s="7"/>
      <c r="I1600" s="7"/>
      <c r="J1600" s="7"/>
    </row>
    <row r="1601" spans="3:10" x14ac:dyDescent="0.2">
      <c r="C1601" s="7"/>
      <c r="D1601" s="7"/>
      <c r="E1601" s="7"/>
      <c r="F1601" s="7"/>
      <c r="G1601" s="7"/>
      <c r="H1601" s="7"/>
      <c r="I1601" s="7"/>
      <c r="J1601" s="7"/>
    </row>
    <row r="1602" spans="3:10" x14ac:dyDescent="0.2">
      <c r="C1602" s="7"/>
      <c r="D1602" s="7"/>
      <c r="E1602" s="7"/>
      <c r="F1602" s="7"/>
      <c r="G1602" s="7"/>
      <c r="H1602" s="7"/>
      <c r="I1602" s="7"/>
      <c r="J1602" s="7"/>
    </row>
    <row r="1603" spans="3:10" x14ac:dyDescent="0.2">
      <c r="C1603" s="7"/>
      <c r="D1603" s="7"/>
      <c r="E1603" s="7"/>
      <c r="F1603" s="7"/>
      <c r="G1603" s="7"/>
      <c r="H1603" s="7"/>
      <c r="I1603" s="7"/>
      <c r="J1603" s="7"/>
    </row>
    <row r="1604" spans="3:10" x14ac:dyDescent="0.2">
      <c r="C1604" s="7"/>
      <c r="D1604" s="7"/>
      <c r="E1604" s="7"/>
      <c r="F1604" s="7"/>
      <c r="G1604" s="7"/>
      <c r="H1604" s="7"/>
      <c r="I1604" s="7"/>
      <c r="J1604" s="7"/>
    </row>
    <row r="1605" spans="3:10" x14ac:dyDescent="0.2">
      <c r="C1605" s="7"/>
      <c r="D1605" s="7"/>
      <c r="E1605" s="7"/>
      <c r="F1605" s="7"/>
      <c r="G1605" s="7"/>
      <c r="H1605" s="7"/>
      <c r="I1605" s="7"/>
      <c r="J1605" s="7"/>
    </row>
    <row r="1606" spans="3:10" x14ac:dyDescent="0.2">
      <c r="C1606" s="7"/>
      <c r="D1606" s="7"/>
      <c r="E1606" s="7"/>
      <c r="F1606" s="7"/>
      <c r="G1606" s="7"/>
      <c r="H1606" s="7"/>
      <c r="I1606" s="7"/>
      <c r="J1606" s="7"/>
    </row>
    <row r="1607" spans="3:10" x14ac:dyDescent="0.2">
      <c r="C1607" s="7"/>
      <c r="D1607" s="7"/>
      <c r="E1607" s="7"/>
      <c r="F1607" s="7"/>
      <c r="G1607" s="7"/>
      <c r="H1607" s="7"/>
      <c r="I1607" s="7"/>
      <c r="J1607" s="7"/>
    </row>
    <row r="1608" spans="3:10" x14ac:dyDescent="0.2">
      <c r="C1608" s="7"/>
      <c r="D1608" s="7"/>
      <c r="E1608" s="7"/>
      <c r="F1608" s="7"/>
      <c r="G1608" s="7"/>
      <c r="H1608" s="7"/>
      <c r="I1608" s="7"/>
      <c r="J1608" s="7"/>
    </row>
    <row r="1609" spans="3:10" x14ac:dyDescent="0.2">
      <c r="C1609" s="7"/>
      <c r="D1609" s="7"/>
      <c r="E1609" s="7"/>
      <c r="F1609" s="7"/>
      <c r="G1609" s="7"/>
      <c r="H1609" s="7"/>
      <c r="I1609" s="7"/>
      <c r="J1609" s="7"/>
    </row>
    <row r="1610" spans="3:10" x14ac:dyDescent="0.2">
      <c r="C1610" s="7"/>
      <c r="D1610" s="7"/>
      <c r="E1610" s="7"/>
      <c r="F1610" s="7"/>
      <c r="G1610" s="7"/>
      <c r="H1610" s="7"/>
      <c r="I1610" s="7"/>
      <c r="J1610" s="7"/>
    </row>
    <row r="1611" spans="3:10" x14ac:dyDescent="0.2">
      <c r="C1611" s="7"/>
      <c r="D1611" s="7"/>
      <c r="E1611" s="7"/>
      <c r="F1611" s="7"/>
      <c r="G1611" s="7"/>
      <c r="H1611" s="7"/>
      <c r="I1611" s="7"/>
      <c r="J1611" s="7"/>
    </row>
    <row r="1612" spans="3:10" x14ac:dyDescent="0.2">
      <c r="C1612" s="7"/>
      <c r="D1612" s="7"/>
      <c r="E1612" s="7"/>
      <c r="F1612" s="7"/>
      <c r="G1612" s="7"/>
      <c r="H1612" s="7"/>
      <c r="I1612" s="7"/>
      <c r="J1612" s="7"/>
    </row>
    <row r="1613" spans="3:10" x14ac:dyDescent="0.2">
      <c r="C1613" s="7"/>
      <c r="D1613" s="7"/>
      <c r="E1613" s="7"/>
      <c r="F1613" s="7"/>
      <c r="G1613" s="7"/>
      <c r="H1613" s="7"/>
      <c r="I1613" s="7"/>
      <c r="J1613" s="7"/>
    </row>
    <row r="1614" spans="3:10" x14ac:dyDescent="0.2">
      <c r="C1614" s="7"/>
      <c r="D1614" s="7"/>
      <c r="E1614" s="7"/>
      <c r="F1614" s="7"/>
      <c r="G1614" s="7"/>
      <c r="H1614" s="7"/>
      <c r="I1614" s="7"/>
      <c r="J1614" s="7"/>
    </row>
    <row r="1615" spans="3:10" x14ac:dyDescent="0.2">
      <c r="C1615" s="7"/>
      <c r="D1615" s="7"/>
      <c r="E1615" s="7"/>
      <c r="F1615" s="7"/>
      <c r="G1615" s="7"/>
      <c r="H1615" s="7"/>
      <c r="I1615" s="7"/>
      <c r="J1615" s="7"/>
    </row>
    <row r="1616" spans="3:10" x14ac:dyDescent="0.2">
      <c r="C1616" s="7"/>
      <c r="D1616" s="7"/>
      <c r="E1616" s="7"/>
      <c r="F1616" s="7"/>
      <c r="G1616" s="7"/>
      <c r="H1616" s="7"/>
      <c r="I1616" s="7"/>
      <c r="J1616" s="7"/>
    </row>
    <row r="1617" spans="3:10" x14ac:dyDescent="0.2">
      <c r="C1617" s="7"/>
      <c r="D1617" s="7"/>
      <c r="E1617" s="7"/>
      <c r="F1617" s="7"/>
      <c r="G1617" s="7"/>
      <c r="H1617" s="7"/>
      <c r="I1617" s="7"/>
      <c r="J1617" s="7"/>
    </row>
    <row r="1618" spans="3:10" x14ac:dyDescent="0.2">
      <c r="C1618" s="7"/>
      <c r="D1618" s="7"/>
      <c r="E1618" s="7"/>
      <c r="F1618" s="7"/>
      <c r="G1618" s="7"/>
      <c r="H1618" s="7"/>
      <c r="I1618" s="7"/>
      <c r="J1618" s="7"/>
    </row>
    <row r="1619" spans="3:10" x14ac:dyDescent="0.2">
      <c r="C1619" s="7"/>
      <c r="D1619" s="7"/>
      <c r="E1619" s="7"/>
      <c r="F1619" s="7"/>
      <c r="G1619" s="7"/>
      <c r="H1619" s="7"/>
      <c r="I1619" s="7"/>
      <c r="J1619" s="7"/>
    </row>
    <row r="1620" spans="3:10" x14ac:dyDescent="0.2">
      <c r="C1620" s="7"/>
      <c r="D1620" s="7"/>
      <c r="E1620" s="7"/>
      <c r="F1620" s="7"/>
      <c r="G1620" s="7"/>
      <c r="H1620" s="7"/>
      <c r="I1620" s="7"/>
      <c r="J1620" s="7"/>
    </row>
    <row r="1621" spans="3:10" x14ac:dyDescent="0.2">
      <c r="C1621" s="7"/>
      <c r="D1621" s="7"/>
      <c r="E1621" s="7"/>
      <c r="F1621" s="7"/>
      <c r="G1621" s="7"/>
      <c r="H1621" s="7"/>
      <c r="I1621" s="7"/>
      <c r="J1621" s="7"/>
    </row>
    <row r="1622" spans="3:10" x14ac:dyDescent="0.2">
      <c r="C1622" s="7"/>
      <c r="D1622" s="7"/>
      <c r="E1622" s="7"/>
      <c r="F1622" s="7"/>
      <c r="G1622" s="7"/>
      <c r="H1622" s="7"/>
      <c r="I1622" s="7"/>
      <c r="J1622" s="7"/>
    </row>
    <row r="1623" spans="3:10" x14ac:dyDescent="0.2">
      <c r="C1623" s="7"/>
      <c r="D1623" s="7"/>
      <c r="E1623" s="7"/>
      <c r="F1623" s="7"/>
      <c r="G1623" s="7"/>
      <c r="H1623" s="7"/>
      <c r="I1623" s="7"/>
      <c r="J1623" s="7"/>
    </row>
    <row r="1624" spans="3:10" x14ac:dyDescent="0.2">
      <c r="C1624" s="7"/>
      <c r="D1624" s="7"/>
      <c r="E1624" s="7"/>
      <c r="F1624" s="7"/>
      <c r="G1624" s="7"/>
      <c r="H1624" s="7"/>
      <c r="I1624" s="7"/>
      <c r="J1624" s="7"/>
    </row>
    <row r="1625" spans="3:10" x14ac:dyDescent="0.2">
      <c r="C1625" s="7"/>
      <c r="D1625" s="7"/>
      <c r="E1625" s="7"/>
      <c r="F1625" s="7"/>
      <c r="G1625" s="7"/>
      <c r="H1625" s="7"/>
      <c r="I1625" s="7"/>
      <c r="J1625" s="7"/>
    </row>
    <row r="1626" spans="3:10" x14ac:dyDescent="0.2">
      <c r="C1626" s="7"/>
      <c r="D1626" s="7"/>
      <c r="E1626" s="7"/>
      <c r="F1626" s="7"/>
      <c r="G1626" s="7"/>
      <c r="H1626" s="7"/>
      <c r="I1626" s="7"/>
      <c r="J1626" s="7"/>
    </row>
    <row r="1627" spans="3:10" x14ac:dyDescent="0.2">
      <c r="C1627" s="7"/>
      <c r="D1627" s="7"/>
      <c r="E1627" s="7"/>
      <c r="F1627" s="7"/>
      <c r="G1627" s="7"/>
      <c r="H1627" s="7"/>
      <c r="I1627" s="7"/>
      <c r="J1627" s="7"/>
    </row>
    <row r="1628" spans="3:10" x14ac:dyDescent="0.2">
      <c r="C1628" s="7"/>
      <c r="D1628" s="7"/>
      <c r="E1628" s="7"/>
      <c r="F1628" s="7"/>
      <c r="G1628" s="7"/>
      <c r="H1628" s="7"/>
      <c r="I1628" s="7"/>
      <c r="J1628" s="7"/>
    </row>
    <row r="1629" spans="3:10" x14ac:dyDescent="0.2">
      <c r="C1629" s="7"/>
      <c r="D1629" s="7"/>
      <c r="E1629" s="7"/>
      <c r="F1629" s="7"/>
      <c r="G1629" s="7"/>
      <c r="H1629" s="7"/>
      <c r="I1629" s="7"/>
      <c r="J1629" s="7"/>
    </row>
    <row r="1630" spans="3:10" x14ac:dyDescent="0.2">
      <c r="C1630" s="7"/>
      <c r="D1630" s="7"/>
      <c r="E1630" s="7"/>
      <c r="F1630" s="7"/>
      <c r="G1630" s="7"/>
      <c r="H1630" s="7"/>
      <c r="I1630" s="7"/>
      <c r="J1630" s="7"/>
    </row>
    <row r="1631" spans="3:10" x14ac:dyDescent="0.2">
      <c r="C1631" s="7"/>
      <c r="D1631" s="7"/>
      <c r="E1631" s="7"/>
      <c r="F1631" s="7"/>
      <c r="G1631" s="7"/>
      <c r="H1631" s="7"/>
      <c r="I1631" s="7"/>
      <c r="J1631" s="7"/>
    </row>
    <row r="1632" spans="3:10" x14ac:dyDescent="0.2">
      <c r="C1632" s="7"/>
      <c r="D1632" s="7"/>
      <c r="E1632" s="7"/>
      <c r="F1632" s="7"/>
      <c r="G1632" s="7"/>
      <c r="H1632" s="7"/>
      <c r="I1632" s="7"/>
      <c r="J1632" s="7"/>
    </row>
    <row r="1633" spans="3:10" x14ac:dyDescent="0.2">
      <c r="C1633" s="7"/>
      <c r="D1633" s="7"/>
      <c r="E1633" s="7"/>
      <c r="F1633" s="7"/>
      <c r="G1633" s="7"/>
      <c r="H1633" s="7"/>
      <c r="I1633" s="7"/>
      <c r="J1633" s="7"/>
    </row>
    <row r="1634" spans="3:10" x14ac:dyDescent="0.2">
      <c r="C1634" s="7"/>
      <c r="D1634" s="7"/>
      <c r="E1634" s="7"/>
      <c r="F1634" s="7"/>
      <c r="G1634" s="7"/>
      <c r="H1634" s="7"/>
      <c r="I1634" s="7"/>
      <c r="J1634" s="7"/>
    </row>
    <row r="1635" spans="3:10" x14ac:dyDescent="0.2">
      <c r="C1635" s="7"/>
      <c r="D1635" s="7"/>
      <c r="E1635" s="7"/>
      <c r="F1635" s="7"/>
      <c r="G1635" s="7"/>
      <c r="H1635" s="7"/>
      <c r="I1635" s="7"/>
      <c r="J1635" s="7"/>
    </row>
    <row r="1636" spans="3:10" x14ac:dyDescent="0.2">
      <c r="C1636" s="7"/>
      <c r="D1636" s="7"/>
      <c r="E1636" s="7"/>
      <c r="F1636" s="7"/>
      <c r="G1636" s="7"/>
      <c r="H1636" s="7"/>
      <c r="I1636" s="7"/>
      <c r="J1636" s="7"/>
    </row>
    <row r="1637" spans="3:10" x14ac:dyDescent="0.2">
      <c r="C1637" s="7"/>
      <c r="D1637" s="7"/>
      <c r="E1637" s="7"/>
      <c r="F1637" s="7"/>
      <c r="G1637" s="7"/>
      <c r="H1637" s="7"/>
      <c r="I1637" s="7"/>
      <c r="J1637" s="7"/>
    </row>
    <row r="1638" spans="3:10" x14ac:dyDescent="0.2">
      <c r="C1638" s="7"/>
      <c r="D1638" s="7"/>
      <c r="E1638" s="7"/>
      <c r="F1638" s="7"/>
      <c r="G1638" s="7"/>
      <c r="H1638" s="7"/>
      <c r="I1638" s="7"/>
      <c r="J1638" s="7"/>
    </row>
    <row r="1639" spans="3:10" x14ac:dyDescent="0.2">
      <c r="C1639" s="7"/>
      <c r="D1639" s="7"/>
      <c r="E1639" s="7"/>
      <c r="F1639" s="7"/>
      <c r="G1639" s="7"/>
      <c r="H1639" s="7"/>
      <c r="I1639" s="7"/>
      <c r="J1639" s="7"/>
    </row>
    <row r="1640" spans="3:10" x14ac:dyDescent="0.2">
      <c r="C1640" s="7"/>
      <c r="D1640" s="7"/>
      <c r="E1640" s="7"/>
      <c r="F1640" s="7"/>
      <c r="G1640" s="7"/>
      <c r="H1640" s="7"/>
      <c r="I1640" s="7"/>
      <c r="J1640" s="7"/>
    </row>
    <row r="1641" spans="3:10" x14ac:dyDescent="0.2">
      <c r="C1641" s="7"/>
      <c r="D1641" s="7"/>
      <c r="E1641" s="7"/>
      <c r="F1641" s="7"/>
      <c r="G1641" s="7"/>
      <c r="H1641" s="7"/>
      <c r="I1641" s="7"/>
      <c r="J1641" s="7"/>
    </row>
    <row r="1642" spans="3:10" x14ac:dyDescent="0.2">
      <c r="C1642" s="7"/>
      <c r="D1642" s="7"/>
      <c r="E1642" s="7"/>
      <c r="F1642" s="7"/>
      <c r="G1642" s="7"/>
      <c r="H1642" s="7"/>
      <c r="I1642" s="7"/>
      <c r="J1642" s="7"/>
    </row>
    <row r="1643" spans="3:10" x14ac:dyDescent="0.2">
      <c r="C1643" s="7"/>
      <c r="D1643" s="7"/>
      <c r="E1643" s="7"/>
      <c r="F1643" s="7"/>
      <c r="G1643" s="7"/>
      <c r="H1643" s="7"/>
      <c r="I1643" s="7"/>
      <c r="J1643" s="7"/>
    </row>
    <row r="1644" spans="3:10" x14ac:dyDescent="0.2">
      <c r="C1644" s="7"/>
      <c r="D1644" s="7"/>
      <c r="E1644" s="7"/>
      <c r="F1644" s="7"/>
      <c r="G1644" s="7"/>
      <c r="H1644" s="7"/>
      <c r="I1644" s="7"/>
      <c r="J1644" s="7"/>
    </row>
    <row r="1645" spans="3:10" x14ac:dyDescent="0.2">
      <c r="C1645" s="7"/>
      <c r="D1645" s="7"/>
      <c r="E1645" s="7"/>
      <c r="F1645" s="7"/>
      <c r="G1645" s="7"/>
      <c r="H1645" s="7"/>
      <c r="I1645" s="7"/>
      <c r="J1645" s="7"/>
    </row>
    <row r="1646" spans="3:10" x14ac:dyDescent="0.2">
      <c r="C1646" s="7"/>
      <c r="D1646" s="7"/>
      <c r="E1646" s="7"/>
      <c r="F1646" s="7"/>
      <c r="G1646" s="7"/>
      <c r="H1646" s="7"/>
      <c r="I1646" s="7"/>
      <c r="J1646" s="7"/>
    </row>
    <row r="1647" spans="3:10" x14ac:dyDescent="0.2">
      <c r="C1647" s="7"/>
      <c r="D1647" s="7"/>
      <c r="E1647" s="7"/>
      <c r="F1647" s="7"/>
      <c r="G1647" s="7"/>
      <c r="H1647" s="7"/>
      <c r="I1647" s="7"/>
      <c r="J1647" s="7"/>
    </row>
    <row r="1648" spans="3:10" x14ac:dyDescent="0.2">
      <c r="C1648" s="7"/>
      <c r="D1648" s="7"/>
      <c r="E1648" s="7"/>
      <c r="F1648" s="7"/>
      <c r="G1648" s="7"/>
      <c r="H1648" s="7"/>
      <c r="I1648" s="7"/>
      <c r="J1648" s="7"/>
    </row>
    <row r="1649" spans="3:10" x14ac:dyDescent="0.2">
      <c r="C1649" s="7"/>
      <c r="D1649" s="7"/>
      <c r="E1649" s="7"/>
      <c r="F1649" s="7"/>
      <c r="G1649" s="7"/>
      <c r="H1649" s="7"/>
      <c r="I1649" s="7"/>
      <c r="J1649" s="7"/>
    </row>
    <row r="1650" spans="3:10" x14ac:dyDescent="0.2">
      <c r="C1650" s="7"/>
      <c r="D1650" s="7"/>
      <c r="E1650" s="7"/>
      <c r="F1650" s="7"/>
      <c r="G1650" s="7"/>
      <c r="H1650" s="7"/>
      <c r="I1650" s="7"/>
      <c r="J1650" s="7"/>
    </row>
    <row r="1651" spans="3:10" x14ac:dyDescent="0.2">
      <c r="C1651" s="7"/>
      <c r="D1651" s="7"/>
      <c r="E1651" s="7"/>
      <c r="F1651" s="7"/>
      <c r="G1651" s="7"/>
      <c r="H1651" s="7"/>
      <c r="I1651" s="7"/>
      <c r="J1651" s="7"/>
    </row>
    <row r="1652" spans="3:10" x14ac:dyDescent="0.2">
      <c r="C1652" s="7"/>
      <c r="D1652" s="7"/>
      <c r="E1652" s="7"/>
      <c r="F1652" s="7"/>
      <c r="G1652" s="7"/>
      <c r="H1652" s="7"/>
      <c r="I1652" s="7"/>
      <c r="J1652" s="7"/>
    </row>
    <row r="1653" spans="3:10" x14ac:dyDescent="0.2">
      <c r="C1653" s="7"/>
      <c r="D1653" s="7"/>
      <c r="E1653" s="7"/>
      <c r="F1653" s="7"/>
      <c r="G1653" s="7"/>
      <c r="H1653" s="7"/>
      <c r="I1653" s="7"/>
      <c r="J1653" s="7"/>
    </row>
    <row r="1654" spans="3:10" x14ac:dyDescent="0.2">
      <c r="C1654" s="7"/>
      <c r="D1654" s="7"/>
      <c r="E1654" s="7"/>
      <c r="F1654" s="7"/>
      <c r="G1654" s="7"/>
      <c r="H1654" s="7"/>
      <c r="I1654" s="7"/>
      <c r="J1654" s="7"/>
    </row>
    <row r="1655" spans="3:10" x14ac:dyDescent="0.2">
      <c r="C1655" s="7"/>
      <c r="D1655" s="7"/>
      <c r="E1655" s="7"/>
      <c r="F1655" s="7"/>
      <c r="G1655" s="7"/>
      <c r="H1655" s="7"/>
      <c r="I1655" s="7"/>
      <c r="J1655" s="7"/>
    </row>
    <row r="1656" spans="3:10" x14ac:dyDescent="0.2">
      <c r="C1656" s="7"/>
      <c r="D1656" s="7"/>
      <c r="E1656" s="7"/>
      <c r="F1656" s="7"/>
      <c r="G1656" s="7"/>
      <c r="H1656" s="7"/>
      <c r="I1656" s="7"/>
      <c r="J1656" s="7"/>
    </row>
    <row r="1657" spans="3:10" x14ac:dyDescent="0.2">
      <c r="C1657" s="7"/>
      <c r="D1657" s="7"/>
      <c r="E1657" s="7"/>
      <c r="F1657" s="7"/>
      <c r="G1657" s="7"/>
      <c r="H1657" s="7"/>
      <c r="I1657" s="7"/>
      <c r="J1657" s="7"/>
    </row>
    <row r="1658" spans="3:10" x14ac:dyDescent="0.2">
      <c r="C1658" s="7"/>
      <c r="D1658" s="7"/>
      <c r="E1658" s="7"/>
      <c r="F1658" s="7"/>
      <c r="G1658" s="7"/>
      <c r="H1658" s="7"/>
      <c r="I1658" s="7"/>
      <c r="J1658" s="7"/>
    </row>
    <row r="1659" spans="3:10" x14ac:dyDescent="0.2">
      <c r="C1659" s="7"/>
      <c r="D1659" s="7"/>
      <c r="E1659" s="7"/>
      <c r="F1659" s="7"/>
      <c r="G1659" s="7"/>
      <c r="H1659" s="7"/>
      <c r="I1659" s="7"/>
      <c r="J1659" s="7"/>
    </row>
    <row r="1660" spans="3:10" x14ac:dyDescent="0.2">
      <c r="C1660" s="7"/>
      <c r="D1660" s="7"/>
      <c r="E1660" s="7"/>
      <c r="F1660" s="7"/>
      <c r="G1660" s="7"/>
      <c r="H1660" s="7"/>
      <c r="I1660" s="7"/>
      <c r="J1660" s="7"/>
    </row>
    <row r="1661" spans="3:10" x14ac:dyDescent="0.2">
      <c r="C1661" s="7"/>
      <c r="D1661" s="7"/>
      <c r="E1661" s="7"/>
      <c r="F1661" s="7"/>
      <c r="G1661" s="7"/>
      <c r="H1661" s="7"/>
      <c r="I1661" s="7"/>
      <c r="J1661" s="7"/>
    </row>
    <row r="1662" spans="3:10" x14ac:dyDescent="0.2">
      <c r="C1662" s="7"/>
      <c r="D1662" s="7"/>
      <c r="E1662" s="7"/>
      <c r="F1662" s="7"/>
      <c r="G1662" s="7"/>
      <c r="H1662" s="7"/>
      <c r="I1662" s="7"/>
      <c r="J1662" s="7"/>
    </row>
    <row r="1663" spans="3:10" x14ac:dyDescent="0.2">
      <c r="C1663" s="7"/>
      <c r="D1663" s="7"/>
      <c r="E1663" s="7"/>
      <c r="F1663" s="7"/>
      <c r="G1663" s="7"/>
      <c r="H1663" s="7"/>
      <c r="I1663" s="7"/>
      <c r="J1663" s="7"/>
    </row>
    <row r="1664" spans="3:10" x14ac:dyDescent="0.2">
      <c r="C1664" s="7"/>
      <c r="D1664" s="7"/>
      <c r="E1664" s="7"/>
      <c r="F1664" s="7"/>
      <c r="G1664" s="7"/>
      <c r="H1664" s="7"/>
      <c r="I1664" s="7"/>
      <c r="J1664" s="7"/>
    </row>
    <row r="1665" spans="3:10" x14ac:dyDescent="0.2">
      <c r="C1665" s="7"/>
      <c r="D1665" s="7"/>
      <c r="E1665" s="7"/>
      <c r="F1665" s="7"/>
      <c r="G1665" s="7"/>
      <c r="H1665" s="7"/>
      <c r="I1665" s="7"/>
      <c r="J1665" s="7"/>
    </row>
    <row r="1666" spans="3:10" x14ac:dyDescent="0.2">
      <c r="C1666" s="7"/>
      <c r="D1666" s="7"/>
      <c r="E1666" s="7"/>
      <c r="F1666" s="7"/>
      <c r="G1666" s="7"/>
      <c r="H1666" s="7"/>
      <c r="I1666" s="7"/>
      <c r="J1666" s="7"/>
    </row>
    <row r="1667" spans="3:10" x14ac:dyDescent="0.2">
      <c r="C1667" s="7"/>
      <c r="D1667" s="7"/>
      <c r="E1667" s="7"/>
      <c r="F1667" s="7"/>
      <c r="G1667" s="7"/>
      <c r="H1667" s="7"/>
      <c r="I1667" s="7"/>
      <c r="J1667" s="7"/>
    </row>
    <row r="1668" spans="3:10" x14ac:dyDescent="0.2">
      <c r="C1668" s="7"/>
      <c r="D1668" s="7"/>
      <c r="E1668" s="7"/>
      <c r="F1668" s="7"/>
      <c r="G1668" s="7"/>
      <c r="H1668" s="7"/>
      <c r="I1668" s="7"/>
      <c r="J1668" s="7"/>
    </row>
    <row r="1669" spans="3:10" x14ac:dyDescent="0.2">
      <c r="C1669" s="7"/>
      <c r="D1669" s="7"/>
      <c r="E1669" s="7"/>
      <c r="F1669" s="7"/>
      <c r="G1669" s="7"/>
      <c r="H1669" s="7"/>
      <c r="I1669" s="7"/>
      <c r="J1669" s="7"/>
    </row>
    <row r="1670" spans="3:10" x14ac:dyDescent="0.2">
      <c r="C1670" s="7"/>
      <c r="D1670" s="7"/>
      <c r="E1670" s="7"/>
      <c r="F1670" s="7"/>
      <c r="G1670" s="7"/>
      <c r="H1670" s="7"/>
      <c r="I1670" s="7"/>
      <c r="J1670" s="7"/>
    </row>
    <row r="1671" spans="3:10" x14ac:dyDescent="0.2">
      <c r="C1671" s="7"/>
      <c r="D1671" s="7"/>
      <c r="E1671" s="7"/>
      <c r="F1671" s="7"/>
      <c r="G1671" s="7"/>
      <c r="H1671" s="7"/>
      <c r="I1671" s="7"/>
      <c r="J1671" s="7"/>
    </row>
    <row r="1672" spans="3:10" x14ac:dyDescent="0.2">
      <c r="C1672" s="7"/>
      <c r="D1672" s="7"/>
      <c r="E1672" s="7"/>
      <c r="F1672" s="7"/>
      <c r="G1672" s="7"/>
      <c r="H1672" s="7"/>
      <c r="I1672" s="7"/>
      <c r="J1672" s="7"/>
    </row>
    <row r="1673" spans="3:10" x14ac:dyDescent="0.2">
      <c r="C1673" s="7"/>
      <c r="D1673" s="7"/>
      <c r="E1673" s="7"/>
      <c r="F1673" s="7"/>
      <c r="G1673" s="7"/>
      <c r="H1673" s="7"/>
      <c r="I1673" s="7"/>
      <c r="J1673" s="7"/>
    </row>
    <row r="1674" spans="3:10" x14ac:dyDescent="0.2">
      <c r="C1674" s="7"/>
      <c r="D1674" s="7"/>
      <c r="E1674" s="7"/>
      <c r="F1674" s="7"/>
      <c r="G1674" s="7"/>
      <c r="H1674" s="7"/>
      <c r="I1674" s="7"/>
      <c r="J1674" s="7"/>
    </row>
    <row r="1675" spans="3:10" x14ac:dyDescent="0.2">
      <c r="C1675" s="7"/>
      <c r="D1675" s="7"/>
      <c r="E1675" s="7"/>
      <c r="F1675" s="7"/>
      <c r="G1675" s="7"/>
      <c r="H1675" s="7"/>
      <c r="I1675" s="7"/>
      <c r="J1675" s="7"/>
    </row>
    <row r="1676" spans="3:10" x14ac:dyDescent="0.2">
      <c r="C1676" s="7"/>
      <c r="D1676" s="7"/>
      <c r="E1676" s="7"/>
      <c r="F1676" s="7"/>
      <c r="G1676" s="7"/>
      <c r="H1676" s="7"/>
      <c r="I1676" s="7"/>
      <c r="J1676" s="7"/>
    </row>
    <row r="1677" spans="3:10" x14ac:dyDescent="0.2">
      <c r="C1677" s="7"/>
      <c r="D1677" s="7"/>
      <c r="E1677" s="7"/>
      <c r="F1677" s="7"/>
      <c r="G1677" s="7"/>
      <c r="H1677" s="7"/>
      <c r="I1677" s="7"/>
      <c r="J1677" s="7"/>
    </row>
    <row r="1678" spans="3:10" x14ac:dyDescent="0.2">
      <c r="C1678" s="7"/>
      <c r="D1678" s="7"/>
      <c r="E1678" s="7"/>
      <c r="F1678" s="7"/>
      <c r="G1678" s="7"/>
      <c r="H1678" s="7"/>
      <c r="I1678" s="7"/>
      <c r="J1678" s="7"/>
    </row>
    <row r="1679" spans="3:10" x14ac:dyDescent="0.2">
      <c r="C1679" s="7"/>
      <c r="D1679" s="7"/>
      <c r="E1679" s="7"/>
      <c r="F1679" s="7"/>
      <c r="G1679" s="7"/>
      <c r="H1679" s="7"/>
      <c r="I1679" s="7"/>
      <c r="J1679" s="7"/>
    </row>
    <row r="1680" spans="3:10" x14ac:dyDescent="0.2">
      <c r="C1680" s="7"/>
      <c r="D1680" s="7"/>
      <c r="E1680" s="7"/>
      <c r="F1680" s="7"/>
      <c r="G1680" s="7"/>
      <c r="H1680" s="7"/>
      <c r="I1680" s="7"/>
      <c r="J1680" s="7"/>
    </row>
    <row r="1681" spans="3:10" x14ac:dyDescent="0.2">
      <c r="C1681" s="7"/>
      <c r="D1681" s="7"/>
      <c r="E1681" s="7"/>
      <c r="F1681" s="7"/>
      <c r="G1681" s="7"/>
      <c r="H1681" s="7"/>
      <c r="I1681" s="7"/>
      <c r="J1681" s="7"/>
    </row>
    <row r="1682" spans="3:10" x14ac:dyDescent="0.2">
      <c r="C1682" s="7"/>
      <c r="D1682" s="7"/>
      <c r="E1682" s="7"/>
      <c r="F1682" s="7"/>
      <c r="G1682" s="7"/>
      <c r="H1682" s="7"/>
      <c r="I1682" s="7"/>
      <c r="J1682" s="7"/>
    </row>
    <row r="1683" spans="3:10" x14ac:dyDescent="0.2">
      <c r="C1683" s="7"/>
      <c r="D1683" s="7"/>
      <c r="E1683" s="7"/>
      <c r="F1683" s="7"/>
      <c r="G1683" s="7"/>
      <c r="H1683" s="7"/>
      <c r="I1683" s="7"/>
      <c r="J1683" s="7"/>
    </row>
    <row r="1684" spans="3:10" x14ac:dyDescent="0.2">
      <c r="C1684" s="7"/>
      <c r="D1684" s="7"/>
      <c r="E1684" s="7"/>
      <c r="F1684" s="7"/>
      <c r="G1684" s="7"/>
      <c r="H1684" s="7"/>
      <c r="I1684" s="7"/>
      <c r="J1684" s="7"/>
    </row>
    <row r="1685" spans="3:10" x14ac:dyDescent="0.2">
      <c r="C1685" s="7"/>
      <c r="D1685" s="7"/>
      <c r="E1685" s="7"/>
      <c r="F1685" s="7"/>
      <c r="G1685" s="7"/>
      <c r="H1685" s="7"/>
      <c r="I1685" s="7"/>
      <c r="J1685" s="7"/>
    </row>
    <row r="1686" spans="3:10" x14ac:dyDescent="0.2">
      <c r="C1686" s="7"/>
      <c r="D1686" s="7"/>
      <c r="E1686" s="7"/>
      <c r="F1686" s="7"/>
      <c r="G1686" s="7"/>
      <c r="H1686" s="7"/>
      <c r="I1686" s="7"/>
      <c r="J1686" s="7"/>
    </row>
    <row r="1687" spans="3:10" x14ac:dyDescent="0.2">
      <c r="C1687" s="7"/>
      <c r="D1687" s="7"/>
      <c r="E1687" s="7"/>
      <c r="F1687" s="7"/>
      <c r="G1687" s="7"/>
      <c r="H1687" s="7"/>
      <c r="I1687" s="7"/>
      <c r="J1687" s="7"/>
    </row>
    <row r="1688" spans="3:10" x14ac:dyDescent="0.2">
      <c r="C1688" s="7"/>
      <c r="D1688" s="7"/>
      <c r="E1688" s="7"/>
      <c r="F1688" s="7"/>
      <c r="G1688" s="7"/>
      <c r="H1688" s="7"/>
      <c r="I1688" s="7"/>
      <c r="J1688" s="7"/>
    </row>
    <row r="1689" spans="3:10" x14ac:dyDescent="0.2">
      <c r="C1689" s="7"/>
      <c r="D1689" s="7"/>
      <c r="E1689" s="7"/>
      <c r="F1689" s="7"/>
      <c r="G1689" s="7"/>
      <c r="H1689" s="7"/>
      <c r="I1689" s="7"/>
      <c r="J1689" s="7"/>
    </row>
    <row r="1690" spans="3:10" x14ac:dyDescent="0.2">
      <c r="C1690" s="7"/>
      <c r="D1690" s="7"/>
      <c r="E1690" s="7"/>
      <c r="F1690" s="7"/>
      <c r="G1690" s="7"/>
      <c r="H1690" s="7"/>
      <c r="I1690" s="7"/>
      <c r="J1690" s="7"/>
    </row>
    <row r="1691" spans="3:10" x14ac:dyDescent="0.2">
      <c r="C1691" s="7"/>
      <c r="D1691" s="7"/>
      <c r="E1691" s="7"/>
      <c r="F1691" s="7"/>
      <c r="G1691" s="7"/>
      <c r="H1691" s="7"/>
      <c r="I1691" s="7"/>
      <c r="J1691" s="7"/>
    </row>
    <row r="1692" spans="3:10" x14ac:dyDescent="0.2">
      <c r="C1692" s="7"/>
      <c r="D1692" s="7"/>
      <c r="E1692" s="7"/>
      <c r="F1692" s="7"/>
      <c r="G1692" s="7"/>
      <c r="H1692" s="7"/>
      <c r="I1692" s="7"/>
      <c r="J1692" s="7"/>
    </row>
    <row r="1693" spans="3:10" x14ac:dyDescent="0.2">
      <c r="C1693" s="7"/>
      <c r="D1693" s="7"/>
      <c r="E1693" s="7"/>
      <c r="F1693" s="7"/>
      <c r="G1693" s="7"/>
      <c r="H1693" s="7"/>
      <c r="I1693" s="7"/>
      <c r="J1693" s="7"/>
    </row>
    <row r="1694" spans="3:10" x14ac:dyDescent="0.2">
      <c r="C1694" s="7"/>
      <c r="D1694" s="7"/>
      <c r="E1694" s="7"/>
      <c r="F1694" s="7"/>
      <c r="G1694" s="7"/>
      <c r="H1694" s="7"/>
      <c r="I1694" s="7"/>
      <c r="J1694" s="7"/>
    </row>
    <row r="1695" spans="3:10" x14ac:dyDescent="0.2">
      <c r="C1695" s="7"/>
      <c r="D1695" s="7"/>
      <c r="E1695" s="7"/>
      <c r="F1695" s="7"/>
      <c r="G1695" s="7"/>
      <c r="H1695" s="7"/>
      <c r="I1695" s="7"/>
      <c r="J1695" s="7"/>
    </row>
    <row r="1696" spans="3:10" x14ac:dyDescent="0.2">
      <c r="C1696" s="7"/>
      <c r="D1696" s="7"/>
      <c r="E1696" s="7"/>
      <c r="F1696" s="7"/>
      <c r="G1696" s="7"/>
      <c r="H1696" s="7"/>
      <c r="I1696" s="7"/>
      <c r="J1696" s="7"/>
    </row>
    <row r="1697" spans="3:10" x14ac:dyDescent="0.2">
      <c r="C1697" s="7"/>
      <c r="D1697" s="7"/>
      <c r="E1697" s="7"/>
      <c r="F1697" s="7"/>
      <c r="G1697" s="7"/>
      <c r="H1697" s="7"/>
      <c r="I1697" s="7"/>
      <c r="J1697" s="7"/>
    </row>
    <row r="1698" spans="3:10" x14ac:dyDescent="0.2">
      <c r="C1698" s="7"/>
      <c r="D1698" s="7"/>
      <c r="E1698" s="7"/>
      <c r="F1698" s="7"/>
      <c r="G1698" s="7"/>
      <c r="H1698" s="7"/>
      <c r="I1698" s="7"/>
      <c r="J1698" s="7"/>
    </row>
    <row r="1699" spans="3:10" x14ac:dyDescent="0.2">
      <c r="C1699" s="7"/>
      <c r="D1699" s="7"/>
      <c r="E1699" s="7"/>
      <c r="F1699" s="7"/>
      <c r="G1699" s="7"/>
      <c r="H1699" s="7"/>
      <c r="I1699" s="7"/>
      <c r="J1699" s="7"/>
    </row>
    <row r="1700" spans="3:10" x14ac:dyDescent="0.2">
      <c r="C1700" s="7"/>
      <c r="D1700" s="7"/>
      <c r="E1700" s="7"/>
      <c r="F1700" s="7"/>
      <c r="G1700" s="7"/>
      <c r="H1700" s="7"/>
      <c r="I1700" s="7"/>
      <c r="J1700" s="7"/>
    </row>
    <row r="1701" spans="3:10" x14ac:dyDescent="0.2">
      <c r="C1701" s="7"/>
      <c r="D1701" s="7"/>
      <c r="E1701" s="7"/>
      <c r="F1701" s="7"/>
      <c r="G1701" s="7"/>
      <c r="H1701" s="7"/>
      <c r="I1701" s="7"/>
      <c r="J1701" s="7"/>
    </row>
    <row r="1702" spans="3:10" x14ac:dyDescent="0.2">
      <c r="C1702" s="7"/>
      <c r="D1702" s="7"/>
      <c r="E1702" s="7"/>
      <c r="F1702" s="7"/>
      <c r="G1702" s="7"/>
      <c r="H1702" s="7"/>
      <c r="I1702" s="7"/>
      <c r="J1702" s="7"/>
    </row>
    <row r="1703" spans="3:10" x14ac:dyDescent="0.2">
      <c r="C1703" s="7"/>
      <c r="D1703" s="7"/>
      <c r="E1703" s="7"/>
      <c r="F1703" s="7"/>
      <c r="G1703" s="7"/>
      <c r="H1703" s="7"/>
      <c r="I1703" s="7"/>
      <c r="J1703" s="7"/>
    </row>
    <row r="1704" spans="3:10" x14ac:dyDescent="0.2">
      <c r="C1704" s="7"/>
      <c r="D1704" s="7"/>
      <c r="E1704" s="7"/>
      <c r="F1704" s="7"/>
      <c r="G1704" s="7"/>
      <c r="H1704" s="7"/>
      <c r="I1704" s="7"/>
      <c r="J1704" s="7"/>
    </row>
    <row r="1705" spans="3:10" x14ac:dyDescent="0.2">
      <c r="C1705" s="7"/>
      <c r="D1705" s="7"/>
      <c r="E1705" s="7"/>
      <c r="F1705" s="7"/>
      <c r="G1705" s="7"/>
      <c r="H1705" s="7"/>
      <c r="I1705" s="7"/>
      <c r="J1705" s="7"/>
    </row>
    <row r="1706" spans="3:10" x14ac:dyDescent="0.2">
      <c r="C1706" s="7"/>
      <c r="D1706" s="7"/>
      <c r="E1706" s="7"/>
      <c r="F1706" s="7"/>
      <c r="G1706" s="7"/>
      <c r="H1706" s="7"/>
      <c r="I1706" s="7"/>
      <c r="J1706" s="7"/>
    </row>
    <row r="1707" spans="3:10" x14ac:dyDescent="0.2">
      <c r="C1707" s="7"/>
      <c r="D1707" s="7"/>
      <c r="E1707" s="7"/>
      <c r="F1707" s="7"/>
      <c r="G1707" s="7"/>
      <c r="H1707" s="7"/>
      <c r="I1707" s="7"/>
      <c r="J1707" s="7"/>
    </row>
    <row r="1708" spans="3:10" x14ac:dyDescent="0.2">
      <c r="C1708" s="7"/>
      <c r="D1708" s="7"/>
      <c r="E1708" s="7"/>
      <c r="F1708" s="7"/>
      <c r="G1708" s="7"/>
      <c r="H1708" s="7"/>
      <c r="I1708" s="7"/>
      <c r="J1708" s="7"/>
    </row>
    <row r="1709" spans="3:10" x14ac:dyDescent="0.2">
      <c r="C1709" s="7"/>
      <c r="D1709" s="7"/>
      <c r="E1709" s="7"/>
      <c r="F1709" s="7"/>
      <c r="G1709" s="7"/>
      <c r="H1709" s="7"/>
      <c r="I1709" s="7"/>
      <c r="J1709" s="7"/>
    </row>
    <row r="1710" spans="3:10" x14ac:dyDescent="0.2">
      <c r="C1710" s="7"/>
      <c r="D1710" s="7"/>
      <c r="E1710" s="7"/>
      <c r="F1710" s="7"/>
      <c r="G1710" s="7"/>
      <c r="H1710" s="7"/>
      <c r="I1710" s="7"/>
      <c r="J1710" s="7"/>
    </row>
    <row r="1711" spans="3:10" x14ac:dyDescent="0.2">
      <c r="C1711" s="7"/>
      <c r="D1711" s="7"/>
      <c r="E1711" s="7"/>
      <c r="F1711" s="7"/>
      <c r="G1711" s="7"/>
      <c r="H1711" s="7"/>
      <c r="I1711" s="7"/>
      <c r="J1711" s="7"/>
    </row>
    <row r="1712" spans="3:10" x14ac:dyDescent="0.2">
      <c r="C1712" s="7"/>
      <c r="D1712" s="7"/>
      <c r="E1712" s="7"/>
      <c r="F1712" s="7"/>
      <c r="G1712" s="7"/>
      <c r="H1712" s="7"/>
      <c r="I1712" s="7"/>
      <c r="J1712" s="7"/>
    </row>
    <row r="1713" spans="3:10" x14ac:dyDescent="0.2">
      <c r="C1713" s="7"/>
      <c r="D1713" s="7"/>
      <c r="E1713" s="7"/>
      <c r="F1713" s="7"/>
      <c r="G1713" s="7"/>
      <c r="H1713" s="7"/>
      <c r="I1713" s="7"/>
      <c r="J1713" s="7"/>
    </row>
    <row r="1714" spans="3:10" x14ac:dyDescent="0.2">
      <c r="C1714" s="7"/>
      <c r="D1714" s="7"/>
      <c r="E1714" s="7"/>
      <c r="F1714" s="7"/>
      <c r="G1714" s="7"/>
      <c r="H1714" s="7"/>
      <c r="I1714" s="7"/>
      <c r="J1714" s="7"/>
    </row>
    <row r="1715" spans="3:10" x14ac:dyDescent="0.2">
      <c r="C1715" s="7"/>
      <c r="D1715" s="7"/>
      <c r="E1715" s="7"/>
      <c r="F1715" s="7"/>
      <c r="G1715" s="7"/>
      <c r="H1715" s="7"/>
      <c r="I1715" s="7"/>
      <c r="J1715" s="7"/>
    </row>
    <row r="1716" spans="3:10" x14ac:dyDescent="0.2">
      <c r="C1716" s="7"/>
      <c r="D1716" s="7"/>
      <c r="E1716" s="7"/>
      <c r="F1716" s="7"/>
      <c r="G1716" s="7"/>
      <c r="H1716" s="7"/>
      <c r="I1716" s="7"/>
      <c r="J1716" s="7"/>
    </row>
    <row r="1717" spans="3:10" x14ac:dyDescent="0.2">
      <c r="C1717" s="7"/>
      <c r="D1717" s="7"/>
      <c r="E1717" s="7"/>
      <c r="F1717" s="7"/>
      <c r="G1717" s="7"/>
      <c r="H1717" s="7"/>
      <c r="I1717" s="7"/>
      <c r="J1717" s="7"/>
    </row>
    <row r="1718" spans="3:10" x14ac:dyDescent="0.2">
      <c r="C1718" s="7"/>
      <c r="D1718" s="7"/>
      <c r="E1718" s="7"/>
      <c r="F1718" s="7"/>
      <c r="G1718" s="7"/>
      <c r="H1718" s="7"/>
      <c r="I1718" s="7"/>
      <c r="J1718" s="7"/>
    </row>
    <row r="1719" spans="3:10" x14ac:dyDescent="0.2">
      <c r="C1719" s="7"/>
      <c r="D1719" s="7"/>
      <c r="E1719" s="7"/>
      <c r="F1719" s="7"/>
      <c r="G1719" s="7"/>
      <c r="H1719" s="7"/>
      <c r="I1719" s="7"/>
      <c r="J1719" s="7"/>
    </row>
    <row r="1720" spans="3:10" x14ac:dyDescent="0.2">
      <c r="C1720" s="7"/>
      <c r="D1720" s="7"/>
      <c r="E1720" s="7"/>
      <c r="F1720" s="7"/>
      <c r="G1720" s="7"/>
      <c r="H1720" s="7"/>
      <c r="I1720" s="7"/>
      <c r="J1720" s="7"/>
    </row>
    <row r="1721" spans="3:10" x14ac:dyDescent="0.2">
      <c r="C1721" s="7"/>
      <c r="D1721" s="7"/>
      <c r="E1721" s="7"/>
      <c r="F1721" s="7"/>
      <c r="G1721" s="7"/>
      <c r="H1721" s="7"/>
      <c r="I1721" s="7"/>
      <c r="J1721" s="7"/>
    </row>
    <row r="1722" spans="3:10" x14ac:dyDescent="0.2">
      <c r="C1722" s="7"/>
      <c r="D1722" s="7"/>
      <c r="E1722" s="7"/>
      <c r="F1722" s="7"/>
      <c r="G1722" s="7"/>
      <c r="H1722" s="7"/>
      <c r="I1722" s="7"/>
      <c r="J1722" s="7"/>
    </row>
    <row r="1723" spans="3:10" x14ac:dyDescent="0.2">
      <c r="C1723" s="7"/>
      <c r="D1723" s="7"/>
      <c r="E1723" s="7"/>
      <c r="F1723" s="7"/>
      <c r="G1723" s="7"/>
      <c r="H1723" s="7"/>
      <c r="I1723" s="7"/>
      <c r="J1723" s="7"/>
    </row>
    <row r="1724" spans="3:10" x14ac:dyDescent="0.2">
      <c r="C1724" s="7"/>
      <c r="D1724" s="7"/>
      <c r="E1724" s="7"/>
      <c r="F1724" s="7"/>
      <c r="G1724" s="7"/>
      <c r="H1724" s="7"/>
      <c r="I1724" s="7"/>
      <c r="J1724" s="7"/>
    </row>
    <row r="1725" spans="3:10" x14ac:dyDescent="0.2">
      <c r="C1725" s="7"/>
      <c r="D1725" s="7"/>
      <c r="E1725" s="7"/>
      <c r="F1725" s="7"/>
      <c r="G1725" s="7"/>
      <c r="H1725" s="7"/>
      <c r="I1725" s="7"/>
      <c r="J1725" s="7"/>
    </row>
    <row r="1726" spans="3:10" x14ac:dyDescent="0.2">
      <c r="C1726" s="7"/>
      <c r="D1726" s="7"/>
      <c r="E1726" s="7"/>
      <c r="F1726" s="7"/>
      <c r="G1726" s="7"/>
      <c r="H1726" s="7"/>
      <c r="I1726" s="7"/>
      <c r="J1726" s="7"/>
    </row>
    <row r="1727" spans="3:10" x14ac:dyDescent="0.2">
      <c r="C1727" s="7"/>
      <c r="D1727" s="7"/>
      <c r="E1727" s="7"/>
      <c r="F1727" s="7"/>
      <c r="G1727" s="7"/>
      <c r="H1727" s="7"/>
      <c r="I1727" s="7"/>
      <c r="J1727" s="7"/>
    </row>
    <row r="1728" spans="3:10" x14ac:dyDescent="0.2">
      <c r="C1728" s="7"/>
      <c r="D1728" s="7"/>
      <c r="E1728" s="7"/>
      <c r="F1728" s="7"/>
      <c r="G1728" s="7"/>
      <c r="H1728" s="7"/>
      <c r="I1728" s="7"/>
      <c r="J1728" s="7"/>
    </row>
    <row r="1729" spans="3:10" x14ac:dyDescent="0.2">
      <c r="C1729" s="7"/>
      <c r="D1729" s="7"/>
      <c r="E1729" s="7"/>
      <c r="F1729" s="7"/>
      <c r="G1729" s="7"/>
      <c r="H1729" s="7"/>
      <c r="I1729" s="7"/>
      <c r="J1729" s="7"/>
    </row>
    <row r="1730" spans="3:10" x14ac:dyDescent="0.2">
      <c r="C1730" s="7"/>
      <c r="D1730" s="7"/>
      <c r="E1730" s="7"/>
      <c r="F1730" s="7"/>
      <c r="G1730" s="7"/>
      <c r="H1730" s="7"/>
      <c r="I1730" s="7"/>
      <c r="J1730" s="7"/>
    </row>
    <row r="1731" spans="3:10" x14ac:dyDescent="0.2">
      <c r="C1731" s="7"/>
      <c r="D1731" s="7"/>
      <c r="E1731" s="7"/>
      <c r="F1731" s="7"/>
      <c r="G1731" s="7"/>
      <c r="H1731" s="7"/>
      <c r="I1731" s="7"/>
      <c r="J1731" s="7"/>
    </row>
    <row r="1732" spans="3:10" x14ac:dyDescent="0.2">
      <c r="C1732" s="7"/>
      <c r="D1732" s="7"/>
      <c r="E1732" s="7"/>
      <c r="F1732" s="7"/>
      <c r="G1732" s="7"/>
      <c r="H1732" s="7"/>
      <c r="I1732" s="7"/>
      <c r="J1732" s="7"/>
    </row>
    <row r="1733" spans="3:10" x14ac:dyDescent="0.2">
      <c r="C1733" s="7"/>
      <c r="D1733" s="7"/>
      <c r="E1733" s="7"/>
      <c r="F1733" s="7"/>
      <c r="G1733" s="7"/>
      <c r="H1733" s="7"/>
      <c r="I1733" s="7"/>
      <c r="J1733" s="7"/>
    </row>
    <row r="1734" spans="3:10" x14ac:dyDescent="0.2">
      <c r="C1734" s="7"/>
      <c r="D1734" s="7"/>
      <c r="E1734" s="7"/>
      <c r="F1734" s="7"/>
      <c r="G1734" s="7"/>
      <c r="H1734" s="7"/>
      <c r="I1734" s="7"/>
      <c r="J1734" s="7"/>
    </row>
    <row r="1735" spans="3:10" x14ac:dyDescent="0.2">
      <c r="C1735" s="7"/>
      <c r="D1735" s="7"/>
      <c r="E1735" s="7"/>
      <c r="F1735" s="7"/>
      <c r="G1735" s="7"/>
      <c r="H1735" s="7"/>
      <c r="I1735" s="7"/>
      <c r="J1735" s="7"/>
    </row>
    <row r="1736" spans="3:10" x14ac:dyDescent="0.2">
      <c r="C1736" s="7"/>
      <c r="D1736" s="7"/>
      <c r="E1736" s="7"/>
      <c r="F1736" s="7"/>
      <c r="G1736" s="7"/>
      <c r="H1736" s="7"/>
      <c r="I1736" s="7"/>
      <c r="J1736" s="7"/>
    </row>
    <row r="1737" spans="3:10" x14ac:dyDescent="0.2">
      <c r="C1737" s="7"/>
      <c r="D1737" s="7"/>
      <c r="E1737" s="7"/>
      <c r="F1737" s="7"/>
      <c r="G1737" s="7"/>
      <c r="H1737" s="7"/>
      <c r="I1737" s="7"/>
      <c r="J1737" s="7"/>
    </row>
    <row r="1738" spans="3:10" x14ac:dyDescent="0.2">
      <c r="C1738" s="7"/>
      <c r="D1738" s="7"/>
      <c r="E1738" s="7"/>
      <c r="F1738" s="7"/>
      <c r="G1738" s="7"/>
      <c r="H1738" s="7"/>
      <c r="I1738" s="7"/>
      <c r="J1738" s="7"/>
    </row>
    <row r="1739" spans="3:10" x14ac:dyDescent="0.2">
      <c r="C1739" s="7"/>
      <c r="D1739" s="7"/>
      <c r="E1739" s="7"/>
      <c r="F1739" s="7"/>
      <c r="G1739" s="7"/>
      <c r="H1739" s="7"/>
      <c r="I1739" s="7"/>
      <c r="J1739" s="7"/>
    </row>
    <row r="1740" spans="3:10" x14ac:dyDescent="0.2">
      <c r="C1740" s="7"/>
      <c r="D1740" s="7"/>
      <c r="E1740" s="7"/>
      <c r="F1740" s="7"/>
      <c r="G1740" s="7"/>
      <c r="H1740" s="7"/>
      <c r="I1740" s="7"/>
      <c r="J1740" s="7"/>
    </row>
    <row r="1741" spans="3:10" x14ac:dyDescent="0.2">
      <c r="C1741" s="7"/>
      <c r="D1741" s="7"/>
      <c r="E1741" s="7"/>
      <c r="F1741" s="7"/>
      <c r="G1741" s="7"/>
      <c r="H1741" s="7"/>
      <c r="I1741" s="7"/>
      <c r="J1741" s="7"/>
    </row>
    <row r="1742" spans="3:10" x14ac:dyDescent="0.2">
      <c r="C1742" s="7"/>
      <c r="D1742" s="7"/>
      <c r="E1742" s="7"/>
      <c r="F1742" s="7"/>
      <c r="G1742" s="7"/>
      <c r="H1742" s="7"/>
      <c r="I1742" s="7"/>
      <c r="J1742" s="7"/>
    </row>
    <row r="1743" spans="3:10" x14ac:dyDescent="0.2">
      <c r="C1743" s="7"/>
      <c r="D1743" s="7"/>
      <c r="E1743" s="7"/>
      <c r="F1743" s="7"/>
      <c r="G1743" s="7"/>
      <c r="H1743" s="7"/>
      <c r="I1743" s="7"/>
      <c r="J1743" s="7"/>
    </row>
    <row r="1744" spans="3:10" x14ac:dyDescent="0.2">
      <c r="C1744" s="7"/>
      <c r="D1744" s="7"/>
      <c r="E1744" s="7"/>
      <c r="F1744" s="7"/>
      <c r="G1744" s="7"/>
      <c r="H1744" s="7"/>
      <c r="I1744" s="7"/>
      <c r="J1744" s="7"/>
    </row>
    <row r="1745" spans="3:10" x14ac:dyDescent="0.2">
      <c r="C1745" s="7"/>
      <c r="D1745" s="7"/>
      <c r="E1745" s="7"/>
      <c r="F1745" s="7"/>
      <c r="G1745" s="7"/>
      <c r="H1745" s="7"/>
      <c r="I1745" s="7"/>
      <c r="J1745" s="7"/>
    </row>
    <row r="1746" spans="3:10" x14ac:dyDescent="0.2">
      <c r="C1746" s="7"/>
      <c r="D1746" s="7"/>
      <c r="E1746" s="7"/>
      <c r="F1746" s="7"/>
      <c r="G1746" s="7"/>
      <c r="H1746" s="7"/>
      <c r="I1746" s="7"/>
      <c r="J1746" s="7"/>
    </row>
    <row r="1747" spans="3:10" x14ac:dyDescent="0.2">
      <c r="C1747" s="7"/>
      <c r="D1747" s="7"/>
      <c r="E1747" s="7"/>
      <c r="F1747" s="7"/>
      <c r="G1747" s="7"/>
      <c r="H1747" s="7"/>
      <c r="I1747" s="7"/>
      <c r="J1747" s="7"/>
    </row>
    <row r="1748" spans="3:10" x14ac:dyDescent="0.2">
      <c r="C1748" s="7"/>
      <c r="D1748" s="7"/>
      <c r="E1748" s="7"/>
      <c r="F1748" s="7"/>
      <c r="G1748" s="7"/>
      <c r="H1748" s="7"/>
      <c r="I1748" s="7"/>
      <c r="J1748" s="7"/>
    </row>
    <row r="1749" spans="3:10" x14ac:dyDescent="0.2">
      <c r="C1749" s="7"/>
      <c r="D1749" s="7"/>
      <c r="E1749" s="7"/>
      <c r="F1749" s="7"/>
      <c r="G1749" s="7"/>
      <c r="H1749" s="7"/>
      <c r="I1749" s="7"/>
      <c r="J1749" s="7"/>
    </row>
    <row r="1750" spans="3:10" x14ac:dyDescent="0.2">
      <c r="C1750" s="7"/>
      <c r="D1750" s="7"/>
      <c r="E1750" s="7"/>
      <c r="F1750" s="7"/>
      <c r="G1750" s="7"/>
      <c r="H1750" s="7"/>
      <c r="I1750" s="7"/>
      <c r="J1750" s="7"/>
    </row>
    <row r="1751" spans="3:10" x14ac:dyDescent="0.2">
      <c r="C1751" s="7"/>
      <c r="D1751" s="7"/>
      <c r="E1751" s="7"/>
      <c r="F1751" s="7"/>
      <c r="G1751" s="7"/>
      <c r="H1751" s="7"/>
      <c r="I1751" s="7"/>
      <c r="J1751" s="7"/>
    </row>
    <row r="1752" spans="3:10" x14ac:dyDescent="0.2">
      <c r="C1752" s="7"/>
      <c r="D1752" s="7"/>
      <c r="E1752" s="7"/>
      <c r="F1752" s="7"/>
      <c r="G1752" s="7"/>
      <c r="H1752" s="7"/>
      <c r="I1752" s="7"/>
      <c r="J1752" s="7"/>
    </row>
    <row r="1753" spans="3:10" x14ac:dyDescent="0.2">
      <c r="C1753" s="7"/>
      <c r="D1753" s="7"/>
      <c r="E1753" s="7"/>
      <c r="F1753" s="7"/>
      <c r="G1753" s="7"/>
      <c r="H1753" s="7"/>
      <c r="I1753" s="7"/>
      <c r="J1753" s="7"/>
    </row>
    <row r="1754" spans="3:10" x14ac:dyDescent="0.2">
      <c r="C1754" s="7"/>
      <c r="D1754" s="7"/>
      <c r="E1754" s="7"/>
      <c r="F1754" s="7"/>
      <c r="G1754" s="7"/>
      <c r="H1754" s="7"/>
      <c r="I1754" s="7"/>
      <c r="J1754" s="7"/>
    </row>
    <row r="1755" spans="3:10" x14ac:dyDescent="0.2">
      <c r="C1755" s="7"/>
      <c r="D1755" s="7"/>
      <c r="E1755" s="7"/>
      <c r="F1755" s="7"/>
      <c r="G1755" s="7"/>
      <c r="H1755" s="7"/>
      <c r="I1755" s="7"/>
      <c r="J1755" s="7"/>
    </row>
    <row r="1756" spans="3:10" x14ac:dyDescent="0.2">
      <c r="C1756" s="7"/>
      <c r="D1756" s="7"/>
      <c r="E1756" s="7"/>
      <c r="F1756" s="7"/>
      <c r="G1756" s="7"/>
      <c r="H1756" s="7"/>
      <c r="I1756" s="7"/>
      <c r="J1756" s="7"/>
    </row>
    <row r="1757" spans="3:10" x14ac:dyDescent="0.2">
      <c r="C1757" s="7"/>
      <c r="D1757" s="7"/>
      <c r="E1757" s="7"/>
      <c r="F1757" s="7"/>
      <c r="G1757" s="7"/>
      <c r="H1757" s="7"/>
      <c r="I1757" s="7"/>
      <c r="J1757" s="7"/>
    </row>
    <row r="1758" spans="3:10" x14ac:dyDescent="0.2">
      <c r="C1758" s="7"/>
      <c r="D1758" s="7"/>
      <c r="E1758" s="7"/>
      <c r="F1758" s="7"/>
      <c r="G1758" s="7"/>
      <c r="H1758" s="7"/>
      <c r="I1758" s="7"/>
      <c r="J1758" s="7"/>
    </row>
    <row r="1759" spans="3:10" x14ac:dyDescent="0.2">
      <c r="C1759" s="7"/>
      <c r="D1759" s="7"/>
      <c r="E1759" s="7"/>
      <c r="F1759" s="7"/>
      <c r="G1759" s="7"/>
      <c r="H1759" s="7"/>
      <c r="I1759" s="7"/>
      <c r="J1759" s="7"/>
    </row>
    <row r="1760" spans="3:10" x14ac:dyDescent="0.2">
      <c r="C1760" s="7"/>
      <c r="D1760" s="7"/>
      <c r="E1760" s="7"/>
      <c r="F1760" s="7"/>
      <c r="G1760" s="7"/>
      <c r="H1760" s="7"/>
      <c r="I1760" s="7"/>
      <c r="J1760" s="7"/>
    </row>
    <row r="1761" spans="3:10" x14ac:dyDescent="0.2">
      <c r="C1761" s="7"/>
      <c r="D1761" s="7"/>
      <c r="E1761" s="7"/>
      <c r="F1761" s="7"/>
      <c r="G1761" s="7"/>
      <c r="H1761" s="7"/>
      <c r="I1761" s="7"/>
      <c r="J1761" s="7"/>
    </row>
    <row r="1762" spans="3:10" x14ac:dyDescent="0.2">
      <c r="C1762" s="7"/>
      <c r="D1762" s="7"/>
      <c r="E1762" s="7"/>
      <c r="F1762" s="7"/>
      <c r="G1762" s="7"/>
      <c r="H1762" s="7"/>
      <c r="I1762" s="7"/>
      <c r="J1762" s="7"/>
    </row>
    <row r="1763" spans="3:10" x14ac:dyDescent="0.2">
      <c r="C1763" s="7"/>
      <c r="D1763" s="7"/>
      <c r="E1763" s="7"/>
      <c r="F1763" s="7"/>
      <c r="G1763" s="7"/>
      <c r="H1763" s="7"/>
      <c r="I1763" s="7"/>
      <c r="J1763" s="7"/>
    </row>
    <row r="1764" spans="3:10" x14ac:dyDescent="0.2">
      <c r="C1764" s="7"/>
      <c r="D1764" s="7"/>
      <c r="E1764" s="7"/>
      <c r="F1764" s="7"/>
      <c r="G1764" s="7"/>
      <c r="H1764" s="7"/>
      <c r="I1764" s="7"/>
      <c r="J1764" s="7"/>
    </row>
    <row r="1765" spans="3:10" x14ac:dyDescent="0.2">
      <c r="C1765" s="7"/>
      <c r="D1765" s="7"/>
      <c r="E1765" s="7"/>
      <c r="F1765" s="7"/>
      <c r="G1765" s="7"/>
      <c r="H1765" s="7"/>
      <c r="I1765" s="7"/>
      <c r="J1765" s="7"/>
    </row>
    <row r="1766" spans="3:10" x14ac:dyDescent="0.2">
      <c r="C1766" s="7"/>
      <c r="D1766" s="7"/>
      <c r="E1766" s="7"/>
      <c r="F1766" s="7"/>
      <c r="G1766" s="7"/>
      <c r="H1766" s="7"/>
      <c r="I1766" s="7"/>
      <c r="J1766" s="7"/>
    </row>
    <row r="1767" spans="3:10" x14ac:dyDescent="0.2">
      <c r="C1767" s="7"/>
      <c r="D1767" s="7"/>
      <c r="E1767" s="7"/>
      <c r="F1767" s="7"/>
      <c r="G1767" s="7"/>
      <c r="H1767" s="7"/>
      <c r="I1767" s="7"/>
      <c r="J1767" s="7"/>
    </row>
    <row r="1768" spans="3:10" x14ac:dyDescent="0.2">
      <c r="C1768" s="7"/>
      <c r="D1768" s="7"/>
      <c r="E1768" s="7"/>
      <c r="F1768" s="7"/>
      <c r="G1768" s="7"/>
      <c r="H1768" s="7"/>
      <c r="I1768" s="7"/>
      <c r="J1768" s="7"/>
    </row>
    <row r="1769" spans="3:10" x14ac:dyDescent="0.2">
      <c r="C1769" s="7"/>
      <c r="D1769" s="7"/>
      <c r="E1769" s="7"/>
      <c r="F1769" s="7"/>
      <c r="G1769" s="7"/>
      <c r="H1769" s="7"/>
      <c r="I1769" s="7"/>
      <c r="J1769" s="7"/>
    </row>
    <row r="1770" spans="3:10" x14ac:dyDescent="0.2">
      <c r="C1770" s="7"/>
      <c r="D1770" s="7"/>
      <c r="E1770" s="7"/>
      <c r="F1770" s="7"/>
      <c r="G1770" s="7"/>
      <c r="H1770" s="7"/>
      <c r="I1770" s="7"/>
      <c r="J1770" s="7"/>
    </row>
    <row r="1771" spans="3:10" x14ac:dyDescent="0.2">
      <c r="C1771" s="7"/>
      <c r="D1771" s="7"/>
      <c r="E1771" s="7"/>
      <c r="F1771" s="7"/>
      <c r="G1771" s="7"/>
      <c r="H1771" s="7"/>
      <c r="I1771" s="7"/>
      <c r="J1771" s="7"/>
    </row>
    <row r="1772" spans="3:10" x14ac:dyDescent="0.2">
      <c r="C1772" s="7"/>
      <c r="D1772" s="7"/>
      <c r="E1772" s="7"/>
      <c r="F1772" s="7"/>
      <c r="G1772" s="7"/>
      <c r="H1772" s="7"/>
      <c r="I1772" s="7"/>
      <c r="J1772" s="7"/>
    </row>
    <row r="1773" spans="3:10" x14ac:dyDescent="0.2">
      <c r="C1773" s="7"/>
      <c r="D1773" s="7"/>
      <c r="E1773" s="7"/>
      <c r="F1773" s="7"/>
      <c r="G1773" s="7"/>
      <c r="H1773" s="7"/>
      <c r="I1773" s="7"/>
      <c r="J1773" s="7"/>
    </row>
    <row r="1774" spans="3:10" x14ac:dyDescent="0.2">
      <c r="C1774" s="7"/>
      <c r="D1774" s="7"/>
      <c r="E1774" s="7"/>
      <c r="F1774" s="7"/>
      <c r="G1774" s="7"/>
      <c r="H1774" s="7"/>
      <c r="I1774" s="7"/>
      <c r="J1774" s="7"/>
    </row>
    <row r="1775" spans="3:10" x14ac:dyDescent="0.2">
      <c r="C1775" s="7"/>
      <c r="D1775" s="7"/>
      <c r="E1775" s="7"/>
      <c r="F1775" s="7"/>
      <c r="G1775" s="7"/>
      <c r="H1775" s="7"/>
      <c r="I1775" s="7"/>
      <c r="J1775" s="7"/>
    </row>
    <row r="1776" spans="3:10" x14ac:dyDescent="0.2">
      <c r="C1776" s="7"/>
      <c r="D1776" s="7"/>
      <c r="E1776" s="7"/>
      <c r="F1776" s="7"/>
      <c r="G1776" s="7"/>
      <c r="H1776" s="7"/>
      <c r="I1776" s="7"/>
      <c r="J1776" s="7"/>
    </row>
    <row r="1777" spans="3:10" x14ac:dyDescent="0.2">
      <c r="C1777" s="7"/>
      <c r="D1777" s="7"/>
      <c r="E1777" s="7"/>
      <c r="F1777" s="7"/>
      <c r="G1777" s="7"/>
      <c r="H1777" s="7"/>
      <c r="I1777" s="7"/>
      <c r="J1777" s="7"/>
    </row>
    <row r="1778" spans="3:10" x14ac:dyDescent="0.2">
      <c r="C1778" s="7"/>
      <c r="D1778" s="7"/>
      <c r="E1778" s="7"/>
      <c r="F1778" s="7"/>
      <c r="G1778" s="7"/>
      <c r="H1778" s="7"/>
      <c r="I1778" s="7"/>
      <c r="J1778" s="7"/>
    </row>
    <row r="1779" spans="3:10" x14ac:dyDescent="0.2">
      <c r="C1779" s="7"/>
      <c r="D1779" s="7"/>
      <c r="E1779" s="7"/>
      <c r="F1779" s="7"/>
      <c r="G1779" s="7"/>
      <c r="H1779" s="7"/>
      <c r="I1779" s="7"/>
      <c r="J1779" s="7"/>
    </row>
    <row r="1780" spans="3:10" x14ac:dyDescent="0.2">
      <c r="C1780" s="7"/>
      <c r="D1780" s="7"/>
      <c r="E1780" s="7"/>
      <c r="F1780" s="7"/>
      <c r="G1780" s="7"/>
      <c r="H1780" s="7"/>
      <c r="I1780" s="7"/>
      <c r="J1780" s="7"/>
    </row>
    <row r="1781" spans="3:10" x14ac:dyDescent="0.2">
      <c r="C1781" s="7"/>
      <c r="D1781" s="7"/>
      <c r="E1781" s="7"/>
      <c r="F1781" s="7"/>
      <c r="G1781" s="7"/>
      <c r="H1781" s="7"/>
      <c r="I1781" s="7"/>
      <c r="J1781" s="7"/>
    </row>
    <row r="1782" spans="3:10" x14ac:dyDescent="0.2">
      <c r="C1782" s="7"/>
      <c r="D1782" s="7"/>
      <c r="E1782" s="7"/>
      <c r="F1782" s="7"/>
      <c r="G1782" s="7"/>
      <c r="H1782" s="7"/>
      <c r="I1782" s="7"/>
      <c r="J1782" s="7"/>
    </row>
    <row r="1783" spans="3:10" x14ac:dyDescent="0.2">
      <c r="C1783" s="7"/>
      <c r="D1783" s="7"/>
      <c r="E1783" s="7"/>
      <c r="F1783" s="7"/>
      <c r="G1783" s="7"/>
      <c r="H1783" s="7"/>
      <c r="I1783" s="7"/>
      <c r="J1783" s="7"/>
    </row>
    <row r="1784" spans="3:10" x14ac:dyDescent="0.2">
      <c r="C1784" s="7"/>
      <c r="D1784" s="7"/>
      <c r="E1784" s="7"/>
      <c r="F1784" s="7"/>
      <c r="G1784" s="7"/>
      <c r="H1784" s="7"/>
      <c r="I1784" s="7"/>
      <c r="J1784" s="7"/>
    </row>
    <row r="1785" spans="3:10" x14ac:dyDescent="0.2">
      <c r="C1785" s="7"/>
      <c r="D1785" s="7"/>
      <c r="E1785" s="7"/>
      <c r="F1785" s="7"/>
      <c r="G1785" s="7"/>
      <c r="H1785" s="7"/>
      <c r="I1785" s="7"/>
      <c r="J1785" s="7"/>
    </row>
    <row r="1786" spans="3:10" x14ac:dyDescent="0.2">
      <c r="C1786" s="7"/>
      <c r="D1786" s="7"/>
      <c r="E1786" s="7"/>
      <c r="F1786" s="7"/>
      <c r="G1786" s="7"/>
      <c r="H1786" s="7"/>
      <c r="I1786" s="7"/>
      <c r="J1786" s="7"/>
    </row>
    <row r="1787" spans="3:10" x14ac:dyDescent="0.2">
      <c r="C1787" s="7"/>
      <c r="D1787" s="7"/>
      <c r="E1787" s="7"/>
      <c r="F1787" s="7"/>
      <c r="G1787" s="7"/>
      <c r="H1787" s="7"/>
      <c r="I1787" s="7"/>
      <c r="J1787" s="7"/>
    </row>
    <row r="1788" spans="3:10" x14ac:dyDescent="0.2">
      <c r="C1788" s="7"/>
      <c r="D1788" s="7"/>
      <c r="E1788" s="7"/>
      <c r="F1788" s="7"/>
      <c r="G1788" s="7"/>
      <c r="H1788" s="7"/>
      <c r="I1788" s="7"/>
      <c r="J1788" s="7"/>
    </row>
    <row r="1789" spans="3:10" x14ac:dyDescent="0.2">
      <c r="C1789" s="7"/>
      <c r="D1789" s="7"/>
      <c r="E1789" s="7"/>
      <c r="F1789" s="7"/>
      <c r="G1789" s="7"/>
      <c r="H1789" s="7"/>
      <c r="I1789" s="7"/>
      <c r="J1789" s="7"/>
    </row>
    <row r="1790" spans="3:10" x14ac:dyDescent="0.2">
      <c r="C1790" s="7"/>
      <c r="D1790" s="7"/>
      <c r="E1790" s="7"/>
      <c r="F1790" s="7"/>
      <c r="G1790" s="7"/>
      <c r="H1790" s="7"/>
      <c r="I1790" s="7"/>
      <c r="J1790" s="7"/>
    </row>
    <row r="1791" spans="3:10" x14ac:dyDescent="0.2">
      <c r="C1791" s="7"/>
      <c r="D1791" s="7"/>
      <c r="E1791" s="7"/>
      <c r="F1791" s="7"/>
      <c r="G1791" s="7"/>
      <c r="H1791" s="7"/>
      <c r="I1791" s="7"/>
      <c r="J1791" s="7"/>
    </row>
    <row r="1792" spans="3:10" x14ac:dyDescent="0.2">
      <c r="C1792" s="7"/>
      <c r="D1792" s="7"/>
      <c r="E1792" s="7"/>
      <c r="F1792" s="7"/>
      <c r="G1792" s="7"/>
      <c r="H1792" s="7"/>
      <c r="I1792" s="7"/>
      <c r="J1792" s="7"/>
    </row>
    <row r="1793" spans="3:10" x14ac:dyDescent="0.2">
      <c r="C1793" s="7"/>
      <c r="D1793" s="7"/>
      <c r="E1793" s="7"/>
      <c r="F1793" s="7"/>
      <c r="G1793" s="7"/>
      <c r="H1793" s="7"/>
      <c r="I1793" s="7"/>
      <c r="J1793" s="7"/>
    </row>
    <row r="1794" spans="3:10" x14ac:dyDescent="0.2">
      <c r="C1794" s="7"/>
      <c r="D1794" s="7"/>
      <c r="E1794" s="7"/>
      <c r="F1794" s="7"/>
      <c r="G1794" s="7"/>
      <c r="H1794" s="7"/>
      <c r="I1794" s="7"/>
      <c r="J1794" s="7"/>
    </row>
    <row r="1795" spans="3:10" x14ac:dyDescent="0.2">
      <c r="C1795" s="7"/>
      <c r="D1795" s="7"/>
      <c r="E1795" s="7"/>
      <c r="F1795" s="7"/>
      <c r="G1795" s="7"/>
      <c r="H1795" s="7"/>
      <c r="I1795" s="7"/>
      <c r="J1795" s="7"/>
    </row>
    <row r="1796" spans="3:10" x14ac:dyDescent="0.2">
      <c r="C1796" s="7"/>
      <c r="D1796" s="7"/>
      <c r="E1796" s="7"/>
      <c r="F1796" s="7"/>
      <c r="G1796" s="7"/>
      <c r="H1796" s="7"/>
      <c r="I1796" s="7"/>
      <c r="J1796" s="7"/>
    </row>
    <row r="1797" spans="3:10" x14ac:dyDescent="0.2">
      <c r="C1797" s="7"/>
      <c r="D1797" s="7"/>
      <c r="E1797" s="7"/>
      <c r="F1797" s="7"/>
      <c r="G1797" s="7"/>
      <c r="H1797" s="7"/>
      <c r="I1797" s="7"/>
      <c r="J1797" s="7"/>
    </row>
    <row r="1798" spans="3:10" x14ac:dyDescent="0.2">
      <c r="C1798" s="7"/>
      <c r="D1798" s="7"/>
      <c r="E1798" s="7"/>
      <c r="F1798" s="7"/>
      <c r="G1798" s="7"/>
      <c r="H1798" s="7"/>
      <c r="I1798" s="7"/>
      <c r="J1798" s="7"/>
    </row>
    <row r="1799" spans="3:10" x14ac:dyDescent="0.2">
      <c r="C1799" s="7"/>
      <c r="D1799" s="7"/>
      <c r="E1799" s="7"/>
      <c r="F1799" s="7"/>
      <c r="G1799" s="7"/>
      <c r="H1799" s="7"/>
      <c r="I1799" s="7"/>
      <c r="J1799" s="7"/>
    </row>
    <row r="1800" spans="3:10" x14ac:dyDescent="0.2">
      <c r="C1800" s="7"/>
      <c r="D1800" s="7"/>
      <c r="E1800" s="7"/>
      <c r="F1800" s="7"/>
      <c r="G1800" s="7"/>
      <c r="H1800" s="7"/>
      <c r="I1800" s="7"/>
      <c r="J1800" s="7"/>
    </row>
    <row r="1801" spans="3:10" x14ac:dyDescent="0.2">
      <c r="C1801" s="7"/>
      <c r="D1801" s="7"/>
      <c r="E1801" s="7"/>
      <c r="F1801" s="7"/>
      <c r="G1801" s="7"/>
      <c r="H1801" s="7"/>
      <c r="I1801" s="7"/>
      <c r="J1801" s="7"/>
    </row>
    <row r="1802" spans="3:10" x14ac:dyDescent="0.2">
      <c r="C1802" s="7"/>
      <c r="D1802" s="7"/>
      <c r="E1802" s="7"/>
      <c r="F1802" s="7"/>
      <c r="G1802" s="7"/>
      <c r="H1802" s="7"/>
      <c r="I1802" s="7"/>
      <c r="J1802" s="7"/>
    </row>
    <row r="1803" spans="3:10" x14ac:dyDescent="0.2">
      <c r="C1803" s="7"/>
      <c r="D1803" s="7"/>
      <c r="E1803" s="7"/>
      <c r="F1803" s="7"/>
      <c r="G1803" s="7"/>
      <c r="H1803" s="7"/>
      <c r="I1803" s="7"/>
      <c r="J1803" s="7"/>
    </row>
    <row r="1804" spans="3:10" x14ac:dyDescent="0.2">
      <c r="C1804" s="7"/>
      <c r="D1804" s="7"/>
      <c r="E1804" s="7"/>
      <c r="F1804" s="7"/>
      <c r="G1804" s="7"/>
      <c r="H1804" s="7"/>
      <c r="I1804" s="7"/>
      <c r="J1804" s="7"/>
    </row>
    <row r="1805" spans="3:10" x14ac:dyDescent="0.2">
      <c r="C1805" s="7"/>
      <c r="D1805" s="7"/>
      <c r="E1805" s="7"/>
      <c r="F1805" s="7"/>
      <c r="G1805" s="7"/>
      <c r="H1805" s="7"/>
      <c r="I1805" s="7"/>
      <c r="J1805" s="7"/>
    </row>
    <row r="1806" spans="3:10" x14ac:dyDescent="0.2">
      <c r="C1806" s="7"/>
      <c r="D1806" s="7"/>
      <c r="E1806" s="7"/>
      <c r="F1806" s="7"/>
      <c r="G1806" s="7"/>
      <c r="H1806" s="7"/>
      <c r="I1806" s="7"/>
      <c r="J1806" s="7"/>
    </row>
    <row r="1807" spans="3:10" x14ac:dyDescent="0.2">
      <c r="C1807" s="7"/>
      <c r="D1807" s="7"/>
      <c r="E1807" s="7"/>
      <c r="F1807" s="7"/>
      <c r="G1807" s="7"/>
      <c r="H1807" s="7"/>
      <c r="I1807" s="7"/>
      <c r="J1807" s="7"/>
    </row>
    <row r="1808" spans="3:10" x14ac:dyDescent="0.2">
      <c r="C1808" s="7"/>
      <c r="D1808" s="7"/>
      <c r="E1808" s="7"/>
      <c r="F1808" s="7"/>
      <c r="G1808" s="7"/>
      <c r="H1808" s="7"/>
      <c r="I1808" s="7"/>
      <c r="J1808" s="7"/>
    </row>
    <row r="1809" spans="3:10" x14ac:dyDescent="0.2">
      <c r="C1809" s="7"/>
      <c r="D1809" s="7"/>
      <c r="E1809" s="7"/>
      <c r="F1809" s="7"/>
      <c r="G1809" s="7"/>
      <c r="H1809" s="7"/>
      <c r="I1809" s="7"/>
      <c r="J1809" s="7"/>
    </row>
    <row r="1810" spans="3:10" x14ac:dyDescent="0.2">
      <c r="C1810" s="7"/>
      <c r="D1810" s="7"/>
      <c r="E1810" s="7"/>
      <c r="F1810" s="7"/>
      <c r="G1810" s="7"/>
      <c r="H1810" s="7"/>
      <c r="I1810" s="7"/>
      <c r="J1810" s="7"/>
    </row>
    <row r="1811" spans="3:10" x14ac:dyDescent="0.2">
      <c r="C1811" s="7"/>
      <c r="D1811" s="7"/>
      <c r="E1811" s="7"/>
      <c r="F1811" s="7"/>
      <c r="G1811" s="7"/>
      <c r="H1811" s="7"/>
      <c r="I1811" s="7"/>
      <c r="J1811" s="7"/>
    </row>
    <row r="1812" spans="3:10" x14ac:dyDescent="0.2">
      <c r="C1812" s="7"/>
      <c r="D1812" s="7"/>
      <c r="E1812" s="7"/>
      <c r="F1812" s="7"/>
      <c r="G1812" s="7"/>
      <c r="H1812" s="7"/>
      <c r="I1812" s="7"/>
      <c r="J1812" s="7"/>
    </row>
    <row r="1813" spans="3:10" x14ac:dyDescent="0.2">
      <c r="C1813" s="7"/>
      <c r="D1813" s="7"/>
      <c r="E1813" s="7"/>
      <c r="F1813" s="7"/>
      <c r="G1813" s="7"/>
      <c r="H1813" s="7"/>
      <c r="I1813" s="7"/>
      <c r="J1813" s="7"/>
    </row>
    <row r="1814" spans="3:10" x14ac:dyDescent="0.2">
      <c r="C1814" s="7"/>
      <c r="D1814" s="7"/>
      <c r="E1814" s="7"/>
      <c r="F1814" s="7"/>
      <c r="G1814" s="7"/>
      <c r="H1814" s="7"/>
      <c r="I1814" s="7"/>
      <c r="J1814" s="7"/>
    </row>
    <row r="1815" spans="3:10" x14ac:dyDescent="0.2">
      <c r="C1815" s="7"/>
      <c r="D1815" s="7"/>
      <c r="E1815" s="7"/>
      <c r="F1815" s="7"/>
      <c r="G1815" s="7"/>
      <c r="H1815" s="7"/>
      <c r="I1815" s="7"/>
      <c r="J1815" s="7"/>
    </row>
    <row r="1816" spans="3:10" x14ac:dyDescent="0.2">
      <c r="C1816" s="7"/>
      <c r="D1816" s="7"/>
      <c r="E1816" s="7"/>
      <c r="F1816" s="7"/>
      <c r="G1816" s="7"/>
      <c r="H1816" s="7"/>
      <c r="I1816" s="7"/>
      <c r="J1816" s="7"/>
    </row>
    <row r="1817" spans="3:10" x14ac:dyDescent="0.2">
      <c r="C1817" s="7"/>
      <c r="D1817" s="7"/>
      <c r="E1817" s="7"/>
      <c r="F1817" s="7"/>
      <c r="G1817" s="7"/>
      <c r="H1817" s="7"/>
      <c r="I1817" s="7"/>
      <c r="J1817" s="7"/>
    </row>
    <row r="1818" spans="3:10" x14ac:dyDescent="0.2">
      <c r="C1818" s="7"/>
      <c r="D1818" s="7"/>
      <c r="E1818" s="7"/>
      <c r="F1818" s="7"/>
      <c r="G1818" s="7"/>
      <c r="H1818" s="7"/>
      <c r="I1818" s="7"/>
      <c r="J1818" s="7"/>
    </row>
    <row r="1819" spans="3:10" x14ac:dyDescent="0.2">
      <c r="C1819" s="7"/>
      <c r="D1819" s="7"/>
      <c r="E1819" s="7"/>
      <c r="F1819" s="7"/>
      <c r="G1819" s="7"/>
      <c r="H1819" s="7"/>
      <c r="I1819" s="7"/>
      <c r="J1819" s="7"/>
    </row>
    <row r="1820" spans="3:10" x14ac:dyDescent="0.2">
      <c r="C1820" s="7"/>
      <c r="D1820" s="7"/>
      <c r="E1820" s="7"/>
      <c r="F1820" s="7"/>
      <c r="G1820" s="7"/>
      <c r="H1820" s="7"/>
      <c r="I1820" s="7"/>
      <c r="J1820" s="7"/>
    </row>
    <row r="1821" spans="3:10" x14ac:dyDescent="0.2">
      <c r="C1821" s="7"/>
      <c r="D1821" s="7"/>
      <c r="E1821" s="7"/>
      <c r="F1821" s="7"/>
      <c r="G1821" s="7"/>
      <c r="H1821" s="7"/>
      <c r="I1821" s="7"/>
      <c r="J1821" s="7"/>
    </row>
    <row r="1822" spans="3:10" x14ac:dyDescent="0.2">
      <c r="C1822" s="7"/>
      <c r="D1822" s="7"/>
      <c r="E1822" s="7"/>
      <c r="F1822" s="7"/>
      <c r="G1822" s="7"/>
      <c r="H1822" s="7"/>
      <c r="I1822" s="7"/>
      <c r="J1822" s="7"/>
    </row>
    <row r="1823" spans="3:10" x14ac:dyDescent="0.2">
      <c r="C1823" s="7"/>
      <c r="D1823" s="7"/>
      <c r="E1823" s="7"/>
      <c r="F1823" s="7"/>
      <c r="G1823" s="7"/>
      <c r="H1823" s="7"/>
      <c r="I1823" s="7"/>
      <c r="J1823" s="7"/>
    </row>
    <row r="1824" spans="3:10" x14ac:dyDescent="0.2">
      <c r="C1824" s="7"/>
      <c r="D1824" s="7"/>
      <c r="E1824" s="7"/>
      <c r="F1824" s="7"/>
      <c r="G1824" s="7"/>
      <c r="H1824" s="7"/>
      <c r="I1824" s="7"/>
      <c r="J1824" s="7"/>
    </row>
    <row r="1825" spans="3:10" x14ac:dyDescent="0.2">
      <c r="C1825" s="7"/>
      <c r="D1825" s="7"/>
      <c r="E1825" s="7"/>
      <c r="F1825" s="7"/>
      <c r="G1825" s="7"/>
      <c r="H1825" s="7"/>
      <c r="I1825" s="7"/>
      <c r="J1825" s="7"/>
    </row>
    <row r="1826" spans="3:10" x14ac:dyDescent="0.2">
      <c r="C1826" s="7"/>
      <c r="D1826" s="7"/>
      <c r="E1826" s="7"/>
      <c r="F1826" s="7"/>
      <c r="G1826" s="7"/>
      <c r="H1826" s="7"/>
      <c r="I1826" s="7"/>
      <c r="J1826" s="7"/>
    </row>
    <row r="1827" spans="3:10" x14ac:dyDescent="0.2">
      <c r="C1827" s="7"/>
      <c r="D1827" s="7"/>
      <c r="E1827" s="7"/>
      <c r="F1827" s="7"/>
      <c r="G1827" s="7"/>
      <c r="H1827" s="7"/>
      <c r="I1827" s="7"/>
      <c r="J1827" s="7"/>
    </row>
    <row r="1828" spans="3:10" x14ac:dyDescent="0.2">
      <c r="C1828" s="7"/>
      <c r="D1828" s="7"/>
      <c r="E1828" s="7"/>
      <c r="F1828" s="7"/>
      <c r="G1828" s="7"/>
      <c r="H1828" s="7"/>
      <c r="I1828" s="7"/>
      <c r="J1828" s="7"/>
    </row>
    <row r="1829" spans="3:10" x14ac:dyDescent="0.2">
      <c r="C1829" s="7"/>
      <c r="D1829" s="7"/>
      <c r="E1829" s="7"/>
      <c r="F1829" s="7"/>
      <c r="G1829" s="7"/>
      <c r="H1829" s="7"/>
      <c r="I1829" s="7"/>
      <c r="J1829" s="7"/>
    </row>
    <row r="1830" spans="3:10" x14ac:dyDescent="0.2">
      <c r="C1830" s="7"/>
      <c r="D1830" s="7"/>
      <c r="E1830" s="7"/>
      <c r="F1830" s="7"/>
      <c r="G1830" s="7"/>
      <c r="H1830" s="7"/>
      <c r="I1830" s="7"/>
      <c r="J1830" s="7"/>
    </row>
    <row r="1831" spans="3:10" x14ac:dyDescent="0.2">
      <c r="C1831" s="7"/>
      <c r="D1831" s="7"/>
      <c r="E1831" s="7"/>
      <c r="F1831" s="7"/>
      <c r="G1831" s="7"/>
      <c r="H1831" s="7"/>
      <c r="I1831" s="7"/>
      <c r="J1831" s="7"/>
    </row>
    <row r="1832" spans="3:10" x14ac:dyDescent="0.2">
      <c r="C1832" s="7"/>
      <c r="D1832" s="7"/>
      <c r="E1832" s="7"/>
      <c r="F1832" s="7"/>
      <c r="G1832" s="7"/>
      <c r="H1832" s="7"/>
      <c r="I1832" s="7"/>
      <c r="J1832" s="7"/>
    </row>
    <row r="1833" spans="3:10" x14ac:dyDescent="0.2">
      <c r="C1833" s="7"/>
      <c r="D1833" s="7"/>
      <c r="E1833" s="7"/>
      <c r="F1833" s="7"/>
      <c r="G1833" s="7"/>
      <c r="H1833" s="7"/>
      <c r="I1833" s="7"/>
      <c r="J1833" s="7"/>
    </row>
    <row r="1834" spans="3:10" x14ac:dyDescent="0.2">
      <c r="C1834" s="7"/>
      <c r="D1834" s="7"/>
      <c r="E1834" s="7"/>
      <c r="F1834" s="7"/>
      <c r="G1834" s="7"/>
      <c r="H1834" s="7"/>
      <c r="I1834" s="7"/>
      <c r="J1834" s="7"/>
    </row>
    <row r="1835" spans="3:10" x14ac:dyDescent="0.2">
      <c r="C1835" s="7"/>
      <c r="D1835" s="7"/>
      <c r="E1835" s="7"/>
      <c r="F1835" s="7"/>
      <c r="G1835" s="7"/>
      <c r="H1835" s="7"/>
      <c r="I1835" s="7"/>
      <c r="J1835" s="7"/>
    </row>
    <row r="1836" spans="3:10" x14ac:dyDescent="0.2">
      <c r="C1836" s="7"/>
      <c r="D1836" s="7"/>
      <c r="E1836" s="7"/>
      <c r="F1836" s="7"/>
      <c r="G1836" s="7"/>
      <c r="H1836" s="7"/>
      <c r="I1836" s="7"/>
      <c r="J1836" s="7"/>
    </row>
    <row r="1837" spans="3:10" x14ac:dyDescent="0.2">
      <c r="C1837" s="7"/>
      <c r="D1837" s="7"/>
      <c r="E1837" s="7"/>
      <c r="F1837" s="7"/>
      <c r="G1837" s="7"/>
      <c r="H1837" s="7"/>
      <c r="I1837" s="7"/>
      <c r="J1837" s="7"/>
    </row>
    <row r="1838" spans="3:10" x14ac:dyDescent="0.2">
      <c r="C1838" s="7"/>
      <c r="D1838" s="7"/>
      <c r="E1838" s="7"/>
      <c r="F1838" s="7"/>
      <c r="G1838" s="7"/>
      <c r="H1838" s="7"/>
      <c r="I1838" s="7"/>
      <c r="J1838" s="7"/>
    </row>
    <row r="1839" spans="3:10" x14ac:dyDescent="0.2">
      <c r="C1839" s="7"/>
      <c r="D1839" s="7"/>
      <c r="E1839" s="7"/>
      <c r="F1839" s="7"/>
      <c r="G1839" s="7"/>
      <c r="H1839" s="7"/>
      <c r="I1839" s="7"/>
      <c r="J1839" s="7"/>
    </row>
    <row r="1840" spans="3:10" x14ac:dyDescent="0.2">
      <c r="C1840" s="7"/>
      <c r="D1840" s="7"/>
      <c r="E1840" s="7"/>
      <c r="F1840" s="7"/>
      <c r="G1840" s="7"/>
      <c r="H1840" s="7"/>
      <c r="I1840" s="7"/>
      <c r="J1840" s="7"/>
    </row>
    <row r="1841" spans="3:10" x14ac:dyDescent="0.2">
      <c r="C1841" s="7"/>
      <c r="D1841" s="7"/>
      <c r="E1841" s="7"/>
      <c r="F1841" s="7"/>
      <c r="G1841" s="7"/>
      <c r="H1841" s="7"/>
      <c r="I1841" s="7"/>
      <c r="J1841" s="7"/>
    </row>
    <row r="1842" spans="3:10" x14ac:dyDescent="0.2">
      <c r="C1842" s="7"/>
      <c r="D1842" s="7"/>
      <c r="E1842" s="7"/>
      <c r="F1842" s="7"/>
      <c r="G1842" s="7"/>
      <c r="H1842" s="7"/>
      <c r="I1842" s="7"/>
      <c r="J1842" s="7"/>
    </row>
    <row r="1843" spans="3:10" x14ac:dyDescent="0.2">
      <c r="C1843" s="7"/>
      <c r="D1843" s="7"/>
      <c r="E1843" s="7"/>
      <c r="F1843" s="7"/>
      <c r="G1843" s="7"/>
      <c r="H1843" s="7"/>
      <c r="I1843" s="7"/>
      <c r="J1843" s="7"/>
    </row>
    <row r="1844" spans="3:10" x14ac:dyDescent="0.2">
      <c r="C1844" s="7"/>
      <c r="D1844" s="7"/>
      <c r="E1844" s="7"/>
      <c r="F1844" s="7"/>
      <c r="G1844" s="7"/>
      <c r="H1844" s="7"/>
      <c r="I1844" s="7"/>
      <c r="J1844" s="7"/>
    </row>
    <row r="1845" spans="3:10" x14ac:dyDescent="0.2">
      <c r="C1845" s="7"/>
      <c r="D1845" s="7"/>
      <c r="E1845" s="7"/>
      <c r="F1845" s="7"/>
      <c r="G1845" s="7"/>
      <c r="H1845" s="7"/>
      <c r="I1845" s="7"/>
      <c r="J1845" s="7"/>
    </row>
    <row r="1846" spans="3:10" x14ac:dyDescent="0.2">
      <c r="C1846" s="7"/>
      <c r="D1846" s="7"/>
      <c r="E1846" s="7"/>
      <c r="F1846" s="7"/>
      <c r="G1846" s="7"/>
      <c r="H1846" s="7"/>
      <c r="I1846" s="7"/>
      <c r="J1846" s="7"/>
    </row>
    <row r="1847" spans="3:10" x14ac:dyDescent="0.2">
      <c r="C1847" s="7"/>
      <c r="D1847" s="7"/>
      <c r="E1847" s="7"/>
      <c r="F1847" s="7"/>
      <c r="G1847" s="7"/>
      <c r="H1847" s="7"/>
      <c r="I1847" s="7"/>
      <c r="J1847" s="7"/>
    </row>
    <row r="1848" spans="3:10" x14ac:dyDescent="0.2">
      <c r="C1848" s="7"/>
      <c r="D1848" s="7"/>
      <c r="E1848" s="7"/>
      <c r="F1848" s="7"/>
      <c r="G1848" s="7"/>
      <c r="H1848" s="7"/>
      <c r="I1848" s="7"/>
      <c r="J1848" s="7"/>
    </row>
    <row r="1849" spans="3:10" x14ac:dyDescent="0.2">
      <c r="C1849" s="7"/>
      <c r="D1849" s="7"/>
      <c r="E1849" s="7"/>
      <c r="F1849" s="7"/>
      <c r="G1849" s="7"/>
      <c r="H1849" s="7"/>
      <c r="I1849" s="7"/>
      <c r="J1849" s="7"/>
    </row>
    <row r="1850" spans="3:10" x14ac:dyDescent="0.2">
      <c r="C1850" s="7"/>
      <c r="D1850" s="7"/>
      <c r="E1850" s="7"/>
      <c r="F1850" s="7"/>
      <c r="G1850" s="7"/>
      <c r="H1850" s="7"/>
      <c r="I1850" s="7"/>
      <c r="J1850" s="7"/>
    </row>
    <row r="1851" spans="3:10" x14ac:dyDescent="0.2">
      <c r="C1851" s="7"/>
      <c r="D1851" s="7"/>
      <c r="E1851" s="7"/>
      <c r="F1851" s="7"/>
      <c r="G1851" s="7"/>
      <c r="H1851" s="7"/>
      <c r="I1851" s="7"/>
      <c r="J1851" s="7"/>
    </row>
    <row r="1852" spans="3:10" x14ac:dyDescent="0.2">
      <c r="C1852" s="7"/>
      <c r="D1852" s="7"/>
      <c r="E1852" s="7"/>
      <c r="F1852" s="7"/>
      <c r="G1852" s="7"/>
      <c r="H1852" s="7"/>
      <c r="I1852" s="7"/>
      <c r="J1852" s="7"/>
    </row>
    <row r="1853" spans="3:10" x14ac:dyDescent="0.2">
      <c r="C1853" s="7"/>
      <c r="D1853" s="7"/>
      <c r="E1853" s="7"/>
      <c r="F1853" s="7"/>
      <c r="G1853" s="7"/>
      <c r="H1853" s="7"/>
      <c r="I1853" s="7"/>
      <c r="J1853" s="7"/>
    </row>
    <row r="1854" spans="3:10" x14ac:dyDescent="0.2">
      <c r="C1854" s="7"/>
      <c r="D1854" s="7"/>
      <c r="E1854" s="7"/>
      <c r="F1854" s="7"/>
      <c r="G1854" s="7"/>
      <c r="H1854" s="7"/>
      <c r="I1854" s="7"/>
      <c r="J1854" s="7"/>
    </row>
    <row r="1855" spans="3:10" x14ac:dyDescent="0.2">
      <c r="C1855" s="7"/>
      <c r="D1855" s="7"/>
      <c r="E1855" s="7"/>
      <c r="F1855" s="7"/>
      <c r="G1855" s="7"/>
      <c r="H1855" s="7"/>
      <c r="I1855" s="7"/>
      <c r="J1855" s="7"/>
    </row>
    <row r="1856" spans="3:10" x14ac:dyDescent="0.2">
      <c r="C1856" s="7"/>
      <c r="D1856" s="7"/>
      <c r="E1856" s="7"/>
      <c r="F1856" s="7"/>
      <c r="G1856" s="7"/>
      <c r="H1856" s="7"/>
      <c r="I1856" s="7"/>
      <c r="J1856" s="7"/>
    </row>
    <row r="1857" spans="3:10" x14ac:dyDescent="0.2">
      <c r="C1857" s="7"/>
      <c r="D1857" s="7"/>
      <c r="E1857" s="7"/>
      <c r="F1857" s="7"/>
      <c r="G1857" s="7"/>
      <c r="H1857" s="7"/>
      <c r="I1857" s="7"/>
      <c r="J1857" s="7"/>
    </row>
    <row r="1858" spans="3:10" x14ac:dyDescent="0.2">
      <c r="C1858" s="7"/>
      <c r="D1858" s="7"/>
      <c r="E1858" s="7"/>
      <c r="F1858" s="7"/>
      <c r="G1858" s="7"/>
      <c r="H1858" s="7"/>
      <c r="I1858" s="7"/>
      <c r="J1858" s="7"/>
    </row>
    <row r="1859" spans="3:10" x14ac:dyDescent="0.2">
      <c r="C1859" s="7"/>
      <c r="D1859" s="7"/>
      <c r="E1859" s="7"/>
      <c r="F1859" s="7"/>
      <c r="G1859" s="7"/>
      <c r="H1859" s="7"/>
      <c r="I1859" s="7"/>
      <c r="J1859" s="7"/>
    </row>
    <row r="1860" spans="3:10" x14ac:dyDescent="0.2">
      <c r="C1860" s="7"/>
      <c r="D1860" s="7"/>
      <c r="E1860" s="7"/>
      <c r="F1860" s="7"/>
      <c r="G1860" s="7"/>
      <c r="H1860" s="7"/>
      <c r="I1860" s="7"/>
      <c r="J1860" s="7"/>
    </row>
    <row r="1861" spans="3:10" x14ac:dyDescent="0.2">
      <c r="C1861" s="7"/>
      <c r="D1861" s="7"/>
      <c r="E1861" s="7"/>
      <c r="F1861" s="7"/>
      <c r="G1861" s="7"/>
      <c r="H1861" s="7"/>
      <c r="I1861" s="7"/>
      <c r="J1861" s="7"/>
    </row>
    <row r="1862" spans="3:10" x14ac:dyDescent="0.2">
      <c r="C1862" s="7"/>
      <c r="D1862" s="7"/>
      <c r="E1862" s="7"/>
      <c r="F1862" s="7"/>
      <c r="G1862" s="7"/>
      <c r="H1862" s="7"/>
      <c r="I1862" s="7"/>
      <c r="J1862" s="7"/>
    </row>
    <row r="1863" spans="3:10" x14ac:dyDescent="0.2">
      <c r="C1863" s="7"/>
      <c r="D1863" s="7"/>
      <c r="E1863" s="7"/>
      <c r="F1863" s="7"/>
      <c r="G1863" s="7"/>
      <c r="H1863" s="7"/>
      <c r="I1863" s="7"/>
      <c r="J1863" s="7"/>
    </row>
    <row r="1864" spans="3:10" x14ac:dyDescent="0.2">
      <c r="C1864" s="7"/>
      <c r="D1864" s="7"/>
      <c r="E1864" s="7"/>
      <c r="F1864" s="7"/>
      <c r="G1864" s="7"/>
      <c r="H1864" s="7"/>
      <c r="I1864" s="7"/>
      <c r="J1864" s="7"/>
    </row>
    <row r="1865" spans="3:10" x14ac:dyDescent="0.2">
      <c r="C1865" s="7"/>
      <c r="D1865" s="7"/>
      <c r="E1865" s="7"/>
      <c r="F1865" s="7"/>
      <c r="G1865" s="7"/>
      <c r="H1865" s="7"/>
      <c r="I1865" s="7"/>
      <c r="J1865" s="7"/>
    </row>
    <row r="1866" spans="3:10" x14ac:dyDescent="0.2">
      <c r="C1866" s="7"/>
      <c r="D1866" s="7"/>
      <c r="E1866" s="7"/>
      <c r="F1866" s="7"/>
      <c r="G1866" s="7"/>
      <c r="H1866" s="7"/>
      <c r="I1866" s="7"/>
      <c r="J1866" s="7"/>
    </row>
    <row r="1867" spans="3:10" x14ac:dyDescent="0.2">
      <c r="C1867" s="7"/>
      <c r="D1867" s="7"/>
      <c r="E1867" s="7"/>
      <c r="F1867" s="7"/>
      <c r="G1867" s="7"/>
      <c r="H1867" s="7"/>
      <c r="I1867" s="7"/>
      <c r="J1867" s="7"/>
    </row>
    <row r="1868" spans="3:10" x14ac:dyDescent="0.2">
      <c r="C1868" s="7"/>
      <c r="D1868" s="7"/>
      <c r="E1868" s="7"/>
      <c r="F1868" s="7"/>
      <c r="G1868" s="7"/>
      <c r="H1868" s="7"/>
      <c r="I1868" s="7"/>
      <c r="J1868" s="7"/>
    </row>
    <row r="1869" spans="3:10" x14ac:dyDescent="0.2">
      <c r="C1869" s="7"/>
      <c r="D1869" s="7"/>
      <c r="E1869" s="7"/>
      <c r="F1869" s="7"/>
      <c r="G1869" s="7"/>
      <c r="H1869" s="7"/>
      <c r="I1869" s="7"/>
      <c r="J1869" s="7"/>
    </row>
    <row r="1870" spans="3:10" x14ac:dyDescent="0.2">
      <c r="C1870" s="7"/>
      <c r="D1870" s="7"/>
      <c r="E1870" s="7"/>
      <c r="F1870" s="7"/>
      <c r="G1870" s="7"/>
      <c r="H1870" s="7"/>
      <c r="I1870" s="7"/>
      <c r="J1870" s="7"/>
    </row>
    <row r="1871" spans="3:10" x14ac:dyDescent="0.2">
      <c r="C1871" s="7"/>
      <c r="D1871" s="7"/>
      <c r="E1871" s="7"/>
      <c r="F1871" s="7"/>
      <c r="G1871" s="7"/>
      <c r="H1871" s="7"/>
      <c r="I1871" s="7"/>
      <c r="J1871" s="7"/>
    </row>
    <row r="1872" spans="3:10" x14ac:dyDescent="0.2">
      <c r="C1872" s="7"/>
      <c r="D1872" s="7"/>
      <c r="E1872" s="7"/>
      <c r="F1872" s="7"/>
      <c r="G1872" s="7"/>
      <c r="H1872" s="7"/>
      <c r="I1872" s="7"/>
      <c r="J1872" s="7"/>
    </row>
    <row r="1873" spans="3:10" x14ac:dyDescent="0.2">
      <c r="C1873" s="7"/>
      <c r="D1873" s="7"/>
      <c r="E1873" s="7"/>
      <c r="F1873" s="7"/>
      <c r="G1873" s="7"/>
      <c r="H1873" s="7"/>
      <c r="I1873" s="7"/>
      <c r="J1873" s="7"/>
    </row>
    <row r="1874" spans="3:10" x14ac:dyDescent="0.2">
      <c r="C1874" s="7"/>
      <c r="D1874" s="7"/>
      <c r="E1874" s="7"/>
      <c r="F1874" s="7"/>
      <c r="G1874" s="7"/>
      <c r="H1874" s="7"/>
      <c r="I1874" s="7"/>
      <c r="J1874" s="7"/>
    </row>
    <row r="1875" spans="3:10" x14ac:dyDescent="0.2">
      <c r="C1875" s="7"/>
      <c r="D1875" s="7"/>
      <c r="E1875" s="7"/>
      <c r="F1875" s="7"/>
      <c r="G1875" s="7"/>
      <c r="H1875" s="7"/>
      <c r="I1875" s="7"/>
      <c r="J1875" s="7"/>
    </row>
    <row r="1876" spans="3:10" x14ac:dyDescent="0.2">
      <c r="C1876" s="7"/>
      <c r="D1876" s="7"/>
      <c r="E1876" s="7"/>
      <c r="F1876" s="7"/>
      <c r="G1876" s="7"/>
      <c r="H1876" s="7"/>
      <c r="I1876" s="7"/>
      <c r="J1876" s="7"/>
    </row>
    <row r="1877" spans="3:10" x14ac:dyDescent="0.2">
      <c r="C1877" s="7"/>
      <c r="D1877" s="7"/>
      <c r="E1877" s="7"/>
      <c r="F1877" s="7"/>
      <c r="G1877" s="7"/>
      <c r="H1877" s="7"/>
      <c r="I1877" s="7"/>
      <c r="J1877" s="7"/>
    </row>
    <row r="1878" spans="3:10" x14ac:dyDescent="0.2">
      <c r="C1878" s="7"/>
      <c r="D1878" s="7"/>
      <c r="E1878" s="7"/>
      <c r="F1878" s="7"/>
      <c r="G1878" s="7"/>
      <c r="H1878" s="7"/>
      <c r="I1878" s="7"/>
      <c r="J1878" s="7"/>
    </row>
    <row r="1879" spans="3:10" x14ac:dyDescent="0.2">
      <c r="C1879" s="7"/>
      <c r="D1879" s="7"/>
      <c r="E1879" s="7"/>
      <c r="F1879" s="7"/>
      <c r="G1879" s="7"/>
      <c r="H1879" s="7"/>
      <c r="I1879" s="7"/>
      <c r="J1879" s="7"/>
    </row>
    <row r="1880" spans="3:10" x14ac:dyDescent="0.2">
      <c r="C1880" s="7"/>
      <c r="D1880" s="7"/>
      <c r="E1880" s="7"/>
      <c r="F1880" s="7"/>
      <c r="G1880" s="7"/>
      <c r="H1880" s="7"/>
      <c r="I1880" s="7"/>
      <c r="J1880" s="7"/>
    </row>
    <row r="1881" spans="3:10" x14ac:dyDescent="0.2">
      <c r="C1881" s="7"/>
      <c r="D1881" s="7"/>
      <c r="E1881" s="7"/>
      <c r="F1881" s="7"/>
      <c r="G1881" s="7"/>
      <c r="H1881" s="7"/>
      <c r="I1881" s="7"/>
      <c r="J1881" s="7"/>
    </row>
    <row r="1882" spans="3:10" x14ac:dyDescent="0.2">
      <c r="C1882" s="7"/>
      <c r="D1882" s="7"/>
      <c r="E1882" s="7"/>
      <c r="F1882" s="7"/>
      <c r="G1882" s="7"/>
      <c r="H1882" s="7"/>
      <c r="I1882" s="7"/>
      <c r="J1882" s="7"/>
    </row>
    <row r="1883" spans="3:10" x14ac:dyDescent="0.2">
      <c r="C1883" s="7"/>
      <c r="D1883" s="7"/>
      <c r="E1883" s="7"/>
      <c r="F1883" s="7"/>
      <c r="G1883" s="7"/>
      <c r="H1883" s="7"/>
      <c r="I1883" s="7"/>
      <c r="J1883" s="7"/>
    </row>
    <row r="1884" spans="3:10" x14ac:dyDescent="0.2">
      <c r="C1884" s="7"/>
      <c r="D1884" s="7"/>
      <c r="E1884" s="7"/>
      <c r="F1884" s="7"/>
      <c r="G1884" s="7"/>
      <c r="H1884" s="7"/>
      <c r="I1884" s="7"/>
      <c r="J1884" s="7"/>
    </row>
    <row r="1885" spans="3:10" x14ac:dyDescent="0.2">
      <c r="C1885" s="7"/>
      <c r="D1885" s="7"/>
      <c r="E1885" s="7"/>
      <c r="F1885" s="7"/>
      <c r="G1885" s="7"/>
      <c r="H1885" s="7"/>
      <c r="I1885" s="7"/>
      <c r="J1885" s="7"/>
    </row>
    <row r="1886" spans="3:10" x14ac:dyDescent="0.2">
      <c r="C1886" s="7"/>
      <c r="D1886" s="7"/>
      <c r="E1886" s="7"/>
      <c r="F1886" s="7"/>
      <c r="G1886" s="7"/>
      <c r="H1886" s="7"/>
      <c r="I1886" s="7"/>
      <c r="J1886" s="7"/>
    </row>
    <row r="1887" spans="3:10" x14ac:dyDescent="0.2">
      <c r="C1887" s="7"/>
      <c r="D1887" s="7"/>
      <c r="E1887" s="7"/>
      <c r="F1887" s="7"/>
      <c r="G1887" s="7"/>
      <c r="H1887" s="7"/>
      <c r="I1887" s="7"/>
      <c r="J1887" s="7"/>
    </row>
    <row r="1888" spans="3:10" x14ac:dyDescent="0.2">
      <c r="C1888" s="7"/>
      <c r="D1888" s="7"/>
      <c r="E1888" s="7"/>
      <c r="F1888" s="7"/>
      <c r="G1888" s="7"/>
      <c r="H1888" s="7"/>
      <c r="I1888" s="7"/>
      <c r="J1888" s="7"/>
    </row>
    <row r="1889" spans="3:10" x14ac:dyDescent="0.2">
      <c r="C1889" s="7"/>
      <c r="D1889" s="7"/>
      <c r="E1889" s="7"/>
      <c r="F1889" s="7"/>
      <c r="G1889" s="7"/>
      <c r="H1889" s="7"/>
      <c r="I1889" s="7"/>
      <c r="J1889" s="7"/>
    </row>
    <row r="1890" spans="3:10" x14ac:dyDescent="0.2">
      <c r="C1890" s="7"/>
      <c r="D1890" s="7"/>
      <c r="E1890" s="7"/>
      <c r="F1890" s="7"/>
      <c r="G1890" s="7"/>
      <c r="H1890" s="7"/>
      <c r="I1890" s="7"/>
      <c r="J1890" s="7"/>
    </row>
    <row r="1891" spans="3:10" x14ac:dyDescent="0.2">
      <c r="C1891" s="7"/>
      <c r="D1891" s="7"/>
      <c r="E1891" s="7"/>
      <c r="F1891" s="7"/>
      <c r="G1891" s="7"/>
      <c r="H1891" s="7"/>
      <c r="I1891" s="7"/>
      <c r="J1891" s="7"/>
    </row>
    <row r="1892" spans="3:10" x14ac:dyDescent="0.2">
      <c r="C1892" s="7"/>
      <c r="D1892" s="7"/>
      <c r="E1892" s="7"/>
      <c r="F1892" s="7"/>
      <c r="G1892" s="7"/>
      <c r="H1892" s="7"/>
      <c r="I1892" s="7"/>
      <c r="J1892" s="7"/>
    </row>
    <row r="1893" spans="3:10" x14ac:dyDescent="0.2">
      <c r="C1893" s="7"/>
      <c r="D1893" s="7"/>
      <c r="E1893" s="7"/>
      <c r="F1893" s="7"/>
      <c r="G1893" s="7"/>
      <c r="H1893" s="7"/>
      <c r="I1893" s="7"/>
      <c r="J1893" s="7"/>
    </row>
    <row r="1894" spans="3:10" x14ac:dyDescent="0.2">
      <c r="C1894" s="7"/>
      <c r="D1894" s="7"/>
      <c r="E1894" s="7"/>
      <c r="F1894" s="7"/>
      <c r="G1894" s="7"/>
      <c r="H1894" s="7"/>
      <c r="I1894" s="7"/>
      <c r="J1894" s="7"/>
    </row>
    <row r="1895" spans="3:10" x14ac:dyDescent="0.2">
      <c r="C1895" s="7"/>
      <c r="D1895" s="7"/>
      <c r="E1895" s="7"/>
      <c r="F1895" s="7"/>
      <c r="G1895" s="7"/>
      <c r="H1895" s="7"/>
      <c r="I1895" s="7"/>
      <c r="J1895" s="7"/>
    </row>
    <row r="1896" spans="3:10" x14ac:dyDescent="0.2">
      <c r="C1896" s="7"/>
      <c r="D1896" s="7"/>
      <c r="E1896" s="7"/>
      <c r="F1896" s="7"/>
      <c r="G1896" s="7"/>
      <c r="H1896" s="7"/>
      <c r="I1896" s="7"/>
      <c r="J1896" s="7"/>
    </row>
    <row r="1897" spans="3:10" x14ac:dyDescent="0.2">
      <c r="C1897" s="7"/>
      <c r="D1897" s="7"/>
      <c r="E1897" s="7"/>
      <c r="F1897" s="7"/>
      <c r="G1897" s="7"/>
      <c r="H1897" s="7"/>
      <c r="I1897" s="7"/>
      <c r="J1897" s="7"/>
    </row>
    <row r="1898" spans="3:10" x14ac:dyDescent="0.2">
      <c r="C1898" s="7"/>
      <c r="D1898" s="7"/>
      <c r="E1898" s="7"/>
      <c r="F1898" s="7"/>
      <c r="G1898" s="7"/>
      <c r="H1898" s="7"/>
      <c r="I1898" s="7"/>
      <c r="J1898" s="7"/>
    </row>
    <row r="1899" spans="3:10" x14ac:dyDescent="0.2">
      <c r="C1899" s="7"/>
      <c r="D1899" s="7"/>
      <c r="E1899" s="7"/>
      <c r="F1899" s="7"/>
      <c r="G1899" s="7"/>
      <c r="H1899" s="7"/>
      <c r="I1899" s="7"/>
      <c r="J1899" s="7"/>
    </row>
    <row r="1900" spans="3:10" x14ac:dyDescent="0.2">
      <c r="C1900" s="7"/>
      <c r="D1900" s="7"/>
      <c r="E1900" s="7"/>
      <c r="F1900" s="7"/>
      <c r="G1900" s="7"/>
      <c r="H1900" s="7"/>
      <c r="I1900" s="7"/>
      <c r="J1900" s="7"/>
    </row>
    <row r="1901" spans="3:10" x14ac:dyDescent="0.2">
      <c r="C1901" s="7"/>
      <c r="D1901" s="7"/>
      <c r="E1901" s="7"/>
      <c r="F1901" s="7"/>
      <c r="G1901" s="7"/>
      <c r="H1901" s="7"/>
      <c r="I1901" s="7"/>
      <c r="J1901" s="7"/>
    </row>
    <row r="1902" spans="3:10" x14ac:dyDescent="0.2">
      <c r="C1902" s="7"/>
      <c r="D1902" s="7"/>
      <c r="E1902" s="7"/>
      <c r="F1902" s="7"/>
      <c r="G1902" s="7"/>
      <c r="H1902" s="7"/>
      <c r="I1902" s="7"/>
      <c r="J1902" s="7"/>
    </row>
    <row r="1903" spans="3:10" x14ac:dyDescent="0.2">
      <c r="C1903" s="7"/>
      <c r="D1903" s="7"/>
      <c r="E1903" s="7"/>
      <c r="F1903" s="7"/>
      <c r="G1903" s="7"/>
      <c r="H1903" s="7"/>
      <c r="I1903" s="7"/>
      <c r="J1903" s="7"/>
    </row>
    <row r="1904" spans="3:10" x14ac:dyDescent="0.2">
      <c r="C1904" s="7"/>
      <c r="D1904" s="7"/>
      <c r="E1904" s="7"/>
      <c r="F1904" s="7"/>
      <c r="G1904" s="7"/>
      <c r="H1904" s="7"/>
      <c r="I1904" s="7"/>
      <c r="J1904" s="7"/>
    </row>
    <row r="1905" spans="3:10" x14ac:dyDescent="0.2">
      <c r="C1905" s="7"/>
      <c r="D1905" s="7"/>
      <c r="E1905" s="7"/>
      <c r="F1905" s="7"/>
      <c r="G1905" s="7"/>
      <c r="H1905" s="7"/>
      <c r="I1905" s="7"/>
      <c r="J1905" s="7"/>
    </row>
    <row r="1906" spans="3:10" x14ac:dyDescent="0.2">
      <c r="C1906" s="7"/>
      <c r="D1906" s="7"/>
      <c r="E1906" s="7"/>
      <c r="F1906" s="7"/>
      <c r="G1906" s="7"/>
      <c r="H1906" s="7"/>
      <c r="I1906" s="7"/>
      <c r="J1906" s="7"/>
    </row>
    <row r="1907" spans="3:10" x14ac:dyDescent="0.2">
      <c r="C1907" s="7"/>
      <c r="D1907" s="7"/>
      <c r="E1907" s="7"/>
      <c r="F1907" s="7"/>
      <c r="G1907" s="7"/>
      <c r="H1907" s="7"/>
      <c r="I1907" s="7"/>
      <c r="J1907" s="7"/>
    </row>
    <row r="1908" spans="3:10" x14ac:dyDescent="0.2">
      <c r="C1908" s="7"/>
      <c r="D1908" s="7"/>
      <c r="E1908" s="7"/>
      <c r="F1908" s="7"/>
      <c r="G1908" s="7"/>
      <c r="H1908" s="7"/>
      <c r="I1908" s="7"/>
      <c r="J1908" s="7"/>
    </row>
    <row r="1909" spans="3:10" x14ac:dyDescent="0.2">
      <c r="C1909" s="7"/>
      <c r="D1909" s="7"/>
      <c r="E1909" s="7"/>
      <c r="F1909" s="7"/>
      <c r="G1909" s="7"/>
      <c r="H1909" s="7"/>
      <c r="I1909" s="7"/>
      <c r="J1909" s="7"/>
    </row>
    <row r="1910" spans="3:10" x14ac:dyDescent="0.2">
      <c r="C1910" s="7"/>
      <c r="D1910" s="7"/>
      <c r="E1910" s="7"/>
      <c r="F1910" s="7"/>
      <c r="G1910" s="7"/>
      <c r="H1910" s="7"/>
      <c r="I1910" s="7"/>
      <c r="J1910" s="7"/>
    </row>
    <row r="1911" spans="3:10" x14ac:dyDescent="0.2">
      <c r="C1911" s="7"/>
      <c r="D1911" s="7"/>
      <c r="E1911" s="7"/>
      <c r="F1911" s="7"/>
      <c r="G1911" s="7"/>
      <c r="H1911" s="7"/>
      <c r="I1911" s="7"/>
      <c r="J1911" s="7"/>
    </row>
    <row r="1912" spans="3:10" x14ac:dyDescent="0.2">
      <c r="C1912" s="7"/>
      <c r="D1912" s="7"/>
      <c r="E1912" s="7"/>
      <c r="F1912" s="7"/>
      <c r="G1912" s="7"/>
      <c r="H1912" s="7"/>
      <c r="I1912" s="7"/>
      <c r="J1912" s="7"/>
    </row>
    <row r="1913" spans="3:10" x14ac:dyDescent="0.2">
      <c r="C1913" s="7"/>
      <c r="D1913" s="7"/>
      <c r="E1913" s="7"/>
      <c r="F1913" s="7"/>
      <c r="G1913" s="7"/>
      <c r="H1913" s="7"/>
      <c r="I1913" s="7"/>
      <c r="J1913" s="7"/>
    </row>
    <row r="1914" spans="3:10" x14ac:dyDescent="0.2">
      <c r="C1914" s="7"/>
      <c r="D1914" s="7"/>
      <c r="E1914" s="7"/>
      <c r="F1914" s="7"/>
      <c r="G1914" s="7"/>
      <c r="H1914" s="7"/>
      <c r="I1914" s="7"/>
      <c r="J1914" s="7"/>
    </row>
    <row r="1915" spans="3:10" x14ac:dyDescent="0.2">
      <c r="C1915" s="7"/>
      <c r="D1915" s="7"/>
      <c r="E1915" s="7"/>
      <c r="F1915" s="7"/>
      <c r="G1915" s="7"/>
      <c r="H1915" s="7"/>
      <c r="I1915" s="7"/>
      <c r="J1915" s="7"/>
    </row>
    <row r="1916" spans="3:10" x14ac:dyDescent="0.2">
      <c r="C1916" s="7"/>
      <c r="D1916" s="7"/>
      <c r="E1916" s="7"/>
      <c r="F1916" s="7"/>
      <c r="G1916" s="7"/>
      <c r="H1916" s="7"/>
      <c r="I1916" s="7"/>
      <c r="J1916" s="7"/>
    </row>
    <row r="1917" spans="3:10" x14ac:dyDescent="0.2">
      <c r="C1917" s="7"/>
      <c r="D1917" s="7"/>
      <c r="E1917" s="7"/>
      <c r="F1917" s="7"/>
      <c r="G1917" s="7"/>
      <c r="H1917" s="7"/>
      <c r="I1917" s="7"/>
      <c r="J1917" s="7"/>
    </row>
    <row r="1918" spans="3:10" x14ac:dyDescent="0.2">
      <c r="C1918" s="7"/>
      <c r="D1918" s="7"/>
      <c r="E1918" s="7"/>
      <c r="F1918" s="7"/>
      <c r="G1918" s="7"/>
      <c r="H1918" s="7"/>
      <c r="I1918" s="7"/>
      <c r="J1918" s="7"/>
    </row>
    <row r="1919" spans="3:10" x14ac:dyDescent="0.2">
      <c r="C1919" s="7"/>
      <c r="D1919" s="7"/>
      <c r="E1919" s="7"/>
      <c r="F1919" s="7"/>
      <c r="G1919" s="7"/>
      <c r="H1919" s="7"/>
      <c r="I1919" s="7"/>
      <c r="J1919" s="7"/>
    </row>
    <row r="1920" spans="3:10" x14ac:dyDescent="0.2">
      <c r="C1920" s="7"/>
      <c r="D1920" s="7"/>
      <c r="E1920" s="7"/>
      <c r="F1920" s="7"/>
      <c r="G1920" s="7"/>
      <c r="H1920" s="7"/>
      <c r="I1920" s="7"/>
      <c r="J1920" s="7"/>
    </row>
    <row r="1921" spans="3:10" x14ac:dyDescent="0.2">
      <c r="C1921" s="7"/>
      <c r="D1921" s="7"/>
      <c r="E1921" s="7"/>
      <c r="F1921" s="7"/>
      <c r="G1921" s="7"/>
      <c r="H1921" s="7"/>
      <c r="I1921" s="7"/>
      <c r="J1921" s="7"/>
    </row>
    <row r="1922" spans="3:10" x14ac:dyDescent="0.2">
      <c r="C1922" s="7"/>
      <c r="D1922" s="7"/>
      <c r="E1922" s="7"/>
      <c r="F1922" s="7"/>
      <c r="G1922" s="7"/>
      <c r="H1922" s="7"/>
      <c r="I1922" s="7"/>
      <c r="J1922" s="7"/>
    </row>
    <row r="1923" spans="3:10" x14ac:dyDescent="0.2">
      <c r="C1923" s="7"/>
      <c r="D1923" s="7"/>
      <c r="E1923" s="7"/>
      <c r="F1923" s="7"/>
      <c r="G1923" s="7"/>
      <c r="H1923" s="7"/>
      <c r="I1923" s="7"/>
      <c r="J1923" s="7"/>
    </row>
    <row r="1924" spans="3:10" x14ac:dyDescent="0.2">
      <c r="C1924" s="7"/>
      <c r="D1924" s="7"/>
      <c r="E1924" s="7"/>
      <c r="F1924" s="7"/>
      <c r="G1924" s="7"/>
      <c r="H1924" s="7"/>
      <c r="I1924" s="7"/>
      <c r="J1924" s="7"/>
    </row>
    <row r="1925" spans="3:10" x14ac:dyDescent="0.2">
      <c r="C1925" s="7"/>
      <c r="D1925" s="7"/>
      <c r="E1925" s="7"/>
      <c r="F1925" s="7"/>
      <c r="G1925" s="7"/>
      <c r="H1925" s="7"/>
      <c r="I1925" s="7"/>
      <c r="J1925" s="7"/>
    </row>
    <row r="1926" spans="3:10" x14ac:dyDescent="0.2">
      <c r="C1926" s="7"/>
      <c r="D1926" s="7"/>
      <c r="E1926" s="7"/>
      <c r="F1926" s="7"/>
      <c r="G1926" s="7"/>
      <c r="H1926" s="7"/>
      <c r="I1926" s="7"/>
      <c r="J1926" s="7"/>
    </row>
    <row r="1927" spans="3:10" x14ac:dyDescent="0.2">
      <c r="C1927" s="7"/>
      <c r="D1927" s="7"/>
      <c r="E1927" s="7"/>
      <c r="F1927" s="7"/>
      <c r="G1927" s="7"/>
      <c r="H1927" s="7"/>
      <c r="I1927" s="7"/>
      <c r="J1927" s="7"/>
    </row>
    <row r="1928" spans="3:10" x14ac:dyDescent="0.2">
      <c r="C1928" s="7"/>
      <c r="D1928" s="7"/>
      <c r="E1928" s="7"/>
      <c r="F1928" s="7"/>
      <c r="G1928" s="7"/>
      <c r="H1928" s="7"/>
      <c r="I1928" s="7"/>
      <c r="J1928" s="7"/>
    </row>
    <row r="1929" spans="3:10" x14ac:dyDescent="0.2">
      <c r="C1929" s="7"/>
      <c r="D1929" s="7"/>
      <c r="E1929" s="7"/>
      <c r="F1929" s="7"/>
      <c r="G1929" s="7"/>
      <c r="H1929" s="7"/>
      <c r="I1929" s="7"/>
      <c r="J1929" s="7"/>
    </row>
    <row r="1930" spans="3:10" x14ac:dyDescent="0.2">
      <c r="C1930" s="7"/>
      <c r="D1930" s="7"/>
      <c r="E1930" s="7"/>
      <c r="F1930" s="7"/>
      <c r="G1930" s="7"/>
      <c r="H1930" s="7"/>
      <c r="I1930" s="7"/>
      <c r="J1930" s="7"/>
    </row>
    <row r="1931" spans="3:10" x14ac:dyDescent="0.2">
      <c r="C1931" s="7"/>
      <c r="D1931" s="7"/>
      <c r="E1931" s="7"/>
      <c r="F1931" s="7"/>
      <c r="G1931" s="7"/>
      <c r="H1931" s="7"/>
      <c r="I1931" s="7"/>
      <c r="J1931" s="7"/>
    </row>
    <row r="1932" spans="3:10" x14ac:dyDescent="0.2">
      <c r="C1932" s="7"/>
      <c r="D1932" s="7"/>
      <c r="E1932" s="7"/>
      <c r="F1932" s="7"/>
      <c r="G1932" s="7"/>
      <c r="H1932" s="7"/>
      <c r="I1932" s="7"/>
      <c r="J1932" s="7"/>
    </row>
    <row r="1933" spans="3:10" x14ac:dyDescent="0.2">
      <c r="C1933" s="7"/>
      <c r="D1933" s="7"/>
      <c r="E1933" s="7"/>
      <c r="F1933" s="7"/>
      <c r="G1933" s="7"/>
      <c r="H1933" s="7"/>
      <c r="I1933" s="7"/>
      <c r="J1933" s="7"/>
    </row>
    <row r="1934" spans="3:10" x14ac:dyDescent="0.2">
      <c r="C1934" s="7"/>
      <c r="D1934" s="7"/>
      <c r="E1934" s="7"/>
      <c r="F1934" s="7"/>
      <c r="G1934" s="7"/>
      <c r="H1934" s="7"/>
      <c r="I1934" s="7"/>
      <c r="J1934" s="7"/>
    </row>
    <row r="1935" spans="3:10" x14ac:dyDescent="0.2">
      <c r="C1935" s="7"/>
      <c r="D1935" s="7"/>
      <c r="E1935" s="7"/>
      <c r="F1935" s="7"/>
      <c r="G1935" s="7"/>
      <c r="H1935" s="7"/>
      <c r="I1935" s="7"/>
      <c r="J1935" s="7"/>
    </row>
    <row r="1936" spans="3:10" x14ac:dyDescent="0.2">
      <c r="C1936" s="7"/>
      <c r="D1936" s="7"/>
      <c r="E1936" s="7"/>
      <c r="F1936" s="7"/>
      <c r="G1936" s="7"/>
      <c r="H1936" s="7"/>
      <c r="I1936" s="7"/>
      <c r="J1936" s="7"/>
    </row>
    <row r="1937" spans="3:10" x14ac:dyDescent="0.2">
      <c r="C1937" s="7"/>
      <c r="D1937" s="7"/>
      <c r="E1937" s="7"/>
      <c r="F1937" s="7"/>
      <c r="G1937" s="7"/>
      <c r="H1937" s="7"/>
      <c r="I1937" s="7"/>
      <c r="J1937" s="7"/>
    </row>
    <row r="1938" spans="3:10" x14ac:dyDescent="0.2">
      <c r="C1938" s="7"/>
      <c r="D1938" s="7"/>
      <c r="E1938" s="7"/>
      <c r="F1938" s="7"/>
      <c r="G1938" s="7"/>
      <c r="H1938" s="7"/>
      <c r="I1938" s="7"/>
      <c r="J1938" s="7"/>
    </row>
    <row r="1939" spans="3:10" x14ac:dyDescent="0.2">
      <c r="C1939" s="7"/>
      <c r="D1939" s="7"/>
      <c r="E1939" s="7"/>
      <c r="F1939" s="7"/>
      <c r="G1939" s="7"/>
      <c r="H1939" s="7"/>
      <c r="I1939" s="7"/>
      <c r="J1939" s="7"/>
    </row>
    <row r="1940" spans="3:10" x14ac:dyDescent="0.2">
      <c r="C1940" s="7"/>
      <c r="D1940" s="7"/>
      <c r="E1940" s="7"/>
      <c r="F1940" s="7"/>
      <c r="G1940" s="7"/>
      <c r="H1940" s="7"/>
      <c r="I1940" s="7"/>
      <c r="J1940" s="7"/>
    </row>
    <row r="1941" spans="3:10" x14ac:dyDescent="0.2">
      <c r="C1941" s="7"/>
      <c r="D1941" s="7"/>
      <c r="E1941" s="7"/>
      <c r="F1941" s="7"/>
      <c r="G1941" s="7"/>
      <c r="H1941" s="7"/>
      <c r="I1941" s="7"/>
      <c r="J1941" s="7"/>
    </row>
    <row r="1942" spans="3:10" x14ac:dyDescent="0.2">
      <c r="C1942" s="7"/>
      <c r="D1942" s="7"/>
      <c r="E1942" s="7"/>
      <c r="F1942" s="7"/>
      <c r="G1942" s="7"/>
      <c r="H1942" s="7"/>
      <c r="I1942" s="7"/>
      <c r="J1942" s="7"/>
    </row>
    <row r="1943" spans="3:10" x14ac:dyDescent="0.2">
      <c r="C1943" s="7"/>
      <c r="D1943" s="7"/>
      <c r="E1943" s="7"/>
      <c r="F1943" s="7"/>
      <c r="G1943" s="7"/>
      <c r="H1943" s="7"/>
      <c r="I1943" s="7"/>
      <c r="J1943" s="7"/>
    </row>
    <row r="1944" spans="3:10" x14ac:dyDescent="0.2">
      <c r="C1944" s="7"/>
      <c r="D1944" s="7"/>
      <c r="E1944" s="7"/>
      <c r="F1944" s="7"/>
      <c r="G1944" s="7"/>
      <c r="H1944" s="7"/>
      <c r="I1944" s="7"/>
      <c r="J1944" s="7"/>
    </row>
    <row r="1945" spans="3:10" x14ac:dyDescent="0.2">
      <c r="C1945" s="7"/>
      <c r="D1945" s="7"/>
      <c r="E1945" s="7"/>
      <c r="F1945" s="7"/>
      <c r="G1945" s="7"/>
      <c r="H1945" s="7"/>
      <c r="I1945" s="7"/>
      <c r="J1945" s="7"/>
    </row>
    <row r="1946" spans="3:10" x14ac:dyDescent="0.2">
      <c r="C1946" s="7"/>
      <c r="D1946" s="7"/>
      <c r="E1946" s="7"/>
      <c r="F1946" s="7"/>
      <c r="G1946" s="7"/>
      <c r="H1946" s="7"/>
      <c r="I1946" s="7"/>
      <c r="J1946" s="7"/>
    </row>
    <row r="1947" spans="3:10" x14ac:dyDescent="0.2">
      <c r="C1947" s="7"/>
      <c r="D1947" s="7"/>
      <c r="E1947" s="7"/>
      <c r="F1947" s="7"/>
      <c r="G1947" s="7"/>
      <c r="H1947" s="7"/>
      <c r="I1947" s="7"/>
      <c r="J1947" s="7"/>
    </row>
    <row r="1948" spans="3:10" x14ac:dyDescent="0.2">
      <c r="C1948" s="7"/>
      <c r="D1948" s="7"/>
      <c r="E1948" s="7"/>
      <c r="F1948" s="7"/>
      <c r="G1948" s="7"/>
      <c r="H1948" s="7"/>
      <c r="I1948" s="7"/>
      <c r="J1948" s="7"/>
    </row>
    <row r="1949" spans="3:10" x14ac:dyDescent="0.2">
      <c r="C1949" s="7"/>
      <c r="D1949" s="7"/>
      <c r="E1949" s="7"/>
      <c r="F1949" s="7"/>
      <c r="G1949" s="7"/>
      <c r="H1949" s="7"/>
      <c r="I1949" s="7"/>
      <c r="J1949" s="7"/>
    </row>
    <row r="1950" spans="3:10" x14ac:dyDescent="0.2">
      <c r="C1950" s="7"/>
      <c r="D1950" s="7"/>
      <c r="E1950" s="7"/>
      <c r="F1950" s="7"/>
      <c r="G1950" s="7"/>
      <c r="H1950" s="7"/>
      <c r="I1950" s="7"/>
      <c r="J1950" s="7"/>
    </row>
    <row r="1951" spans="3:10" x14ac:dyDescent="0.2">
      <c r="C1951" s="7"/>
      <c r="D1951" s="7"/>
      <c r="E1951" s="7"/>
      <c r="F1951" s="7"/>
      <c r="G1951" s="7"/>
      <c r="H1951" s="7"/>
      <c r="I1951" s="7"/>
      <c r="J1951" s="7"/>
    </row>
    <row r="1952" spans="3:10" x14ac:dyDescent="0.2">
      <c r="C1952" s="7"/>
      <c r="D1952" s="7"/>
      <c r="E1952" s="7"/>
      <c r="F1952" s="7"/>
      <c r="G1952" s="7"/>
      <c r="H1952" s="7"/>
      <c r="I1952" s="7"/>
      <c r="J1952" s="7"/>
    </row>
    <row r="1953" spans="3:10" x14ac:dyDescent="0.2">
      <c r="C1953" s="7"/>
      <c r="D1953" s="7"/>
      <c r="E1953" s="7"/>
      <c r="F1953" s="7"/>
      <c r="G1953" s="7"/>
      <c r="H1953" s="7"/>
      <c r="I1953" s="7"/>
      <c r="J1953" s="7"/>
    </row>
    <row r="1954" spans="3:10" x14ac:dyDescent="0.2">
      <c r="C1954" s="7"/>
      <c r="D1954" s="7"/>
      <c r="E1954" s="7"/>
      <c r="F1954" s="7"/>
      <c r="G1954" s="7"/>
      <c r="H1954" s="7"/>
      <c r="I1954" s="7"/>
      <c r="J1954" s="7"/>
    </row>
    <row r="1955" spans="3:10" x14ac:dyDescent="0.2">
      <c r="C1955" s="7"/>
      <c r="D1955" s="7"/>
      <c r="E1955" s="7"/>
      <c r="F1955" s="7"/>
      <c r="G1955" s="7"/>
      <c r="H1955" s="7"/>
      <c r="I1955" s="7"/>
      <c r="J1955" s="7"/>
    </row>
    <row r="1956" spans="3:10" x14ac:dyDescent="0.2">
      <c r="C1956" s="7"/>
      <c r="D1956" s="7"/>
      <c r="E1956" s="7"/>
      <c r="F1956" s="7"/>
      <c r="G1956" s="7"/>
      <c r="H1956" s="7"/>
      <c r="I1956" s="7"/>
      <c r="J1956" s="7"/>
    </row>
    <row r="1957" spans="3:10" x14ac:dyDescent="0.2">
      <c r="C1957" s="7"/>
      <c r="D1957" s="7"/>
      <c r="E1957" s="7"/>
      <c r="F1957" s="7"/>
      <c r="G1957" s="7"/>
      <c r="H1957" s="7"/>
      <c r="I1957" s="7"/>
      <c r="J1957" s="7"/>
    </row>
    <row r="1958" spans="3:10" x14ac:dyDescent="0.2">
      <c r="C1958" s="7"/>
      <c r="D1958" s="7"/>
      <c r="E1958" s="7"/>
      <c r="F1958" s="7"/>
      <c r="G1958" s="7"/>
      <c r="H1958" s="7"/>
      <c r="I1958" s="7"/>
      <c r="J1958" s="7"/>
    </row>
    <row r="1959" spans="3:10" x14ac:dyDescent="0.2">
      <c r="C1959" s="7"/>
      <c r="D1959" s="7"/>
      <c r="E1959" s="7"/>
      <c r="F1959" s="7"/>
      <c r="G1959" s="7"/>
      <c r="H1959" s="7"/>
      <c r="I1959" s="7"/>
      <c r="J1959" s="7"/>
    </row>
    <row r="1960" spans="3:10" x14ac:dyDescent="0.2">
      <c r="C1960" s="7"/>
      <c r="D1960" s="7"/>
      <c r="E1960" s="7"/>
      <c r="F1960" s="7"/>
      <c r="G1960" s="7"/>
      <c r="H1960" s="7"/>
      <c r="I1960" s="7"/>
      <c r="J1960" s="7"/>
    </row>
    <row r="1961" spans="3:10" x14ac:dyDescent="0.2">
      <c r="C1961" s="7"/>
      <c r="D1961" s="7"/>
      <c r="E1961" s="7"/>
      <c r="F1961" s="7"/>
      <c r="G1961" s="7"/>
      <c r="H1961" s="7"/>
      <c r="I1961" s="7"/>
      <c r="J1961" s="7"/>
    </row>
    <row r="1962" spans="3:10" x14ac:dyDescent="0.2">
      <c r="C1962" s="7"/>
      <c r="D1962" s="7"/>
      <c r="E1962" s="7"/>
      <c r="F1962" s="7"/>
      <c r="G1962" s="7"/>
      <c r="H1962" s="7"/>
      <c r="I1962" s="7"/>
      <c r="J1962" s="7"/>
    </row>
    <row r="1963" spans="3:10" x14ac:dyDescent="0.2">
      <c r="C1963" s="7"/>
      <c r="D1963" s="7"/>
      <c r="E1963" s="7"/>
      <c r="F1963" s="7"/>
      <c r="G1963" s="7"/>
      <c r="H1963" s="7"/>
      <c r="I1963" s="7"/>
      <c r="J1963" s="7"/>
    </row>
    <row r="1964" spans="3:10" x14ac:dyDescent="0.2">
      <c r="C1964" s="7"/>
      <c r="D1964" s="7"/>
      <c r="E1964" s="7"/>
      <c r="F1964" s="7"/>
      <c r="G1964" s="7"/>
      <c r="H1964" s="7"/>
      <c r="I1964" s="7"/>
      <c r="J1964" s="7"/>
    </row>
    <row r="1965" spans="3:10" x14ac:dyDescent="0.2">
      <c r="C1965" s="7"/>
      <c r="D1965" s="7"/>
      <c r="E1965" s="7"/>
      <c r="F1965" s="7"/>
      <c r="G1965" s="7"/>
      <c r="H1965" s="7"/>
      <c r="I1965" s="7"/>
      <c r="J1965" s="7"/>
    </row>
    <row r="1966" spans="3:10" x14ac:dyDescent="0.2">
      <c r="C1966" s="7"/>
      <c r="D1966" s="7"/>
      <c r="E1966" s="7"/>
      <c r="F1966" s="7"/>
      <c r="G1966" s="7"/>
      <c r="H1966" s="7"/>
      <c r="I1966" s="7"/>
      <c r="J1966" s="7"/>
    </row>
    <row r="1967" spans="3:10" x14ac:dyDescent="0.2">
      <c r="C1967" s="7"/>
      <c r="D1967" s="7"/>
      <c r="E1967" s="7"/>
      <c r="F1967" s="7"/>
      <c r="G1967" s="7"/>
      <c r="H1967" s="7"/>
      <c r="I1967" s="7"/>
      <c r="J1967" s="7"/>
    </row>
    <row r="1968" spans="3:10" x14ac:dyDescent="0.2">
      <c r="C1968" s="7"/>
      <c r="D1968" s="7"/>
      <c r="E1968" s="7"/>
      <c r="F1968" s="7"/>
      <c r="G1968" s="7"/>
      <c r="H1968" s="7"/>
      <c r="I1968" s="7"/>
      <c r="J1968" s="7"/>
    </row>
    <row r="1969" spans="3:10" x14ac:dyDescent="0.2">
      <c r="C1969" s="7"/>
      <c r="D1969" s="7"/>
      <c r="E1969" s="7"/>
      <c r="F1969" s="7"/>
      <c r="G1969" s="7"/>
      <c r="H1969" s="7"/>
      <c r="I1969" s="7"/>
      <c r="J1969" s="7"/>
    </row>
    <row r="1970" spans="3:10" x14ac:dyDescent="0.2">
      <c r="C1970" s="7"/>
      <c r="D1970" s="7"/>
      <c r="E1970" s="7"/>
      <c r="F1970" s="7"/>
      <c r="G1970" s="7"/>
      <c r="H1970" s="7"/>
      <c r="I1970" s="7"/>
      <c r="J1970" s="7"/>
    </row>
    <row r="1971" spans="3:10" x14ac:dyDescent="0.2">
      <c r="C1971" s="7"/>
      <c r="D1971" s="7"/>
      <c r="E1971" s="7"/>
      <c r="F1971" s="7"/>
      <c r="G1971" s="7"/>
      <c r="H1971" s="7"/>
      <c r="I1971" s="7"/>
      <c r="J1971" s="7"/>
    </row>
    <row r="1972" spans="3:10" x14ac:dyDescent="0.2">
      <c r="C1972" s="7"/>
      <c r="D1972" s="7"/>
      <c r="E1972" s="7"/>
      <c r="F1972" s="7"/>
      <c r="G1972" s="7"/>
      <c r="H1972" s="7"/>
      <c r="I1972" s="7"/>
      <c r="J1972" s="7"/>
    </row>
    <row r="1973" spans="3:10" x14ac:dyDescent="0.2">
      <c r="C1973" s="7"/>
      <c r="D1973" s="7"/>
      <c r="E1973" s="7"/>
      <c r="F1973" s="7"/>
      <c r="G1973" s="7"/>
      <c r="H1973" s="7"/>
      <c r="I1973" s="7"/>
      <c r="J1973" s="7"/>
    </row>
    <row r="1974" spans="3:10" x14ac:dyDescent="0.2">
      <c r="C1974" s="7"/>
      <c r="D1974" s="7"/>
      <c r="E1974" s="7"/>
      <c r="F1974" s="7"/>
      <c r="G1974" s="7"/>
      <c r="H1974" s="7"/>
      <c r="I1974" s="7"/>
      <c r="J1974" s="7"/>
    </row>
    <row r="1975" spans="3:10" x14ac:dyDescent="0.2">
      <c r="C1975" s="7"/>
      <c r="D1975" s="7"/>
      <c r="E1975" s="7"/>
      <c r="F1975" s="7"/>
      <c r="G1975" s="7"/>
      <c r="H1975" s="7"/>
      <c r="I1975" s="7"/>
      <c r="J1975" s="7"/>
    </row>
    <row r="1976" spans="3:10" x14ac:dyDescent="0.2">
      <c r="C1976" s="7"/>
      <c r="D1976" s="7"/>
      <c r="E1976" s="7"/>
      <c r="F1976" s="7"/>
      <c r="G1976" s="7"/>
      <c r="H1976" s="7"/>
      <c r="I1976" s="7"/>
      <c r="J1976" s="7"/>
    </row>
    <row r="1977" spans="3:10" x14ac:dyDescent="0.2">
      <c r="C1977" s="7"/>
      <c r="D1977" s="7"/>
      <c r="E1977" s="7"/>
      <c r="F1977" s="7"/>
      <c r="G1977" s="7"/>
      <c r="H1977" s="7"/>
      <c r="I1977" s="7"/>
      <c r="J1977" s="7"/>
    </row>
    <row r="1978" spans="3:10" x14ac:dyDescent="0.2">
      <c r="C1978" s="7"/>
      <c r="D1978" s="7"/>
      <c r="E1978" s="7"/>
      <c r="F1978" s="7"/>
      <c r="G1978" s="7"/>
      <c r="H1978" s="7"/>
      <c r="I1978" s="7"/>
      <c r="J1978" s="7"/>
    </row>
    <row r="1979" spans="3:10" x14ac:dyDescent="0.2">
      <c r="C1979" s="7"/>
      <c r="D1979" s="7"/>
      <c r="E1979" s="7"/>
      <c r="F1979" s="7"/>
      <c r="G1979" s="7"/>
      <c r="H1979" s="7"/>
      <c r="I1979" s="7"/>
      <c r="J1979" s="7"/>
    </row>
    <row r="1980" spans="3:10" x14ac:dyDescent="0.2">
      <c r="C1980" s="7"/>
      <c r="D1980" s="7"/>
      <c r="E1980" s="7"/>
      <c r="F1980" s="7"/>
      <c r="G1980" s="7"/>
      <c r="H1980" s="7"/>
      <c r="I1980" s="7"/>
      <c r="J1980" s="7"/>
    </row>
    <row r="1981" spans="3:10" x14ac:dyDescent="0.2">
      <c r="C1981" s="7"/>
      <c r="D1981" s="7"/>
      <c r="E1981" s="7"/>
      <c r="F1981" s="7"/>
      <c r="G1981" s="7"/>
      <c r="H1981" s="7"/>
      <c r="I1981" s="7"/>
      <c r="J1981" s="7"/>
    </row>
    <row r="1982" spans="3:10" x14ac:dyDescent="0.2">
      <c r="C1982" s="7"/>
      <c r="D1982" s="7"/>
      <c r="E1982" s="7"/>
      <c r="F1982" s="7"/>
      <c r="G1982" s="7"/>
      <c r="H1982" s="7"/>
      <c r="I1982" s="7"/>
      <c r="J1982" s="7"/>
    </row>
    <row r="1983" spans="3:10" x14ac:dyDescent="0.2">
      <c r="C1983" s="7"/>
      <c r="D1983" s="7"/>
      <c r="E1983" s="7"/>
      <c r="F1983" s="7"/>
      <c r="G1983" s="7"/>
      <c r="H1983" s="7"/>
      <c r="I1983" s="7"/>
      <c r="J1983" s="7"/>
    </row>
    <row r="1984" spans="3:10" x14ac:dyDescent="0.2">
      <c r="C1984" s="7"/>
      <c r="D1984" s="7"/>
      <c r="E1984" s="7"/>
      <c r="F1984" s="7"/>
      <c r="G1984" s="7"/>
      <c r="H1984" s="7"/>
      <c r="I1984" s="7"/>
      <c r="J1984" s="7"/>
    </row>
    <row r="1985" spans="3:10" x14ac:dyDescent="0.2">
      <c r="C1985" s="7"/>
      <c r="D1985" s="7"/>
      <c r="E1985" s="7"/>
      <c r="F1985" s="7"/>
      <c r="G1985" s="7"/>
      <c r="H1985" s="7"/>
      <c r="I1985" s="7"/>
      <c r="J1985" s="7"/>
    </row>
    <row r="1986" spans="3:10" x14ac:dyDescent="0.2">
      <c r="C1986" s="7"/>
      <c r="D1986" s="7"/>
      <c r="E1986" s="7"/>
      <c r="F1986" s="7"/>
      <c r="G1986" s="7"/>
      <c r="H1986" s="7"/>
      <c r="I1986" s="7"/>
      <c r="J1986" s="7"/>
    </row>
    <row r="1987" spans="3:10" x14ac:dyDescent="0.2">
      <c r="C1987" s="7"/>
      <c r="D1987" s="7"/>
      <c r="E1987" s="7"/>
      <c r="F1987" s="7"/>
      <c r="G1987" s="7"/>
      <c r="H1987" s="7"/>
      <c r="I1987" s="7"/>
      <c r="J1987" s="7"/>
    </row>
    <row r="1988" spans="3:10" x14ac:dyDescent="0.2">
      <c r="C1988" s="7"/>
      <c r="D1988" s="7"/>
      <c r="E1988" s="7"/>
      <c r="F1988" s="7"/>
      <c r="G1988" s="7"/>
      <c r="H1988" s="7"/>
      <c r="I1988" s="7"/>
      <c r="J1988" s="7"/>
    </row>
    <row r="1989" spans="3:10" x14ac:dyDescent="0.2">
      <c r="C1989" s="7"/>
      <c r="D1989" s="7"/>
      <c r="E1989" s="7"/>
      <c r="F1989" s="7"/>
      <c r="G1989" s="7"/>
      <c r="H1989" s="7"/>
      <c r="I1989" s="7"/>
      <c r="J1989" s="7"/>
    </row>
    <row r="1990" spans="3:10" x14ac:dyDescent="0.2">
      <c r="C1990" s="7"/>
      <c r="D1990" s="7"/>
      <c r="E1990" s="7"/>
      <c r="F1990" s="7"/>
      <c r="G1990" s="7"/>
      <c r="H1990" s="7"/>
      <c r="I1990" s="7"/>
      <c r="J1990" s="7"/>
    </row>
    <row r="1991" spans="3:10" x14ac:dyDescent="0.2">
      <c r="C1991" s="7"/>
      <c r="D1991" s="7"/>
      <c r="E1991" s="7"/>
      <c r="F1991" s="7"/>
      <c r="G1991" s="7"/>
      <c r="H1991" s="7"/>
      <c r="I1991" s="7"/>
      <c r="J1991" s="7"/>
    </row>
    <row r="1992" spans="3:10" x14ac:dyDescent="0.2">
      <c r="C1992" s="7"/>
      <c r="D1992" s="7"/>
      <c r="E1992" s="7"/>
      <c r="F1992" s="7"/>
      <c r="G1992" s="7"/>
      <c r="H1992" s="7"/>
      <c r="I1992" s="7"/>
      <c r="J1992" s="7"/>
    </row>
    <row r="1993" spans="3:10" x14ac:dyDescent="0.2">
      <c r="C1993" s="7"/>
      <c r="D1993" s="7"/>
      <c r="E1993" s="7"/>
      <c r="F1993" s="7"/>
      <c r="G1993" s="7"/>
      <c r="H1993" s="7"/>
      <c r="I1993" s="7"/>
      <c r="J1993" s="7"/>
    </row>
    <row r="1994" spans="3:10" x14ac:dyDescent="0.2">
      <c r="C1994" s="7"/>
      <c r="D1994" s="7"/>
      <c r="E1994" s="7"/>
      <c r="F1994" s="7"/>
      <c r="G1994" s="7"/>
      <c r="H1994" s="7"/>
      <c r="I1994" s="7"/>
      <c r="J1994" s="7"/>
    </row>
    <row r="1995" spans="3:10" x14ac:dyDescent="0.2">
      <c r="C1995" s="7"/>
      <c r="D1995" s="7"/>
      <c r="E1995" s="7"/>
      <c r="F1995" s="7"/>
      <c r="G1995" s="7"/>
      <c r="H1995" s="7"/>
      <c r="I1995" s="7"/>
      <c r="J1995" s="7"/>
    </row>
    <row r="1996" spans="3:10" x14ac:dyDescent="0.2">
      <c r="C1996" s="7"/>
      <c r="D1996" s="7"/>
      <c r="E1996" s="7"/>
      <c r="F1996" s="7"/>
      <c r="G1996" s="7"/>
      <c r="H1996" s="7"/>
      <c r="I1996" s="7"/>
      <c r="J1996" s="7"/>
    </row>
    <row r="1997" spans="3:10" x14ac:dyDescent="0.2">
      <c r="C1997" s="7"/>
      <c r="D1997" s="7"/>
      <c r="E1997" s="7"/>
      <c r="F1997" s="7"/>
      <c r="G1997" s="7"/>
      <c r="H1997" s="7"/>
      <c r="I1997" s="7"/>
      <c r="J1997" s="7"/>
    </row>
    <row r="1998" spans="3:10" x14ac:dyDescent="0.2">
      <c r="C1998" s="7"/>
      <c r="D1998" s="7"/>
      <c r="E1998" s="7"/>
      <c r="F1998" s="7"/>
      <c r="G1998" s="7"/>
      <c r="H1998" s="7"/>
      <c r="I1998" s="7"/>
      <c r="J1998" s="7"/>
    </row>
    <row r="1999" spans="3:10" x14ac:dyDescent="0.2">
      <c r="C1999" s="7"/>
      <c r="D1999" s="7"/>
      <c r="E1999" s="7"/>
      <c r="F1999" s="7"/>
      <c r="G1999" s="7"/>
      <c r="H1999" s="7"/>
      <c r="I1999" s="7"/>
      <c r="J1999" s="7"/>
    </row>
    <row r="2000" spans="3:10" x14ac:dyDescent="0.2">
      <c r="C2000" s="7"/>
      <c r="D2000" s="7"/>
      <c r="E2000" s="7"/>
      <c r="F2000" s="7"/>
      <c r="G2000" s="7"/>
      <c r="H2000" s="7"/>
      <c r="I2000" s="7"/>
      <c r="J2000" s="7"/>
    </row>
    <row r="2001" spans="3:10" x14ac:dyDescent="0.2">
      <c r="C2001" s="7"/>
      <c r="D2001" s="7"/>
      <c r="E2001" s="7"/>
      <c r="F2001" s="7"/>
      <c r="G2001" s="7"/>
      <c r="H2001" s="7"/>
      <c r="I2001" s="7"/>
      <c r="J2001" s="7"/>
    </row>
    <row r="2002" spans="3:10" x14ac:dyDescent="0.2">
      <c r="C2002" s="7"/>
      <c r="D2002" s="7"/>
      <c r="E2002" s="7"/>
      <c r="F2002" s="7"/>
      <c r="G2002" s="7"/>
      <c r="H2002" s="7"/>
      <c r="I2002" s="7"/>
      <c r="J2002" s="7"/>
    </row>
    <row r="2003" spans="3:10" x14ac:dyDescent="0.2">
      <c r="C2003" s="7"/>
      <c r="D2003" s="7"/>
      <c r="E2003" s="7"/>
      <c r="F2003" s="7"/>
      <c r="G2003" s="7"/>
      <c r="H2003" s="7"/>
      <c r="I2003" s="7"/>
      <c r="J2003" s="7"/>
    </row>
    <row r="2004" spans="3:10" x14ac:dyDescent="0.2">
      <c r="C2004" s="7"/>
      <c r="D2004" s="7"/>
      <c r="E2004" s="7"/>
      <c r="F2004" s="7"/>
      <c r="G2004" s="7"/>
      <c r="H2004" s="7"/>
      <c r="I2004" s="7"/>
      <c r="J2004" s="7"/>
    </row>
    <row r="2005" spans="3:10" x14ac:dyDescent="0.2">
      <c r="C2005" s="7"/>
      <c r="D2005" s="7"/>
      <c r="E2005" s="7"/>
      <c r="F2005" s="7"/>
      <c r="G2005" s="7"/>
      <c r="H2005" s="7"/>
      <c r="I2005" s="7"/>
      <c r="J2005" s="7"/>
    </row>
    <row r="2006" spans="3:10" x14ac:dyDescent="0.2">
      <c r="C2006" s="7"/>
      <c r="D2006" s="7"/>
      <c r="E2006" s="7"/>
      <c r="F2006" s="7"/>
      <c r="G2006" s="7"/>
      <c r="H2006" s="7"/>
      <c r="I2006" s="7"/>
      <c r="J2006" s="7"/>
    </row>
    <row r="2007" spans="3:10" x14ac:dyDescent="0.2">
      <c r="C2007" s="7"/>
      <c r="D2007" s="7"/>
      <c r="E2007" s="7"/>
      <c r="F2007" s="7"/>
      <c r="G2007" s="7"/>
      <c r="H2007" s="7"/>
      <c r="I2007" s="7"/>
      <c r="J2007" s="7"/>
    </row>
    <row r="2008" spans="3:10" x14ac:dyDescent="0.2">
      <c r="C2008" s="7"/>
      <c r="D2008" s="7"/>
      <c r="E2008" s="7"/>
      <c r="F2008" s="7"/>
      <c r="G2008" s="7"/>
      <c r="H2008" s="7"/>
      <c r="I2008" s="7"/>
      <c r="J2008" s="7"/>
    </row>
    <row r="2009" spans="3:10" x14ac:dyDescent="0.2">
      <c r="C2009" s="7"/>
      <c r="D2009" s="7"/>
      <c r="E2009" s="7"/>
      <c r="F2009" s="7"/>
      <c r="G2009" s="7"/>
      <c r="H2009" s="7"/>
      <c r="I2009" s="7"/>
      <c r="J2009" s="7"/>
    </row>
    <row r="2010" spans="3:10" x14ac:dyDescent="0.2">
      <c r="C2010" s="7"/>
      <c r="D2010" s="7"/>
      <c r="E2010" s="7"/>
      <c r="F2010" s="7"/>
      <c r="G2010" s="7"/>
      <c r="H2010" s="7"/>
      <c r="I2010" s="7"/>
      <c r="J2010" s="7"/>
    </row>
    <row r="2011" spans="3:10" x14ac:dyDescent="0.2">
      <c r="C2011" s="7"/>
      <c r="D2011" s="7"/>
      <c r="E2011" s="7"/>
      <c r="F2011" s="7"/>
      <c r="G2011" s="7"/>
      <c r="H2011" s="7"/>
      <c r="I2011" s="7"/>
      <c r="J2011" s="7"/>
    </row>
    <row r="2012" spans="3:10" x14ac:dyDescent="0.2">
      <c r="C2012" s="7"/>
      <c r="D2012" s="7"/>
      <c r="E2012" s="7"/>
      <c r="F2012" s="7"/>
      <c r="G2012" s="7"/>
      <c r="H2012" s="7"/>
      <c r="I2012" s="7"/>
      <c r="J2012" s="7"/>
    </row>
    <row r="2013" spans="3:10" x14ac:dyDescent="0.2">
      <c r="C2013" s="7"/>
      <c r="D2013" s="7"/>
      <c r="E2013" s="7"/>
      <c r="F2013" s="7"/>
      <c r="G2013" s="7"/>
      <c r="H2013" s="7"/>
      <c r="I2013" s="7"/>
      <c r="J2013" s="7"/>
    </row>
    <row r="2014" spans="3:10" x14ac:dyDescent="0.2">
      <c r="C2014" s="7"/>
      <c r="D2014" s="7"/>
      <c r="E2014" s="7"/>
      <c r="F2014" s="7"/>
      <c r="G2014" s="7"/>
      <c r="H2014" s="7"/>
      <c r="I2014" s="7"/>
      <c r="J2014" s="7"/>
    </row>
    <row r="2015" spans="3:10" x14ac:dyDescent="0.2">
      <c r="C2015" s="7"/>
      <c r="D2015" s="7"/>
      <c r="E2015" s="7"/>
      <c r="F2015" s="7"/>
      <c r="G2015" s="7"/>
      <c r="H2015" s="7"/>
      <c r="I2015" s="7"/>
      <c r="J2015" s="7"/>
    </row>
    <row r="2016" spans="3:10" x14ac:dyDescent="0.2">
      <c r="C2016" s="7"/>
      <c r="D2016" s="7"/>
      <c r="E2016" s="7"/>
      <c r="F2016" s="7"/>
      <c r="G2016" s="7"/>
      <c r="H2016" s="7"/>
      <c r="I2016" s="7"/>
      <c r="J2016" s="7"/>
    </row>
    <row r="2017" spans="3:10" x14ac:dyDescent="0.2">
      <c r="C2017" s="7"/>
      <c r="D2017" s="7"/>
      <c r="E2017" s="7"/>
      <c r="F2017" s="7"/>
      <c r="G2017" s="7"/>
      <c r="H2017" s="7"/>
      <c r="I2017" s="7"/>
      <c r="J2017" s="7"/>
    </row>
    <row r="2018" spans="3:10" x14ac:dyDescent="0.2">
      <c r="C2018" s="7"/>
      <c r="D2018" s="7"/>
      <c r="E2018" s="7"/>
      <c r="F2018" s="7"/>
      <c r="G2018" s="7"/>
      <c r="H2018" s="7"/>
      <c r="I2018" s="7"/>
      <c r="J2018" s="7"/>
    </row>
    <row r="2019" spans="3:10" x14ac:dyDescent="0.2">
      <c r="C2019" s="7"/>
      <c r="D2019" s="7"/>
      <c r="E2019" s="7"/>
      <c r="F2019" s="7"/>
      <c r="G2019" s="7"/>
      <c r="H2019" s="7"/>
      <c r="I2019" s="7"/>
      <c r="J2019" s="7"/>
    </row>
    <row r="2020" spans="3:10" x14ac:dyDescent="0.2">
      <c r="C2020" s="7"/>
      <c r="D2020" s="7"/>
      <c r="E2020" s="7"/>
      <c r="F2020" s="7"/>
      <c r="G2020" s="7"/>
      <c r="H2020" s="7"/>
      <c r="I2020" s="7"/>
      <c r="J2020" s="7"/>
    </row>
    <row r="2021" spans="3:10" x14ac:dyDescent="0.2">
      <c r="C2021" s="7"/>
      <c r="D2021" s="7"/>
      <c r="E2021" s="7"/>
      <c r="F2021" s="7"/>
      <c r="G2021" s="7"/>
      <c r="H2021" s="7"/>
      <c r="I2021" s="7"/>
      <c r="J2021" s="7"/>
    </row>
    <row r="2022" spans="3:10" x14ac:dyDescent="0.2">
      <c r="C2022" s="7"/>
      <c r="D2022" s="7"/>
      <c r="E2022" s="7"/>
      <c r="F2022" s="7"/>
      <c r="G2022" s="7"/>
      <c r="H2022" s="7"/>
      <c r="I2022" s="7"/>
      <c r="J2022" s="7"/>
    </row>
    <row r="2023" spans="3:10" x14ac:dyDescent="0.2">
      <c r="C2023" s="7"/>
      <c r="D2023" s="7"/>
      <c r="E2023" s="7"/>
      <c r="F2023" s="7"/>
      <c r="G2023" s="7"/>
      <c r="H2023" s="7"/>
      <c r="I2023" s="7"/>
      <c r="J2023" s="7"/>
    </row>
    <row r="2024" spans="3:10" x14ac:dyDescent="0.2">
      <c r="C2024" s="7"/>
      <c r="D2024" s="7"/>
      <c r="E2024" s="7"/>
      <c r="F2024" s="7"/>
      <c r="G2024" s="7"/>
      <c r="H2024" s="7"/>
      <c r="I2024" s="7"/>
      <c r="J2024" s="7"/>
    </row>
    <row r="2025" spans="3:10" x14ac:dyDescent="0.2">
      <c r="C2025" s="7"/>
      <c r="D2025" s="7"/>
      <c r="E2025" s="7"/>
      <c r="F2025" s="7"/>
      <c r="G2025" s="7"/>
      <c r="H2025" s="7"/>
      <c r="I2025" s="7"/>
      <c r="J2025" s="7"/>
    </row>
    <row r="2026" spans="3:10" x14ac:dyDescent="0.2">
      <c r="C2026" s="7"/>
      <c r="D2026" s="7"/>
      <c r="E2026" s="7"/>
      <c r="F2026" s="7"/>
      <c r="G2026" s="7"/>
      <c r="H2026" s="7"/>
      <c r="I2026" s="7"/>
      <c r="J2026" s="7"/>
    </row>
    <row r="2027" spans="3:10" x14ac:dyDescent="0.2">
      <c r="C2027" s="7"/>
      <c r="D2027" s="7"/>
      <c r="E2027" s="7"/>
      <c r="F2027" s="7"/>
      <c r="G2027" s="7"/>
      <c r="H2027" s="7"/>
      <c r="I2027" s="7"/>
      <c r="J2027" s="7"/>
    </row>
    <row r="2028" spans="3:10" x14ac:dyDescent="0.2">
      <c r="C2028" s="7"/>
      <c r="D2028" s="7"/>
      <c r="E2028" s="7"/>
      <c r="F2028" s="7"/>
      <c r="G2028" s="7"/>
      <c r="H2028" s="7"/>
      <c r="I2028" s="7"/>
      <c r="J2028" s="7"/>
    </row>
    <row r="2029" spans="3:10" x14ac:dyDescent="0.2">
      <c r="C2029" s="7"/>
      <c r="D2029" s="7"/>
      <c r="E2029" s="7"/>
      <c r="F2029" s="7"/>
      <c r="G2029" s="7"/>
      <c r="H2029" s="7"/>
      <c r="I2029" s="7"/>
      <c r="J2029" s="7"/>
    </row>
    <row r="2030" spans="3:10" x14ac:dyDescent="0.2">
      <c r="C2030" s="7"/>
      <c r="D2030" s="7"/>
      <c r="E2030" s="7"/>
      <c r="F2030" s="7"/>
      <c r="G2030" s="7"/>
      <c r="H2030" s="7"/>
      <c r="I2030" s="7"/>
      <c r="J2030" s="7"/>
    </row>
    <row r="2031" spans="3:10" x14ac:dyDescent="0.2">
      <c r="C2031" s="7"/>
      <c r="D2031" s="7"/>
      <c r="E2031" s="7"/>
      <c r="F2031" s="7"/>
      <c r="G2031" s="7"/>
      <c r="H2031" s="7"/>
      <c r="I2031" s="7"/>
      <c r="J2031" s="7"/>
    </row>
    <row r="2032" spans="3:10" x14ac:dyDescent="0.2">
      <c r="C2032" s="7"/>
      <c r="D2032" s="7"/>
      <c r="E2032" s="7"/>
      <c r="F2032" s="7"/>
      <c r="G2032" s="7"/>
      <c r="H2032" s="7"/>
      <c r="I2032" s="7"/>
      <c r="J2032" s="7"/>
    </row>
    <row r="2033" spans="3:10" x14ac:dyDescent="0.2">
      <c r="C2033" s="7"/>
      <c r="D2033" s="7"/>
      <c r="E2033" s="7"/>
      <c r="F2033" s="7"/>
      <c r="G2033" s="7"/>
      <c r="H2033" s="7"/>
      <c r="I2033" s="7"/>
      <c r="J2033" s="7"/>
    </row>
    <row r="2034" spans="3:10" x14ac:dyDescent="0.2">
      <c r="C2034" s="7"/>
      <c r="D2034" s="7"/>
      <c r="E2034" s="7"/>
      <c r="F2034" s="7"/>
      <c r="G2034" s="7"/>
      <c r="H2034" s="7"/>
      <c r="I2034" s="7"/>
      <c r="J2034" s="7"/>
    </row>
    <row r="2035" spans="3:10" x14ac:dyDescent="0.2">
      <c r="C2035" s="7"/>
      <c r="D2035" s="7"/>
      <c r="E2035" s="7"/>
      <c r="F2035" s="7"/>
      <c r="G2035" s="7"/>
      <c r="H2035" s="7"/>
      <c r="I2035" s="7"/>
      <c r="J2035" s="7"/>
    </row>
    <row r="2036" spans="3:10" x14ac:dyDescent="0.2">
      <c r="C2036" s="7"/>
      <c r="D2036" s="7"/>
      <c r="E2036" s="7"/>
      <c r="F2036" s="7"/>
      <c r="G2036" s="7"/>
      <c r="H2036" s="7"/>
      <c r="I2036" s="7"/>
      <c r="J2036" s="7"/>
    </row>
    <row r="2037" spans="3:10" x14ac:dyDescent="0.2">
      <c r="C2037" s="7"/>
      <c r="D2037" s="7"/>
      <c r="E2037" s="7"/>
      <c r="F2037" s="7"/>
      <c r="G2037" s="7"/>
      <c r="H2037" s="7"/>
      <c r="I2037" s="7"/>
      <c r="J2037" s="7"/>
    </row>
    <row r="2038" spans="3:10" x14ac:dyDescent="0.2">
      <c r="C2038" s="7"/>
      <c r="D2038" s="7"/>
      <c r="E2038" s="7"/>
      <c r="F2038" s="7"/>
      <c r="G2038" s="7"/>
      <c r="H2038" s="7"/>
      <c r="I2038" s="7"/>
      <c r="J2038" s="7"/>
    </row>
    <row r="2039" spans="3:10" x14ac:dyDescent="0.2">
      <c r="C2039" s="7"/>
      <c r="D2039" s="7"/>
      <c r="E2039" s="7"/>
      <c r="F2039" s="7"/>
      <c r="G2039" s="7"/>
      <c r="H2039" s="7"/>
      <c r="I2039" s="7"/>
      <c r="J2039" s="7"/>
    </row>
    <row r="2040" spans="3:10" x14ac:dyDescent="0.2">
      <c r="C2040" s="7"/>
      <c r="D2040" s="7"/>
      <c r="E2040" s="7"/>
      <c r="F2040" s="7"/>
      <c r="G2040" s="7"/>
      <c r="H2040" s="7"/>
      <c r="I2040" s="7"/>
      <c r="J2040" s="7"/>
    </row>
    <row r="2041" spans="3:10" x14ac:dyDescent="0.2">
      <c r="C2041" s="7"/>
      <c r="D2041" s="7"/>
      <c r="E2041" s="7"/>
      <c r="F2041" s="7"/>
      <c r="G2041" s="7"/>
      <c r="H2041" s="7"/>
      <c r="I2041" s="7"/>
      <c r="J2041" s="7"/>
    </row>
    <row r="2042" spans="3:10" x14ac:dyDescent="0.2">
      <c r="C2042" s="7"/>
      <c r="D2042" s="7"/>
      <c r="E2042" s="7"/>
      <c r="F2042" s="7"/>
      <c r="G2042" s="7"/>
      <c r="H2042" s="7"/>
      <c r="I2042" s="7"/>
      <c r="J2042" s="7"/>
    </row>
    <row r="2043" spans="3:10" x14ac:dyDescent="0.2">
      <c r="C2043" s="7"/>
      <c r="D2043" s="7"/>
      <c r="E2043" s="7"/>
      <c r="F2043" s="7"/>
      <c r="G2043" s="7"/>
      <c r="H2043" s="7"/>
      <c r="I2043" s="7"/>
      <c r="J2043" s="7"/>
    </row>
    <row r="2044" spans="3:10" x14ac:dyDescent="0.2">
      <c r="C2044" s="7"/>
      <c r="D2044" s="7"/>
      <c r="E2044" s="7"/>
      <c r="F2044" s="7"/>
      <c r="G2044" s="7"/>
      <c r="H2044" s="7"/>
      <c r="I2044" s="7"/>
      <c r="J2044" s="7"/>
    </row>
    <row r="2045" spans="3:10" x14ac:dyDescent="0.2">
      <c r="C2045" s="7"/>
      <c r="D2045" s="7"/>
      <c r="E2045" s="7"/>
      <c r="F2045" s="7"/>
      <c r="G2045" s="7"/>
      <c r="H2045" s="7"/>
      <c r="I2045" s="7"/>
      <c r="J2045" s="7"/>
    </row>
    <row r="2046" spans="3:10" x14ac:dyDescent="0.2">
      <c r="C2046" s="7"/>
      <c r="D2046" s="7"/>
      <c r="E2046" s="7"/>
      <c r="F2046" s="7"/>
      <c r="G2046" s="7"/>
      <c r="H2046" s="7"/>
      <c r="I2046" s="7"/>
      <c r="J2046" s="7"/>
    </row>
    <row r="2047" spans="3:10" x14ac:dyDescent="0.2">
      <c r="C2047" s="7"/>
      <c r="D2047" s="7"/>
      <c r="E2047" s="7"/>
      <c r="F2047" s="7"/>
      <c r="G2047" s="7"/>
      <c r="H2047" s="7"/>
      <c r="I2047" s="7"/>
      <c r="J2047" s="7"/>
    </row>
    <row r="2048" spans="3:10" x14ac:dyDescent="0.2">
      <c r="C2048" s="7"/>
      <c r="D2048" s="7"/>
      <c r="E2048" s="7"/>
      <c r="F2048" s="7"/>
      <c r="G2048" s="7"/>
      <c r="H2048" s="7"/>
      <c r="I2048" s="7"/>
      <c r="J2048" s="7"/>
    </row>
    <row r="2049" spans="3:10" x14ac:dyDescent="0.2">
      <c r="C2049" s="7"/>
      <c r="D2049" s="7"/>
      <c r="E2049" s="7"/>
      <c r="F2049" s="7"/>
      <c r="G2049" s="7"/>
      <c r="H2049" s="7"/>
      <c r="I2049" s="7"/>
      <c r="J2049" s="7"/>
    </row>
    <row r="2050" spans="3:10" x14ac:dyDescent="0.2">
      <c r="C2050" s="7"/>
      <c r="D2050" s="7"/>
      <c r="E2050" s="7"/>
      <c r="F2050" s="7"/>
      <c r="G2050" s="7"/>
      <c r="H2050" s="7"/>
      <c r="I2050" s="7"/>
      <c r="J2050" s="7"/>
    </row>
    <row r="2051" spans="3:10" x14ac:dyDescent="0.2">
      <c r="C2051" s="7"/>
      <c r="D2051" s="7"/>
      <c r="E2051" s="7"/>
      <c r="F2051" s="7"/>
      <c r="G2051" s="7"/>
      <c r="H2051" s="7"/>
      <c r="I2051" s="7"/>
      <c r="J2051" s="7"/>
    </row>
    <row r="2052" spans="3:10" x14ac:dyDescent="0.2">
      <c r="C2052" s="7"/>
      <c r="D2052" s="7"/>
      <c r="E2052" s="7"/>
      <c r="F2052" s="7"/>
      <c r="G2052" s="7"/>
      <c r="H2052" s="7"/>
      <c r="I2052" s="7"/>
      <c r="J2052" s="7"/>
    </row>
    <row r="2053" spans="3:10" x14ac:dyDescent="0.2">
      <c r="C2053" s="7"/>
      <c r="D2053" s="7"/>
      <c r="E2053" s="7"/>
      <c r="F2053" s="7"/>
      <c r="G2053" s="7"/>
      <c r="H2053" s="7"/>
      <c r="I2053" s="7"/>
      <c r="J2053" s="7"/>
    </row>
    <row r="2054" spans="3:10" x14ac:dyDescent="0.2">
      <c r="C2054" s="7"/>
      <c r="D2054" s="7"/>
      <c r="E2054" s="7"/>
      <c r="F2054" s="7"/>
      <c r="G2054" s="7"/>
      <c r="H2054" s="7"/>
      <c r="I2054" s="7"/>
      <c r="J2054" s="7"/>
    </row>
    <row r="2055" spans="3:10" x14ac:dyDescent="0.2">
      <c r="C2055" s="7"/>
      <c r="D2055" s="7"/>
      <c r="E2055" s="7"/>
      <c r="F2055" s="7"/>
      <c r="G2055" s="7"/>
      <c r="H2055" s="7"/>
      <c r="I2055" s="7"/>
      <c r="J2055" s="7"/>
    </row>
    <row r="2056" spans="3:10" x14ac:dyDescent="0.2">
      <c r="C2056" s="7"/>
      <c r="D2056" s="7"/>
      <c r="E2056" s="7"/>
      <c r="F2056" s="7"/>
      <c r="G2056" s="7"/>
      <c r="H2056" s="7"/>
      <c r="I2056" s="7"/>
      <c r="J2056" s="7"/>
    </row>
    <row r="2057" spans="3:10" x14ac:dyDescent="0.2">
      <c r="C2057" s="7"/>
      <c r="D2057" s="7"/>
      <c r="E2057" s="7"/>
      <c r="F2057" s="7"/>
      <c r="G2057" s="7"/>
      <c r="H2057" s="7"/>
      <c r="I2057" s="7"/>
      <c r="J2057" s="7"/>
    </row>
    <row r="2058" spans="3:10" x14ac:dyDescent="0.2">
      <c r="C2058" s="7"/>
      <c r="D2058" s="7"/>
      <c r="E2058" s="7"/>
      <c r="F2058" s="7"/>
      <c r="G2058" s="7"/>
      <c r="H2058" s="7"/>
      <c r="I2058" s="7"/>
      <c r="J2058" s="7"/>
    </row>
    <row r="2059" spans="3:10" x14ac:dyDescent="0.2">
      <c r="C2059" s="7"/>
      <c r="D2059" s="7"/>
      <c r="E2059" s="7"/>
      <c r="F2059" s="7"/>
      <c r="G2059" s="7"/>
      <c r="H2059" s="7"/>
      <c r="I2059" s="7"/>
      <c r="J2059" s="7"/>
    </row>
    <row r="2060" spans="3:10" x14ac:dyDescent="0.2">
      <c r="C2060" s="7"/>
      <c r="D2060" s="7"/>
      <c r="E2060" s="7"/>
      <c r="F2060" s="7"/>
      <c r="G2060" s="7"/>
      <c r="H2060" s="7"/>
      <c r="I2060" s="7"/>
      <c r="J2060" s="7"/>
    </row>
    <row r="2061" spans="3:10" x14ac:dyDescent="0.2">
      <c r="C2061" s="7"/>
      <c r="D2061" s="7"/>
      <c r="E2061" s="7"/>
      <c r="F2061" s="7"/>
      <c r="G2061" s="7"/>
      <c r="H2061" s="7"/>
      <c r="I2061" s="7"/>
      <c r="J2061" s="7"/>
    </row>
    <row r="2062" spans="3:10" x14ac:dyDescent="0.2">
      <c r="C2062" s="7"/>
      <c r="D2062" s="7"/>
      <c r="E2062" s="7"/>
      <c r="F2062" s="7"/>
      <c r="G2062" s="7"/>
      <c r="H2062" s="7"/>
      <c r="I2062" s="7"/>
      <c r="J2062" s="7"/>
    </row>
    <row r="2063" spans="3:10" x14ac:dyDescent="0.2">
      <c r="C2063" s="7"/>
      <c r="D2063" s="7"/>
      <c r="E2063" s="7"/>
      <c r="F2063" s="7"/>
      <c r="G2063" s="7"/>
      <c r="H2063" s="7"/>
      <c r="I2063" s="7"/>
      <c r="J2063" s="7"/>
    </row>
    <row r="2064" spans="3:10" x14ac:dyDescent="0.2">
      <c r="C2064" s="7"/>
      <c r="D2064" s="7"/>
      <c r="E2064" s="7"/>
      <c r="F2064" s="7"/>
      <c r="G2064" s="7"/>
      <c r="H2064" s="7"/>
      <c r="I2064" s="7"/>
      <c r="J2064" s="7"/>
    </row>
    <row r="2065" spans="3:10" x14ac:dyDescent="0.2">
      <c r="C2065" s="7"/>
      <c r="D2065" s="7"/>
      <c r="E2065" s="7"/>
      <c r="F2065" s="7"/>
      <c r="G2065" s="7"/>
      <c r="H2065" s="7"/>
      <c r="I2065" s="7"/>
      <c r="J2065" s="7"/>
    </row>
    <row r="2066" spans="3:10" x14ac:dyDescent="0.2">
      <c r="C2066" s="7"/>
      <c r="D2066" s="7"/>
      <c r="E2066" s="7"/>
      <c r="F2066" s="7"/>
      <c r="G2066" s="7"/>
      <c r="H2066" s="7"/>
      <c r="I2066" s="7"/>
      <c r="J2066" s="7"/>
    </row>
    <row r="2067" spans="3:10" x14ac:dyDescent="0.2">
      <c r="C2067" s="7"/>
      <c r="D2067" s="7"/>
      <c r="E2067" s="7"/>
      <c r="F2067" s="7"/>
      <c r="G2067" s="7"/>
      <c r="H2067" s="7"/>
      <c r="I2067" s="7"/>
      <c r="J2067" s="7"/>
    </row>
    <row r="2068" spans="3:10" x14ac:dyDescent="0.2">
      <c r="C2068" s="7"/>
      <c r="D2068" s="7"/>
      <c r="E2068" s="7"/>
      <c r="F2068" s="7"/>
      <c r="G2068" s="7"/>
      <c r="H2068" s="7"/>
      <c r="I2068" s="7"/>
      <c r="J2068" s="7"/>
    </row>
    <row r="2069" spans="3:10" x14ac:dyDescent="0.2">
      <c r="C2069" s="7"/>
      <c r="D2069" s="7"/>
      <c r="E2069" s="7"/>
      <c r="F2069" s="7"/>
      <c r="G2069" s="7"/>
      <c r="H2069" s="7"/>
      <c r="I2069" s="7"/>
      <c r="J2069" s="7"/>
    </row>
    <row r="2070" spans="3:10" x14ac:dyDescent="0.2">
      <c r="C2070" s="7"/>
      <c r="D2070" s="7"/>
      <c r="E2070" s="7"/>
      <c r="F2070" s="7"/>
      <c r="G2070" s="7"/>
      <c r="H2070" s="7"/>
      <c r="I2070" s="7"/>
      <c r="J2070" s="7"/>
    </row>
    <row r="2071" spans="3:10" x14ac:dyDescent="0.2">
      <c r="C2071" s="7"/>
      <c r="D2071" s="7"/>
      <c r="E2071" s="7"/>
      <c r="F2071" s="7"/>
      <c r="G2071" s="7"/>
      <c r="H2071" s="7"/>
      <c r="I2071" s="7"/>
      <c r="J2071" s="7"/>
    </row>
    <row r="2072" spans="3:10" x14ac:dyDescent="0.2">
      <c r="C2072" s="7"/>
      <c r="D2072" s="7"/>
      <c r="E2072" s="7"/>
      <c r="F2072" s="7"/>
      <c r="G2072" s="7"/>
      <c r="H2072" s="7"/>
      <c r="I2072" s="7"/>
      <c r="J2072" s="7"/>
    </row>
    <row r="2073" spans="3:10" x14ac:dyDescent="0.2">
      <c r="C2073" s="7"/>
      <c r="D2073" s="7"/>
      <c r="E2073" s="7"/>
      <c r="F2073" s="7"/>
      <c r="G2073" s="7"/>
      <c r="H2073" s="7"/>
      <c r="I2073" s="7"/>
      <c r="J2073" s="7"/>
    </row>
    <row r="2074" spans="3:10" x14ac:dyDescent="0.2">
      <c r="C2074" s="7"/>
      <c r="D2074" s="7"/>
      <c r="E2074" s="7"/>
      <c r="F2074" s="7"/>
      <c r="G2074" s="7"/>
      <c r="H2074" s="7"/>
      <c r="I2074" s="7"/>
      <c r="J2074" s="7"/>
    </row>
    <row r="2075" spans="3:10" x14ac:dyDescent="0.2">
      <c r="C2075" s="7"/>
      <c r="D2075" s="7"/>
      <c r="E2075" s="7"/>
      <c r="F2075" s="7"/>
      <c r="G2075" s="7"/>
      <c r="H2075" s="7"/>
      <c r="I2075" s="7"/>
      <c r="J2075" s="7"/>
    </row>
    <row r="2076" spans="3:10" x14ac:dyDescent="0.2">
      <c r="C2076" s="7"/>
      <c r="D2076" s="7"/>
      <c r="E2076" s="7"/>
      <c r="F2076" s="7"/>
      <c r="G2076" s="7"/>
      <c r="H2076" s="7"/>
      <c r="I2076" s="7"/>
      <c r="J2076" s="7"/>
    </row>
    <row r="2077" spans="3:10" x14ac:dyDescent="0.2">
      <c r="C2077" s="7"/>
      <c r="D2077" s="7"/>
      <c r="E2077" s="7"/>
      <c r="F2077" s="7"/>
      <c r="G2077" s="7"/>
      <c r="H2077" s="7"/>
      <c r="I2077" s="7"/>
      <c r="J2077" s="7"/>
    </row>
    <row r="2078" spans="3:10" x14ac:dyDescent="0.2">
      <c r="C2078" s="7"/>
      <c r="D2078" s="7"/>
      <c r="E2078" s="7"/>
      <c r="F2078" s="7"/>
      <c r="G2078" s="7"/>
      <c r="H2078" s="7"/>
      <c r="I2078" s="7"/>
      <c r="J2078" s="7"/>
    </row>
    <row r="2079" spans="3:10" x14ac:dyDescent="0.2">
      <c r="C2079" s="7"/>
      <c r="D2079" s="7"/>
      <c r="E2079" s="7"/>
      <c r="F2079" s="7"/>
      <c r="G2079" s="7"/>
      <c r="H2079" s="7"/>
      <c r="I2079" s="7"/>
      <c r="J2079" s="7"/>
    </row>
    <row r="2080" spans="3:10" x14ac:dyDescent="0.2">
      <c r="C2080" s="7"/>
      <c r="D2080" s="7"/>
      <c r="E2080" s="7"/>
      <c r="F2080" s="7"/>
      <c r="G2080" s="7"/>
      <c r="H2080" s="7"/>
      <c r="I2080" s="7"/>
      <c r="J2080" s="7"/>
    </row>
    <row r="2081" spans="3:10" x14ac:dyDescent="0.2">
      <c r="C2081" s="7"/>
      <c r="D2081" s="7"/>
      <c r="E2081" s="7"/>
      <c r="F2081" s="7"/>
      <c r="G2081" s="7"/>
      <c r="H2081" s="7"/>
      <c r="I2081" s="7"/>
      <c r="J2081" s="7"/>
    </row>
    <row r="2082" spans="3:10" x14ac:dyDescent="0.2">
      <c r="C2082" s="7"/>
      <c r="D2082" s="7"/>
      <c r="E2082" s="7"/>
      <c r="F2082" s="7"/>
      <c r="G2082" s="7"/>
      <c r="H2082" s="7"/>
      <c r="I2082" s="7"/>
      <c r="J2082" s="7"/>
    </row>
    <row r="2083" spans="3:10" x14ac:dyDescent="0.2">
      <c r="C2083" s="7"/>
      <c r="D2083" s="7"/>
      <c r="E2083" s="7"/>
      <c r="F2083" s="7"/>
      <c r="G2083" s="7"/>
      <c r="H2083" s="7"/>
      <c r="I2083" s="7"/>
      <c r="J2083" s="7"/>
    </row>
    <row r="2084" spans="3:10" x14ac:dyDescent="0.2">
      <c r="C2084" s="7"/>
      <c r="D2084" s="7"/>
      <c r="E2084" s="7"/>
      <c r="F2084" s="7"/>
      <c r="G2084" s="7"/>
      <c r="H2084" s="7"/>
      <c r="I2084" s="7"/>
      <c r="J2084" s="7"/>
    </row>
    <row r="2085" spans="3:10" x14ac:dyDescent="0.2">
      <c r="C2085" s="7"/>
      <c r="D2085" s="7"/>
      <c r="E2085" s="7"/>
      <c r="F2085" s="7"/>
      <c r="G2085" s="7"/>
      <c r="H2085" s="7"/>
      <c r="I2085" s="7"/>
      <c r="J2085" s="7"/>
    </row>
    <row r="2086" spans="3:10" x14ac:dyDescent="0.2">
      <c r="C2086" s="7"/>
      <c r="D2086" s="7"/>
      <c r="E2086" s="7"/>
      <c r="F2086" s="7"/>
      <c r="G2086" s="7"/>
      <c r="H2086" s="7"/>
      <c r="I2086" s="7"/>
      <c r="J2086" s="7"/>
    </row>
    <row r="2087" spans="3:10" x14ac:dyDescent="0.2">
      <c r="C2087" s="7"/>
      <c r="D2087" s="7"/>
      <c r="E2087" s="7"/>
      <c r="F2087" s="7"/>
      <c r="G2087" s="7"/>
      <c r="H2087" s="7"/>
      <c r="I2087" s="7"/>
      <c r="J2087" s="7"/>
    </row>
    <row r="2088" spans="3:10" x14ac:dyDescent="0.2">
      <c r="C2088" s="7"/>
      <c r="D2088" s="7"/>
      <c r="E2088" s="7"/>
      <c r="F2088" s="7"/>
      <c r="G2088" s="7"/>
      <c r="H2088" s="7"/>
      <c r="I2088" s="7"/>
      <c r="J2088" s="7"/>
    </row>
    <row r="2089" spans="3:10" x14ac:dyDescent="0.2">
      <c r="C2089" s="7"/>
      <c r="D2089" s="7"/>
      <c r="E2089" s="7"/>
      <c r="F2089" s="7"/>
      <c r="G2089" s="7"/>
      <c r="H2089" s="7"/>
      <c r="I2089" s="7"/>
      <c r="J2089" s="7"/>
    </row>
    <row r="2090" spans="3:10" x14ac:dyDescent="0.2">
      <c r="C2090" s="7"/>
      <c r="D2090" s="7"/>
      <c r="E2090" s="7"/>
      <c r="F2090" s="7"/>
      <c r="G2090" s="7"/>
      <c r="H2090" s="7"/>
      <c r="I2090" s="7"/>
      <c r="J2090" s="7"/>
    </row>
    <row r="2091" spans="3:10" x14ac:dyDescent="0.2">
      <c r="C2091" s="7"/>
      <c r="D2091" s="7"/>
      <c r="E2091" s="7"/>
      <c r="F2091" s="7"/>
      <c r="G2091" s="7"/>
      <c r="H2091" s="7"/>
      <c r="I2091" s="7"/>
      <c r="J2091" s="7"/>
    </row>
    <row r="2092" spans="3:10" x14ac:dyDescent="0.2">
      <c r="C2092" s="7"/>
      <c r="D2092" s="7"/>
      <c r="E2092" s="7"/>
      <c r="F2092" s="7"/>
      <c r="G2092" s="7"/>
      <c r="H2092" s="7"/>
      <c r="I2092" s="7"/>
      <c r="J2092" s="7"/>
    </row>
    <row r="2093" spans="3:10" x14ac:dyDescent="0.2">
      <c r="C2093" s="7"/>
      <c r="D2093" s="7"/>
      <c r="E2093" s="7"/>
      <c r="F2093" s="7"/>
      <c r="G2093" s="7"/>
      <c r="H2093" s="7"/>
      <c r="I2093" s="7"/>
      <c r="J2093" s="7"/>
    </row>
    <row r="2094" spans="3:10" x14ac:dyDescent="0.2">
      <c r="C2094" s="7"/>
      <c r="D2094" s="7"/>
      <c r="E2094" s="7"/>
      <c r="F2094" s="7"/>
      <c r="G2094" s="7"/>
      <c r="H2094" s="7"/>
      <c r="I2094" s="7"/>
      <c r="J2094" s="7"/>
    </row>
    <row r="2095" spans="3:10" x14ac:dyDescent="0.2">
      <c r="C2095" s="7"/>
      <c r="D2095" s="7"/>
      <c r="E2095" s="7"/>
      <c r="F2095" s="7"/>
      <c r="G2095" s="7"/>
      <c r="H2095" s="7"/>
      <c r="I2095" s="7"/>
      <c r="J2095" s="7"/>
    </row>
    <row r="2096" spans="3:10" x14ac:dyDescent="0.2">
      <c r="C2096" s="7"/>
      <c r="D2096" s="7"/>
      <c r="E2096" s="7"/>
      <c r="F2096" s="7"/>
      <c r="G2096" s="7"/>
      <c r="H2096" s="7"/>
      <c r="I2096" s="7"/>
      <c r="J2096" s="7"/>
    </row>
    <row r="2097" spans="3:10" x14ac:dyDescent="0.2">
      <c r="C2097" s="7"/>
      <c r="D2097" s="7"/>
      <c r="E2097" s="7"/>
      <c r="F2097" s="7"/>
      <c r="G2097" s="7"/>
      <c r="H2097" s="7"/>
      <c r="I2097" s="7"/>
      <c r="J2097" s="7"/>
    </row>
    <row r="2098" spans="3:10" x14ac:dyDescent="0.2">
      <c r="C2098" s="7"/>
      <c r="D2098" s="7"/>
      <c r="E2098" s="7"/>
      <c r="F2098" s="7"/>
      <c r="G2098" s="7"/>
      <c r="H2098" s="7"/>
      <c r="I2098" s="7"/>
      <c r="J2098" s="7"/>
    </row>
    <row r="2099" spans="3:10" x14ac:dyDescent="0.2">
      <c r="C2099" s="7"/>
      <c r="D2099" s="7"/>
      <c r="E2099" s="7"/>
      <c r="F2099" s="7"/>
      <c r="G2099" s="7"/>
      <c r="H2099" s="7"/>
      <c r="I2099" s="7"/>
      <c r="J2099" s="7"/>
    </row>
    <row r="2100" spans="3:10" x14ac:dyDescent="0.2">
      <c r="C2100" s="7"/>
      <c r="D2100" s="7"/>
      <c r="E2100" s="7"/>
      <c r="F2100" s="7"/>
      <c r="G2100" s="7"/>
      <c r="H2100" s="7"/>
      <c r="I2100" s="7"/>
      <c r="J2100" s="7"/>
    </row>
    <row r="2101" spans="3:10" x14ac:dyDescent="0.2">
      <c r="C2101" s="7"/>
      <c r="D2101" s="7"/>
      <c r="E2101" s="7"/>
      <c r="F2101" s="7"/>
      <c r="G2101" s="7"/>
      <c r="H2101" s="7"/>
      <c r="I2101" s="7"/>
      <c r="J2101" s="7"/>
    </row>
    <row r="2102" spans="3:10" x14ac:dyDescent="0.2">
      <c r="C2102" s="7"/>
      <c r="D2102" s="7"/>
      <c r="E2102" s="7"/>
      <c r="F2102" s="7"/>
      <c r="G2102" s="7"/>
      <c r="H2102" s="7"/>
      <c r="I2102" s="7"/>
      <c r="J2102" s="7"/>
    </row>
    <row r="2103" spans="3:10" x14ac:dyDescent="0.2">
      <c r="C2103" s="7"/>
      <c r="D2103" s="7"/>
      <c r="E2103" s="7"/>
      <c r="F2103" s="7"/>
      <c r="G2103" s="7"/>
      <c r="H2103" s="7"/>
      <c r="I2103" s="7"/>
      <c r="J2103" s="7"/>
    </row>
    <row r="2104" spans="3:10" x14ac:dyDescent="0.2">
      <c r="C2104" s="7"/>
      <c r="D2104" s="7"/>
      <c r="E2104" s="7"/>
      <c r="F2104" s="7"/>
      <c r="G2104" s="7"/>
      <c r="H2104" s="7"/>
      <c r="I2104" s="7"/>
      <c r="J2104" s="7"/>
    </row>
    <row r="2105" spans="3:10" x14ac:dyDescent="0.2">
      <c r="C2105" s="7"/>
      <c r="D2105" s="7"/>
      <c r="E2105" s="7"/>
      <c r="F2105" s="7"/>
      <c r="G2105" s="7"/>
      <c r="H2105" s="7"/>
      <c r="I2105" s="7"/>
      <c r="J2105" s="7"/>
    </row>
    <row r="2106" spans="3:10" x14ac:dyDescent="0.2">
      <c r="C2106" s="7"/>
      <c r="D2106" s="7"/>
      <c r="E2106" s="7"/>
      <c r="F2106" s="7"/>
      <c r="G2106" s="7"/>
      <c r="H2106" s="7"/>
      <c r="I2106" s="7"/>
      <c r="J2106" s="7"/>
    </row>
    <row r="2107" spans="3:10" x14ac:dyDescent="0.2">
      <c r="C2107" s="7"/>
      <c r="D2107" s="7"/>
      <c r="E2107" s="7"/>
      <c r="F2107" s="7"/>
      <c r="G2107" s="7"/>
      <c r="H2107" s="7"/>
      <c r="I2107" s="7"/>
      <c r="J2107" s="7"/>
    </row>
    <row r="2108" spans="3:10" x14ac:dyDescent="0.2">
      <c r="C2108" s="7"/>
      <c r="D2108" s="7"/>
      <c r="E2108" s="7"/>
      <c r="F2108" s="7"/>
      <c r="G2108" s="7"/>
      <c r="H2108" s="7"/>
      <c r="I2108" s="7"/>
      <c r="J2108" s="7"/>
    </row>
    <row r="2109" spans="3:10" x14ac:dyDescent="0.2">
      <c r="C2109" s="7"/>
      <c r="D2109" s="7"/>
      <c r="E2109" s="7"/>
      <c r="F2109" s="7"/>
      <c r="G2109" s="7"/>
      <c r="H2109" s="7"/>
      <c r="I2109" s="7"/>
      <c r="J2109" s="7"/>
    </row>
    <row r="2110" spans="3:10" x14ac:dyDescent="0.2">
      <c r="C2110" s="7"/>
      <c r="D2110" s="7"/>
      <c r="E2110" s="7"/>
      <c r="F2110" s="7"/>
      <c r="G2110" s="7"/>
      <c r="H2110" s="7"/>
      <c r="I2110" s="7"/>
      <c r="J2110" s="7"/>
    </row>
    <row r="2111" spans="3:10" x14ac:dyDescent="0.2">
      <c r="C2111" s="7"/>
      <c r="D2111" s="7"/>
      <c r="E2111" s="7"/>
      <c r="F2111" s="7"/>
      <c r="G2111" s="7"/>
      <c r="H2111" s="7"/>
      <c r="I2111" s="7"/>
      <c r="J2111" s="7"/>
    </row>
    <row r="2112" spans="3:10" x14ac:dyDescent="0.2">
      <c r="C2112" s="7"/>
      <c r="D2112" s="7"/>
      <c r="E2112" s="7"/>
      <c r="F2112" s="7"/>
      <c r="G2112" s="7"/>
      <c r="H2112" s="7"/>
      <c r="I2112" s="7"/>
      <c r="J2112" s="7"/>
    </row>
    <row r="2113" spans="3:10" x14ac:dyDescent="0.2">
      <c r="C2113" s="7"/>
      <c r="D2113" s="7"/>
      <c r="E2113" s="7"/>
      <c r="F2113" s="7"/>
      <c r="G2113" s="7"/>
      <c r="H2113" s="7"/>
      <c r="I2113" s="7"/>
      <c r="J2113" s="7"/>
    </row>
    <row r="2114" spans="3:10" x14ac:dyDescent="0.2">
      <c r="C2114" s="7"/>
      <c r="D2114" s="7"/>
      <c r="E2114" s="7"/>
      <c r="F2114" s="7"/>
      <c r="G2114" s="7"/>
      <c r="H2114" s="7"/>
      <c r="I2114" s="7"/>
      <c r="J2114" s="7"/>
    </row>
    <row r="2115" spans="3:10" x14ac:dyDescent="0.2">
      <c r="C2115" s="7"/>
      <c r="D2115" s="7"/>
      <c r="E2115" s="7"/>
      <c r="F2115" s="7"/>
      <c r="G2115" s="7"/>
      <c r="H2115" s="7"/>
      <c r="I2115" s="7"/>
      <c r="J2115" s="7"/>
    </row>
    <row r="2116" spans="3:10" x14ac:dyDescent="0.2">
      <c r="C2116" s="7"/>
      <c r="D2116" s="7"/>
      <c r="E2116" s="7"/>
      <c r="F2116" s="7"/>
      <c r="G2116" s="7"/>
      <c r="H2116" s="7"/>
      <c r="I2116" s="7"/>
      <c r="J2116" s="7"/>
    </row>
    <row r="2117" spans="3:10" x14ac:dyDescent="0.2">
      <c r="C2117" s="7"/>
      <c r="D2117" s="7"/>
      <c r="E2117" s="7"/>
      <c r="F2117" s="7"/>
      <c r="G2117" s="7"/>
      <c r="H2117" s="7"/>
      <c r="I2117" s="7"/>
      <c r="J2117" s="7"/>
    </row>
    <row r="2118" spans="3:10" x14ac:dyDescent="0.2">
      <c r="C2118" s="7"/>
      <c r="D2118" s="7"/>
      <c r="E2118" s="7"/>
      <c r="F2118" s="7"/>
      <c r="G2118" s="7"/>
      <c r="H2118" s="7"/>
      <c r="I2118" s="7"/>
      <c r="J2118" s="7"/>
    </row>
    <row r="2119" spans="3:10" x14ac:dyDescent="0.2">
      <c r="C2119" s="7"/>
      <c r="D2119" s="7"/>
      <c r="E2119" s="7"/>
      <c r="F2119" s="7"/>
      <c r="G2119" s="7"/>
      <c r="H2119" s="7"/>
      <c r="I2119" s="7"/>
      <c r="J2119" s="7"/>
    </row>
    <row r="2120" spans="3:10" x14ac:dyDescent="0.2">
      <c r="C2120" s="7"/>
      <c r="D2120" s="7"/>
      <c r="E2120" s="7"/>
      <c r="F2120" s="7"/>
      <c r="G2120" s="7"/>
      <c r="H2120" s="7"/>
      <c r="I2120" s="7"/>
      <c r="J2120" s="7"/>
    </row>
    <row r="2121" spans="3:10" x14ac:dyDescent="0.2">
      <c r="C2121" s="7"/>
      <c r="D2121" s="7"/>
      <c r="E2121" s="7"/>
      <c r="F2121" s="7"/>
      <c r="G2121" s="7"/>
      <c r="H2121" s="7"/>
      <c r="I2121" s="7"/>
      <c r="J2121" s="7"/>
    </row>
    <row r="2122" spans="3:10" x14ac:dyDescent="0.2">
      <c r="C2122" s="7"/>
      <c r="D2122" s="7"/>
      <c r="E2122" s="7"/>
      <c r="F2122" s="7"/>
      <c r="G2122" s="7"/>
      <c r="H2122" s="7"/>
      <c r="I2122" s="7"/>
      <c r="J2122" s="7"/>
    </row>
    <row r="2123" spans="3:10" x14ac:dyDescent="0.2">
      <c r="C2123" s="7"/>
      <c r="D2123" s="7"/>
      <c r="E2123" s="7"/>
      <c r="F2123" s="7"/>
      <c r="G2123" s="7"/>
      <c r="H2123" s="7"/>
      <c r="I2123" s="7"/>
      <c r="J2123" s="7"/>
    </row>
    <row r="2124" spans="3:10" x14ac:dyDescent="0.2">
      <c r="C2124" s="7"/>
      <c r="D2124" s="7"/>
      <c r="E2124" s="7"/>
      <c r="F2124" s="7"/>
      <c r="G2124" s="7"/>
      <c r="H2124" s="7"/>
      <c r="I2124" s="7"/>
      <c r="J2124" s="7"/>
    </row>
    <row r="2125" spans="3:10" x14ac:dyDescent="0.2">
      <c r="C2125" s="7"/>
      <c r="D2125" s="7"/>
      <c r="E2125" s="7"/>
      <c r="F2125" s="7"/>
      <c r="G2125" s="7"/>
      <c r="H2125" s="7"/>
      <c r="I2125" s="7"/>
      <c r="J2125" s="7"/>
    </row>
    <row r="2126" spans="3:10" x14ac:dyDescent="0.2">
      <c r="C2126" s="7"/>
      <c r="D2126" s="7"/>
      <c r="E2126" s="7"/>
      <c r="F2126" s="7"/>
      <c r="G2126" s="7"/>
      <c r="H2126" s="7"/>
      <c r="I2126" s="7"/>
      <c r="J2126" s="7"/>
    </row>
    <row r="2127" spans="3:10" x14ac:dyDescent="0.2">
      <c r="C2127" s="7"/>
      <c r="D2127" s="7"/>
      <c r="E2127" s="7"/>
      <c r="F2127" s="7"/>
      <c r="G2127" s="7"/>
      <c r="H2127" s="7"/>
      <c r="I2127" s="7"/>
      <c r="J2127" s="7"/>
    </row>
    <row r="2128" spans="3:10" x14ac:dyDescent="0.2">
      <c r="C2128" s="7"/>
      <c r="D2128" s="7"/>
      <c r="E2128" s="7"/>
      <c r="F2128" s="7"/>
      <c r="G2128" s="7"/>
      <c r="H2128" s="7"/>
      <c r="I2128" s="7"/>
      <c r="J2128" s="7"/>
    </row>
    <row r="2129" spans="3:10" x14ac:dyDescent="0.2">
      <c r="C2129" s="7"/>
      <c r="D2129" s="7"/>
      <c r="E2129" s="7"/>
      <c r="F2129" s="7"/>
      <c r="G2129" s="7"/>
      <c r="H2129" s="7"/>
      <c r="I2129" s="7"/>
      <c r="J2129" s="7"/>
    </row>
    <row r="2130" spans="3:10" x14ac:dyDescent="0.2">
      <c r="C2130" s="7"/>
      <c r="D2130" s="7"/>
      <c r="E2130" s="7"/>
      <c r="F2130" s="7"/>
      <c r="G2130" s="7"/>
      <c r="H2130" s="7"/>
      <c r="I2130" s="7"/>
      <c r="J2130" s="7"/>
    </row>
    <row r="2131" spans="3:10" x14ac:dyDescent="0.2">
      <c r="C2131" s="7"/>
      <c r="D2131" s="7"/>
      <c r="E2131" s="7"/>
      <c r="F2131" s="7"/>
      <c r="G2131" s="7"/>
      <c r="H2131" s="7"/>
      <c r="I2131" s="7"/>
      <c r="J2131" s="7"/>
    </row>
    <row r="2132" spans="3:10" x14ac:dyDescent="0.2">
      <c r="C2132" s="7"/>
      <c r="D2132" s="7"/>
      <c r="E2132" s="7"/>
      <c r="F2132" s="7"/>
      <c r="G2132" s="7"/>
      <c r="H2132" s="7"/>
      <c r="I2132" s="7"/>
      <c r="J2132" s="7"/>
    </row>
    <row r="2133" spans="3:10" x14ac:dyDescent="0.2">
      <c r="C2133" s="7"/>
      <c r="D2133" s="7"/>
      <c r="E2133" s="7"/>
      <c r="F2133" s="7"/>
      <c r="G2133" s="7"/>
      <c r="H2133" s="7"/>
      <c r="I2133" s="7"/>
      <c r="J2133" s="7"/>
    </row>
    <row r="2134" spans="3:10" x14ac:dyDescent="0.2">
      <c r="C2134" s="7"/>
      <c r="D2134" s="7"/>
      <c r="E2134" s="7"/>
      <c r="F2134" s="7"/>
      <c r="G2134" s="7"/>
      <c r="H2134" s="7"/>
      <c r="I2134" s="7"/>
      <c r="J2134" s="7"/>
    </row>
    <row r="2135" spans="3:10" x14ac:dyDescent="0.2">
      <c r="C2135" s="7"/>
      <c r="D2135" s="7"/>
      <c r="E2135" s="7"/>
      <c r="F2135" s="7"/>
      <c r="G2135" s="7"/>
      <c r="H2135" s="7"/>
      <c r="I2135" s="7"/>
      <c r="J2135" s="7"/>
    </row>
    <row r="2136" spans="3:10" x14ac:dyDescent="0.2">
      <c r="C2136" s="7"/>
      <c r="D2136" s="7"/>
      <c r="E2136" s="7"/>
      <c r="F2136" s="7"/>
      <c r="G2136" s="7"/>
      <c r="H2136" s="7"/>
      <c r="I2136" s="7"/>
      <c r="J2136" s="7"/>
    </row>
    <row r="2137" spans="3:10" x14ac:dyDescent="0.2">
      <c r="C2137" s="7"/>
      <c r="D2137" s="7"/>
      <c r="E2137" s="7"/>
      <c r="F2137" s="7"/>
      <c r="G2137" s="7"/>
      <c r="H2137" s="7"/>
      <c r="I2137" s="7"/>
      <c r="J2137" s="7"/>
    </row>
    <row r="2138" spans="3:10" x14ac:dyDescent="0.2">
      <c r="C2138" s="7"/>
      <c r="D2138" s="7"/>
      <c r="E2138" s="7"/>
      <c r="F2138" s="7"/>
      <c r="G2138" s="7"/>
      <c r="H2138" s="7"/>
      <c r="I2138" s="7"/>
      <c r="J2138" s="7"/>
    </row>
    <row r="2139" spans="3:10" x14ac:dyDescent="0.2">
      <c r="C2139" s="7"/>
      <c r="D2139" s="7"/>
      <c r="E2139" s="7"/>
      <c r="F2139" s="7"/>
      <c r="G2139" s="7"/>
      <c r="H2139" s="7"/>
      <c r="I2139" s="7"/>
      <c r="J2139" s="7"/>
    </row>
    <row r="2140" spans="3:10" x14ac:dyDescent="0.2">
      <c r="C2140" s="7"/>
      <c r="D2140" s="7"/>
      <c r="E2140" s="7"/>
      <c r="F2140" s="7"/>
      <c r="G2140" s="7"/>
      <c r="H2140" s="7"/>
      <c r="I2140" s="7"/>
      <c r="J2140" s="7"/>
    </row>
    <row r="2141" spans="3:10" x14ac:dyDescent="0.2">
      <c r="C2141" s="7"/>
      <c r="D2141" s="7"/>
      <c r="E2141" s="7"/>
      <c r="F2141" s="7"/>
      <c r="G2141" s="7"/>
      <c r="H2141" s="7"/>
      <c r="I2141" s="7"/>
      <c r="J2141" s="7"/>
    </row>
    <row r="2142" spans="3:10" x14ac:dyDescent="0.2">
      <c r="C2142" s="7"/>
      <c r="D2142" s="7"/>
      <c r="E2142" s="7"/>
      <c r="F2142" s="7"/>
      <c r="G2142" s="7"/>
      <c r="H2142" s="7"/>
      <c r="I2142" s="7"/>
      <c r="J2142" s="7"/>
    </row>
    <row r="2143" spans="3:10" x14ac:dyDescent="0.2">
      <c r="C2143" s="7"/>
      <c r="D2143" s="7"/>
      <c r="E2143" s="7"/>
      <c r="F2143" s="7"/>
      <c r="G2143" s="7"/>
      <c r="H2143" s="7"/>
      <c r="I2143" s="7"/>
      <c r="J2143" s="7"/>
    </row>
    <row r="2144" spans="3:10" x14ac:dyDescent="0.2">
      <c r="C2144" s="7"/>
      <c r="D2144" s="7"/>
      <c r="E2144" s="7"/>
      <c r="F2144" s="7"/>
      <c r="G2144" s="7"/>
      <c r="H2144" s="7"/>
      <c r="I2144" s="7"/>
      <c r="J2144" s="7"/>
    </row>
    <row r="2145" spans="3:10" x14ac:dyDescent="0.2">
      <c r="C2145" s="7"/>
      <c r="D2145" s="7"/>
      <c r="E2145" s="7"/>
      <c r="F2145" s="7"/>
      <c r="G2145" s="7"/>
      <c r="H2145" s="7"/>
      <c r="I2145" s="7"/>
      <c r="J2145" s="7"/>
    </row>
    <row r="2146" spans="3:10" x14ac:dyDescent="0.2">
      <c r="C2146" s="7"/>
      <c r="D2146" s="7"/>
      <c r="E2146" s="7"/>
      <c r="F2146" s="7"/>
      <c r="G2146" s="7"/>
      <c r="H2146" s="7"/>
      <c r="I2146" s="7"/>
      <c r="J2146" s="7"/>
    </row>
    <row r="2147" spans="3:10" x14ac:dyDescent="0.2">
      <c r="C2147" s="7"/>
      <c r="D2147" s="7"/>
      <c r="E2147" s="7"/>
      <c r="F2147" s="7"/>
      <c r="G2147" s="7"/>
      <c r="H2147" s="7"/>
      <c r="I2147" s="7"/>
      <c r="J2147" s="7"/>
    </row>
    <row r="2148" spans="3:10" x14ac:dyDescent="0.2">
      <c r="C2148" s="7"/>
      <c r="D2148" s="7"/>
      <c r="E2148" s="7"/>
      <c r="F2148" s="7"/>
      <c r="G2148" s="7"/>
      <c r="H2148" s="7"/>
      <c r="I2148" s="7"/>
      <c r="J2148" s="7"/>
    </row>
    <row r="2149" spans="3:10" x14ac:dyDescent="0.2">
      <c r="C2149" s="7"/>
      <c r="D2149" s="7"/>
      <c r="E2149" s="7"/>
      <c r="F2149" s="7"/>
      <c r="G2149" s="7"/>
      <c r="H2149" s="7"/>
      <c r="I2149" s="7"/>
      <c r="J2149" s="7"/>
    </row>
    <row r="2150" spans="3:10" x14ac:dyDescent="0.2">
      <c r="C2150" s="7"/>
      <c r="D2150" s="7"/>
      <c r="E2150" s="7"/>
      <c r="F2150" s="7"/>
      <c r="G2150" s="7"/>
      <c r="H2150" s="7"/>
      <c r="I2150" s="7"/>
      <c r="J2150" s="7"/>
    </row>
    <row r="2151" spans="3:10" x14ac:dyDescent="0.2">
      <c r="C2151" s="7"/>
      <c r="D2151" s="7"/>
      <c r="E2151" s="7"/>
      <c r="F2151" s="7"/>
      <c r="G2151" s="7"/>
      <c r="H2151" s="7"/>
      <c r="I2151" s="7"/>
      <c r="J2151" s="7"/>
    </row>
    <row r="2152" spans="3:10" x14ac:dyDescent="0.2">
      <c r="C2152" s="7"/>
      <c r="D2152" s="7"/>
      <c r="E2152" s="7"/>
      <c r="F2152" s="7"/>
      <c r="G2152" s="7"/>
      <c r="H2152" s="7"/>
      <c r="I2152" s="7"/>
      <c r="J2152" s="7"/>
    </row>
    <row r="2153" spans="3:10" x14ac:dyDescent="0.2">
      <c r="C2153" s="7"/>
      <c r="D2153" s="7"/>
      <c r="E2153" s="7"/>
      <c r="F2153" s="7"/>
      <c r="G2153" s="7"/>
      <c r="H2153" s="7"/>
      <c r="I2153" s="7"/>
      <c r="J2153" s="7"/>
    </row>
    <row r="2154" spans="3:10" x14ac:dyDescent="0.2">
      <c r="C2154" s="7"/>
      <c r="D2154" s="7"/>
      <c r="E2154" s="7"/>
      <c r="F2154" s="7"/>
      <c r="G2154" s="7"/>
      <c r="H2154" s="7"/>
      <c r="I2154" s="7"/>
      <c r="J2154" s="7"/>
    </row>
    <row r="2155" spans="3:10" x14ac:dyDescent="0.2">
      <c r="C2155" s="7"/>
      <c r="D2155" s="7"/>
      <c r="E2155" s="7"/>
      <c r="F2155" s="7"/>
      <c r="G2155" s="7"/>
      <c r="H2155" s="7"/>
      <c r="I2155" s="7"/>
      <c r="J2155" s="7"/>
    </row>
    <row r="2156" spans="3:10" x14ac:dyDescent="0.2">
      <c r="C2156" s="7"/>
      <c r="D2156" s="7"/>
      <c r="E2156" s="7"/>
      <c r="F2156" s="7"/>
      <c r="G2156" s="7"/>
      <c r="H2156" s="7"/>
      <c r="I2156" s="7"/>
      <c r="J2156" s="7"/>
    </row>
    <row r="2157" spans="3:10" x14ac:dyDescent="0.2">
      <c r="C2157" s="7"/>
      <c r="D2157" s="7"/>
      <c r="E2157" s="7"/>
      <c r="F2157" s="7"/>
      <c r="G2157" s="7"/>
      <c r="H2157" s="7"/>
      <c r="I2157" s="7"/>
      <c r="J2157" s="7"/>
    </row>
    <row r="2158" spans="3:10" x14ac:dyDescent="0.2">
      <c r="C2158" s="7"/>
      <c r="D2158" s="7"/>
      <c r="E2158" s="7"/>
      <c r="F2158" s="7"/>
      <c r="G2158" s="7"/>
      <c r="H2158" s="7"/>
      <c r="I2158" s="7"/>
      <c r="J2158" s="7"/>
    </row>
    <row r="2159" spans="3:10" x14ac:dyDescent="0.2">
      <c r="C2159" s="7"/>
      <c r="D2159" s="7"/>
      <c r="E2159" s="7"/>
      <c r="F2159" s="7"/>
      <c r="G2159" s="7"/>
      <c r="H2159" s="7"/>
      <c r="I2159" s="7"/>
      <c r="J2159" s="7"/>
    </row>
    <row r="2160" spans="3:10" x14ac:dyDescent="0.2">
      <c r="C2160" s="7"/>
      <c r="D2160" s="7"/>
      <c r="E2160" s="7"/>
      <c r="F2160" s="7"/>
      <c r="G2160" s="7"/>
      <c r="H2160" s="7"/>
      <c r="I2160" s="7"/>
      <c r="J2160" s="7"/>
    </row>
    <row r="2161" spans="3:10" x14ac:dyDescent="0.2">
      <c r="C2161" s="7"/>
      <c r="D2161" s="7"/>
      <c r="E2161" s="7"/>
      <c r="F2161" s="7"/>
      <c r="G2161" s="7"/>
      <c r="H2161" s="7"/>
      <c r="I2161" s="7"/>
      <c r="J2161" s="7"/>
    </row>
    <row r="2162" spans="3:10" x14ac:dyDescent="0.2">
      <c r="C2162" s="7"/>
      <c r="D2162" s="7"/>
      <c r="E2162" s="7"/>
      <c r="F2162" s="7"/>
      <c r="G2162" s="7"/>
      <c r="H2162" s="7"/>
      <c r="I2162" s="7"/>
      <c r="J2162" s="7"/>
    </row>
    <row r="2163" spans="3:10" x14ac:dyDescent="0.2">
      <c r="C2163" s="7"/>
      <c r="D2163" s="7"/>
      <c r="E2163" s="7"/>
      <c r="F2163" s="7"/>
      <c r="G2163" s="7"/>
      <c r="H2163" s="7"/>
      <c r="I2163" s="7"/>
      <c r="J2163" s="7"/>
    </row>
    <row r="2164" spans="3:10" x14ac:dyDescent="0.2">
      <c r="C2164" s="7"/>
      <c r="D2164" s="7"/>
      <c r="E2164" s="7"/>
      <c r="F2164" s="7"/>
      <c r="G2164" s="7"/>
      <c r="H2164" s="7"/>
      <c r="I2164" s="7"/>
      <c r="J2164" s="7"/>
    </row>
    <row r="2165" spans="3:10" x14ac:dyDescent="0.2">
      <c r="C2165" s="7"/>
      <c r="D2165" s="7"/>
      <c r="E2165" s="7"/>
      <c r="F2165" s="7"/>
      <c r="G2165" s="7"/>
      <c r="H2165" s="7"/>
      <c r="I2165" s="7"/>
      <c r="J2165" s="7"/>
    </row>
    <row r="2166" spans="3:10" x14ac:dyDescent="0.2">
      <c r="C2166" s="7"/>
      <c r="D2166" s="7"/>
      <c r="E2166" s="7"/>
      <c r="F2166" s="7"/>
      <c r="G2166" s="7"/>
      <c r="H2166" s="7"/>
      <c r="I2166" s="7"/>
      <c r="J2166" s="7"/>
    </row>
    <row r="2167" spans="3:10" x14ac:dyDescent="0.2">
      <c r="C2167" s="7"/>
      <c r="D2167" s="7"/>
      <c r="E2167" s="7"/>
      <c r="F2167" s="7"/>
      <c r="G2167" s="7"/>
      <c r="H2167" s="7"/>
      <c r="I2167" s="7"/>
      <c r="J2167" s="7"/>
    </row>
    <row r="2168" spans="3:10" x14ac:dyDescent="0.2">
      <c r="C2168" s="7"/>
      <c r="D2168" s="7"/>
      <c r="E2168" s="7"/>
      <c r="F2168" s="7"/>
      <c r="G2168" s="7"/>
      <c r="H2168" s="7"/>
      <c r="I2168" s="7"/>
      <c r="J2168" s="7"/>
    </row>
    <row r="2169" spans="3:10" x14ac:dyDescent="0.2">
      <c r="C2169" s="7"/>
      <c r="D2169" s="7"/>
      <c r="E2169" s="7"/>
      <c r="F2169" s="7"/>
      <c r="G2169" s="7"/>
      <c r="H2169" s="7"/>
      <c r="I2169" s="7"/>
      <c r="J2169" s="7"/>
    </row>
    <row r="2170" spans="3:10" x14ac:dyDescent="0.2">
      <c r="C2170" s="7"/>
      <c r="D2170" s="7"/>
      <c r="E2170" s="7"/>
      <c r="F2170" s="7"/>
      <c r="G2170" s="7"/>
      <c r="H2170" s="7"/>
      <c r="I2170" s="7"/>
      <c r="J2170" s="7"/>
    </row>
    <row r="2171" spans="3:10" x14ac:dyDescent="0.2">
      <c r="C2171" s="7"/>
      <c r="D2171" s="7"/>
      <c r="E2171" s="7"/>
      <c r="F2171" s="7"/>
      <c r="G2171" s="7"/>
      <c r="H2171" s="7"/>
      <c r="I2171" s="7"/>
      <c r="J2171" s="7"/>
    </row>
    <row r="2172" spans="3:10" x14ac:dyDescent="0.2">
      <c r="C2172" s="7"/>
      <c r="D2172" s="7"/>
      <c r="E2172" s="7"/>
      <c r="F2172" s="7"/>
      <c r="G2172" s="7"/>
      <c r="H2172" s="7"/>
      <c r="I2172" s="7"/>
      <c r="J2172" s="7"/>
    </row>
    <row r="2173" spans="3:10" x14ac:dyDescent="0.2">
      <c r="C2173" s="7"/>
      <c r="D2173" s="7"/>
      <c r="E2173" s="7"/>
      <c r="F2173" s="7"/>
      <c r="G2173" s="7"/>
      <c r="H2173" s="7"/>
      <c r="I2173" s="7"/>
      <c r="J2173" s="7"/>
    </row>
    <row r="2174" spans="3:10" x14ac:dyDescent="0.2">
      <c r="C2174" s="7"/>
      <c r="D2174" s="7"/>
      <c r="E2174" s="7"/>
      <c r="F2174" s="7"/>
      <c r="G2174" s="7"/>
      <c r="H2174" s="7"/>
      <c r="I2174" s="7"/>
      <c r="J2174" s="7"/>
    </row>
    <row r="2175" spans="3:10" x14ac:dyDescent="0.2">
      <c r="C2175" s="7"/>
      <c r="D2175" s="7"/>
      <c r="E2175" s="7"/>
      <c r="F2175" s="7"/>
      <c r="G2175" s="7"/>
      <c r="H2175" s="7"/>
      <c r="I2175" s="7"/>
      <c r="J2175" s="7"/>
    </row>
    <row r="2176" spans="3:10" x14ac:dyDescent="0.2">
      <c r="C2176" s="7"/>
      <c r="D2176" s="7"/>
      <c r="E2176" s="7"/>
      <c r="F2176" s="7"/>
      <c r="G2176" s="7"/>
      <c r="H2176" s="7"/>
      <c r="I2176" s="7"/>
      <c r="J2176" s="7"/>
    </row>
    <row r="2177" spans="3:10" x14ac:dyDescent="0.2">
      <c r="C2177" s="7"/>
      <c r="D2177" s="7"/>
      <c r="E2177" s="7"/>
      <c r="F2177" s="7"/>
      <c r="G2177" s="7"/>
      <c r="H2177" s="7"/>
      <c r="I2177" s="7"/>
      <c r="J2177" s="7"/>
    </row>
    <row r="2178" spans="3:10" x14ac:dyDescent="0.2">
      <c r="C2178" s="7"/>
      <c r="D2178" s="7"/>
      <c r="E2178" s="7"/>
      <c r="F2178" s="7"/>
      <c r="G2178" s="7"/>
      <c r="H2178" s="7"/>
      <c r="I2178" s="7"/>
      <c r="J2178" s="7"/>
    </row>
    <row r="2179" spans="3:10" x14ac:dyDescent="0.2">
      <c r="C2179" s="7"/>
      <c r="D2179" s="7"/>
      <c r="E2179" s="7"/>
      <c r="F2179" s="7"/>
      <c r="G2179" s="7"/>
      <c r="H2179" s="7"/>
      <c r="I2179" s="7"/>
      <c r="J2179" s="7"/>
    </row>
    <row r="2180" spans="3:10" x14ac:dyDescent="0.2">
      <c r="C2180" s="7"/>
      <c r="D2180" s="7"/>
      <c r="E2180" s="7"/>
      <c r="F2180" s="7"/>
      <c r="G2180" s="7"/>
      <c r="H2180" s="7"/>
      <c r="I2180" s="7"/>
      <c r="J2180" s="7"/>
    </row>
    <row r="2181" spans="3:10" x14ac:dyDescent="0.2">
      <c r="C2181" s="7"/>
      <c r="D2181" s="7"/>
      <c r="E2181" s="7"/>
      <c r="F2181" s="7"/>
      <c r="G2181" s="7"/>
      <c r="H2181" s="7"/>
      <c r="I2181" s="7"/>
      <c r="J2181" s="7"/>
    </row>
    <row r="2182" spans="3:10" x14ac:dyDescent="0.2">
      <c r="C2182" s="7"/>
      <c r="D2182" s="7"/>
      <c r="E2182" s="7"/>
      <c r="F2182" s="7"/>
      <c r="G2182" s="7"/>
      <c r="H2182" s="7"/>
      <c r="I2182" s="7"/>
      <c r="J2182" s="7"/>
    </row>
    <row r="2183" spans="3:10" x14ac:dyDescent="0.2">
      <c r="C2183" s="7"/>
      <c r="D2183" s="7"/>
      <c r="E2183" s="7"/>
      <c r="F2183" s="7"/>
      <c r="G2183" s="7"/>
      <c r="H2183" s="7"/>
      <c r="I2183" s="7"/>
      <c r="J2183" s="7"/>
    </row>
    <row r="2184" spans="3:10" x14ac:dyDescent="0.2">
      <c r="C2184" s="7"/>
      <c r="D2184" s="7"/>
      <c r="E2184" s="7"/>
      <c r="F2184" s="7"/>
      <c r="G2184" s="7"/>
      <c r="H2184" s="7"/>
      <c r="I2184" s="7"/>
      <c r="J2184" s="7"/>
    </row>
    <row r="2185" spans="3:10" x14ac:dyDescent="0.2">
      <c r="C2185" s="7"/>
      <c r="D2185" s="7"/>
      <c r="E2185" s="7"/>
      <c r="F2185" s="7"/>
      <c r="G2185" s="7"/>
      <c r="H2185" s="7"/>
      <c r="I2185" s="7"/>
      <c r="J2185" s="7"/>
    </row>
    <row r="2186" spans="3:10" x14ac:dyDescent="0.2">
      <c r="C2186" s="7"/>
      <c r="D2186" s="7"/>
      <c r="E2186" s="7"/>
      <c r="F2186" s="7"/>
      <c r="G2186" s="7"/>
      <c r="H2186" s="7"/>
      <c r="I2186" s="7"/>
      <c r="J2186" s="7"/>
    </row>
    <row r="2187" spans="3:10" x14ac:dyDescent="0.2">
      <c r="C2187" s="7"/>
      <c r="D2187" s="7"/>
      <c r="E2187" s="7"/>
      <c r="F2187" s="7"/>
      <c r="G2187" s="7"/>
      <c r="H2187" s="7"/>
      <c r="I2187" s="7"/>
      <c r="J2187" s="7"/>
    </row>
    <row r="2188" spans="3:10" x14ac:dyDescent="0.2">
      <c r="C2188" s="7"/>
      <c r="D2188" s="7"/>
      <c r="E2188" s="7"/>
      <c r="F2188" s="7"/>
      <c r="G2188" s="7"/>
      <c r="H2188" s="7"/>
      <c r="I2188" s="7"/>
      <c r="J2188" s="7"/>
    </row>
    <row r="2189" spans="3:10" x14ac:dyDescent="0.2">
      <c r="C2189" s="7"/>
      <c r="D2189" s="7"/>
      <c r="E2189" s="7"/>
      <c r="F2189" s="7"/>
      <c r="G2189" s="7"/>
      <c r="H2189" s="7"/>
      <c r="I2189" s="7"/>
      <c r="J2189" s="7"/>
    </row>
    <row r="2190" spans="3:10" x14ac:dyDescent="0.2">
      <c r="C2190" s="7"/>
      <c r="D2190" s="7"/>
      <c r="E2190" s="7"/>
      <c r="F2190" s="7"/>
      <c r="G2190" s="7"/>
      <c r="H2190" s="7"/>
      <c r="I2190" s="7"/>
      <c r="J2190" s="7"/>
    </row>
    <row r="2191" spans="3:10" x14ac:dyDescent="0.2">
      <c r="C2191" s="7"/>
      <c r="D2191" s="7"/>
      <c r="E2191" s="7"/>
      <c r="F2191" s="7"/>
      <c r="G2191" s="7"/>
      <c r="H2191" s="7"/>
      <c r="I2191" s="7"/>
      <c r="J2191" s="7"/>
    </row>
    <row r="2192" spans="3:10" x14ac:dyDescent="0.2">
      <c r="C2192" s="7"/>
      <c r="D2192" s="7"/>
      <c r="E2192" s="7"/>
      <c r="F2192" s="7"/>
      <c r="G2192" s="7"/>
      <c r="H2192" s="7"/>
      <c r="I2192" s="7"/>
      <c r="J2192" s="7"/>
    </row>
    <row r="2193" spans="3:10" x14ac:dyDescent="0.2">
      <c r="C2193" s="7"/>
      <c r="D2193" s="7"/>
      <c r="E2193" s="7"/>
      <c r="F2193" s="7"/>
      <c r="G2193" s="7"/>
      <c r="H2193" s="7"/>
      <c r="I2193" s="7"/>
      <c r="J2193" s="7"/>
    </row>
    <row r="2194" spans="3:10" x14ac:dyDescent="0.2">
      <c r="C2194" s="7"/>
      <c r="D2194" s="7"/>
      <c r="E2194" s="7"/>
      <c r="F2194" s="7"/>
      <c r="G2194" s="7"/>
      <c r="H2194" s="7"/>
      <c r="I2194" s="7"/>
      <c r="J2194" s="7"/>
    </row>
    <row r="2195" spans="3:10" x14ac:dyDescent="0.2">
      <c r="C2195" s="7"/>
      <c r="D2195" s="7"/>
      <c r="E2195" s="7"/>
      <c r="F2195" s="7"/>
      <c r="G2195" s="7"/>
      <c r="H2195" s="7"/>
      <c r="I2195" s="7"/>
      <c r="J2195" s="7"/>
    </row>
    <row r="2196" spans="3:10" x14ac:dyDescent="0.2">
      <c r="C2196" s="7"/>
      <c r="D2196" s="7"/>
      <c r="E2196" s="7"/>
      <c r="F2196" s="7"/>
      <c r="G2196" s="7"/>
      <c r="H2196" s="7"/>
      <c r="I2196" s="7"/>
      <c r="J2196" s="7"/>
    </row>
    <row r="2197" spans="3:10" x14ac:dyDescent="0.2">
      <c r="C2197" s="7"/>
      <c r="D2197" s="7"/>
      <c r="E2197" s="7"/>
      <c r="F2197" s="7"/>
      <c r="G2197" s="7"/>
      <c r="H2197" s="7"/>
      <c r="I2197" s="7"/>
      <c r="J2197" s="7"/>
    </row>
    <row r="2198" spans="3:10" x14ac:dyDescent="0.2">
      <c r="C2198" s="7"/>
      <c r="D2198" s="7"/>
      <c r="E2198" s="7"/>
      <c r="F2198" s="7"/>
      <c r="G2198" s="7"/>
      <c r="H2198" s="7"/>
      <c r="I2198" s="7"/>
      <c r="J2198" s="7"/>
    </row>
    <row r="2199" spans="3:10" x14ac:dyDescent="0.2">
      <c r="C2199" s="7"/>
      <c r="D2199" s="7"/>
      <c r="E2199" s="7"/>
      <c r="F2199" s="7"/>
      <c r="G2199" s="7"/>
      <c r="H2199" s="7"/>
      <c r="I2199" s="7"/>
      <c r="J2199" s="7"/>
    </row>
    <row r="2200" spans="3:10" x14ac:dyDescent="0.2">
      <c r="C2200" s="7"/>
      <c r="D2200" s="7"/>
      <c r="E2200" s="7"/>
      <c r="F2200" s="7"/>
      <c r="G2200" s="7"/>
      <c r="H2200" s="7"/>
      <c r="I2200" s="7"/>
      <c r="J2200" s="7"/>
    </row>
    <row r="2201" spans="3:10" x14ac:dyDescent="0.2">
      <c r="C2201" s="7"/>
      <c r="D2201" s="7"/>
      <c r="E2201" s="7"/>
      <c r="F2201" s="7"/>
      <c r="G2201" s="7"/>
      <c r="H2201" s="7"/>
      <c r="I2201" s="7"/>
      <c r="J2201" s="7"/>
    </row>
    <row r="2202" spans="3:10" x14ac:dyDescent="0.2">
      <c r="C2202" s="7"/>
      <c r="D2202" s="7"/>
      <c r="E2202" s="7"/>
      <c r="F2202" s="7"/>
      <c r="G2202" s="7"/>
      <c r="H2202" s="7"/>
      <c r="I2202" s="7"/>
      <c r="J2202" s="7"/>
    </row>
    <row r="2203" spans="3:10" x14ac:dyDescent="0.2">
      <c r="C2203" s="7"/>
      <c r="D2203" s="7"/>
      <c r="E2203" s="7"/>
      <c r="F2203" s="7"/>
      <c r="G2203" s="7"/>
      <c r="H2203" s="7"/>
      <c r="I2203" s="7"/>
      <c r="J2203" s="7"/>
    </row>
    <row r="2204" spans="3:10" x14ac:dyDescent="0.2">
      <c r="C2204" s="7"/>
      <c r="D2204" s="7"/>
      <c r="E2204" s="7"/>
      <c r="F2204" s="7"/>
      <c r="G2204" s="7"/>
      <c r="H2204" s="7"/>
      <c r="I2204" s="7"/>
      <c r="J2204" s="7"/>
    </row>
    <row r="2205" spans="3:10" x14ac:dyDescent="0.2">
      <c r="C2205" s="7"/>
      <c r="D2205" s="7"/>
      <c r="E2205" s="7"/>
      <c r="F2205" s="7"/>
      <c r="G2205" s="7"/>
      <c r="H2205" s="7"/>
      <c r="I2205" s="7"/>
      <c r="J2205" s="7"/>
    </row>
    <row r="2206" spans="3:10" x14ac:dyDescent="0.2">
      <c r="C2206" s="7"/>
      <c r="D2206" s="7"/>
      <c r="E2206" s="7"/>
      <c r="F2206" s="7"/>
      <c r="G2206" s="7"/>
      <c r="H2206" s="7"/>
      <c r="I2206" s="7"/>
      <c r="J2206" s="7"/>
    </row>
    <row r="2207" spans="3:10" x14ac:dyDescent="0.2">
      <c r="C2207" s="7"/>
      <c r="D2207" s="7"/>
      <c r="E2207" s="7"/>
      <c r="F2207" s="7"/>
      <c r="G2207" s="7"/>
      <c r="H2207" s="7"/>
      <c r="I2207" s="7"/>
      <c r="J2207" s="7"/>
    </row>
    <row r="2208" spans="3:10" x14ac:dyDescent="0.2">
      <c r="C2208" s="7"/>
      <c r="D2208" s="7"/>
      <c r="E2208" s="7"/>
      <c r="F2208" s="7"/>
      <c r="G2208" s="7"/>
      <c r="H2208" s="7"/>
      <c r="I2208" s="7"/>
      <c r="J2208" s="7"/>
    </row>
    <row r="2209" spans="3:10" x14ac:dyDescent="0.2">
      <c r="C2209" s="7"/>
      <c r="D2209" s="7"/>
      <c r="E2209" s="7"/>
      <c r="F2209" s="7"/>
      <c r="G2209" s="7"/>
      <c r="H2209" s="7"/>
      <c r="I2209" s="7"/>
      <c r="J2209" s="7"/>
    </row>
    <row r="2210" spans="3:10" x14ac:dyDescent="0.2">
      <c r="C2210" s="7"/>
      <c r="D2210" s="7"/>
      <c r="E2210" s="7"/>
      <c r="F2210" s="7"/>
      <c r="G2210" s="7"/>
      <c r="H2210" s="7"/>
      <c r="I2210" s="7"/>
      <c r="J2210" s="7"/>
    </row>
    <row r="2211" spans="3:10" x14ac:dyDescent="0.2">
      <c r="C2211" s="7"/>
      <c r="D2211" s="7"/>
      <c r="E2211" s="7"/>
      <c r="F2211" s="7"/>
      <c r="G2211" s="7"/>
      <c r="H2211" s="7"/>
      <c r="I2211" s="7"/>
      <c r="J2211" s="7"/>
    </row>
    <row r="2212" spans="3:10" x14ac:dyDescent="0.2">
      <c r="C2212" s="7"/>
      <c r="D2212" s="7"/>
      <c r="E2212" s="7"/>
      <c r="F2212" s="7"/>
      <c r="G2212" s="7"/>
      <c r="H2212" s="7"/>
      <c r="I2212" s="7"/>
      <c r="J2212" s="7"/>
    </row>
    <row r="2213" spans="3:10" x14ac:dyDescent="0.2">
      <c r="C2213" s="7"/>
      <c r="D2213" s="7"/>
      <c r="E2213" s="7"/>
      <c r="F2213" s="7"/>
      <c r="G2213" s="7"/>
      <c r="H2213" s="7"/>
      <c r="I2213" s="7"/>
      <c r="J2213" s="7"/>
    </row>
    <row r="2214" spans="3:10" x14ac:dyDescent="0.2">
      <c r="C2214" s="7"/>
      <c r="D2214" s="7"/>
      <c r="E2214" s="7"/>
      <c r="F2214" s="7"/>
      <c r="G2214" s="7"/>
      <c r="H2214" s="7"/>
      <c r="I2214" s="7"/>
      <c r="J2214" s="7"/>
    </row>
    <row r="2215" spans="3:10" x14ac:dyDescent="0.2">
      <c r="C2215" s="7"/>
      <c r="D2215" s="7"/>
      <c r="E2215" s="7"/>
      <c r="F2215" s="7"/>
      <c r="G2215" s="7"/>
      <c r="H2215" s="7"/>
      <c r="I2215" s="7"/>
      <c r="J2215" s="7"/>
    </row>
    <row r="2216" spans="3:10" x14ac:dyDescent="0.2">
      <c r="C2216" s="7"/>
      <c r="D2216" s="7"/>
      <c r="E2216" s="7"/>
      <c r="F2216" s="7"/>
      <c r="G2216" s="7"/>
      <c r="H2216" s="7"/>
      <c r="I2216" s="7"/>
      <c r="J2216" s="7"/>
    </row>
    <row r="2217" spans="3:10" x14ac:dyDescent="0.2">
      <c r="C2217" s="7"/>
      <c r="D2217" s="7"/>
      <c r="E2217" s="7"/>
      <c r="F2217" s="7"/>
      <c r="G2217" s="7"/>
      <c r="H2217" s="7"/>
      <c r="I2217" s="7"/>
      <c r="J2217" s="7"/>
    </row>
    <row r="2218" spans="3:10" x14ac:dyDescent="0.2">
      <c r="C2218" s="7"/>
      <c r="D2218" s="7"/>
      <c r="E2218" s="7"/>
      <c r="F2218" s="7"/>
      <c r="G2218" s="7"/>
      <c r="H2218" s="7"/>
      <c r="I2218" s="7"/>
      <c r="J2218" s="7"/>
    </row>
    <row r="2219" spans="3:10" x14ac:dyDescent="0.2">
      <c r="C2219" s="7"/>
      <c r="D2219" s="7"/>
      <c r="E2219" s="7"/>
      <c r="F2219" s="7"/>
      <c r="G2219" s="7"/>
      <c r="H2219" s="7"/>
      <c r="I2219" s="7"/>
      <c r="J2219" s="7"/>
    </row>
    <row r="2220" spans="3:10" x14ac:dyDescent="0.2">
      <c r="C2220" s="7"/>
      <c r="D2220" s="7"/>
      <c r="E2220" s="7"/>
      <c r="F2220" s="7"/>
      <c r="G2220" s="7"/>
      <c r="H2220" s="7"/>
      <c r="I2220" s="7"/>
      <c r="J2220" s="7"/>
    </row>
    <row r="2221" spans="3:10" x14ac:dyDescent="0.2">
      <c r="C2221" s="7"/>
      <c r="D2221" s="7"/>
      <c r="E2221" s="7"/>
      <c r="F2221" s="7"/>
      <c r="G2221" s="7"/>
      <c r="H2221" s="7"/>
      <c r="I2221" s="7"/>
      <c r="J2221" s="7"/>
    </row>
    <row r="2222" spans="3:10" x14ac:dyDescent="0.2">
      <c r="C2222" s="7"/>
      <c r="D2222" s="7"/>
      <c r="E2222" s="7"/>
      <c r="F2222" s="7"/>
      <c r="G2222" s="7"/>
      <c r="H2222" s="7"/>
      <c r="I2222" s="7"/>
      <c r="J2222" s="7"/>
    </row>
    <row r="2223" spans="3:10" x14ac:dyDescent="0.2">
      <c r="C2223" s="7"/>
      <c r="D2223" s="7"/>
      <c r="E2223" s="7"/>
      <c r="F2223" s="7"/>
      <c r="G2223" s="7"/>
      <c r="H2223" s="7"/>
      <c r="I2223" s="7"/>
      <c r="J2223" s="7"/>
    </row>
    <row r="2224" spans="3:10" x14ac:dyDescent="0.2">
      <c r="C2224" s="7"/>
      <c r="D2224" s="7"/>
      <c r="E2224" s="7"/>
      <c r="F2224" s="7"/>
      <c r="G2224" s="7"/>
      <c r="H2224" s="7"/>
      <c r="I2224" s="7"/>
      <c r="J2224" s="7"/>
    </row>
    <row r="2225" spans="3:10" x14ac:dyDescent="0.2">
      <c r="C2225" s="7"/>
      <c r="D2225" s="7"/>
      <c r="E2225" s="7"/>
      <c r="F2225" s="7"/>
      <c r="G2225" s="7"/>
      <c r="H2225" s="7"/>
      <c r="I2225" s="7"/>
      <c r="J2225" s="7"/>
    </row>
    <row r="2226" spans="3:10" x14ac:dyDescent="0.2">
      <c r="C2226" s="7"/>
      <c r="D2226" s="7"/>
      <c r="E2226" s="7"/>
      <c r="F2226" s="7"/>
      <c r="G2226" s="7"/>
      <c r="H2226" s="7"/>
      <c r="I2226" s="7"/>
      <c r="J2226" s="7"/>
    </row>
    <row r="2227" spans="3:10" x14ac:dyDescent="0.2">
      <c r="C2227" s="7"/>
      <c r="D2227" s="7"/>
      <c r="E2227" s="7"/>
      <c r="F2227" s="7"/>
      <c r="G2227" s="7"/>
      <c r="H2227" s="7"/>
      <c r="I2227" s="7"/>
      <c r="J2227" s="7"/>
    </row>
    <row r="2228" spans="3:10" x14ac:dyDescent="0.2">
      <c r="C2228" s="7"/>
      <c r="D2228" s="7"/>
      <c r="E2228" s="7"/>
      <c r="F2228" s="7"/>
      <c r="G2228" s="7"/>
      <c r="H2228" s="7"/>
      <c r="I2228" s="7"/>
      <c r="J2228" s="7"/>
    </row>
    <row r="2229" spans="3:10" x14ac:dyDescent="0.2">
      <c r="C2229" s="7"/>
      <c r="D2229" s="7"/>
      <c r="E2229" s="7"/>
      <c r="F2229" s="7"/>
      <c r="G2229" s="7"/>
      <c r="H2229" s="7"/>
      <c r="I2229" s="7"/>
      <c r="J2229" s="7"/>
    </row>
    <row r="2230" spans="3:10" x14ac:dyDescent="0.2">
      <c r="C2230" s="7"/>
      <c r="D2230" s="7"/>
      <c r="E2230" s="7"/>
      <c r="F2230" s="7"/>
      <c r="G2230" s="7"/>
      <c r="H2230" s="7"/>
      <c r="I2230" s="7"/>
      <c r="J2230" s="7"/>
    </row>
    <row r="2231" spans="3:10" x14ac:dyDescent="0.2">
      <c r="C2231" s="7"/>
      <c r="D2231" s="7"/>
      <c r="E2231" s="7"/>
      <c r="F2231" s="7"/>
      <c r="G2231" s="7"/>
      <c r="H2231" s="7"/>
      <c r="I2231" s="7"/>
      <c r="J2231" s="7"/>
    </row>
    <row r="2232" spans="3:10" x14ac:dyDescent="0.2">
      <c r="C2232" s="7"/>
      <c r="D2232" s="7"/>
      <c r="E2232" s="7"/>
      <c r="F2232" s="7"/>
      <c r="G2232" s="7"/>
      <c r="H2232" s="7"/>
      <c r="I2232" s="7"/>
      <c r="J2232" s="7"/>
    </row>
    <row r="2233" spans="3:10" x14ac:dyDescent="0.2">
      <c r="C2233" s="7"/>
      <c r="D2233" s="7"/>
      <c r="E2233" s="7"/>
      <c r="F2233" s="7"/>
      <c r="G2233" s="7"/>
      <c r="H2233" s="7"/>
      <c r="I2233" s="7"/>
      <c r="J2233" s="7"/>
    </row>
    <row r="2234" spans="3:10" x14ac:dyDescent="0.2">
      <c r="C2234" s="7"/>
      <c r="D2234" s="7"/>
      <c r="E2234" s="7"/>
      <c r="F2234" s="7"/>
      <c r="G2234" s="7"/>
      <c r="H2234" s="7"/>
      <c r="I2234" s="7"/>
      <c r="J2234" s="7"/>
    </row>
    <row r="2235" spans="3:10" x14ac:dyDescent="0.2">
      <c r="C2235" s="7"/>
      <c r="D2235" s="7"/>
      <c r="E2235" s="7"/>
      <c r="F2235" s="7"/>
      <c r="G2235" s="7"/>
      <c r="H2235" s="7"/>
      <c r="I2235" s="7"/>
      <c r="J2235" s="7"/>
    </row>
    <row r="2236" spans="3:10" x14ac:dyDescent="0.2">
      <c r="C2236" s="7"/>
      <c r="D2236" s="7"/>
      <c r="E2236" s="7"/>
      <c r="F2236" s="7"/>
      <c r="G2236" s="7"/>
      <c r="H2236" s="7"/>
      <c r="I2236" s="7"/>
      <c r="J2236" s="7"/>
    </row>
    <row r="2237" spans="3:10" x14ac:dyDescent="0.2">
      <c r="C2237" s="7"/>
      <c r="D2237" s="7"/>
      <c r="E2237" s="7"/>
      <c r="F2237" s="7"/>
      <c r="G2237" s="7"/>
      <c r="H2237" s="7"/>
      <c r="I2237" s="7"/>
      <c r="J2237" s="7"/>
    </row>
    <row r="2238" spans="3:10" x14ac:dyDescent="0.2">
      <c r="C2238" s="7"/>
      <c r="D2238" s="7"/>
      <c r="E2238" s="7"/>
      <c r="F2238" s="7"/>
      <c r="G2238" s="7"/>
      <c r="H2238" s="7"/>
      <c r="I2238" s="7"/>
      <c r="J2238" s="7"/>
    </row>
    <row r="2239" spans="3:10" x14ac:dyDescent="0.2">
      <c r="C2239" s="7"/>
      <c r="D2239" s="7"/>
      <c r="E2239" s="7"/>
      <c r="F2239" s="7"/>
      <c r="G2239" s="7"/>
      <c r="H2239" s="7"/>
      <c r="I2239" s="7"/>
      <c r="J2239" s="7"/>
    </row>
    <row r="2240" spans="3:10" x14ac:dyDescent="0.2">
      <c r="C2240" s="7"/>
      <c r="D2240" s="7"/>
      <c r="E2240" s="7"/>
      <c r="F2240" s="7"/>
      <c r="G2240" s="7"/>
      <c r="H2240" s="7"/>
      <c r="I2240" s="7"/>
      <c r="J2240" s="7"/>
    </row>
    <row r="2241" spans="3:10" x14ac:dyDescent="0.2">
      <c r="C2241" s="7"/>
      <c r="D2241" s="7"/>
      <c r="E2241" s="7"/>
      <c r="F2241" s="7"/>
      <c r="G2241" s="7"/>
      <c r="H2241" s="7"/>
      <c r="I2241" s="7"/>
      <c r="J2241" s="7"/>
    </row>
    <row r="2242" spans="3:10" x14ac:dyDescent="0.2">
      <c r="C2242" s="7"/>
      <c r="D2242" s="7"/>
      <c r="E2242" s="7"/>
      <c r="F2242" s="7"/>
      <c r="G2242" s="7"/>
      <c r="H2242" s="7"/>
      <c r="I2242" s="7"/>
      <c r="J2242" s="7"/>
    </row>
    <row r="2243" spans="3:10" x14ac:dyDescent="0.2">
      <c r="C2243" s="7"/>
      <c r="D2243" s="7"/>
      <c r="E2243" s="7"/>
      <c r="F2243" s="7"/>
      <c r="G2243" s="7"/>
      <c r="H2243" s="7"/>
      <c r="I2243" s="7"/>
      <c r="J2243" s="7"/>
    </row>
    <row r="2244" spans="3:10" x14ac:dyDescent="0.2">
      <c r="C2244" s="7"/>
      <c r="D2244" s="7"/>
      <c r="E2244" s="7"/>
      <c r="F2244" s="7"/>
      <c r="G2244" s="7"/>
      <c r="H2244" s="7"/>
      <c r="I2244" s="7"/>
      <c r="J2244" s="7"/>
    </row>
    <row r="2245" spans="3:10" x14ac:dyDescent="0.2">
      <c r="C2245" s="7"/>
      <c r="D2245" s="7"/>
      <c r="E2245" s="7"/>
      <c r="F2245" s="7"/>
      <c r="G2245" s="7"/>
      <c r="H2245" s="7"/>
      <c r="I2245" s="7"/>
      <c r="J2245" s="7"/>
    </row>
    <row r="2246" spans="3:10" x14ac:dyDescent="0.2">
      <c r="C2246" s="7"/>
      <c r="D2246" s="7"/>
      <c r="E2246" s="7"/>
      <c r="F2246" s="7"/>
      <c r="G2246" s="7"/>
      <c r="H2246" s="7"/>
      <c r="I2246" s="7"/>
      <c r="J2246" s="7"/>
    </row>
    <row r="2247" spans="3:10" x14ac:dyDescent="0.2">
      <c r="C2247" s="7"/>
      <c r="D2247" s="7"/>
      <c r="E2247" s="7"/>
      <c r="F2247" s="7"/>
      <c r="G2247" s="7"/>
      <c r="H2247" s="7"/>
      <c r="I2247" s="7"/>
      <c r="J2247" s="7"/>
    </row>
    <row r="2248" spans="3:10" x14ac:dyDescent="0.2">
      <c r="C2248" s="7"/>
      <c r="D2248" s="7"/>
      <c r="E2248" s="7"/>
      <c r="F2248" s="7"/>
      <c r="G2248" s="7"/>
      <c r="H2248" s="7"/>
      <c r="I2248" s="7"/>
      <c r="J2248" s="7"/>
    </row>
    <row r="2249" spans="3:10" x14ac:dyDescent="0.2">
      <c r="C2249" s="7"/>
      <c r="D2249" s="7"/>
      <c r="E2249" s="7"/>
      <c r="F2249" s="7"/>
      <c r="G2249" s="7"/>
      <c r="H2249" s="7"/>
      <c r="I2249" s="7"/>
      <c r="J2249" s="7"/>
    </row>
    <row r="2250" spans="3:10" x14ac:dyDescent="0.2">
      <c r="C2250" s="7"/>
      <c r="D2250" s="7"/>
      <c r="E2250" s="7"/>
      <c r="F2250" s="7"/>
      <c r="G2250" s="7"/>
      <c r="H2250" s="7"/>
      <c r="I2250" s="7"/>
      <c r="J2250" s="7"/>
    </row>
    <row r="2251" spans="3:10" x14ac:dyDescent="0.2">
      <c r="C2251" s="7"/>
      <c r="D2251" s="7"/>
      <c r="E2251" s="7"/>
      <c r="F2251" s="7"/>
      <c r="G2251" s="7"/>
      <c r="H2251" s="7"/>
      <c r="I2251" s="7"/>
      <c r="J2251" s="7"/>
    </row>
    <row r="2252" spans="3:10" x14ac:dyDescent="0.2">
      <c r="C2252" s="7"/>
      <c r="D2252" s="7"/>
      <c r="E2252" s="7"/>
      <c r="F2252" s="7"/>
      <c r="G2252" s="7"/>
      <c r="H2252" s="7"/>
      <c r="I2252" s="7"/>
      <c r="J2252" s="7"/>
    </row>
    <row r="2253" spans="3:10" x14ac:dyDescent="0.2">
      <c r="C2253" s="7"/>
      <c r="D2253" s="7"/>
      <c r="E2253" s="7"/>
      <c r="F2253" s="7"/>
      <c r="G2253" s="7"/>
      <c r="H2253" s="7"/>
      <c r="I2253" s="7"/>
      <c r="J2253" s="7"/>
    </row>
    <row r="2254" spans="3:10" x14ac:dyDescent="0.2">
      <c r="C2254" s="7"/>
      <c r="D2254" s="7"/>
      <c r="E2254" s="7"/>
      <c r="F2254" s="7"/>
      <c r="G2254" s="7"/>
      <c r="H2254" s="7"/>
      <c r="I2254" s="7"/>
      <c r="J2254" s="7"/>
    </row>
    <row r="2255" spans="3:10" x14ac:dyDescent="0.2">
      <c r="C2255" s="7"/>
      <c r="D2255" s="7"/>
      <c r="E2255" s="7"/>
      <c r="F2255" s="7"/>
      <c r="G2255" s="7"/>
      <c r="H2255" s="7"/>
      <c r="I2255" s="7"/>
      <c r="J2255" s="7"/>
    </row>
    <row r="2256" spans="3:10" x14ac:dyDescent="0.2">
      <c r="C2256" s="7"/>
      <c r="D2256" s="7"/>
      <c r="E2256" s="7"/>
      <c r="F2256" s="7"/>
      <c r="G2256" s="7"/>
      <c r="H2256" s="7"/>
      <c r="I2256" s="7"/>
      <c r="J2256" s="7"/>
    </row>
    <row r="2257" spans="3:10" x14ac:dyDescent="0.2">
      <c r="C2257" s="7"/>
      <c r="D2257" s="7"/>
      <c r="E2257" s="7"/>
      <c r="F2257" s="7"/>
      <c r="G2257" s="7"/>
      <c r="H2257" s="7"/>
      <c r="I2257" s="7"/>
      <c r="J2257" s="7"/>
    </row>
    <row r="2258" spans="3:10" x14ac:dyDescent="0.2">
      <c r="C2258" s="7"/>
      <c r="D2258" s="7"/>
      <c r="E2258" s="7"/>
      <c r="F2258" s="7"/>
      <c r="G2258" s="7"/>
      <c r="H2258" s="7"/>
      <c r="I2258" s="7"/>
      <c r="J2258" s="7"/>
    </row>
    <row r="2259" spans="3:10" x14ac:dyDescent="0.2">
      <c r="C2259" s="7"/>
      <c r="D2259" s="7"/>
      <c r="E2259" s="7"/>
      <c r="F2259" s="7"/>
      <c r="G2259" s="7"/>
      <c r="H2259" s="7"/>
      <c r="I2259" s="7"/>
      <c r="J2259" s="7"/>
    </row>
    <row r="2260" spans="3:10" x14ac:dyDescent="0.2">
      <c r="C2260" s="7"/>
      <c r="D2260" s="7"/>
      <c r="E2260" s="7"/>
      <c r="F2260" s="7"/>
      <c r="G2260" s="7"/>
      <c r="H2260" s="7"/>
      <c r="I2260" s="7"/>
      <c r="J2260" s="7"/>
    </row>
    <row r="2261" spans="3:10" x14ac:dyDescent="0.2">
      <c r="C2261" s="7"/>
      <c r="D2261" s="7"/>
      <c r="E2261" s="7"/>
      <c r="F2261" s="7"/>
      <c r="G2261" s="7"/>
      <c r="H2261" s="7"/>
      <c r="I2261" s="7"/>
      <c r="J2261" s="7"/>
    </row>
    <row r="2262" spans="3:10" x14ac:dyDescent="0.2">
      <c r="C2262" s="7"/>
      <c r="D2262" s="7"/>
      <c r="E2262" s="7"/>
      <c r="F2262" s="7"/>
      <c r="G2262" s="7"/>
      <c r="H2262" s="7"/>
      <c r="I2262" s="7"/>
      <c r="J2262" s="7"/>
    </row>
    <row r="2263" spans="3:10" x14ac:dyDescent="0.2">
      <c r="C2263" s="7"/>
      <c r="D2263" s="7"/>
      <c r="E2263" s="7"/>
      <c r="F2263" s="7"/>
      <c r="G2263" s="7"/>
      <c r="H2263" s="7"/>
      <c r="I2263" s="7"/>
      <c r="J2263" s="7"/>
    </row>
    <row r="2264" spans="3:10" x14ac:dyDescent="0.2">
      <c r="C2264" s="7"/>
      <c r="D2264" s="7"/>
      <c r="E2264" s="7"/>
      <c r="F2264" s="7"/>
      <c r="G2264" s="7"/>
      <c r="H2264" s="7"/>
      <c r="I2264" s="7"/>
      <c r="J2264" s="7"/>
    </row>
    <row r="2265" spans="3:10" x14ac:dyDescent="0.2">
      <c r="C2265" s="7"/>
      <c r="D2265" s="7"/>
      <c r="E2265" s="7"/>
      <c r="F2265" s="7"/>
      <c r="G2265" s="7"/>
      <c r="H2265" s="7"/>
      <c r="I2265" s="7"/>
      <c r="J2265" s="7"/>
    </row>
    <row r="2266" spans="3:10" x14ac:dyDescent="0.2">
      <c r="C2266" s="7"/>
      <c r="D2266" s="7"/>
      <c r="E2266" s="7"/>
      <c r="F2266" s="7"/>
      <c r="G2266" s="7"/>
      <c r="H2266" s="7"/>
      <c r="I2266" s="7"/>
      <c r="J2266" s="7"/>
    </row>
    <row r="2267" spans="3:10" x14ac:dyDescent="0.2">
      <c r="C2267" s="7"/>
      <c r="D2267" s="7"/>
      <c r="E2267" s="7"/>
      <c r="F2267" s="7"/>
      <c r="G2267" s="7"/>
      <c r="H2267" s="7"/>
      <c r="I2267" s="7"/>
      <c r="J2267" s="7"/>
    </row>
    <row r="2268" spans="3:10" x14ac:dyDescent="0.2">
      <c r="C2268" s="7"/>
      <c r="D2268" s="7"/>
      <c r="E2268" s="7"/>
      <c r="F2268" s="7"/>
      <c r="G2268" s="7"/>
      <c r="H2268" s="7"/>
      <c r="I2268" s="7"/>
      <c r="J2268" s="7"/>
    </row>
    <row r="2269" spans="3:10" x14ac:dyDescent="0.2">
      <c r="C2269" s="7"/>
      <c r="D2269" s="7"/>
      <c r="E2269" s="7"/>
      <c r="F2269" s="7"/>
      <c r="G2269" s="7"/>
      <c r="H2269" s="7"/>
      <c r="I2269" s="7"/>
      <c r="J2269" s="7"/>
    </row>
    <row r="2270" spans="3:10" x14ac:dyDescent="0.2">
      <c r="C2270" s="7"/>
      <c r="D2270" s="7"/>
      <c r="E2270" s="7"/>
      <c r="F2270" s="7"/>
      <c r="G2270" s="7"/>
      <c r="H2270" s="7"/>
      <c r="I2270" s="7"/>
      <c r="J2270" s="7"/>
    </row>
    <row r="2271" spans="3:10" x14ac:dyDescent="0.2">
      <c r="C2271" s="7"/>
      <c r="D2271" s="7"/>
      <c r="E2271" s="7"/>
      <c r="F2271" s="7"/>
      <c r="G2271" s="7"/>
      <c r="H2271" s="7"/>
      <c r="I2271" s="7"/>
      <c r="J2271" s="7"/>
    </row>
    <row r="2272" spans="3:10" x14ac:dyDescent="0.2">
      <c r="C2272" s="7"/>
      <c r="D2272" s="7"/>
      <c r="E2272" s="7"/>
      <c r="F2272" s="7"/>
      <c r="G2272" s="7"/>
      <c r="H2272" s="7"/>
      <c r="I2272" s="7"/>
      <c r="J2272" s="7"/>
    </row>
    <row r="2273" spans="3:10" x14ac:dyDescent="0.2">
      <c r="C2273" s="7"/>
      <c r="D2273" s="7"/>
      <c r="E2273" s="7"/>
      <c r="F2273" s="7"/>
      <c r="G2273" s="7"/>
      <c r="H2273" s="7"/>
      <c r="I2273" s="7"/>
      <c r="J2273" s="7"/>
    </row>
    <row r="2274" spans="3:10" x14ac:dyDescent="0.2">
      <c r="C2274" s="7"/>
      <c r="D2274" s="7"/>
      <c r="E2274" s="7"/>
      <c r="F2274" s="7"/>
      <c r="G2274" s="7"/>
      <c r="H2274" s="7"/>
      <c r="I2274" s="7"/>
      <c r="J2274" s="7"/>
    </row>
    <row r="2275" spans="3:10" x14ac:dyDescent="0.2">
      <c r="C2275" s="7"/>
      <c r="D2275" s="7"/>
      <c r="E2275" s="7"/>
      <c r="F2275" s="7"/>
      <c r="G2275" s="7"/>
      <c r="H2275" s="7"/>
      <c r="I2275" s="7"/>
      <c r="J2275" s="7"/>
    </row>
    <row r="2276" spans="3:10" x14ac:dyDescent="0.2">
      <c r="C2276" s="7"/>
      <c r="D2276" s="7"/>
      <c r="E2276" s="7"/>
      <c r="F2276" s="7"/>
      <c r="G2276" s="7"/>
      <c r="H2276" s="7"/>
      <c r="I2276" s="7"/>
      <c r="J2276" s="7"/>
    </row>
    <row r="2277" spans="3:10" x14ac:dyDescent="0.2">
      <c r="C2277" s="7"/>
      <c r="D2277" s="7"/>
      <c r="E2277" s="7"/>
      <c r="F2277" s="7"/>
      <c r="G2277" s="7"/>
      <c r="H2277" s="7"/>
      <c r="I2277" s="7"/>
      <c r="J2277" s="7"/>
    </row>
    <row r="2278" spans="3:10" x14ac:dyDescent="0.2">
      <c r="C2278" s="7"/>
      <c r="D2278" s="7"/>
      <c r="E2278" s="7"/>
      <c r="F2278" s="7"/>
      <c r="G2278" s="7"/>
      <c r="H2278" s="7"/>
      <c r="I2278" s="7"/>
      <c r="J2278" s="7"/>
    </row>
    <row r="2279" spans="3:10" x14ac:dyDescent="0.2">
      <c r="C2279" s="7"/>
      <c r="D2279" s="7"/>
      <c r="E2279" s="7"/>
      <c r="F2279" s="7"/>
      <c r="G2279" s="7"/>
      <c r="H2279" s="7"/>
      <c r="I2279" s="7"/>
      <c r="J2279" s="7"/>
    </row>
    <row r="2280" spans="3:10" x14ac:dyDescent="0.2">
      <c r="C2280" s="7"/>
      <c r="D2280" s="7"/>
      <c r="E2280" s="7"/>
      <c r="F2280" s="7"/>
      <c r="G2280" s="7"/>
      <c r="H2280" s="7"/>
      <c r="I2280" s="7"/>
      <c r="J2280" s="7"/>
    </row>
    <row r="2281" spans="3:10" x14ac:dyDescent="0.2">
      <c r="C2281" s="7"/>
      <c r="D2281" s="7"/>
      <c r="E2281" s="7"/>
      <c r="F2281" s="7"/>
      <c r="G2281" s="7"/>
      <c r="H2281" s="7"/>
      <c r="I2281" s="7"/>
      <c r="J2281" s="7"/>
    </row>
    <row r="2282" spans="3:10" x14ac:dyDescent="0.2">
      <c r="C2282" s="7"/>
      <c r="D2282" s="7"/>
      <c r="E2282" s="7"/>
      <c r="F2282" s="7"/>
      <c r="G2282" s="7"/>
      <c r="H2282" s="7"/>
      <c r="I2282" s="7"/>
      <c r="J2282" s="7"/>
    </row>
    <row r="2283" spans="3:10" x14ac:dyDescent="0.2">
      <c r="C2283" s="7"/>
      <c r="D2283" s="7"/>
      <c r="E2283" s="7"/>
      <c r="F2283" s="7"/>
      <c r="G2283" s="7"/>
      <c r="H2283" s="7"/>
      <c r="I2283" s="7"/>
      <c r="J2283" s="7"/>
    </row>
    <row r="2284" spans="3:10" x14ac:dyDescent="0.2">
      <c r="C2284" s="7"/>
      <c r="D2284" s="7"/>
      <c r="E2284" s="7"/>
      <c r="F2284" s="7"/>
      <c r="G2284" s="7"/>
      <c r="H2284" s="7"/>
      <c r="I2284" s="7"/>
      <c r="J2284" s="7"/>
    </row>
    <row r="2285" spans="3:10" x14ac:dyDescent="0.2">
      <c r="C2285" s="7"/>
      <c r="D2285" s="7"/>
      <c r="E2285" s="7"/>
      <c r="F2285" s="7"/>
      <c r="G2285" s="7"/>
      <c r="H2285" s="7"/>
      <c r="I2285" s="7"/>
      <c r="J2285" s="7"/>
    </row>
    <row r="2286" spans="3:10" x14ac:dyDescent="0.2">
      <c r="C2286" s="7"/>
      <c r="D2286" s="7"/>
      <c r="E2286" s="7"/>
      <c r="F2286" s="7"/>
      <c r="G2286" s="7"/>
      <c r="H2286" s="7"/>
      <c r="I2286" s="7"/>
      <c r="J2286" s="7"/>
    </row>
    <row r="2287" spans="3:10" x14ac:dyDescent="0.2">
      <c r="C2287" s="7"/>
      <c r="D2287" s="7"/>
      <c r="E2287" s="7"/>
      <c r="F2287" s="7"/>
      <c r="G2287" s="7"/>
      <c r="H2287" s="7"/>
      <c r="I2287" s="7"/>
      <c r="J2287" s="7"/>
    </row>
    <row r="2288" spans="3:10" x14ac:dyDescent="0.2">
      <c r="C2288" s="7"/>
      <c r="D2288" s="7"/>
      <c r="E2288" s="7"/>
      <c r="F2288" s="7"/>
      <c r="G2288" s="7"/>
      <c r="H2288" s="7"/>
      <c r="I2288" s="7"/>
      <c r="J2288" s="7"/>
    </row>
    <row r="2289" spans="3:10" x14ac:dyDescent="0.2">
      <c r="C2289" s="7"/>
      <c r="D2289" s="7"/>
      <c r="E2289" s="7"/>
      <c r="F2289" s="7"/>
      <c r="G2289" s="7"/>
      <c r="H2289" s="7"/>
      <c r="I2289" s="7"/>
      <c r="J2289" s="7"/>
    </row>
    <row r="2290" spans="3:10" x14ac:dyDescent="0.2">
      <c r="C2290" s="7"/>
      <c r="D2290" s="7"/>
      <c r="E2290" s="7"/>
      <c r="F2290" s="7"/>
      <c r="G2290" s="7"/>
      <c r="H2290" s="7"/>
      <c r="I2290" s="7"/>
      <c r="J2290" s="7"/>
    </row>
    <row r="2291" spans="3:10" x14ac:dyDescent="0.2">
      <c r="C2291" s="7"/>
      <c r="D2291" s="7"/>
      <c r="E2291" s="7"/>
      <c r="F2291" s="7"/>
      <c r="G2291" s="7"/>
      <c r="H2291" s="7"/>
      <c r="I2291" s="7"/>
      <c r="J2291" s="7"/>
    </row>
    <row r="2292" spans="3:10" x14ac:dyDescent="0.2">
      <c r="C2292" s="7"/>
      <c r="D2292" s="7"/>
      <c r="E2292" s="7"/>
      <c r="F2292" s="7"/>
      <c r="G2292" s="7"/>
      <c r="H2292" s="7"/>
      <c r="I2292" s="7"/>
      <c r="J2292" s="7"/>
    </row>
    <row r="2293" spans="3:10" x14ac:dyDescent="0.2">
      <c r="C2293" s="7"/>
      <c r="D2293" s="7"/>
      <c r="E2293" s="7"/>
      <c r="F2293" s="7"/>
      <c r="G2293" s="7"/>
      <c r="H2293" s="7"/>
      <c r="I2293" s="7"/>
      <c r="J2293" s="7"/>
    </row>
    <row r="2294" spans="3:10" x14ac:dyDescent="0.2">
      <c r="C2294" s="7"/>
      <c r="D2294" s="7"/>
      <c r="E2294" s="7"/>
      <c r="F2294" s="7"/>
      <c r="G2294" s="7"/>
      <c r="H2294" s="7"/>
      <c r="I2294" s="7"/>
      <c r="J2294" s="7"/>
    </row>
    <row r="2295" spans="3:10" x14ac:dyDescent="0.2">
      <c r="C2295" s="7"/>
      <c r="D2295" s="7"/>
      <c r="E2295" s="7"/>
      <c r="F2295" s="7"/>
      <c r="G2295" s="7"/>
      <c r="H2295" s="7"/>
      <c r="I2295" s="7"/>
      <c r="J2295" s="7"/>
    </row>
    <row r="2296" spans="3:10" x14ac:dyDescent="0.2">
      <c r="C2296" s="7"/>
      <c r="D2296" s="7"/>
      <c r="E2296" s="7"/>
      <c r="F2296" s="7"/>
      <c r="G2296" s="7"/>
      <c r="H2296" s="7"/>
      <c r="I2296" s="7"/>
      <c r="J2296" s="7"/>
    </row>
    <row r="2297" spans="3:10" x14ac:dyDescent="0.2">
      <c r="C2297" s="7"/>
      <c r="D2297" s="7"/>
      <c r="E2297" s="7"/>
      <c r="F2297" s="7"/>
      <c r="G2297" s="7"/>
      <c r="H2297" s="7"/>
      <c r="I2297" s="7"/>
      <c r="J2297" s="7"/>
    </row>
    <row r="2298" spans="3:10" x14ac:dyDescent="0.2">
      <c r="C2298" s="7"/>
      <c r="D2298" s="7"/>
      <c r="E2298" s="7"/>
      <c r="F2298" s="7"/>
      <c r="G2298" s="7"/>
      <c r="H2298" s="7"/>
      <c r="I2298" s="7"/>
      <c r="J2298" s="7"/>
    </row>
    <row r="2299" spans="3:10" x14ac:dyDescent="0.2">
      <c r="C2299" s="7"/>
      <c r="D2299" s="7"/>
      <c r="E2299" s="7"/>
      <c r="F2299" s="7"/>
      <c r="G2299" s="7"/>
      <c r="H2299" s="7"/>
      <c r="I2299" s="7"/>
      <c r="J2299" s="7"/>
    </row>
    <row r="2300" spans="3:10" x14ac:dyDescent="0.2">
      <c r="C2300" s="7"/>
      <c r="D2300" s="7"/>
      <c r="E2300" s="7"/>
      <c r="F2300" s="7"/>
      <c r="G2300" s="7"/>
      <c r="H2300" s="7"/>
      <c r="I2300" s="7"/>
      <c r="J2300" s="7"/>
    </row>
    <row r="2301" spans="3:10" x14ac:dyDescent="0.2">
      <c r="C2301" s="7"/>
      <c r="D2301" s="7"/>
      <c r="E2301" s="7"/>
      <c r="F2301" s="7"/>
      <c r="G2301" s="7"/>
      <c r="H2301" s="7"/>
      <c r="I2301" s="7"/>
      <c r="J2301" s="7"/>
    </row>
    <row r="2302" spans="3:10" x14ac:dyDescent="0.2">
      <c r="C2302" s="7"/>
      <c r="D2302" s="7"/>
      <c r="E2302" s="7"/>
      <c r="F2302" s="7"/>
      <c r="G2302" s="7"/>
      <c r="H2302" s="7"/>
      <c r="I2302" s="7"/>
      <c r="J2302" s="7"/>
    </row>
    <row r="2303" spans="3:10" x14ac:dyDescent="0.2">
      <c r="C2303" s="7"/>
      <c r="D2303" s="7"/>
      <c r="E2303" s="7"/>
      <c r="F2303" s="7"/>
      <c r="G2303" s="7"/>
      <c r="H2303" s="7"/>
      <c r="I2303" s="7"/>
      <c r="J2303" s="7"/>
    </row>
    <row r="2304" spans="3:10" x14ac:dyDescent="0.2">
      <c r="C2304" s="7"/>
      <c r="D2304" s="7"/>
      <c r="E2304" s="7"/>
      <c r="F2304" s="7"/>
      <c r="G2304" s="7"/>
      <c r="H2304" s="7"/>
      <c r="I2304" s="7"/>
      <c r="J2304" s="7"/>
    </row>
    <row r="2305" spans="3:10" x14ac:dyDescent="0.2">
      <c r="C2305" s="7"/>
      <c r="D2305" s="7"/>
      <c r="E2305" s="7"/>
      <c r="F2305" s="7"/>
      <c r="G2305" s="7"/>
      <c r="H2305" s="7"/>
      <c r="I2305" s="7"/>
      <c r="J2305" s="7"/>
    </row>
    <row r="2306" spans="3:10" x14ac:dyDescent="0.2">
      <c r="C2306" s="7"/>
      <c r="D2306" s="7"/>
      <c r="E2306" s="7"/>
      <c r="F2306" s="7"/>
      <c r="G2306" s="7"/>
      <c r="H2306" s="7"/>
      <c r="I2306" s="7"/>
      <c r="J2306" s="7"/>
    </row>
    <row r="2307" spans="3:10" x14ac:dyDescent="0.2">
      <c r="C2307" s="7"/>
      <c r="D2307" s="7"/>
      <c r="E2307" s="7"/>
      <c r="F2307" s="7"/>
      <c r="G2307" s="7"/>
      <c r="H2307" s="7"/>
      <c r="I2307" s="7"/>
      <c r="J2307" s="7"/>
    </row>
    <row r="2308" spans="3:10" x14ac:dyDescent="0.2">
      <c r="C2308" s="7"/>
      <c r="D2308" s="7"/>
      <c r="E2308" s="7"/>
      <c r="F2308" s="7"/>
      <c r="G2308" s="7"/>
      <c r="H2308" s="7"/>
      <c r="I2308" s="7"/>
      <c r="J2308" s="7"/>
    </row>
    <row r="2309" spans="3:10" x14ac:dyDescent="0.2">
      <c r="C2309" s="7"/>
      <c r="D2309" s="7"/>
      <c r="E2309" s="7"/>
      <c r="F2309" s="7"/>
      <c r="G2309" s="7"/>
      <c r="H2309" s="7"/>
      <c r="I2309" s="7"/>
      <c r="J2309" s="7"/>
    </row>
    <row r="2310" spans="3:10" x14ac:dyDescent="0.2">
      <c r="C2310" s="7"/>
      <c r="D2310" s="7"/>
      <c r="E2310" s="7"/>
      <c r="F2310" s="7"/>
      <c r="G2310" s="7"/>
      <c r="H2310" s="7"/>
      <c r="I2310" s="7"/>
      <c r="J2310" s="7"/>
    </row>
    <row r="2311" spans="3:10" x14ac:dyDescent="0.2">
      <c r="C2311" s="7"/>
      <c r="D2311" s="7"/>
      <c r="E2311" s="7"/>
      <c r="F2311" s="7"/>
      <c r="G2311" s="7"/>
      <c r="H2311" s="7"/>
      <c r="I2311" s="7"/>
      <c r="J2311" s="7"/>
    </row>
    <row r="2312" spans="3:10" x14ac:dyDescent="0.2">
      <c r="C2312" s="7"/>
      <c r="D2312" s="7"/>
      <c r="E2312" s="7"/>
      <c r="F2312" s="7"/>
      <c r="G2312" s="7"/>
      <c r="H2312" s="7"/>
      <c r="I2312" s="7"/>
      <c r="J2312" s="7"/>
    </row>
    <row r="2313" spans="3:10" x14ac:dyDescent="0.2">
      <c r="C2313" s="7"/>
      <c r="D2313" s="7"/>
      <c r="E2313" s="7"/>
      <c r="F2313" s="7"/>
      <c r="G2313" s="7"/>
      <c r="H2313" s="7"/>
      <c r="I2313" s="7"/>
      <c r="J2313" s="7"/>
    </row>
    <row r="2314" spans="3:10" x14ac:dyDescent="0.2">
      <c r="C2314" s="7"/>
      <c r="D2314" s="7"/>
      <c r="E2314" s="7"/>
      <c r="F2314" s="7"/>
      <c r="G2314" s="7"/>
      <c r="H2314" s="7"/>
      <c r="I2314" s="7"/>
      <c r="J2314" s="7"/>
    </row>
    <row r="2315" spans="3:10" x14ac:dyDescent="0.2">
      <c r="C2315" s="7"/>
      <c r="D2315" s="7"/>
      <c r="E2315" s="7"/>
      <c r="F2315" s="7"/>
      <c r="G2315" s="7"/>
      <c r="H2315" s="7"/>
      <c r="I2315" s="7"/>
      <c r="J2315" s="7"/>
    </row>
    <row r="2316" spans="3:10" x14ac:dyDescent="0.2">
      <c r="C2316" s="7"/>
      <c r="D2316" s="7"/>
      <c r="E2316" s="7"/>
      <c r="F2316" s="7"/>
      <c r="G2316" s="7"/>
      <c r="H2316" s="7"/>
      <c r="I2316" s="7"/>
      <c r="J2316" s="7"/>
    </row>
    <row r="2317" spans="3:10" x14ac:dyDescent="0.2">
      <c r="C2317" s="7"/>
      <c r="D2317" s="7"/>
      <c r="E2317" s="7"/>
      <c r="F2317" s="7"/>
      <c r="G2317" s="7"/>
      <c r="H2317" s="7"/>
      <c r="I2317" s="7"/>
      <c r="J2317" s="7"/>
    </row>
    <row r="2318" spans="3:10" x14ac:dyDescent="0.2">
      <c r="C2318" s="7"/>
      <c r="D2318" s="7"/>
      <c r="E2318" s="7"/>
      <c r="F2318" s="7"/>
      <c r="G2318" s="7"/>
      <c r="H2318" s="7"/>
      <c r="I2318" s="7"/>
      <c r="J2318" s="7"/>
    </row>
    <row r="2319" spans="3:10" x14ac:dyDescent="0.2">
      <c r="C2319" s="7"/>
      <c r="D2319" s="7"/>
      <c r="E2319" s="7"/>
      <c r="F2319" s="7"/>
      <c r="G2319" s="7"/>
      <c r="H2319" s="7"/>
      <c r="I2319" s="7"/>
      <c r="J2319" s="7"/>
    </row>
    <row r="2320" spans="3:10" x14ac:dyDescent="0.2">
      <c r="C2320" s="7"/>
      <c r="D2320" s="7"/>
      <c r="E2320" s="7"/>
      <c r="F2320" s="7"/>
      <c r="G2320" s="7"/>
      <c r="H2320" s="7"/>
      <c r="I2320" s="7"/>
      <c r="J2320" s="7"/>
    </row>
    <row r="2321" spans="3:10" x14ac:dyDescent="0.2">
      <c r="C2321" s="7"/>
      <c r="D2321" s="7"/>
      <c r="E2321" s="7"/>
      <c r="F2321" s="7"/>
      <c r="G2321" s="7"/>
      <c r="H2321" s="7"/>
      <c r="I2321" s="7"/>
      <c r="J2321" s="7"/>
    </row>
    <row r="2322" spans="3:10" x14ac:dyDescent="0.2">
      <c r="C2322" s="7"/>
      <c r="D2322" s="7"/>
      <c r="E2322" s="7"/>
      <c r="F2322" s="7"/>
      <c r="G2322" s="7"/>
      <c r="H2322" s="7"/>
      <c r="I2322" s="7"/>
      <c r="J2322" s="7"/>
    </row>
    <row r="2323" spans="3:10" x14ac:dyDescent="0.2">
      <c r="C2323" s="7"/>
      <c r="D2323" s="7"/>
      <c r="E2323" s="7"/>
      <c r="F2323" s="7"/>
      <c r="G2323" s="7"/>
      <c r="H2323" s="7"/>
      <c r="I2323" s="7"/>
      <c r="J2323" s="7"/>
    </row>
    <row r="2324" spans="3:10" x14ac:dyDescent="0.2">
      <c r="C2324" s="7"/>
      <c r="D2324" s="7"/>
      <c r="E2324" s="7"/>
      <c r="F2324" s="7"/>
      <c r="G2324" s="7"/>
      <c r="H2324" s="7"/>
      <c r="I2324" s="7"/>
      <c r="J2324" s="7"/>
    </row>
    <row r="2325" spans="3:10" x14ac:dyDescent="0.2">
      <c r="C2325" s="7"/>
      <c r="D2325" s="7"/>
      <c r="E2325" s="7"/>
      <c r="F2325" s="7"/>
      <c r="G2325" s="7"/>
      <c r="H2325" s="7"/>
      <c r="I2325" s="7"/>
      <c r="J2325" s="7"/>
    </row>
    <row r="2326" spans="3:10" x14ac:dyDescent="0.2">
      <c r="C2326" s="7"/>
      <c r="D2326" s="7"/>
      <c r="E2326" s="7"/>
      <c r="F2326" s="7"/>
      <c r="G2326" s="7"/>
      <c r="H2326" s="7"/>
      <c r="I2326" s="7"/>
      <c r="J2326" s="7"/>
    </row>
    <row r="2327" spans="3:10" x14ac:dyDescent="0.2">
      <c r="C2327" s="7"/>
      <c r="D2327" s="7"/>
      <c r="E2327" s="7"/>
      <c r="F2327" s="7"/>
      <c r="G2327" s="7"/>
      <c r="H2327" s="7"/>
      <c r="I2327" s="7"/>
      <c r="J2327" s="7"/>
    </row>
    <row r="2328" spans="3:10" x14ac:dyDescent="0.2">
      <c r="C2328" s="7"/>
      <c r="D2328" s="7"/>
      <c r="E2328" s="7"/>
      <c r="F2328" s="7"/>
      <c r="G2328" s="7"/>
      <c r="H2328" s="7"/>
      <c r="I2328" s="7"/>
      <c r="J2328" s="7"/>
    </row>
    <row r="2329" spans="3:10" x14ac:dyDescent="0.2">
      <c r="C2329" s="7"/>
      <c r="D2329" s="7"/>
      <c r="E2329" s="7"/>
      <c r="F2329" s="7"/>
      <c r="G2329" s="7"/>
      <c r="H2329" s="7"/>
      <c r="I2329" s="7"/>
      <c r="J2329" s="7"/>
    </row>
    <row r="2330" spans="3:10" x14ac:dyDescent="0.2">
      <c r="C2330" s="7"/>
      <c r="D2330" s="7"/>
      <c r="E2330" s="7"/>
      <c r="F2330" s="7"/>
      <c r="G2330" s="7"/>
      <c r="H2330" s="7"/>
      <c r="I2330" s="7"/>
      <c r="J2330" s="7"/>
    </row>
    <row r="2331" spans="3:10" x14ac:dyDescent="0.2">
      <c r="C2331" s="7"/>
      <c r="D2331" s="7"/>
      <c r="E2331" s="7"/>
      <c r="F2331" s="7"/>
      <c r="G2331" s="7"/>
      <c r="H2331" s="7"/>
      <c r="I2331" s="7"/>
      <c r="J2331" s="7"/>
    </row>
    <row r="2332" spans="3:10" x14ac:dyDescent="0.2">
      <c r="C2332" s="7"/>
      <c r="D2332" s="7"/>
      <c r="E2332" s="7"/>
      <c r="F2332" s="7"/>
      <c r="G2332" s="7"/>
      <c r="H2332" s="7"/>
      <c r="I2332" s="7"/>
      <c r="J2332" s="7"/>
    </row>
    <row r="2333" spans="3:10" x14ac:dyDescent="0.2">
      <c r="C2333" s="7"/>
      <c r="D2333" s="7"/>
      <c r="E2333" s="7"/>
      <c r="F2333" s="7"/>
      <c r="G2333" s="7"/>
      <c r="H2333" s="7"/>
      <c r="I2333" s="7"/>
      <c r="J2333" s="7"/>
    </row>
    <row r="2334" spans="3:10" x14ac:dyDescent="0.2">
      <c r="C2334" s="7"/>
      <c r="D2334" s="7"/>
      <c r="E2334" s="7"/>
      <c r="F2334" s="7"/>
      <c r="G2334" s="7"/>
      <c r="H2334" s="7"/>
      <c r="I2334" s="7"/>
      <c r="J2334" s="7"/>
    </row>
    <row r="2335" spans="3:10" x14ac:dyDescent="0.2">
      <c r="C2335" s="7"/>
      <c r="D2335" s="7"/>
      <c r="E2335" s="7"/>
      <c r="F2335" s="7"/>
      <c r="G2335" s="7"/>
      <c r="H2335" s="7"/>
      <c r="I2335" s="7"/>
      <c r="J2335" s="7"/>
    </row>
    <row r="2336" spans="3:10" x14ac:dyDescent="0.2">
      <c r="C2336" s="7"/>
      <c r="D2336" s="7"/>
      <c r="E2336" s="7"/>
      <c r="F2336" s="7"/>
      <c r="G2336" s="7"/>
      <c r="H2336" s="7"/>
      <c r="I2336" s="7"/>
      <c r="J2336" s="7"/>
    </row>
    <row r="2337" spans="3:10" x14ac:dyDescent="0.2">
      <c r="C2337" s="7"/>
      <c r="D2337" s="7"/>
      <c r="E2337" s="7"/>
      <c r="F2337" s="7"/>
      <c r="G2337" s="7"/>
      <c r="H2337" s="7"/>
      <c r="I2337" s="7"/>
      <c r="J2337" s="7"/>
    </row>
    <row r="2338" spans="3:10" x14ac:dyDescent="0.2">
      <c r="C2338" s="7"/>
      <c r="D2338" s="7"/>
      <c r="E2338" s="7"/>
      <c r="F2338" s="7"/>
      <c r="G2338" s="7"/>
      <c r="H2338" s="7"/>
      <c r="I2338" s="7"/>
      <c r="J2338" s="7"/>
    </row>
    <row r="2339" spans="3:10" x14ac:dyDescent="0.2">
      <c r="C2339" s="7"/>
      <c r="D2339" s="7"/>
      <c r="E2339" s="7"/>
      <c r="F2339" s="7"/>
      <c r="G2339" s="7"/>
      <c r="H2339" s="7"/>
      <c r="I2339" s="7"/>
      <c r="J2339" s="7"/>
    </row>
    <row r="2340" spans="3:10" x14ac:dyDescent="0.2">
      <c r="C2340" s="7"/>
      <c r="D2340" s="7"/>
      <c r="E2340" s="7"/>
      <c r="F2340" s="7"/>
      <c r="G2340" s="7"/>
      <c r="H2340" s="7"/>
      <c r="I2340" s="7"/>
      <c r="J2340" s="7"/>
    </row>
    <row r="2341" spans="3:10" x14ac:dyDescent="0.2">
      <c r="C2341" s="7"/>
      <c r="D2341" s="7"/>
      <c r="E2341" s="7"/>
      <c r="F2341" s="7"/>
      <c r="G2341" s="7"/>
      <c r="H2341" s="7"/>
      <c r="I2341" s="7"/>
      <c r="J2341" s="7"/>
    </row>
    <row r="2342" spans="3:10" x14ac:dyDescent="0.2">
      <c r="C2342" s="7"/>
      <c r="D2342" s="7"/>
      <c r="E2342" s="7"/>
      <c r="F2342" s="7"/>
      <c r="G2342" s="7"/>
      <c r="H2342" s="7"/>
      <c r="I2342" s="7"/>
      <c r="J2342" s="7"/>
    </row>
    <row r="2343" spans="3:10" x14ac:dyDescent="0.2">
      <c r="C2343" s="7"/>
      <c r="D2343" s="7"/>
      <c r="E2343" s="7"/>
      <c r="F2343" s="7"/>
      <c r="G2343" s="7"/>
      <c r="H2343" s="7"/>
      <c r="I2343" s="7"/>
      <c r="J2343" s="7"/>
    </row>
    <row r="2344" spans="3:10" x14ac:dyDescent="0.2">
      <c r="C2344" s="7"/>
      <c r="D2344" s="7"/>
      <c r="E2344" s="7"/>
      <c r="F2344" s="7"/>
      <c r="G2344" s="7"/>
      <c r="H2344" s="7"/>
      <c r="I2344" s="7"/>
      <c r="J2344" s="7"/>
    </row>
    <row r="2345" spans="3:10" x14ac:dyDescent="0.2">
      <c r="C2345" s="7"/>
      <c r="D2345" s="7"/>
      <c r="E2345" s="7"/>
      <c r="F2345" s="7"/>
      <c r="G2345" s="7"/>
      <c r="H2345" s="7"/>
      <c r="I2345" s="7"/>
      <c r="J2345" s="7"/>
    </row>
    <row r="2346" spans="3:10" x14ac:dyDescent="0.2">
      <c r="C2346" s="7"/>
      <c r="D2346" s="7"/>
      <c r="E2346" s="7"/>
      <c r="F2346" s="7"/>
      <c r="G2346" s="7"/>
      <c r="H2346" s="7"/>
      <c r="I2346" s="7"/>
      <c r="J2346" s="7"/>
    </row>
    <row r="2347" spans="3:10" x14ac:dyDescent="0.2">
      <c r="C2347" s="7"/>
      <c r="D2347" s="7"/>
      <c r="E2347" s="7"/>
      <c r="F2347" s="7"/>
      <c r="G2347" s="7"/>
      <c r="H2347" s="7"/>
      <c r="I2347" s="7"/>
      <c r="J2347" s="7"/>
    </row>
    <row r="2348" spans="3:10" x14ac:dyDescent="0.2">
      <c r="C2348" s="7"/>
      <c r="D2348" s="7"/>
      <c r="E2348" s="7"/>
      <c r="F2348" s="7"/>
      <c r="G2348" s="7"/>
      <c r="H2348" s="7"/>
      <c r="I2348" s="7"/>
      <c r="J2348" s="7"/>
    </row>
    <row r="2349" spans="3:10" x14ac:dyDescent="0.2">
      <c r="C2349" s="7"/>
      <c r="D2349" s="7"/>
      <c r="E2349" s="7"/>
      <c r="F2349" s="7"/>
      <c r="G2349" s="7"/>
      <c r="H2349" s="7"/>
      <c r="I2349" s="7"/>
      <c r="J2349" s="7"/>
    </row>
    <row r="2350" spans="3:10" x14ac:dyDescent="0.2">
      <c r="C2350" s="7"/>
      <c r="D2350" s="7"/>
      <c r="E2350" s="7"/>
      <c r="F2350" s="7"/>
      <c r="G2350" s="7"/>
      <c r="H2350" s="7"/>
      <c r="I2350" s="7"/>
      <c r="J2350" s="7"/>
    </row>
    <row r="2351" spans="3:10" x14ac:dyDescent="0.2">
      <c r="C2351" s="7"/>
      <c r="D2351" s="7"/>
      <c r="E2351" s="7"/>
      <c r="F2351" s="7"/>
      <c r="G2351" s="7"/>
      <c r="H2351" s="7"/>
      <c r="I2351" s="7"/>
      <c r="J2351" s="7"/>
    </row>
    <row r="2352" spans="3:10" x14ac:dyDescent="0.2">
      <c r="C2352" s="7"/>
      <c r="D2352" s="7"/>
      <c r="E2352" s="7"/>
      <c r="F2352" s="7"/>
      <c r="G2352" s="7"/>
      <c r="H2352" s="7"/>
      <c r="I2352" s="7"/>
      <c r="J2352" s="7"/>
    </row>
    <row r="2353" spans="3:10" x14ac:dyDescent="0.2">
      <c r="C2353" s="7"/>
      <c r="D2353" s="7"/>
      <c r="E2353" s="7"/>
      <c r="F2353" s="7"/>
      <c r="G2353" s="7"/>
      <c r="H2353" s="7"/>
      <c r="I2353" s="7"/>
      <c r="J2353" s="7"/>
    </row>
    <row r="2354" spans="3:10" x14ac:dyDescent="0.2">
      <c r="C2354" s="7"/>
      <c r="D2354" s="7"/>
      <c r="E2354" s="7"/>
      <c r="F2354" s="7"/>
      <c r="G2354" s="7"/>
      <c r="H2354" s="7"/>
      <c r="I2354" s="7"/>
      <c r="J2354" s="7"/>
    </row>
    <row r="2355" spans="3:10" x14ac:dyDescent="0.2">
      <c r="C2355" s="7"/>
      <c r="D2355" s="7"/>
      <c r="E2355" s="7"/>
      <c r="F2355" s="7"/>
      <c r="G2355" s="7"/>
      <c r="H2355" s="7"/>
      <c r="I2355" s="7"/>
      <c r="J2355" s="7"/>
    </row>
    <row r="2356" spans="3:10" x14ac:dyDescent="0.2">
      <c r="C2356" s="7"/>
      <c r="D2356" s="7"/>
      <c r="E2356" s="7"/>
      <c r="F2356" s="7"/>
      <c r="G2356" s="7"/>
      <c r="H2356" s="7"/>
      <c r="I2356" s="7"/>
      <c r="J2356" s="7"/>
    </row>
    <row r="2357" spans="3:10" x14ac:dyDescent="0.2">
      <c r="C2357" s="7"/>
      <c r="D2357" s="7"/>
      <c r="E2357" s="7"/>
      <c r="F2357" s="7"/>
      <c r="G2357" s="7"/>
      <c r="H2357" s="7"/>
      <c r="I2357" s="7"/>
      <c r="J2357" s="7"/>
    </row>
    <row r="2358" spans="3:10" x14ac:dyDescent="0.2">
      <c r="C2358" s="7"/>
      <c r="D2358" s="7"/>
      <c r="E2358" s="7"/>
      <c r="F2358" s="7"/>
      <c r="G2358" s="7"/>
      <c r="H2358" s="7"/>
      <c r="I2358" s="7"/>
      <c r="J2358" s="7"/>
    </row>
    <row r="2359" spans="3:10" x14ac:dyDescent="0.2">
      <c r="C2359" s="7"/>
      <c r="D2359" s="7"/>
      <c r="E2359" s="7"/>
      <c r="F2359" s="7"/>
      <c r="G2359" s="7"/>
      <c r="H2359" s="7"/>
      <c r="I2359" s="7"/>
      <c r="J2359" s="7"/>
    </row>
    <row r="2360" spans="3:10" x14ac:dyDescent="0.2">
      <c r="C2360" s="7"/>
      <c r="D2360" s="7"/>
      <c r="E2360" s="7"/>
      <c r="F2360" s="7"/>
      <c r="G2360" s="7"/>
      <c r="H2360" s="7"/>
      <c r="I2360" s="7"/>
      <c r="J2360" s="7"/>
    </row>
    <row r="2361" spans="3:10" x14ac:dyDescent="0.2">
      <c r="C2361" s="7"/>
      <c r="D2361" s="7"/>
      <c r="E2361" s="7"/>
      <c r="F2361" s="7"/>
      <c r="G2361" s="7"/>
      <c r="H2361" s="7"/>
      <c r="I2361" s="7"/>
      <c r="J2361" s="7"/>
    </row>
    <row r="2362" spans="3:10" x14ac:dyDescent="0.2">
      <c r="C2362" s="7"/>
      <c r="D2362" s="7"/>
      <c r="E2362" s="7"/>
      <c r="F2362" s="7"/>
      <c r="G2362" s="7"/>
      <c r="H2362" s="7"/>
      <c r="I2362" s="7"/>
      <c r="J2362" s="7"/>
    </row>
    <row r="2363" spans="3:10" x14ac:dyDescent="0.2">
      <c r="C2363" s="7"/>
      <c r="D2363" s="7"/>
      <c r="E2363" s="7"/>
      <c r="F2363" s="7"/>
      <c r="G2363" s="7"/>
      <c r="H2363" s="7"/>
      <c r="I2363" s="7"/>
      <c r="J2363" s="7"/>
    </row>
    <row r="2364" spans="3:10" x14ac:dyDescent="0.2">
      <c r="C2364" s="7"/>
      <c r="D2364" s="7"/>
      <c r="E2364" s="7"/>
      <c r="F2364" s="7"/>
      <c r="G2364" s="7"/>
      <c r="H2364" s="7"/>
      <c r="I2364" s="7"/>
      <c r="J2364" s="7"/>
    </row>
    <row r="2365" spans="3:10" x14ac:dyDescent="0.2">
      <c r="C2365" s="7"/>
      <c r="D2365" s="7"/>
      <c r="E2365" s="7"/>
      <c r="F2365" s="7"/>
      <c r="G2365" s="7"/>
      <c r="H2365" s="7"/>
      <c r="I2365" s="7"/>
      <c r="J2365" s="7"/>
    </row>
    <row r="2366" spans="3:10" x14ac:dyDescent="0.2">
      <c r="C2366" s="7"/>
      <c r="D2366" s="7"/>
      <c r="E2366" s="7"/>
      <c r="F2366" s="7"/>
      <c r="G2366" s="7"/>
      <c r="H2366" s="7"/>
      <c r="I2366" s="7"/>
      <c r="J2366" s="7"/>
    </row>
    <row r="2367" spans="3:10" x14ac:dyDescent="0.2">
      <c r="C2367" s="7"/>
      <c r="D2367" s="7"/>
      <c r="E2367" s="7"/>
      <c r="F2367" s="7"/>
      <c r="G2367" s="7"/>
      <c r="H2367" s="7"/>
      <c r="I2367" s="7"/>
      <c r="J2367" s="7"/>
    </row>
    <row r="2368" spans="3:10" x14ac:dyDescent="0.2">
      <c r="C2368" s="7"/>
      <c r="D2368" s="7"/>
      <c r="E2368" s="7"/>
      <c r="F2368" s="7"/>
      <c r="G2368" s="7"/>
      <c r="H2368" s="7"/>
      <c r="I2368" s="7"/>
      <c r="J2368" s="7"/>
    </row>
    <row r="2369" spans="3:10" x14ac:dyDescent="0.2">
      <c r="C2369" s="7"/>
      <c r="D2369" s="7"/>
      <c r="E2369" s="7"/>
      <c r="F2369" s="7"/>
      <c r="G2369" s="7"/>
      <c r="H2369" s="7"/>
      <c r="I2369" s="7"/>
      <c r="J2369" s="7"/>
    </row>
    <row r="2370" spans="3:10" x14ac:dyDescent="0.2">
      <c r="C2370" s="7"/>
      <c r="D2370" s="7"/>
      <c r="E2370" s="7"/>
      <c r="F2370" s="7"/>
      <c r="G2370" s="7"/>
      <c r="H2370" s="7"/>
      <c r="I2370" s="7"/>
      <c r="J2370" s="7"/>
    </row>
    <row r="2371" spans="3:10" x14ac:dyDescent="0.2">
      <c r="C2371" s="7"/>
      <c r="D2371" s="7"/>
      <c r="E2371" s="7"/>
      <c r="F2371" s="7"/>
      <c r="G2371" s="7"/>
      <c r="H2371" s="7"/>
      <c r="I2371" s="7"/>
      <c r="J2371" s="7"/>
    </row>
    <row r="2372" spans="3:10" x14ac:dyDescent="0.2">
      <c r="C2372" s="7"/>
      <c r="D2372" s="7"/>
      <c r="E2372" s="7"/>
      <c r="F2372" s="7"/>
      <c r="G2372" s="7"/>
      <c r="H2372" s="7"/>
      <c r="I2372" s="7"/>
      <c r="J2372" s="7"/>
    </row>
    <row r="2373" spans="3:10" x14ac:dyDescent="0.2">
      <c r="C2373" s="7"/>
      <c r="D2373" s="7"/>
      <c r="E2373" s="7"/>
      <c r="F2373" s="7"/>
      <c r="G2373" s="7"/>
      <c r="H2373" s="7"/>
      <c r="I2373" s="7"/>
      <c r="J2373" s="7"/>
    </row>
    <row r="2374" spans="3:10" x14ac:dyDescent="0.2">
      <c r="C2374" s="7"/>
      <c r="D2374" s="7"/>
      <c r="E2374" s="7"/>
      <c r="F2374" s="7"/>
      <c r="G2374" s="7"/>
      <c r="H2374" s="7"/>
      <c r="I2374" s="7"/>
      <c r="J2374" s="7"/>
    </row>
    <row r="2375" spans="3:10" x14ac:dyDescent="0.2">
      <c r="C2375" s="7"/>
      <c r="D2375" s="7"/>
      <c r="E2375" s="7"/>
      <c r="F2375" s="7"/>
      <c r="G2375" s="7"/>
      <c r="H2375" s="7"/>
      <c r="I2375" s="7"/>
      <c r="J2375" s="7"/>
    </row>
    <row r="2376" spans="3:10" x14ac:dyDescent="0.2">
      <c r="C2376" s="7"/>
      <c r="D2376" s="7"/>
      <c r="E2376" s="7"/>
      <c r="F2376" s="7"/>
      <c r="G2376" s="7"/>
      <c r="H2376" s="7"/>
      <c r="I2376" s="7"/>
      <c r="J2376" s="7"/>
    </row>
    <row r="2377" spans="3:10" x14ac:dyDescent="0.2">
      <c r="C2377" s="7"/>
      <c r="D2377" s="7"/>
      <c r="E2377" s="7"/>
      <c r="F2377" s="7"/>
      <c r="G2377" s="7"/>
      <c r="H2377" s="7"/>
      <c r="I2377" s="7"/>
      <c r="J2377" s="7"/>
    </row>
    <row r="2378" spans="3:10" x14ac:dyDescent="0.2">
      <c r="C2378" s="7"/>
      <c r="D2378" s="7"/>
      <c r="E2378" s="7"/>
      <c r="F2378" s="7"/>
      <c r="G2378" s="7"/>
      <c r="H2378" s="7"/>
      <c r="I2378" s="7"/>
      <c r="J2378" s="7"/>
    </row>
    <row r="2379" spans="3:10" x14ac:dyDescent="0.2">
      <c r="C2379" s="7"/>
      <c r="D2379" s="7"/>
      <c r="E2379" s="7"/>
      <c r="F2379" s="7"/>
      <c r="G2379" s="7"/>
      <c r="H2379" s="7"/>
      <c r="I2379" s="7"/>
      <c r="J2379" s="7"/>
    </row>
    <row r="2380" spans="3:10" x14ac:dyDescent="0.2">
      <c r="C2380" s="7"/>
      <c r="D2380" s="7"/>
      <c r="E2380" s="7"/>
      <c r="F2380" s="7"/>
      <c r="G2380" s="7"/>
      <c r="H2380" s="7"/>
      <c r="I2380" s="7"/>
      <c r="J2380" s="7"/>
    </row>
    <row r="2381" spans="3:10" x14ac:dyDescent="0.2">
      <c r="C2381" s="7"/>
      <c r="D2381" s="7"/>
      <c r="E2381" s="7"/>
      <c r="F2381" s="7"/>
      <c r="G2381" s="7"/>
      <c r="H2381" s="7"/>
      <c r="I2381" s="7"/>
      <c r="J2381" s="7"/>
    </row>
    <row r="2382" spans="3:10" x14ac:dyDescent="0.2">
      <c r="C2382" s="7"/>
      <c r="D2382" s="7"/>
      <c r="E2382" s="7"/>
      <c r="F2382" s="7"/>
      <c r="G2382" s="7"/>
      <c r="H2382" s="7"/>
      <c r="I2382" s="7"/>
      <c r="J2382" s="7"/>
    </row>
    <row r="2383" spans="3:10" x14ac:dyDescent="0.2">
      <c r="C2383" s="7"/>
      <c r="D2383" s="7"/>
      <c r="E2383" s="7"/>
      <c r="F2383" s="7"/>
      <c r="G2383" s="7"/>
      <c r="H2383" s="7"/>
      <c r="I2383" s="7"/>
      <c r="J2383" s="7"/>
    </row>
    <row r="2384" spans="3:10" x14ac:dyDescent="0.2">
      <c r="C2384" s="7"/>
      <c r="D2384" s="7"/>
      <c r="E2384" s="7"/>
      <c r="F2384" s="7"/>
      <c r="G2384" s="7"/>
      <c r="H2384" s="7"/>
      <c r="I2384" s="7"/>
      <c r="J2384" s="7"/>
    </row>
    <row r="2385" spans="3:10" x14ac:dyDescent="0.2">
      <c r="C2385" s="7"/>
      <c r="D2385" s="7"/>
      <c r="E2385" s="7"/>
      <c r="F2385" s="7"/>
      <c r="G2385" s="7"/>
      <c r="H2385" s="7"/>
      <c r="I2385" s="7"/>
      <c r="J2385" s="7"/>
    </row>
    <row r="2386" spans="3:10" x14ac:dyDescent="0.2">
      <c r="C2386" s="7"/>
      <c r="D2386" s="7"/>
      <c r="E2386" s="7"/>
      <c r="F2386" s="7"/>
      <c r="G2386" s="7"/>
      <c r="H2386" s="7"/>
      <c r="I2386" s="7"/>
      <c r="J2386" s="7"/>
    </row>
    <row r="2387" spans="3:10" x14ac:dyDescent="0.2">
      <c r="C2387" s="7"/>
      <c r="D2387" s="7"/>
      <c r="E2387" s="7"/>
      <c r="F2387" s="7"/>
      <c r="G2387" s="7"/>
      <c r="H2387" s="7"/>
      <c r="I2387" s="7"/>
      <c r="J2387" s="7"/>
    </row>
    <row r="2388" spans="3:10" x14ac:dyDescent="0.2">
      <c r="C2388" s="7"/>
      <c r="D2388" s="7"/>
      <c r="E2388" s="7"/>
      <c r="F2388" s="7"/>
      <c r="G2388" s="7"/>
      <c r="H2388" s="7"/>
      <c r="I2388" s="7"/>
      <c r="J2388" s="7"/>
    </row>
    <row r="2389" spans="3:10" x14ac:dyDescent="0.2">
      <c r="C2389" s="7"/>
      <c r="D2389" s="7"/>
      <c r="E2389" s="7"/>
      <c r="F2389" s="7"/>
      <c r="G2389" s="7"/>
      <c r="H2389" s="7"/>
      <c r="I2389" s="7"/>
      <c r="J2389" s="7"/>
    </row>
    <row r="2390" spans="3:10" x14ac:dyDescent="0.2">
      <c r="C2390" s="7"/>
      <c r="D2390" s="7"/>
      <c r="E2390" s="7"/>
      <c r="F2390" s="7"/>
      <c r="G2390" s="7"/>
      <c r="H2390" s="7"/>
      <c r="I2390" s="7"/>
      <c r="J2390" s="7"/>
    </row>
    <row r="2391" spans="3:10" x14ac:dyDescent="0.2">
      <c r="C2391" s="7"/>
      <c r="D2391" s="7"/>
      <c r="E2391" s="7"/>
      <c r="F2391" s="7"/>
      <c r="G2391" s="7"/>
      <c r="H2391" s="7"/>
      <c r="I2391" s="7"/>
      <c r="J2391" s="7"/>
    </row>
    <row r="2392" spans="3:10" x14ac:dyDescent="0.2">
      <c r="C2392" s="7"/>
      <c r="D2392" s="7"/>
      <c r="E2392" s="7"/>
      <c r="F2392" s="7"/>
      <c r="G2392" s="7"/>
      <c r="H2392" s="7"/>
      <c r="I2392" s="7"/>
      <c r="J2392" s="7"/>
    </row>
    <row r="2393" spans="3:10" x14ac:dyDescent="0.2">
      <c r="C2393" s="7"/>
      <c r="D2393" s="7"/>
      <c r="E2393" s="7"/>
      <c r="F2393" s="7"/>
      <c r="G2393" s="7"/>
      <c r="H2393" s="7"/>
      <c r="I2393" s="7"/>
      <c r="J2393" s="7"/>
    </row>
    <row r="2394" spans="3:10" x14ac:dyDescent="0.2">
      <c r="C2394" s="7"/>
      <c r="D2394" s="7"/>
      <c r="E2394" s="7"/>
      <c r="F2394" s="7"/>
      <c r="G2394" s="7"/>
      <c r="H2394" s="7"/>
      <c r="I2394" s="7"/>
      <c r="J2394" s="7"/>
    </row>
    <row r="2395" spans="3:10" x14ac:dyDescent="0.2">
      <c r="C2395" s="7"/>
      <c r="D2395" s="7"/>
      <c r="E2395" s="7"/>
      <c r="F2395" s="7"/>
      <c r="G2395" s="7"/>
      <c r="H2395" s="7"/>
      <c r="I2395" s="7"/>
      <c r="J2395" s="7"/>
    </row>
    <row r="2396" spans="3:10" x14ac:dyDescent="0.2">
      <c r="C2396" s="7"/>
      <c r="D2396" s="7"/>
      <c r="E2396" s="7"/>
      <c r="F2396" s="7"/>
      <c r="G2396" s="7"/>
      <c r="H2396" s="7"/>
      <c r="I2396" s="7"/>
      <c r="J2396" s="7"/>
    </row>
    <row r="2397" spans="3:10" x14ac:dyDescent="0.2">
      <c r="C2397" s="7"/>
      <c r="D2397" s="7"/>
      <c r="E2397" s="7"/>
      <c r="F2397" s="7"/>
      <c r="G2397" s="7"/>
      <c r="H2397" s="7"/>
      <c r="I2397" s="7"/>
      <c r="J2397" s="7"/>
    </row>
    <row r="2398" spans="3:10" x14ac:dyDescent="0.2">
      <c r="C2398" s="7"/>
      <c r="D2398" s="7"/>
      <c r="E2398" s="7"/>
      <c r="F2398" s="7"/>
      <c r="G2398" s="7"/>
      <c r="H2398" s="7"/>
      <c r="I2398" s="7"/>
      <c r="J2398" s="7"/>
    </row>
    <row r="2399" spans="3:10" x14ac:dyDescent="0.2">
      <c r="C2399" s="7"/>
      <c r="D2399" s="7"/>
      <c r="E2399" s="7"/>
      <c r="F2399" s="7"/>
      <c r="G2399" s="7"/>
      <c r="H2399" s="7"/>
      <c r="I2399" s="7"/>
      <c r="J2399" s="7"/>
    </row>
    <row r="2400" spans="3:10" x14ac:dyDescent="0.2">
      <c r="C2400" s="7"/>
      <c r="D2400" s="7"/>
      <c r="E2400" s="7"/>
      <c r="F2400" s="7"/>
      <c r="G2400" s="7"/>
      <c r="H2400" s="7"/>
      <c r="I2400" s="7"/>
      <c r="J2400" s="7"/>
    </row>
    <row r="2401" spans="3:10" x14ac:dyDescent="0.2">
      <c r="C2401" s="7"/>
      <c r="D2401" s="7"/>
      <c r="E2401" s="7"/>
      <c r="F2401" s="7"/>
      <c r="G2401" s="7"/>
      <c r="H2401" s="7"/>
      <c r="I2401" s="7"/>
      <c r="J2401" s="7"/>
    </row>
    <row r="2402" spans="3:10" x14ac:dyDescent="0.2">
      <c r="C2402" s="7"/>
      <c r="D2402" s="7"/>
      <c r="E2402" s="7"/>
      <c r="F2402" s="7"/>
      <c r="G2402" s="7"/>
      <c r="H2402" s="7"/>
      <c r="I2402" s="7"/>
      <c r="J2402" s="7"/>
    </row>
    <row r="2403" spans="3:10" x14ac:dyDescent="0.2">
      <c r="C2403" s="7"/>
      <c r="D2403" s="7"/>
      <c r="E2403" s="7"/>
      <c r="F2403" s="7"/>
      <c r="G2403" s="7"/>
      <c r="H2403" s="7"/>
      <c r="I2403" s="7"/>
      <c r="J2403" s="7"/>
    </row>
    <row r="2404" spans="3:10" x14ac:dyDescent="0.2">
      <c r="C2404" s="7"/>
      <c r="D2404" s="7"/>
      <c r="E2404" s="7"/>
      <c r="F2404" s="7"/>
      <c r="G2404" s="7"/>
      <c r="H2404" s="7"/>
      <c r="I2404" s="7"/>
      <c r="J2404" s="7"/>
    </row>
    <row r="2405" spans="3:10" x14ac:dyDescent="0.2">
      <c r="C2405" s="7"/>
      <c r="D2405" s="7"/>
      <c r="E2405" s="7"/>
      <c r="F2405" s="7"/>
      <c r="G2405" s="7"/>
      <c r="H2405" s="7"/>
      <c r="I2405" s="7"/>
      <c r="J2405" s="7"/>
    </row>
    <row r="2406" spans="3:10" x14ac:dyDescent="0.2">
      <c r="C2406" s="7"/>
      <c r="D2406" s="7"/>
      <c r="E2406" s="7"/>
      <c r="F2406" s="7"/>
      <c r="G2406" s="7"/>
      <c r="H2406" s="7"/>
      <c r="I2406" s="7"/>
      <c r="J2406" s="7"/>
    </row>
    <row r="2407" spans="3:10" x14ac:dyDescent="0.2">
      <c r="C2407" s="7"/>
      <c r="D2407" s="7"/>
      <c r="E2407" s="7"/>
      <c r="F2407" s="7"/>
      <c r="G2407" s="7"/>
      <c r="H2407" s="7"/>
      <c r="I2407" s="7"/>
      <c r="J2407" s="7"/>
    </row>
    <row r="2408" spans="3:10" x14ac:dyDescent="0.2">
      <c r="C2408" s="7"/>
      <c r="D2408" s="7"/>
      <c r="E2408" s="7"/>
      <c r="F2408" s="7"/>
      <c r="G2408" s="7"/>
      <c r="H2408" s="7"/>
      <c r="I2408" s="7"/>
      <c r="J2408" s="7"/>
    </row>
    <row r="2409" spans="3:10" x14ac:dyDescent="0.2">
      <c r="C2409" s="7"/>
      <c r="D2409" s="7"/>
      <c r="E2409" s="7"/>
      <c r="F2409" s="7"/>
      <c r="G2409" s="7"/>
      <c r="H2409" s="7"/>
      <c r="I2409" s="7"/>
      <c r="J2409" s="7"/>
    </row>
    <row r="2410" spans="3:10" x14ac:dyDescent="0.2">
      <c r="C2410" s="7"/>
      <c r="D2410" s="7"/>
      <c r="E2410" s="7"/>
      <c r="F2410" s="7"/>
      <c r="G2410" s="7"/>
      <c r="H2410" s="7"/>
      <c r="I2410" s="7"/>
      <c r="J2410" s="7"/>
    </row>
    <row r="2411" spans="3:10" x14ac:dyDescent="0.2">
      <c r="C2411" s="7"/>
      <c r="D2411" s="7"/>
      <c r="E2411" s="7"/>
      <c r="F2411" s="7"/>
      <c r="G2411" s="7"/>
      <c r="H2411" s="7"/>
      <c r="I2411" s="7"/>
      <c r="J2411" s="7"/>
    </row>
    <row r="2412" spans="3:10" x14ac:dyDescent="0.2">
      <c r="C2412" s="7"/>
      <c r="D2412" s="7"/>
      <c r="E2412" s="7"/>
      <c r="F2412" s="7"/>
      <c r="G2412" s="7"/>
      <c r="H2412" s="7"/>
      <c r="I2412" s="7"/>
      <c r="J2412" s="7"/>
    </row>
    <row r="2413" spans="3:10" x14ac:dyDescent="0.2">
      <c r="C2413" s="7"/>
      <c r="D2413" s="7"/>
      <c r="E2413" s="7"/>
      <c r="F2413" s="7"/>
      <c r="G2413" s="7"/>
      <c r="H2413" s="7"/>
      <c r="I2413" s="7"/>
      <c r="J2413" s="7"/>
    </row>
    <row r="2414" spans="3:10" x14ac:dyDescent="0.2">
      <c r="C2414" s="7"/>
      <c r="D2414" s="7"/>
      <c r="E2414" s="7"/>
      <c r="F2414" s="7"/>
      <c r="G2414" s="7"/>
      <c r="H2414" s="7"/>
      <c r="I2414" s="7"/>
      <c r="J2414" s="7"/>
    </row>
    <row r="2415" spans="3:10" x14ac:dyDescent="0.2">
      <c r="C2415" s="7"/>
      <c r="D2415" s="7"/>
      <c r="E2415" s="7"/>
      <c r="F2415" s="7"/>
      <c r="G2415" s="7"/>
      <c r="H2415" s="7"/>
      <c r="I2415" s="7"/>
      <c r="J2415" s="7"/>
    </row>
    <row r="2416" spans="3:10" x14ac:dyDescent="0.2">
      <c r="C2416" s="7"/>
      <c r="D2416" s="7"/>
      <c r="E2416" s="7"/>
      <c r="F2416" s="7"/>
      <c r="G2416" s="7"/>
      <c r="H2416" s="7"/>
      <c r="I2416" s="7"/>
      <c r="J2416" s="7"/>
    </row>
    <row r="2417" spans="3:10" x14ac:dyDescent="0.2">
      <c r="C2417" s="7"/>
      <c r="D2417" s="7"/>
      <c r="E2417" s="7"/>
      <c r="F2417" s="7"/>
      <c r="G2417" s="7"/>
      <c r="H2417" s="7"/>
      <c r="I2417" s="7"/>
      <c r="J2417" s="7"/>
    </row>
    <row r="2418" spans="3:10" x14ac:dyDescent="0.2">
      <c r="C2418" s="7"/>
      <c r="D2418" s="7"/>
      <c r="E2418" s="7"/>
      <c r="F2418" s="7"/>
      <c r="G2418" s="7"/>
      <c r="H2418" s="7"/>
      <c r="I2418" s="7"/>
      <c r="J2418" s="7"/>
    </row>
    <row r="2419" spans="3:10" x14ac:dyDescent="0.2">
      <c r="C2419" s="7"/>
      <c r="D2419" s="7"/>
      <c r="E2419" s="7"/>
      <c r="F2419" s="7"/>
      <c r="G2419" s="7"/>
      <c r="H2419" s="7"/>
      <c r="I2419" s="7"/>
      <c r="J2419" s="7"/>
    </row>
    <row r="2420" spans="3:10" x14ac:dyDescent="0.2">
      <c r="C2420" s="7"/>
      <c r="D2420" s="7"/>
      <c r="E2420" s="7"/>
      <c r="F2420" s="7"/>
      <c r="G2420" s="7"/>
      <c r="H2420" s="7"/>
      <c r="I2420" s="7"/>
      <c r="J2420" s="7"/>
    </row>
    <row r="2421" spans="3:10" x14ac:dyDescent="0.2">
      <c r="C2421" s="7"/>
      <c r="D2421" s="7"/>
      <c r="E2421" s="7"/>
      <c r="F2421" s="7"/>
      <c r="G2421" s="7"/>
      <c r="H2421" s="7"/>
      <c r="I2421" s="7"/>
      <c r="J2421" s="7"/>
    </row>
    <row r="2422" spans="3:10" x14ac:dyDescent="0.2">
      <c r="C2422" s="7"/>
      <c r="D2422" s="7"/>
      <c r="E2422" s="7"/>
      <c r="F2422" s="7"/>
      <c r="G2422" s="7"/>
      <c r="H2422" s="7"/>
      <c r="I2422" s="7"/>
      <c r="J2422" s="7"/>
    </row>
    <row r="2423" spans="3:10" x14ac:dyDescent="0.2">
      <c r="C2423" s="7"/>
      <c r="D2423" s="7"/>
      <c r="E2423" s="7"/>
      <c r="F2423" s="7"/>
      <c r="G2423" s="7"/>
      <c r="H2423" s="7"/>
      <c r="I2423" s="7"/>
      <c r="J2423" s="7"/>
    </row>
    <row r="2424" spans="3:10" x14ac:dyDescent="0.2">
      <c r="C2424" s="7"/>
      <c r="D2424" s="7"/>
      <c r="E2424" s="7"/>
      <c r="F2424" s="7"/>
      <c r="G2424" s="7"/>
      <c r="H2424" s="7"/>
      <c r="I2424" s="7"/>
      <c r="J2424" s="7"/>
    </row>
    <row r="2425" spans="3:10" x14ac:dyDescent="0.2">
      <c r="C2425" s="7"/>
      <c r="D2425" s="7"/>
      <c r="E2425" s="7"/>
      <c r="F2425" s="7"/>
      <c r="G2425" s="7"/>
      <c r="H2425" s="7"/>
      <c r="I2425" s="7"/>
      <c r="J2425" s="7"/>
    </row>
    <row r="2426" spans="3:10" x14ac:dyDescent="0.2">
      <c r="C2426" s="7"/>
      <c r="D2426" s="7"/>
      <c r="E2426" s="7"/>
      <c r="F2426" s="7"/>
      <c r="G2426" s="7"/>
      <c r="H2426" s="7"/>
      <c r="I2426" s="7"/>
      <c r="J2426" s="7"/>
    </row>
    <row r="2427" spans="3:10" x14ac:dyDescent="0.2">
      <c r="C2427" s="7"/>
      <c r="D2427" s="7"/>
      <c r="E2427" s="7"/>
      <c r="F2427" s="7"/>
      <c r="G2427" s="7"/>
      <c r="H2427" s="7"/>
      <c r="I2427" s="7"/>
      <c r="J2427" s="7"/>
    </row>
    <row r="2428" spans="3:10" x14ac:dyDescent="0.2">
      <c r="C2428" s="7"/>
      <c r="D2428" s="7"/>
      <c r="E2428" s="7"/>
      <c r="F2428" s="7"/>
      <c r="G2428" s="7"/>
      <c r="H2428" s="7"/>
      <c r="I2428" s="7"/>
      <c r="J2428" s="7"/>
    </row>
    <row r="2429" spans="3:10" x14ac:dyDescent="0.2">
      <c r="C2429" s="7"/>
      <c r="D2429" s="7"/>
      <c r="E2429" s="7"/>
      <c r="F2429" s="7"/>
      <c r="G2429" s="7"/>
      <c r="H2429" s="7"/>
      <c r="I2429" s="7"/>
      <c r="J2429" s="7"/>
    </row>
    <row r="2430" spans="3:10" x14ac:dyDescent="0.2">
      <c r="C2430" s="7"/>
      <c r="D2430" s="7"/>
      <c r="E2430" s="7"/>
      <c r="F2430" s="7"/>
      <c r="G2430" s="7"/>
      <c r="H2430" s="7"/>
      <c r="I2430" s="7"/>
      <c r="J2430" s="7"/>
    </row>
    <row r="2431" spans="3:10" x14ac:dyDescent="0.2">
      <c r="C2431" s="7"/>
      <c r="D2431" s="7"/>
      <c r="E2431" s="7"/>
      <c r="F2431" s="7"/>
      <c r="G2431" s="7"/>
      <c r="H2431" s="7"/>
      <c r="I2431" s="7"/>
      <c r="J2431" s="7"/>
    </row>
    <row r="2432" spans="3:10" x14ac:dyDescent="0.2">
      <c r="C2432" s="7"/>
      <c r="D2432" s="7"/>
      <c r="E2432" s="7"/>
      <c r="F2432" s="7"/>
      <c r="G2432" s="7"/>
      <c r="H2432" s="7"/>
      <c r="I2432" s="7"/>
      <c r="J2432" s="7"/>
    </row>
    <row r="2433" spans="3:10" x14ac:dyDescent="0.2">
      <c r="C2433" s="7"/>
      <c r="D2433" s="7"/>
      <c r="E2433" s="7"/>
      <c r="F2433" s="7"/>
      <c r="G2433" s="7"/>
      <c r="H2433" s="7"/>
      <c r="I2433" s="7"/>
      <c r="J2433" s="7"/>
    </row>
    <row r="2434" spans="3:10" x14ac:dyDescent="0.2">
      <c r="C2434" s="7"/>
      <c r="D2434" s="7"/>
      <c r="E2434" s="7"/>
      <c r="F2434" s="7"/>
      <c r="G2434" s="7"/>
      <c r="H2434" s="7"/>
      <c r="I2434" s="7"/>
      <c r="J2434" s="7"/>
    </row>
    <row r="2435" spans="3:10" x14ac:dyDescent="0.2">
      <c r="C2435" s="7"/>
      <c r="D2435" s="7"/>
      <c r="E2435" s="7"/>
      <c r="F2435" s="7"/>
      <c r="G2435" s="7"/>
      <c r="H2435" s="7"/>
      <c r="I2435" s="7"/>
      <c r="J2435" s="7"/>
    </row>
    <row r="2436" spans="3:10" x14ac:dyDescent="0.2">
      <c r="C2436" s="7"/>
      <c r="D2436" s="7"/>
      <c r="E2436" s="7"/>
      <c r="F2436" s="7"/>
      <c r="G2436" s="7"/>
      <c r="H2436" s="7"/>
      <c r="I2436" s="7"/>
      <c r="J2436" s="7"/>
    </row>
    <row r="2437" spans="3:10" x14ac:dyDescent="0.2">
      <c r="C2437" s="7"/>
      <c r="D2437" s="7"/>
      <c r="E2437" s="7"/>
      <c r="F2437" s="7"/>
      <c r="G2437" s="7"/>
      <c r="H2437" s="7"/>
      <c r="I2437" s="7"/>
      <c r="J2437" s="7"/>
    </row>
    <row r="2438" spans="3:10" x14ac:dyDescent="0.2">
      <c r="C2438" s="7"/>
      <c r="D2438" s="7"/>
      <c r="E2438" s="7"/>
      <c r="F2438" s="7"/>
      <c r="G2438" s="7"/>
      <c r="H2438" s="7"/>
      <c r="I2438" s="7"/>
      <c r="J2438" s="7"/>
    </row>
    <row r="2439" spans="3:10" x14ac:dyDescent="0.2">
      <c r="C2439" s="7"/>
      <c r="D2439" s="7"/>
      <c r="E2439" s="7"/>
      <c r="F2439" s="7"/>
      <c r="G2439" s="7"/>
      <c r="H2439" s="7"/>
      <c r="I2439" s="7"/>
      <c r="J2439" s="7"/>
    </row>
    <row r="2440" spans="3:10" x14ac:dyDescent="0.2">
      <c r="C2440" s="7"/>
      <c r="D2440" s="7"/>
      <c r="E2440" s="7"/>
      <c r="F2440" s="7"/>
      <c r="G2440" s="7"/>
      <c r="H2440" s="7"/>
      <c r="I2440" s="7"/>
      <c r="J2440" s="7"/>
    </row>
    <row r="2441" spans="3:10" x14ac:dyDescent="0.2">
      <c r="C2441" s="7"/>
      <c r="D2441" s="7"/>
      <c r="E2441" s="7"/>
      <c r="F2441" s="7"/>
      <c r="G2441" s="7"/>
      <c r="H2441" s="7"/>
      <c r="I2441" s="7"/>
      <c r="J2441" s="7"/>
    </row>
    <row r="2442" spans="3:10" x14ac:dyDescent="0.2">
      <c r="C2442" s="7"/>
      <c r="D2442" s="7"/>
      <c r="E2442" s="7"/>
      <c r="F2442" s="7"/>
      <c r="G2442" s="7"/>
      <c r="H2442" s="7"/>
      <c r="I2442" s="7"/>
      <c r="J2442" s="7"/>
    </row>
    <row r="2443" spans="3:10" x14ac:dyDescent="0.2">
      <c r="C2443" s="7"/>
      <c r="D2443" s="7"/>
      <c r="E2443" s="7"/>
      <c r="F2443" s="7"/>
      <c r="G2443" s="7"/>
      <c r="H2443" s="7"/>
      <c r="I2443" s="7"/>
      <c r="J2443" s="7"/>
    </row>
    <row r="2444" spans="3:10" x14ac:dyDescent="0.2">
      <c r="C2444" s="7"/>
      <c r="D2444" s="7"/>
      <c r="E2444" s="7"/>
      <c r="F2444" s="7"/>
      <c r="G2444" s="7"/>
      <c r="H2444" s="7"/>
      <c r="I2444" s="7"/>
      <c r="J2444" s="7"/>
    </row>
    <row r="2445" spans="3:10" x14ac:dyDescent="0.2">
      <c r="C2445" s="7"/>
      <c r="D2445" s="7"/>
      <c r="E2445" s="7"/>
      <c r="F2445" s="7"/>
      <c r="G2445" s="7"/>
      <c r="H2445" s="7"/>
      <c r="I2445" s="7"/>
      <c r="J2445" s="7"/>
    </row>
    <row r="2446" spans="3:10" x14ac:dyDescent="0.2">
      <c r="C2446" s="7"/>
      <c r="D2446" s="7"/>
      <c r="E2446" s="7"/>
      <c r="F2446" s="7"/>
      <c r="G2446" s="7"/>
      <c r="H2446" s="7"/>
      <c r="I2446" s="7"/>
      <c r="J2446" s="7"/>
    </row>
    <row r="2447" spans="3:10" x14ac:dyDescent="0.2">
      <c r="C2447" s="7"/>
      <c r="D2447" s="7"/>
      <c r="E2447" s="7"/>
      <c r="F2447" s="7"/>
      <c r="G2447" s="7"/>
      <c r="H2447" s="7"/>
      <c r="I2447" s="7"/>
      <c r="J2447" s="7"/>
    </row>
    <row r="2448" spans="3:10" x14ac:dyDescent="0.2">
      <c r="C2448" s="7"/>
      <c r="D2448" s="7"/>
      <c r="E2448" s="7"/>
      <c r="F2448" s="7"/>
      <c r="G2448" s="7"/>
      <c r="H2448" s="7"/>
      <c r="I2448" s="7"/>
      <c r="J2448" s="7"/>
    </row>
    <row r="2449" spans="3:10" x14ac:dyDescent="0.2">
      <c r="C2449" s="7"/>
      <c r="D2449" s="7"/>
      <c r="E2449" s="7"/>
      <c r="F2449" s="7"/>
      <c r="G2449" s="7"/>
      <c r="H2449" s="7"/>
      <c r="I2449" s="7"/>
      <c r="J2449" s="7"/>
    </row>
    <row r="2450" spans="3:10" x14ac:dyDescent="0.2">
      <c r="C2450" s="7"/>
      <c r="D2450" s="7"/>
      <c r="E2450" s="7"/>
      <c r="F2450" s="7"/>
      <c r="G2450" s="7"/>
      <c r="H2450" s="7"/>
      <c r="I2450" s="7"/>
      <c r="J2450" s="7"/>
    </row>
    <row r="2451" spans="3:10" x14ac:dyDescent="0.2">
      <c r="C2451" s="7"/>
      <c r="D2451" s="7"/>
      <c r="E2451" s="7"/>
      <c r="F2451" s="7"/>
      <c r="G2451" s="7"/>
      <c r="H2451" s="7"/>
      <c r="I2451" s="7"/>
      <c r="J2451" s="7"/>
    </row>
    <row r="2452" spans="3:10" x14ac:dyDescent="0.2">
      <c r="C2452" s="7"/>
      <c r="D2452" s="7"/>
      <c r="E2452" s="7"/>
      <c r="F2452" s="7"/>
      <c r="G2452" s="7"/>
      <c r="H2452" s="7"/>
      <c r="I2452" s="7"/>
      <c r="J2452" s="7"/>
    </row>
    <row r="2453" spans="3:10" x14ac:dyDescent="0.2">
      <c r="C2453" s="7"/>
      <c r="D2453" s="7"/>
      <c r="E2453" s="7"/>
      <c r="F2453" s="7"/>
      <c r="G2453" s="7"/>
      <c r="H2453" s="7"/>
      <c r="I2453" s="7"/>
      <c r="J2453" s="7"/>
    </row>
    <row r="2454" spans="3:10" x14ac:dyDescent="0.2">
      <c r="C2454" s="7"/>
      <c r="D2454" s="7"/>
      <c r="E2454" s="7"/>
      <c r="F2454" s="7"/>
      <c r="G2454" s="7"/>
      <c r="H2454" s="7"/>
      <c r="I2454" s="7"/>
      <c r="J2454" s="7"/>
    </row>
    <row r="2455" spans="3:10" x14ac:dyDescent="0.2">
      <c r="C2455" s="7"/>
      <c r="D2455" s="7"/>
      <c r="E2455" s="7"/>
      <c r="F2455" s="7"/>
      <c r="G2455" s="7"/>
      <c r="H2455" s="7"/>
      <c r="I2455" s="7"/>
      <c r="J2455" s="7"/>
    </row>
    <row r="2456" spans="3:10" x14ac:dyDescent="0.2">
      <c r="C2456" s="7"/>
      <c r="D2456" s="7"/>
      <c r="E2456" s="7"/>
      <c r="F2456" s="7"/>
      <c r="G2456" s="7"/>
      <c r="H2456" s="7"/>
      <c r="I2456" s="7"/>
      <c r="J2456" s="7"/>
    </row>
    <row r="2457" spans="3:10" x14ac:dyDescent="0.2">
      <c r="C2457" s="7"/>
      <c r="D2457" s="7"/>
      <c r="E2457" s="7"/>
      <c r="F2457" s="7"/>
      <c r="G2457" s="7"/>
      <c r="H2457" s="7"/>
      <c r="I2457" s="7"/>
      <c r="J2457" s="7"/>
    </row>
    <row r="2458" spans="3:10" x14ac:dyDescent="0.2">
      <c r="C2458" s="7"/>
      <c r="D2458" s="7"/>
      <c r="E2458" s="7"/>
      <c r="F2458" s="7"/>
      <c r="G2458" s="7"/>
      <c r="H2458" s="7"/>
      <c r="I2458" s="7"/>
      <c r="J2458" s="7"/>
    </row>
    <row r="2459" spans="3:10" x14ac:dyDescent="0.2">
      <c r="C2459" s="7"/>
      <c r="D2459" s="7"/>
      <c r="E2459" s="7"/>
      <c r="F2459" s="7"/>
      <c r="G2459" s="7"/>
      <c r="H2459" s="7"/>
      <c r="I2459" s="7"/>
      <c r="J2459" s="7"/>
    </row>
    <row r="2460" spans="3:10" x14ac:dyDescent="0.2">
      <c r="C2460" s="7"/>
      <c r="D2460" s="7"/>
      <c r="E2460" s="7"/>
      <c r="F2460" s="7"/>
      <c r="G2460" s="7"/>
      <c r="H2460" s="7"/>
      <c r="I2460" s="7"/>
      <c r="J2460" s="7"/>
    </row>
    <row r="2461" spans="3:10" x14ac:dyDescent="0.2">
      <c r="C2461" s="7"/>
      <c r="D2461" s="7"/>
      <c r="E2461" s="7"/>
      <c r="F2461" s="7"/>
      <c r="G2461" s="7"/>
      <c r="H2461" s="7"/>
      <c r="I2461" s="7"/>
      <c r="J2461" s="7"/>
    </row>
    <row r="2462" spans="3:10" x14ac:dyDescent="0.2">
      <c r="C2462" s="7"/>
      <c r="D2462" s="7"/>
      <c r="E2462" s="7"/>
      <c r="F2462" s="7"/>
      <c r="G2462" s="7"/>
      <c r="H2462" s="7"/>
      <c r="I2462" s="7"/>
      <c r="J2462" s="7"/>
    </row>
    <row r="2463" spans="3:10" x14ac:dyDescent="0.2">
      <c r="C2463" s="7"/>
      <c r="D2463" s="7"/>
      <c r="E2463" s="7"/>
      <c r="F2463" s="7"/>
      <c r="G2463" s="7"/>
      <c r="H2463" s="7"/>
      <c r="I2463" s="7"/>
      <c r="J2463" s="7"/>
    </row>
    <row r="2464" spans="3:10" x14ac:dyDescent="0.2">
      <c r="C2464" s="7"/>
      <c r="D2464" s="7"/>
      <c r="E2464" s="7"/>
      <c r="F2464" s="7"/>
      <c r="G2464" s="7"/>
      <c r="H2464" s="7"/>
      <c r="I2464" s="7"/>
      <c r="J2464" s="7"/>
    </row>
    <row r="2465" spans="3:10" x14ac:dyDescent="0.2">
      <c r="C2465" s="7"/>
      <c r="D2465" s="7"/>
      <c r="E2465" s="7"/>
      <c r="F2465" s="7"/>
      <c r="G2465" s="7"/>
      <c r="H2465" s="7"/>
      <c r="I2465" s="7"/>
      <c r="J2465" s="7"/>
    </row>
    <row r="2466" spans="3:10" x14ac:dyDescent="0.2">
      <c r="C2466" s="7"/>
      <c r="D2466" s="7"/>
      <c r="E2466" s="7"/>
      <c r="F2466" s="7"/>
      <c r="G2466" s="7"/>
      <c r="H2466" s="7"/>
      <c r="I2466" s="7"/>
      <c r="J2466" s="7"/>
    </row>
    <row r="2467" spans="3:10" x14ac:dyDescent="0.2">
      <c r="C2467" s="7"/>
      <c r="D2467" s="7"/>
      <c r="E2467" s="7"/>
      <c r="F2467" s="7"/>
      <c r="G2467" s="7"/>
      <c r="H2467" s="7"/>
      <c r="I2467" s="7"/>
      <c r="J2467" s="7"/>
    </row>
    <row r="2468" spans="3:10" x14ac:dyDescent="0.2">
      <c r="C2468" s="7"/>
      <c r="D2468" s="7"/>
      <c r="E2468" s="7"/>
      <c r="F2468" s="7"/>
      <c r="G2468" s="7"/>
      <c r="H2468" s="7"/>
      <c r="I2468" s="7"/>
      <c r="J2468" s="7"/>
    </row>
    <row r="2469" spans="3:10" x14ac:dyDescent="0.2">
      <c r="C2469" s="7"/>
      <c r="D2469" s="7"/>
      <c r="E2469" s="7"/>
      <c r="F2469" s="7"/>
      <c r="G2469" s="7"/>
      <c r="H2469" s="7"/>
      <c r="I2469" s="7"/>
      <c r="J2469" s="7"/>
    </row>
    <row r="2470" spans="3:10" x14ac:dyDescent="0.2">
      <c r="C2470" s="7"/>
      <c r="D2470" s="7"/>
      <c r="E2470" s="7"/>
      <c r="F2470" s="7"/>
      <c r="G2470" s="7"/>
      <c r="H2470" s="7"/>
      <c r="I2470" s="7"/>
      <c r="J2470" s="7"/>
    </row>
    <row r="2471" spans="3:10" x14ac:dyDescent="0.2">
      <c r="C2471" s="7"/>
      <c r="D2471" s="7"/>
      <c r="E2471" s="7"/>
      <c r="F2471" s="7"/>
      <c r="G2471" s="7"/>
      <c r="H2471" s="7"/>
      <c r="I2471" s="7"/>
      <c r="J2471" s="7"/>
    </row>
    <row r="2472" spans="3:10" x14ac:dyDescent="0.2">
      <c r="C2472" s="7"/>
      <c r="D2472" s="7"/>
      <c r="E2472" s="7"/>
      <c r="F2472" s="7"/>
      <c r="G2472" s="7"/>
      <c r="H2472" s="7"/>
      <c r="I2472" s="7"/>
      <c r="J2472" s="7"/>
    </row>
    <row r="2473" spans="3:10" x14ac:dyDescent="0.2">
      <c r="C2473" s="7"/>
      <c r="D2473" s="7"/>
      <c r="E2473" s="7"/>
      <c r="F2473" s="7"/>
      <c r="G2473" s="7"/>
      <c r="H2473" s="7"/>
      <c r="I2473" s="7"/>
      <c r="J2473" s="7"/>
    </row>
    <row r="2474" spans="3:10" x14ac:dyDescent="0.2">
      <c r="C2474" s="7"/>
      <c r="D2474" s="7"/>
      <c r="E2474" s="7"/>
      <c r="F2474" s="7"/>
      <c r="G2474" s="7"/>
      <c r="H2474" s="7"/>
      <c r="I2474" s="7"/>
      <c r="J2474" s="7"/>
    </row>
    <row r="2475" spans="3:10" x14ac:dyDescent="0.2">
      <c r="C2475" s="7"/>
      <c r="D2475" s="7"/>
      <c r="E2475" s="7"/>
      <c r="F2475" s="7"/>
      <c r="G2475" s="7"/>
      <c r="H2475" s="7"/>
      <c r="I2475" s="7"/>
      <c r="J2475" s="7"/>
    </row>
    <row r="2476" spans="3:10" x14ac:dyDescent="0.2">
      <c r="C2476" s="7"/>
      <c r="D2476" s="7"/>
      <c r="E2476" s="7"/>
      <c r="F2476" s="7"/>
      <c r="G2476" s="7"/>
      <c r="H2476" s="7"/>
      <c r="I2476" s="7"/>
      <c r="J2476" s="7"/>
    </row>
    <row r="2477" spans="3:10" x14ac:dyDescent="0.2">
      <c r="C2477" s="7"/>
      <c r="D2477" s="7"/>
      <c r="E2477" s="7"/>
      <c r="F2477" s="7"/>
      <c r="G2477" s="7"/>
      <c r="H2477" s="7"/>
      <c r="I2477" s="7"/>
      <c r="J2477" s="7"/>
    </row>
    <row r="2478" spans="3:10" x14ac:dyDescent="0.2">
      <c r="C2478" s="7"/>
      <c r="D2478" s="7"/>
      <c r="E2478" s="7"/>
      <c r="F2478" s="7"/>
      <c r="G2478" s="7"/>
      <c r="H2478" s="7"/>
      <c r="I2478" s="7"/>
      <c r="J2478" s="7"/>
    </row>
    <row r="2479" spans="3:10" x14ac:dyDescent="0.2">
      <c r="C2479" s="7"/>
      <c r="D2479" s="7"/>
      <c r="E2479" s="7"/>
      <c r="F2479" s="7"/>
      <c r="G2479" s="7"/>
      <c r="H2479" s="7"/>
      <c r="I2479" s="7"/>
      <c r="J2479" s="7"/>
    </row>
    <row r="2480" spans="3:10" x14ac:dyDescent="0.2">
      <c r="C2480" s="7"/>
      <c r="D2480" s="7"/>
      <c r="E2480" s="7"/>
      <c r="F2480" s="7"/>
      <c r="G2480" s="7"/>
      <c r="H2480" s="7"/>
      <c r="I2480" s="7"/>
      <c r="J2480" s="7"/>
    </row>
    <row r="2481" spans="3:10" x14ac:dyDescent="0.2">
      <c r="C2481" s="7"/>
      <c r="D2481" s="7"/>
      <c r="E2481" s="7"/>
      <c r="F2481" s="7"/>
      <c r="G2481" s="7"/>
      <c r="H2481" s="7"/>
      <c r="I2481" s="7"/>
      <c r="J2481" s="7"/>
    </row>
    <row r="2482" spans="3:10" x14ac:dyDescent="0.2">
      <c r="C2482" s="7"/>
      <c r="D2482" s="7"/>
      <c r="E2482" s="7"/>
      <c r="F2482" s="7"/>
      <c r="G2482" s="7"/>
      <c r="H2482" s="7"/>
      <c r="I2482" s="7"/>
      <c r="J2482" s="7"/>
    </row>
    <row r="2483" spans="3:10" x14ac:dyDescent="0.2">
      <c r="C2483" s="7"/>
      <c r="D2483" s="7"/>
      <c r="E2483" s="7"/>
      <c r="F2483" s="7"/>
      <c r="G2483" s="7"/>
      <c r="H2483" s="7"/>
      <c r="I2483" s="7"/>
      <c r="J2483" s="7"/>
    </row>
    <row r="2484" spans="3:10" x14ac:dyDescent="0.2">
      <c r="C2484" s="7"/>
      <c r="D2484" s="7"/>
      <c r="E2484" s="7"/>
      <c r="F2484" s="7"/>
      <c r="G2484" s="7"/>
      <c r="H2484" s="7"/>
      <c r="I2484" s="7"/>
      <c r="J2484" s="7"/>
    </row>
    <row r="2485" spans="3:10" x14ac:dyDescent="0.2">
      <c r="C2485" s="7"/>
      <c r="D2485" s="7"/>
      <c r="E2485" s="7"/>
      <c r="F2485" s="7"/>
      <c r="G2485" s="7"/>
      <c r="H2485" s="7"/>
      <c r="I2485" s="7"/>
      <c r="J2485" s="7"/>
    </row>
    <row r="2486" spans="3:10" x14ac:dyDescent="0.2">
      <c r="C2486" s="7"/>
      <c r="D2486" s="7"/>
      <c r="E2486" s="7"/>
      <c r="F2486" s="7"/>
      <c r="G2486" s="7"/>
      <c r="H2486" s="7"/>
      <c r="I2486" s="7"/>
      <c r="J2486" s="7"/>
    </row>
    <row r="2487" spans="3:10" x14ac:dyDescent="0.2">
      <c r="C2487" s="7"/>
      <c r="D2487" s="7"/>
      <c r="E2487" s="7"/>
      <c r="F2487" s="7"/>
      <c r="G2487" s="7"/>
      <c r="H2487" s="7"/>
      <c r="I2487" s="7"/>
      <c r="J2487" s="7"/>
    </row>
    <row r="2488" spans="3:10" x14ac:dyDescent="0.2">
      <c r="C2488" s="7"/>
      <c r="D2488" s="7"/>
      <c r="E2488" s="7"/>
      <c r="F2488" s="7"/>
      <c r="G2488" s="7"/>
      <c r="H2488" s="7"/>
      <c r="I2488" s="7"/>
      <c r="J2488" s="7"/>
    </row>
    <row r="2489" spans="3:10" x14ac:dyDescent="0.2">
      <c r="C2489" s="7"/>
      <c r="D2489" s="7"/>
      <c r="E2489" s="7"/>
      <c r="F2489" s="7"/>
      <c r="G2489" s="7"/>
      <c r="H2489" s="7"/>
      <c r="I2489" s="7"/>
      <c r="J2489" s="7"/>
    </row>
    <row r="2490" spans="3:10" x14ac:dyDescent="0.2">
      <c r="C2490" s="7"/>
      <c r="D2490" s="7"/>
      <c r="E2490" s="7"/>
      <c r="F2490" s="7"/>
      <c r="G2490" s="7"/>
      <c r="H2490" s="7"/>
      <c r="I2490" s="7"/>
      <c r="J2490" s="7"/>
    </row>
    <row r="2491" spans="3:10" x14ac:dyDescent="0.2">
      <c r="C2491" s="7"/>
      <c r="D2491" s="7"/>
      <c r="E2491" s="7"/>
      <c r="F2491" s="7"/>
      <c r="G2491" s="7"/>
      <c r="H2491" s="7"/>
      <c r="I2491" s="7"/>
      <c r="J2491" s="7"/>
    </row>
    <row r="2492" spans="3:10" x14ac:dyDescent="0.2">
      <c r="C2492" s="7"/>
      <c r="D2492" s="7"/>
      <c r="E2492" s="7"/>
      <c r="F2492" s="7"/>
      <c r="G2492" s="7"/>
      <c r="H2492" s="7"/>
      <c r="I2492" s="7"/>
      <c r="J2492" s="7"/>
    </row>
    <row r="2493" spans="3:10" x14ac:dyDescent="0.2">
      <c r="C2493" s="7"/>
      <c r="D2493" s="7"/>
      <c r="E2493" s="7"/>
      <c r="F2493" s="7"/>
      <c r="G2493" s="7"/>
      <c r="H2493" s="7"/>
      <c r="I2493" s="7"/>
      <c r="J2493" s="7"/>
    </row>
    <row r="2494" spans="3:10" x14ac:dyDescent="0.2">
      <c r="C2494" s="7"/>
      <c r="D2494" s="7"/>
      <c r="E2494" s="7"/>
      <c r="F2494" s="7"/>
      <c r="G2494" s="7"/>
      <c r="H2494" s="7"/>
      <c r="I2494" s="7"/>
      <c r="J2494" s="7"/>
    </row>
    <row r="2495" spans="3:10" x14ac:dyDescent="0.2">
      <c r="C2495" s="7"/>
      <c r="D2495" s="7"/>
      <c r="E2495" s="7"/>
      <c r="F2495" s="7"/>
      <c r="G2495" s="7"/>
      <c r="H2495" s="7"/>
      <c r="I2495" s="7"/>
      <c r="J2495" s="7"/>
    </row>
    <row r="2496" spans="3:10" x14ac:dyDescent="0.2">
      <c r="C2496" s="7"/>
      <c r="D2496" s="7"/>
      <c r="E2496" s="7"/>
      <c r="F2496" s="7"/>
      <c r="G2496" s="7"/>
      <c r="H2496" s="7"/>
      <c r="I2496" s="7"/>
      <c r="J2496" s="7"/>
    </row>
    <row r="2497" spans="3:10" x14ac:dyDescent="0.2">
      <c r="C2497" s="7"/>
      <c r="D2497" s="7"/>
      <c r="E2497" s="7"/>
      <c r="F2497" s="7"/>
      <c r="G2497" s="7"/>
      <c r="H2497" s="7"/>
      <c r="I2497" s="7"/>
      <c r="J2497" s="7"/>
    </row>
    <row r="2498" spans="3:10" x14ac:dyDescent="0.2">
      <c r="C2498" s="7"/>
      <c r="D2498" s="7"/>
      <c r="E2498" s="7"/>
      <c r="F2498" s="7"/>
      <c r="G2498" s="7"/>
      <c r="H2498" s="7"/>
      <c r="I2498" s="7"/>
      <c r="J2498" s="7"/>
    </row>
    <row r="2499" spans="3:10" x14ac:dyDescent="0.2">
      <c r="C2499" s="7"/>
      <c r="D2499" s="7"/>
      <c r="E2499" s="7"/>
      <c r="F2499" s="7"/>
      <c r="G2499" s="7"/>
      <c r="H2499" s="7"/>
      <c r="I2499" s="7"/>
      <c r="J2499" s="7"/>
    </row>
    <row r="2500" spans="3:10" x14ac:dyDescent="0.2">
      <c r="C2500" s="7"/>
      <c r="D2500" s="7"/>
      <c r="E2500" s="7"/>
      <c r="F2500" s="7"/>
      <c r="G2500" s="7"/>
      <c r="H2500" s="7"/>
      <c r="I2500" s="7"/>
      <c r="J2500" s="7"/>
    </row>
    <row r="2501" spans="3:10" x14ac:dyDescent="0.2">
      <c r="C2501" s="7"/>
      <c r="D2501" s="7"/>
      <c r="E2501" s="7"/>
      <c r="F2501" s="7"/>
      <c r="G2501" s="7"/>
      <c r="H2501" s="7"/>
      <c r="I2501" s="7"/>
      <c r="J2501" s="7"/>
    </row>
    <row r="2502" spans="3:10" x14ac:dyDescent="0.2">
      <c r="C2502" s="7"/>
      <c r="D2502" s="7"/>
      <c r="E2502" s="7"/>
      <c r="F2502" s="7"/>
      <c r="G2502" s="7"/>
      <c r="H2502" s="7"/>
      <c r="I2502" s="7"/>
      <c r="J2502" s="7"/>
    </row>
    <row r="2503" spans="3:10" x14ac:dyDescent="0.2">
      <c r="C2503" s="7"/>
      <c r="D2503" s="7"/>
      <c r="E2503" s="7"/>
      <c r="F2503" s="7"/>
      <c r="G2503" s="7"/>
      <c r="H2503" s="7"/>
      <c r="I2503" s="7"/>
      <c r="J2503" s="7"/>
    </row>
    <row r="2504" spans="3:10" x14ac:dyDescent="0.2">
      <c r="C2504" s="7"/>
      <c r="D2504" s="7"/>
      <c r="E2504" s="7"/>
      <c r="F2504" s="7"/>
      <c r="G2504" s="7"/>
      <c r="H2504" s="7"/>
      <c r="I2504" s="7"/>
      <c r="J2504" s="7"/>
    </row>
    <row r="2505" spans="3:10" x14ac:dyDescent="0.2">
      <c r="C2505" s="7"/>
      <c r="D2505" s="7"/>
      <c r="E2505" s="7"/>
      <c r="F2505" s="7"/>
      <c r="G2505" s="7"/>
      <c r="H2505" s="7"/>
      <c r="I2505" s="7"/>
      <c r="J2505" s="7"/>
    </row>
    <row r="2506" spans="3:10" x14ac:dyDescent="0.2">
      <c r="C2506" s="7"/>
      <c r="D2506" s="7"/>
      <c r="E2506" s="7"/>
      <c r="F2506" s="7"/>
      <c r="G2506" s="7"/>
      <c r="H2506" s="7"/>
      <c r="I2506" s="7"/>
      <c r="J2506" s="7"/>
    </row>
    <row r="2507" spans="3:10" x14ac:dyDescent="0.2">
      <c r="C2507" s="7"/>
      <c r="D2507" s="7"/>
      <c r="E2507" s="7"/>
      <c r="F2507" s="7"/>
      <c r="G2507" s="7"/>
      <c r="H2507" s="7"/>
      <c r="I2507" s="7"/>
      <c r="J2507" s="7"/>
    </row>
    <row r="2508" spans="3:10" x14ac:dyDescent="0.2">
      <c r="C2508" s="7"/>
      <c r="D2508" s="7"/>
      <c r="E2508" s="7"/>
      <c r="F2508" s="7"/>
      <c r="G2508" s="7"/>
      <c r="H2508" s="7"/>
      <c r="I2508" s="7"/>
      <c r="J2508" s="7"/>
    </row>
    <row r="2509" spans="3:10" x14ac:dyDescent="0.2">
      <c r="C2509" s="7"/>
      <c r="D2509" s="7"/>
      <c r="E2509" s="7"/>
      <c r="F2509" s="7"/>
      <c r="G2509" s="7"/>
      <c r="H2509" s="7"/>
      <c r="I2509" s="7"/>
      <c r="J2509" s="7"/>
    </row>
    <row r="2510" spans="3:10" x14ac:dyDescent="0.2">
      <c r="C2510" s="7"/>
      <c r="D2510" s="7"/>
      <c r="E2510" s="7"/>
      <c r="F2510" s="7"/>
      <c r="G2510" s="7"/>
      <c r="H2510" s="7"/>
      <c r="I2510" s="7"/>
      <c r="J2510" s="7"/>
    </row>
    <row r="2511" spans="3:10" x14ac:dyDescent="0.2">
      <c r="C2511" s="7"/>
      <c r="D2511" s="7"/>
      <c r="E2511" s="7"/>
      <c r="F2511" s="7"/>
      <c r="G2511" s="7"/>
      <c r="H2511" s="7"/>
      <c r="I2511" s="7"/>
      <c r="J2511" s="7"/>
    </row>
    <row r="2512" spans="3:10" x14ac:dyDescent="0.2">
      <c r="C2512" s="7"/>
      <c r="D2512" s="7"/>
      <c r="E2512" s="7"/>
      <c r="F2512" s="7"/>
      <c r="G2512" s="7"/>
      <c r="H2512" s="7"/>
      <c r="I2512" s="7"/>
      <c r="J2512" s="7"/>
    </row>
    <row r="2513" spans="3:10" x14ac:dyDescent="0.2">
      <c r="C2513" s="7"/>
      <c r="D2513" s="7"/>
      <c r="E2513" s="7"/>
      <c r="F2513" s="7"/>
      <c r="G2513" s="7"/>
      <c r="H2513" s="7"/>
      <c r="I2513" s="7"/>
      <c r="J2513" s="7"/>
    </row>
    <row r="2514" spans="3:10" x14ac:dyDescent="0.2">
      <c r="C2514" s="7"/>
      <c r="D2514" s="7"/>
      <c r="E2514" s="7"/>
      <c r="F2514" s="7"/>
      <c r="G2514" s="7"/>
      <c r="H2514" s="7"/>
      <c r="I2514" s="7"/>
      <c r="J2514" s="7"/>
    </row>
    <row r="2515" spans="3:10" x14ac:dyDescent="0.2">
      <c r="C2515" s="7"/>
      <c r="D2515" s="7"/>
      <c r="E2515" s="7"/>
      <c r="F2515" s="7"/>
      <c r="G2515" s="7"/>
      <c r="H2515" s="7"/>
      <c r="I2515" s="7"/>
      <c r="J2515" s="7"/>
    </row>
    <row r="2516" spans="3:10" x14ac:dyDescent="0.2">
      <c r="C2516" s="7"/>
      <c r="D2516" s="7"/>
      <c r="E2516" s="7"/>
      <c r="F2516" s="7"/>
      <c r="G2516" s="7"/>
      <c r="H2516" s="7"/>
      <c r="I2516" s="7"/>
      <c r="J2516" s="7"/>
    </row>
    <row r="2517" spans="3:10" x14ac:dyDescent="0.2">
      <c r="C2517" s="7"/>
      <c r="D2517" s="7"/>
      <c r="E2517" s="7"/>
      <c r="F2517" s="7"/>
      <c r="G2517" s="7"/>
      <c r="H2517" s="7"/>
      <c r="I2517" s="7"/>
      <c r="J2517" s="7"/>
    </row>
    <row r="2518" spans="3:10" x14ac:dyDescent="0.2">
      <c r="C2518" s="7"/>
      <c r="D2518" s="7"/>
      <c r="E2518" s="7"/>
      <c r="F2518" s="7"/>
      <c r="G2518" s="7"/>
      <c r="H2518" s="7"/>
      <c r="I2518" s="7"/>
      <c r="J2518" s="7"/>
    </row>
    <row r="2519" spans="3:10" x14ac:dyDescent="0.2">
      <c r="C2519" s="7"/>
      <c r="D2519" s="7"/>
      <c r="E2519" s="7"/>
      <c r="F2519" s="7"/>
      <c r="G2519" s="7"/>
      <c r="H2519" s="7"/>
      <c r="I2519" s="7"/>
      <c r="J2519" s="7"/>
    </row>
    <row r="2520" spans="3:10" x14ac:dyDescent="0.2">
      <c r="C2520" s="7"/>
      <c r="D2520" s="7"/>
      <c r="E2520" s="7"/>
      <c r="F2520" s="7"/>
      <c r="G2520" s="7"/>
      <c r="H2520" s="7"/>
      <c r="I2520" s="7"/>
      <c r="J2520" s="7"/>
    </row>
    <row r="2521" spans="3:10" x14ac:dyDescent="0.2">
      <c r="C2521" s="7"/>
      <c r="D2521" s="7"/>
      <c r="E2521" s="7"/>
      <c r="F2521" s="7"/>
      <c r="G2521" s="7"/>
      <c r="H2521" s="7"/>
      <c r="I2521" s="7"/>
      <c r="J2521" s="7"/>
    </row>
    <row r="2522" spans="3:10" x14ac:dyDescent="0.2">
      <c r="C2522" s="7"/>
      <c r="D2522" s="7"/>
      <c r="E2522" s="7"/>
      <c r="F2522" s="7"/>
      <c r="G2522" s="7"/>
      <c r="H2522" s="7"/>
      <c r="I2522" s="7"/>
      <c r="J2522" s="7"/>
    </row>
  </sheetData>
  <conditionalFormatting sqref="B4:B2522">
    <cfRule type="containsBlanks" dxfId="24" priority="2">
      <formula>LEN(TRIM(B4))=0</formula>
    </cfRule>
  </conditionalFormatting>
  <conditionalFormatting sqref="I3:J2522">
    <cfRule type="containsBlanks" dxfId="23" priority="1">
      <formula>LEN(TRIM(I3))=0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D7562"/>
  <sheetViews>
    <sheetView zoomScaleNormal="100" workbookViewId="0">
      <selection activeCell="A3" sqref="A3:D3"/>
    </sheetView>
  </sheetViews>
  <sheetFormatPr baseColWidth="10" defaultColWidth="11.5" defaultRowHeight="16" x14ac:dyDescent="0.2"/>
  <cols>
    <col min="1" max="1" width="48.6640625" customWidth="1"/>
    <col min="2" max="2" width="20" customWidth="1"/>
    <col min="3" max="3" width="31.5" customWidth="1"/>
    <col min="4" max="4" width="51.5" customWidth="1"/>
    <col min="5" max="16384" width="11.5" style="5"/>
  </cols>
  <sheetData>
    <row r="1" spans="1:4" ht="50" customHeight="1" x14ac:dyDescent="0.2">
      <c r="A1" s="70" t="s">
        <v>368</v>
      </c>
      <c r="B1" s="70" t="s">
        <v>458</v>
      </c>
      <c r="C1" s="70" t="s">
        <v>641</v>
      </c>
      <c r="D1" s="70" t="s">
        <v>743</v>
      </c>
    </row>
    <row r="2" spans="1:4" x14ac:dyDescent="0.2">
      <c r="A2" s="43" t="s">
        <v>0</v>
      </c>
      <c r="B2" s="43" t="s">
        <v>384</v>
      </c>
      <c r="C2" s="43" t="s">
        <v>445</v>
      </c>
      <c r="D2" s="43" t="s">
        <v>367</v>
      </c>
    </row>
    <row r="3" spans="1:4" x14ac:dyDescent="0.2">
      <c r="B3" s="36"/>
      <c r="C3" s="36"/>
    </row>
    <row r="4" spans="1:4" x14ac:dyDescent="0.2">
      <c r="B4" s="36"/>
      <c r="C4" s="36"/>
    </row>
    <row r="5" spans="1:4" x14ac:dyDescent="0.2">
      <c r="B5" s="36"/>
      <c r="C5" s="36"/>
    </row>
    <row r="6" spans="1:4" x14ac:dyDescent="0.2">
      <c r="B6" s="36"/>
      <c r="C6" s="36"/>
    </row>
    <row r="7" spans="1:4" x14ac:dyDescent="0.2">
      <c r="B7" s="36"/>
      <c r="C7" s="36"/>
    </row>
    <row r="8" spans="1:4" x14ac:dyDescent="0.2">
      <c r="B8" s="36"/>
      <c r="C8" s="36"/>
    </row>
    <row r="9" spans="1:4" x14ac:dyDescent="0.2">
      <c r="B9" s="36"/>
      <c r="C9" s="36"/>
    </row>
    <row r="10" spans="1:4" x14ac:dyDescent="0.2">
      <c r="B10" s="36"/>
      <c r="C10" s="36"/>
    </row>
    <row r="11" spans="1:4" x14ac:dyDescent="0.2">
      <c r="B11" s="36"/>
      <c r="C11" s="36"/>
    </row>
    <row r="12" spans="1:4" x14ac:dyDescent="0.2">
      <c r="B12" s="36"/>
      <c r="C12" s="36"/>
    </row>
    <row r="13" spans="1:4" x14ac:dyDescent="0.2">
      <c r="B13" s="36"/>
      <c r="C13" s="36"/>
    </row>
    <row r="14" spans="1:4" x14ac:dyDescent="0.2">
      <c r="B14" s="36"/>
      <c r="C14" s="36"/>
    </row>
    <row r="15" spans="1:4" x14ac:dyDescent="0.2">
      <c r="B15" s="36"/>
      <c r="C15" s="36"/>
    </row>
    <row r="16" spans="1:4" x14ac:dyDescent="0.2">
      <c r="B16" s="36"/>
      <c r="C16" s="36"/>
    </row>
    <row r="17" spans="2:3" x14ac:dyDescent="0.2">
      <c r="B17" s="36"/>
      <c r="C17" s="36"/>
    </row>
    <row r="18" spans="2:3" x14ac:dyDescent="0.2">
      <c r="B18" s="36"/>
      <c r="C18" s="36"/>
    </row>
    <row r="19" spans="2:3" x14ac:dyDescent="0.2">
      <c r="B19" s="36"/>
      <c r="C19" s="36"/>
    </row>
    <row r="20" spans="2:3" x14ac:dyDescent="0.2">
      <c r="B20" s="36"/>
      <c r="C20" s="36"/>
    </row>
    <row r="21" spans="2:3" x14ac:dyDescent="0.2">
      <c r="B21" s="36"/>
      <c r="C21" s="36"/>
    </row>
    <row r="22" spans="2:3" x14ac:dyDescent="0.2">
      <c r="B22" s="36"/>
      <c r="C22" s="36"/>
    </row>
    <row r="23" spans="2:3" x14ac:dyDescent="0.2">
      <c r="B23" s="36"/>
      <c r="C23" s="36"/>
    </row>
    <row r="24" spans="2:3" x14ac:dyDescent="0.2">
      <c r="B24" s="36"/>
      <c r="C24" s="36"/>
    </row>
    <row r="25" spans="2:3" x14ac:dyDescent="0.2">
      <c r="B25" s="36"/>
      <c r="C25" s="36"/>
    </row>
    <row r="26" spans="2:3" x14ac:dyDescent="0.2">
      <c r="B26" s="36"/>
      <c r="C26" s="36"/>
    </row>
    <row r="27" spans="2:3" x14ac:dyDescent="0.2">
      <c r="B27" s="36"/>
      <c r="C27" s="36"/>
    </row>
    <row r="28" spans="2:3" x14ac:dyDescent="0.2">
      <c r="B28" s="36"/>
      <c r="C28" s="36"/>
    </row>
    <row r="29" spans="2:3" x14ac:dyDescent="0.2">
      <c r="B29" s="36"/>
      <c r="C29" s="36"/>
    </row>
    <row r="30" spans="2:3" x14ac:dyDescent="0.2">
      <c r="B30" s="36"/>
      <c r="C30" s="36"/>
    </row>
    <row r="31" spans="2:3" x14ac:dyDescent="0.2">
      <c r="B31" s="36"/>
      <c r="C31" s="36"/>
    </row>
    <row r="32" spans="2:3" x14ac:dyDescent="0.2">
      <c r="B32" s="36"/>
      <c r="C32" s="36"/>
    </row>
    <row r="33" spans="2:3" x14ac:dyDescent="0.2">
      <c r="B33" s="36"/>
      <c r="C33" s="36"/>
    </row>
    <row r="34" spans="2:3" x14ac:dyDescent="0.2">
      <c r="B34" s="36"/>
      <c r="C34" s="36"/>
    </row>
    <row r="35" spans="2:3" x14ac:dyDescent="0.2">
      <c r="B35" s="36"/>
      <c r="C35" s="36"/>
    </row>
    <row r="36" spans="2:3" x14ac:dyDescent="0.2">
      <c r="B36" s="36"/>
      <c r="C36" s="36"/>
    </row>
    <row r="37" spans="2:3" x14ac:dyDescent="0.2">
      <c r="B37" s="36"/>
      <c r="C37" s="36"/>
    </row>
    <row r="38" spans="2:3" x14ac:dyDescent="0.2">
      <c r="B38" s="36"/>
      <c r="C38" s="36"/>
    </row>
    <row r="39" spans="2:3" x14ac:dyDescent="0.2">
      <c r="B39" s="36"/>
      <c r="C39" s="36"/>
    </row>
    <row r="40" spans="2:3" x14ac:dyDescent="0.2">
      <c r="B40" s="36"/>
      <c r="C40" s="36"/>
    </row>
    <row r="41" spans="2:3" x14ac:dyDescent="0.2">
      <c r="B41" s="36"/>
      <c r="C41" s="36"/>
    </row>
    <row r="42" spans="2:3" x14ac:dyDescent="0.2">
      <c r="B42" s="36"/>
      <c r="C42" s="36"/>
    </row>
    <row r="43" spans="2:3" x14ac:dyDescent="0.2">
      <c r="B43" s="36"/>
      <c r="C43" s="36"/>
    </row>
    <row r="44" spans="2:3" x14ac:dyDescent="0.2">
      <c r="B44" s="36"/>
      <c r="C44" s="36"/>
    </row>
    <row r="45" spans="2:3" x14ac:dyDescent="0.2">
      <c r="B45" s="36"/>
      <c r="C45" s="36"/>
    </row>
    <row r="46" spans="2:3" x14ac:dyDescent="0.2">
      <c r="B46" s="36"/>
      <c r="C46" s="36"/>
    </row>
    <row r="47" spans="2:3" x14ac:dyDescent="0.2">
      <c r="B47" s="36"/>
      <c r="C47" s="36"/>
    </row>
    <row r="48" spans="2:3" x14ac:dyDescent="0.2">
      <c r="B48" s="36"/>
      <c r="C48" s="36"/>
    </row>
    <row r="49" spans="2:3" x14ac:dyDescent="0.2">
      <c r="B49" s="36"/>
      <c r="C49" s="36"/>
    </row>
    <row r="50" spans="2:3" x14ac:dyDescent="0.2">
      <c r="B50" s="36"/>
      <c r="C50" s="36"/>
    </row>
    <row r="51" spans="2:3" x14ac:dyDescent="0.2">
      <c r="B51" s="36"/>
      <c r="C51" s="36"/>
    </row>
    <row r="52" spans="2:3" x14ac:dyDescent="0.2">
      <c r="B52" s="36"/>
      <c r="C52" s="36"/>
    </row>
    <row r="53" spans="2:3" x14ac:dyDescent="0.2">
      <c r="B53" s="36"/>
      <c r="C53" s="36"/>
    </row>
    <row r="54" spans="2:3" x14ac:dyDescent="0.2">
      <c r="B54" s="36"/>
      <c r="C54" s="36"/>
    </row>
    <row r="55" spans="2:3" x14ac:dyDescent="0.2">
      <c r="B55" s="36"/>
      <c r="C55" s="36"/>
    </row>
    <row r="56" spans="2:3" x14ac:dyDescent="0.2">
      <c r="B56" s="36"/>
      <c r="C56" s="36"/>
    </row>
    <row r="57" spans="2:3" x14ac:dyDescent="0.2">
      <c r="B57" s="36"/>
      <c r="C57" s="36"/>
    </row>
    <row r="58" spans="2:3" x14ac:dyDescent="0.2">
      <c r="B58" s="36"/>
      <c r="C58" s="36"/>
    </row>
    <row r="59" spans="2:3" x14ac:dyDescent="0.2">
      <c r="B59" s="36"/>
      <c r="C59" s="36"/>
    </row>
    <row r="60" spans="2:3" x14ac:dyDescent="0.2">
      <c r="B60" s="36"/>
      <c r="C60" s="36"/>
    </row>
    <row r="61" spans="2:3" x14ac:dyDescent="0.2">
      <c r="B61" s="36"/>
      <c r="C61" s="36"/>
    </row>
    <row r="62" spans="2:3" x14ac:dyDescent="0.2">
      <c r="B62" s="36"/>
      <c r="C62" s="36"/>
    </row>
    <row r="63" spans="2:3" x14ac:dyDescent="0.2">
      <c r="B63" s="36"/>
      <c r="C63" s="36"/>
    </row>
    <row r="64" spans="2:3" x14ac:dyDescent="0.2">
      <c r="B64" s="36"/>
      <c r="C64" s="36"/>
    </row>
    <row r="65" spans="2:3" x14ac:dyDescent="0.2">
      <c r="B65" s="36"/>
      <c r="C65" s="36"/>
    </row>
    <row r="66" spans="2:3" x14ac:dyDescent="0.2">
      <c r="B66" s="36"/>
      <c r="C66" s="36"/>
    </row>
    <row r="67" spans="2:3" x14ac:dyDescent="0.2">
      <c r="B67" s="36"/>
      <c r="C67" s="36"/>
    </row>
    <row r="68" spans="2:3" x14ac:dyDescent="0.2">
      <c r="B68" s="36"/>
      <c r="C68" s="36"/>
    </row>
    <row r="69" spans="2:3" x14ac:dyDescent="0.2">
      <c r="B69" s="36"/>
      <c r="C69" s="36"/>
    </row>
    <row r="70" spans="2:3" x14ac:dyDescent="0.2">
      <c r="B70" s="36"/>
      <c r="C70" s="36"/>
    </row>
    <row r="71" spans="2:3" x14ac:dyDescent="0.2">
      <c r="B71" s="36"/>
      <c r="C71" s="36"/>
    </row>
    <row r="72" spans="2:3" x14ac:dyDescent="0.2">
      <c r="B72" s="36"/>
      <c r="C72" s="36"/>
    </row>
    <row r="73" spans="2:3" x14ac:dyDescent="0.2">
      <c r="B73" s="36"/>
      <c r="C73" s="36"/>
    </row>
    <row r="74" spans="2:3" x14ac:dyDescent="0.2">
      <c r="B74" s="36"/>
      <c r="C74" s="36"/>
    </row>
    <row r="75" spans="2:3" x14ac:dyDescent="0.2">
      <c r="B75" s="36"/>
      <c r="C75" s="36"/>
    </row>
    <row r="76" spans="2:3" x14ac:dyDescent="0.2">
      <c r="B76" s="36"/>
      <c r="C76" s="36"/>
    </row>
    <row r="77" spans="2:3" x14ac:dyDescent="0.2">
      <c r="B77" s="36"/>
      <c r="C77" s="36"/>
    </row>
    <row r="78" spans="2:3" x14ac:dyDescent="0.2">
      <c r="B78" s="36"/>
      <c r="C78" s="36"/>
    </row>
    <row r="79" spans="2:3" x14ac:dyDescent="0.2">
      <c r="B79" s="36"/>
      <c r="C79" s="36"/>
    </row>
    <row r="80" spans="2:3" x14ac:dyDescent="0.2">
      <c r="B80" s="36"/>
      <c r="C80" s="36"/>
    </row>
    <row r="81" spans="2:3" x14ac:dyDescent="0.2">
      <c r="B81" s="36"/>
      <c r="C81" s="36"/>
    </row>
    <row r="82" spans="2:3" x14ac:dyDescent="0.2">
      <c r="B82" s="36"/>
      <c r="C82" s="36"/>
    </row>
    <row r="83" spans="2:3" x14ac:dyDescent="0.2">
      <c r="B83" s="36"/>
      <c r="C83" s="36"/>
    </row>
    <row r="84" spans="2:3" x14ac:dyDescent="0.2">
      <c r="B84" s="36"/>
      <c r="C84" s="36"/>
    </row>
    <row r="85" spans="2:3" x14ac:dyDescent="0.2">
      <c r="B85" s="36"/>
      <c r="C85" s="36"/>
    </row>
    <row r="86" spans="2:3" x14ac:dyDescent="0.2">
      <c r="B86" s="36"/>
      <c r="C86" s="36"/>
    </row>
    <row r="87" spans="2:3" x14ac:dyDescent="0.2">
      <c r="B87" s="36"/>
      <c r="C87" s="36"/>
    </row>
    <row r="88" spans="2:3" x14ac:dyDescent="0.2">
      <c r="B88" s="36"/>
      <c r="C88" s="36"/>
    </row>
    <row r="89" spans="2:3" x14ac:dyDescent="0.2">
      <c r="B89" s="36"/>
      <c r="C89" s="36"/>
    </row>
    <row r="90" spans="2:3" x14ac:dyDescent="0.2">
      <c r="B90" s="36"/>
      <c r="C90" s="36"/>
    </row>
    <row r="91" spans="2:3" x14ac:dyDescent="0.2">
      <c r="B91" s="36"/>
      <c r="C91" s="36"/>
    </row>
    <row r="92" spans="2:3" x14ac:dyDescent="0.2">
      <c r="B92" s="36"/>
      <c r="C92" s="36"/>
    </row>
    <row r="93" spans="2:3" x14ac:dyDescent="0.2">
      <c r="B93" s="36"/>
      <c r="C93" s="36"/>
    </row>
    <row r="94" spans="2:3" x14ac:dyDescent="0.2">
      <c r="B94" s="36"/>
      <c r="C94" s="36"/>
    </row>
    <row r="95" spans="2:3" x14ac:dyDescent="0.2">
      <c r="B95" s="36"/>
      <c r="C95" s="36"/>
    </row>
    <row r="96" spans="2:3" x14ac:dyDescent="0.2">
      <c r="B96" s="36"/>
      <c r="C96" s="36"/>
    </row>
    <row r="97" spans="2:3" x14ac:dyDescent="0.2">
      <c r="B97" s="36"/>
      <c r="C97" s="36"/>
    </row>
    <row r="98" spans="2:3" x14ac:dyDescent="0.2">
      <c r="B98" s="36"/>
      <c r="C98" s="36"/>
    </row>
    <row r="99" spans="2:3" x14ac:dyDescent="0.2">
      <c r="B99" s="36"/>
      <c r="C99" s="36"/>
    </row>
    <row r="100" spans="2:3" x14ac:dyDescent="0.2">
      <c r="B100" s="36"/>
      <c r="C100" s="36"/>
    </row>
    <row r="101" spans="2:3" x14ac:dyDescent="0.2">
      <c r="B101" s="36"/>
      <c r="C101" s="36"/>
    </row>
    <row r="102" spans="2:3" x14ac:dyDescent="0.2">
      <c r="B102" s="36"/>
      <c r="C102" s="36"/>
    </row>
    <row r="103" spans="2:3" x14ac:dyDescent="0.2">
      <c r="B103" s="36"/>
      <c r="C103" s="36"/>
    </row>
    <row r="104" spans="2:3" x14ac:dyDescent="0.2">
      <c r="B104" s="36"/>
      <c r="C104" s="36"/>
    </row>
    <row r="105" spans="2:3" x14ac:dyDescent="0.2">
      <c r="B105" s="36"/>
      <c r="C105" s="36"/>
    </row>
    <row r="106" spans="2:3" x14ac:dyDescent="0.2">
      <c r="B106" s="36"/>
      <c r="C106" s="36"/>
    </row>
    <row r="107" spans="2:3" x14ac:dyDescent="0.2">
      <c r="B107" s="36"/>
      <c r="C107" s="36"/>
    </row>
    <row r="108" spans="2:3" x14ac:dyDescent="0.2">
      <c r="B108" s="36"/>
      <c r="C108" s="36"/>
    </row>
    <row r="109" spans="2:3" x14ac:dyDescent="0.2">
      <c r="B109" s="36"/>
      <c r="C109" s="36"/>
    </row>
    <row r="110" spans="2:3" x14ac:dyDescent="0.2">
      <c r="B110" s="36"/>
      <c r="C110" s="36"/>
    </row>
    <row r="111" spans="2:3" x14ac:dyDescent="0.2">
      <c r="B111" s="36"/>
      <c r="C111" s="36"/>
    </row>
    <row r="112" spans="2:3" x14ac:dyDescent="0.2">
      <c r="B112" s="36"/>
      <c r="C112" s="36"/>
    </row>
    <row r="113" spans="2:3" x14ac:dyDescent="0.2">
      <c r="B113" s="36"/>
      <c r="C113" s="36"/>
    </row>
    <row r="114" spans="2:3" x14ac:dyDescent="0.2">
      <c r="B114" s="36"/>
      <c r="C114" s="36"/>
    </row>
    <row r="115" spans="2:3" x14ac:dyDescent="0.2">
      <c r="B115" s="36"/>
      <c r="C115" s="36"/>
    </row>
    <row r="116" spans="2:3" x14ac:dyDescent="0.2">
      <c r="B116" s="36"/>
      <c r="C116" s="36"/>
    </row>
    <row r="117" spans="2:3" x14ac:dyDescent="0.2">
      <c r="B117" s="36"/>
      <c r="C117" s="36"/>
    </row>
    <row r="118" spans="2:3" x14ac:dyDescent="0.2">
      <c r="B118" s="36"/>
      <c r="C118" s="36"/>
    </row>
    <row r="119" spans="2:3" x14ac:dyDescent="0.2">
      <c r="B119" s="36"/>
      <c r="C119" s="36"/>
    </row>
    <row r="120" spans="2:3" x14ac:dyDescent="0.2">
      <c r="B120" s="36"/>
      <c r="C120" s="36"/>
    </row>
    <row r="121" spans="2:3" x14ac:dyDescent="0.2">
      <c r="B121" s="36"/>
      <c r="C121" s="36"/>
    </row>
    <row r="122" spans="2:3" x14ac:dyDescent="0.2">
      <c r="B122" s="36"/>
      <c r="C122" s="36"/>
    </row>
    <row r="123" spans="2:3" x14ac:dyDescent="0.2">
      <c r="B123" s="36"/>
      <c r="C123" s="36"/>
    </row>
    <row r="124" spans="2:3" x14ac:dyDescent="0.2">
      <c r="B124" s="36"/>
      <c r="C124" s="36"/>
    </row>
    <row r="125" spans="2:3" x14ac:dyDescent="0.2">
      <c r="B125" s="36"/>
      <c r="C125" s="36"/>
    </row>
    <row r="126" spans="2:3" x14ac:dyDescent="0.2">
      <c r="B126" s="36"/>
      <c r="C126" s="36"/>
    </row>
    <row r="127" spans="2:3" x14ac:dyDescent="0.2">
      <c r="B127" s="36"/>
      <c r="C127" s="36"/>
    </row>
    <row r="128" spans="2:3" x14ac:dyDescent="0.2">
      <c r="B128" s="36"/>
      <c r="C128" s="36"/>
    </row>
    <row r="129" spans="2:3" x14ac:dyDescent="0.2">
      <c r="B129" s="36"/>
      <c r="C129" s="36"/>
    </row>
    <row r="130" spans="2:3" x14ac:dyDescent="0.2">
      <c r="B130" s="36"/>
      <c r="C130" s="36"/>
    </row>
    <row r="131" spans="2:3" x14ac:dyDescent="0.2">
      <c r="B131" s="36"/>
      <c r="C131" s="36"/>
    </row>
    <row r="132" spans="2:3" x14ac:dyDescent="0.2">
      <c r="B132" s="36"/>
      <c r="C132" s="36"/>
    </row>
    <row r="133" spans="2:3" x14ac:dyDescent="0.2">
      <c r="B133" s="36"/>
      <c r="C133" s="36"/>
    </row>
    <row r="134" spans="2:3" x14ac:dyDescent="0.2">
      <c r="B134" s="36"/>
      <c r="C134" s="36"/>
    </row>
    <row r="135" spans="2:3" x14ac:dyDescent="0.2">
      <c r="B135" s="36"/>
      <c r="C135" s="36"/>
    </row>
    <row r="136" spans="2:3" x14ac:dyDescent="0.2">
      <c r="B136" s="36"/>
      <c r="C136" s="36"/>
    </row>
    <row r="137" spans="2:3" x14ac:dyDescent="0.2">
      <c r="B137" s="36"/>
      <c r="C137" s="36"/>
    </row>
    <row r="138" spans="2:3" x14ac:dyDescent="0.2">
      <c r="B138" s="36"/>
      <c r="C138" s="36"/>
    </row>
    <row r="139" spans="2:3" x14ac:dyDescent="0.2">
      <c r="B139" s="36"/>
      <c r="C139" s="36"/>
    </row>
    <row r="140" spans="2:3" x14ac:dyDescent="0.2">
      <c r="B140" s="36"/>
      <c r="C140" s="36"/>
    </row>
    <row r="141" spans="2:3" x14ac:dyDescent="0.2">
      <c r="B141" s="36"/>
      <c r="C141" s="36"/>
    </row>
    <row r="142" spans="2:3" x14ac:dyDescent="0.2">
      <c r="B142" s="36"/>
      <c r="C142" s="36"/>
    </row>
    <row r="143" spans="2:3" x14ac:dyDescent="0.2">
      <c r="B143" s="36"/>
      <c r="C143" s="36"/>
    </row>
    <row r="144" spans="2:3" x14ac:dyDescent="0.2">
      <c r="B144" s="36"/>
      <c r="C144" s="36"/>
    </row>
    <row r="145" spans="2:3" x14ac:dyDescent="0.2">
      <c r="B145" s="36"/>
      <c r="C145" s="36"/>
    </row>
    <row r="146" spans="2:3" x14ac:dyDescent="0.2">
      <c r="B146" s="36"/>
      <c r="C146" s="36"/>
    </row>
    <row r="147" spans="2:3" x14ac:dyDescent="0.2">
      <c r="B147" s="36"/>
      <c r="C147" s="36"/>
    </row>
    <row r="148" spans="2:3" x14ac:dyDescent="0.2">
      <c r="B148" s="36"/>
      <c r="C148" s="36"/>
    </row>
    <row r="149" spans="2:3" x14ac:dyDescent="0.2">
      <c r="B149" s="36"/>
      <c r="C149" s="36"/>
    </row>
    <row r="150" spans="2:3" x14ac:dyDescent="0.2">
      <c r="B150" s="36"/>
      <c r="C150" s="36"/>
    </row>
    <row r="151" spans="2:3" x14ac:dyDescent="0.2">
      <c r="B151" s="36"/>
      <c r="C151" s="36"/>
    </row>
    <row r="152" spans="2:3" x14ac:dyDescent="0.2">
      <c r="B152" s="36"/>
      <c r="C152" s="36"/>
    </row>
    <row r="153" spans="2:3" x14ac:dyDescent="0.2">
      <c r="B153" s="36"/>
      <c r="C153" s="36"/>
    </row>
    <row r="154" spans="2:3" x14ac:dyDescent="0.2">
      <c r="B154" s="36"/>
      <c r="C154" s="36"/>
    </row>
    <row r="155" spans="2:3" x14ac:dyDescent="0.2">
      <c r="B155" s="36"/>
      <c r="C155" s="36"/>
    </row>
    <row r="156" spans="2:3" x14ac:dyDescent="0.2">
      <c r="B156" s="36"/>
      <c r="C156" s="36"/>
    </row>
    <row r="157" spans="2:3" x14ac:dyDescent="0.2">
      <c r="B157" s="36"/>
      <c r="C157" s="36"/>
    </row>
    <row r="158" spans="2:3" x14ac:dyDescent="0.2">
      <c r="B158" s="36"/>
      <c r="C158" s="36"/>
    </row>
    <row r="159" spans="2:3" x14ac:dyDescent="0.2">
      <c r="B159" s="36"/>
      <c r="C159" s="36"/>
    </row>
    <row r="160" spans="2:3" x14ac:dyDescent="0.2">
      <c r="B160" s="36"/>
      <c r="C160" s="36"/>
    </row>
    <row r="161" spans="2:3" x14ac:dyDescent="0.2">
      <c r="B161" s="36"/>
      <c r="C161" s="36"/>
    </row>
    <row r="162" spans="2:3" x14ac:dyDescent="0.2">
      <c r="B162" s="36"/>
      <c r="C162" s="36"/>
    </row>
    <row r="163" spans="2:3" x14ac:dyDescent="0.2">
      <c r="B163" s="36"/>
      <c r="C163" s="36"/>
    </row>
    <row r="164" spans="2:3" x14ac:dyDescent="0.2">
      <c r="B164" s="36"/>
      <c r="C164" s="36"/>
    </row>
    <row r="165" spans="2:3" x14ac:dyDescent="0.2">
      <c r="B165" s="36"/>
      <c r="C165" s="36"/>
    </row>
    <row r="166" spans="2:3" x14ac:dyDescent="0.2">
      <c r="B166" s="36"/>
      <c r="C166" s="36"/>
    </row>
    <row r="167" spans="2:3" x14ac:dyDescent="0.2">
      <c r="B167" s="36"/>
      <c r="C167" s="36"/>
    </row>
    <row r="168" spans="2:3" x14ac:dyDescent="0.2">
      <c r="B168" s="36"/>
      <c r="C168" s="36"/>
    </row>
    <row r="169" spans="2:3" x14ac:dyDescent="0.2">
      <c r="B169" s="36"/>
      <c r="C169" s="36"/>
    </row>
    <row r="170" spans="2:3" x14ac:dyDescent="0.2">
      <c r="B170" s="36"/>
      <c r="C170" s="36"/>
    </row>
    <row r="171" spans="2:3" x14ac:dyDescent="0.2">
      <c r="B171" s="36"/>
      <c r="C171" s="36"/>
    </row>
    <row r="172" spans="2:3" x14ac:dyDescent="0.2">
      <c r="B172" s="36"/>
      <c r="C172" s="36"/>
    </row>
    <row r="173" spans="2:3" x14ac:dyDescent="0.2">
      <c r="B173" s="36"/>
      <c r="C173" s="36"/>
    </row>
    <row r="174" spans="2:3" x14ac:dyDescent="0.2">
      <c r="B174" s="36"/>
      <c r="C174" s="36"/>
    </row>
    <row r="175" spans="2:3" x14ac:dyDescent="0.2">
      <c r="B175" s="36"/>
      <c r="C175" s="36"/>
    </row>
    <row r="176" spans="2:3" x14ac:dyDescent="0.2">
      <c r="B176" s="36"/>
      <c r="C176" s="36"/>
    </row>
    <row r="177" spans="2:3" x14ac:dyDescent="0.2">
      <c r="B177" s="36"/>
      <c r="C177" s="36"/>
    </row>
    <row r="178" spans="2:3" x14ac:dyDescent="0.2">
      <c r="B178" s="36"/>
      <c r="C178" s="36"/>
    </row>
    <row r="179" spans="2:3" x14ac:dyDescent="0.2">
      <c r="B179" s="36"/>
      <c r="C179" s="36"/>
    </row>
    <row r="180" spans="2:3" x14ac:dyDescent="0.2">
      <c r="B180" s="36"/>
      <c r="C180" s="36"/>
    </row>
    <row r="181" spans="2:3" x14ac:dyDescent="0.2">
      <c r="B181" s="36"/>
      <c r="C181" s="36"/>
    </row>
    <row r="182" spans="2:3" x14ac:dyDescent="0.2">
      <c r="B182" s="36"/>
      <c r="C182" s="36"/>
    </row>
    <row r="183" spans="2:3" x14ac:dyDescent="0.2">
      <c r="B183" s="36"/>
      <c r="C183" s="36"/>
    </row>
    <row r="184" spans="2:3" x14ac:dyDescent="0.2">
      <c r="B184" s="36"/>
      <c r="C184" s="36"/>
    </row>
    <row r="185" spans="2:3" x14ac:dyDescent="0.2">
      <c r="B185" s="36"/>
      <c r="C185" s="36"/>
    </row>
    <row r="186" spans="2:3" x14ac:dyDescent="0.2">
      <c r="B186" s="36"/>
      <c r="C186" s="36"/>
    </row>
    <row r="187" spans="2:3" x14ac:dyDescent="0.2">
      <c r="B187" s="36"/>
      <c r="C187" s="36"/>
    </row>
    <row r="188" spans="2:3" x14ac:dyDescent="0.2">
      <c r="B188" s="36"/>
      <c r="C188" s="36"/>
    </row>
    <row r="189" spans="2:3" x14ac:dyDescent="0.2">
      <c r="B189" s="36"/>
      <c r="C189" s="36"/>
    </row>
    <row r="190" spans="2:3" x14ac:dyDescent="0.2">
      <c r="B190" s="36"/>
      <c r="C190" s="36"/>
    </row>
    <row r="191" spans="2:3" x14ac:dyDescent="0.2">
      <c r="B191" s="36"/>
      <c r="C191" s="36"/>
    </row>
    <row r="192" spans="2:3" x14ac:dyDescent="0.2">
      <c r="B192" s="36"/>
      <c r="C192" s="36"/>
    </row>
    <row r="193" spans="2:3" x14ac:dyDescent="0.2">
      <c r="B193" s="36"/>
      <c r="C193" s="36"/>
    </row>
    <row r="194" spans="2:3" x14ac:dyDescent="0.2">
      <c r="B194" s="36"/>
      <c r="C194" s="36"/>
    </row>
    <row r="195" spans="2:3" x14ac:dyDescent="0.2">
      <c r="B195" s="36"/>
      <c r="C195" s="36"/>
    </row>
    <row r="196" spans="2:3" x14ac:dyDescent="0.2">
      <c r="B196" s="36"/>
      <c r="C196" s="36"/>
    </row>
    <row r="197" spans="2:3" x14ac:dyDescent="0.2">
      <c r="B197" s="36"/>
      <c r="C197" s="36"/>
    </row>
    <row r="198" spans="2:3" x14ac:dyDescent="0.2">
      <c r="B198" s="36"/>
      <c r="C198" s="36"/>
    </row>
    <row r="199" spans="2:3" x14ac:dyDescent="0.2">
      <c r="B199" s="36"/>
      <c r="C199" s="36"/>
    </row>
    <row r="200" spans="2:3" x14ac:dyDescent="0.2">
      <c r="B200" s="36"/>
      <c r="C200" s="36"/>
    </row>
    <row r="201" spans="2:3" x14ac:dyDescent="0.2">
      <c r="B201" s="36"/>
      <c r="C201" s="36"/>
    </row>
    <row r="202" spans="2:3" x14ac:dyDescent="0.2">
      <c r="B202" s="36"/>
      <c r="C202" s="36"/>
    </row>
    <row r="203" spans="2:3" x14ac:dyDescent="0.2">
      <c r="B203" s="36"/>
      <c r="C203" s="36"/>
    </row>
    <row r="204" spans="2:3" x14ac:dyDescent="0.2">
      <c r="B204" s="36"/>
      <c r="C204" s="36"/>
    </row>
    <row r="205" spans="2:3" x14ac:dyDescent="0.2">
      <c r="B205" s="36"/>
      <c r="C205" s="36"/>
    </row>
    <row r="206" spans="2:3" x14ac:dyDescent="0.2">
      <c r="B206" s="36"/>
      <c r="C206" s="36"/>
    </row>
    <row r="207" spans="2:3" x14ac:dyDescent="0.2">
      <c r="B207" s="36"/>
      <c r="C207" s="36"/>
    </row>
    <row r="208" spans="2:3" x14ac:dyDescent="0.2">
      <c r="B208" s="36"/>
      <c r="C208" s="36"/>
    </row>
    <row r="209" spans="2:3" x14ac:dyDescent="0.2">
      <c r="B209" s="36"/>
      <c r="C209" s="36"/>
    </row>
    <row r="210" spans="2:3" x14ac:dyDescent="0.2">
      <c r="B210" s="36"/>
      <c r="C210" s="36"/>
    </row>
    <row r="211" spans="2:3" x14ac:dyDescent="0.2">
      <c r="B211" s="36"/>
      <c r="C211" s="36"/>
    </row>
    <row r="212" spans="2:3" x14ac:dyDescent="0.2">
      <c r="B212" s="36"/>
      <c r="C212" s="36"/>
    </row>
    <row r="213" spans="2:3" x14ac:dyDescent="0.2">
      <c r="B213" s="36"/>
      <c r="C213" s="36"/>
    </row>
    <row r="214" spans="2:3" x14ac:dyDescent="0.2">
      <c r="B214" s="36"/>
      <c r="C214" s="36"/>
    </row>
    <row r="215" spans="2:3" x14ac:dyDescent="0.2">
      <c r="B215" s="36"/>
      <c r="C215" s="36"/>
    </row>
    <row r="216" spans="2:3" x14ac:dyDescent="0.2">
      <c r="B216" s="36"/>
      <c r="C216" s="36"/>
    </row>
    <row r="217" spans="2:3" x14ac:dyDescent="0.2">
      <c r="B217" s="36"/>
      <c r="C217" s="36"/>
    </row>
    <row r="218" spans="2:3" x14ac:dyDescent="0.2">
      <c r="B218" s="36"/>
      <c r="C218" s="36"/>
    </row>
    <row r="219" spans="2:3" x14ac:dyDescent="0.2">
      <c r="B219" s="36"/>
      <c r="C219" s="36"/>
    </row>
    <row r="220" spans="2:3" x14ac:dyDescent="0.2">
      <c r="B220" s="36"/>
      <c r="C220" s="36"/>
    </row>
    <row r="221" spans="2:3" x14ac:dyDescent="0.2">
      <c r="B221" s="36"/>
      <c r="C221" s="36"/>
    </row>
    <row r="222" spans="2:3" x14ac:dyDescent="0.2">
      <c r="B222" s="36"/>
      <c r="C222" s="36"/>
    </row>
    <row r="223" spans="2:3" x14ac:dyDescent="0.2">
      <c r="B223" s="36"/>
      <c r="C223" s="36"/>
    </row>
    <row r="224" spans="2:3" x14ac:dyDescent="0.2">
      <c r="B224" s="36"/>
      <c r="C224" s="36"/>
    </row>
    <row r="225" spans="2:3" x14ac:dyDescent="0.2">
      <c r="B225" s="36"/>
      <c r="C225" s="36"/>
    </row>
    <row r="226" spans="2:3" x14ac:dyDescent="0.2">
      <c r="B226" s="36"/>
      <c r="C226" s="36"/>
    </row>
    <row r="227" spans="2:3" x14ac:dyDescent="0.2">
      <c r="B227" s="36"/>
      <c r="C227" s="36"/>
    </row>
    <row r="228" spans="2:3" x14ac:dyDescent="0.2">
      <c r="B228" s="36"/>
      <c r="C228" s="36"/>
    </row>
    <row r="229" spans="2:3" x14ac:dyDescent="0.2">
      <c r="B229" s="36"/>
      <c r="C229" s="36"/>
    </row>
    <row r="230" spans="2:3" x14ac:dyDescent="0.2">
      <c r="B230" s="36"/>
      <c r="C230" s="36"/>
    </row>
    <row r="231" spans="2:3" x14ac:dyDescent="0.2">
      <c r="B231" s="36"/>
      <c r="C231" s="36"/>
    </row>
    <row r="232" spans="2:3" x14ac:dyDescent="0.2">
      <c r="B232" s="36"/>
      <c r="C232" s="36"/>
    </row>
    <row r="233" spans="2:3" x14ac:dyDescent="0.2">
      <c r="B233" s="36"/>
      <c r="C233" s="36"/>
    </row>
    <row r="234" spans="2:3" x14ac:dyDescent="0.2">
      <c r="B234" s="36"/>
      <c r="C234" s="36"/>
    </row>
    <row r="235" spans="2:3" x14ac:dyDescent="0.2">
      <c r="B235" s="36"/>
      <c r="C235" s="36"/>
    </row>
    <row r="236" spans="2:3" x14ac:dyDescent="0.2">
      <c r="B236" s="36"/>
      <c r="C236" s="36"/>
    </row>
    <row r="237" spans="2:3" x14ac:dyDescent="0.2">
      <c r="B237" s="36"/>
      <c r="C237" s="36"/>
    </row>
    <row r="238" spans="2:3" x14ac:dyDescent="0.2">
      <c r="B238" s="36"/>
      <c r="C238" s="36"/>
    </row>
    <row r="239" spans="2:3" x14ac:dyDescent="0.2">
      <c r="B239" s="36"/>
      <c r="C239" s="36"/>
    </row>
    <row r="240" spans="2:3" x14ac:dyDescent="0.2">
      <c r="B240" s="36"/>
      <c r="C240" s="36"/>
    </row>
    <row r="241" spans="2:3" x14ac:dyDescent="0.2">
      <c r="B241" s="36"/>
      <c r="C241" s="36"/>
    </row>
    <row r="242" spans="2:3" x14ac:dyDescent="0.2">
      <c r="B242" s="36"/>
      <c r="C242" s="36"/>
    </row>
    <row r="243" spans="2:3" x14ac:dyDescent="0.2">
      <c r="B243" s="36"/>
      <c r="C243" s="36"/>
    </row>
    <row r="244" spans="2:3" x14ac:dyDescent="0.2">
      <c r="B244" s="36"/>
      <c r="C244" s="36"/>
    </row>
    <row r="245" spans="2:3" x14ac:dyDescent="0.2">
      <c r="B245" s="36"/>
      <c r="C245" s="36"/>
    </row>
    <row r="246" spans="2:3" x14ac:dyDescent="0.2">
      <c r="B246" s="36"/>
      <c r="C246" s="36"/>
    </row>
    <row r="247" spans="2:3" x14ac:dyDescent="0.2">
      <c r="B247" s="36"/>
      <c r="C247" s="36"/>
    </row>
    <row r="248" spans="2:3" x14ac:dyDescent="0.2">
      <c r="B248" s="36"/>
      <c r="C248" s="36"/>
    </row>
    <row r="249" spans="2:3" x14ac:dyDescent="0.2">
      <c r="B249" s="36"/>
      <c r="C249" s="36"/>
    </row>
    <row r="250" spans="2:3" x14ac:dyDescent="0.2">
      <c r="B250" s="36"/>
      <c r="C250" s="36"/>
    </row>
    <row r="251" spans="2:3" x14ac:dyDescent="0.2">
      <c r="B251" s="36"/>
      <c r="C251" s="36"/>
    </row>
    <row r="252" spans="2:3" x14ac:dyDescent="0.2">
      <c r="B252" s="36"/>
      <c r="C252" s="36"/>
    </row>
    <row r="253" spans="2:3" x14ac:dyDescent="0.2">
      <c r="B253" s="36"/>
      <c r="C253" s="36"/>
    </row>
    <row r="254" spans="2:3" x14ac:dyDescent="0.2">
      <c r="B254" s="36"/>
      <c r="C254" s="36"/>
    </row>
    <row r="255" spans="2:3" x14ac:dyDescent="0.2">
      <c r="B255" s="36"/>
      <c r="C255" s="36"/>
    </row>
    <row r="256" spans="2:3" x14ac:dyDescent="0.2">
      <c r="B256" s="36"/>
      <c r="C256" s="36"/>
    </row>
    <row r="257" spans="2:3" x14ac:dyDescent="0.2">
      <c r="B257" s="36"/>
      <c r="C257" s="36"/>
    </row>
    <row r="258" spans="2:3" x14ac:dyDescent="0.2">
      <c r="B258" s="36"/>
      <c r="C258" s="36"/>
    </row>
    <row r="259" spans="2:3" x14ac:dyDescent="0.2">
      <c r="B259" s="36"/>
      <c r="C259" s="36"/>
    </row>
    <row r="260" spans="2:3" x14ac:dyDescent="0.2">
      <c r="B260" s="36"/>
      <c r="C260" s="36"/>
    </row>
    <row r="261" spans="2:3" x14ac:dyDescent="0.2">
      <c r="B261" s="36"/>
      <c r="C261" s="36"/>
    </row>
    <row r="262" spans="2:3" x14ac:dyDescent="0.2">
      <c r="B262" s="36"/>
      <c r="C262" s="36"/>
    </row>
    <row r="263" spans="2:3" x14ac:dyDescent="0.2">
      <c r="B263" s="36"/>
      <c r="C263" s="36"/>
    </row>
    <row r="264" spans="2:3" x14ac:dyDescent="0.2">
      <c r="B264" s="36"/>
      <c r="C264" s="36"/>
    </row>
    <row r="265" spans="2:3" x14ac:dyDescent="0.2">
      <c r="B265" s="36"/>
      <c r="C265" s="36"/>
    </row>
    <row r="266" spans="2:3" x14ac:dyDescent="0.2">
      <c r="B266" s="36"/>
      <c r="C266" s="36"/>
    </row>
    <row r="267" spans="2:3" x14ac:dyDescent="0.2">
      <c r="B267" s="36"/>
      <c r="C267" s="36"/>
    </row>
    <row r="268" spans="2:3" x14ac:dyDescent="0.2">
      <c r="B268" s="36"/>
      <c r="C268" s="36"/>
    </row>
    <row r="269" spans="2:3" x14ac:dyDescent="0.2">
      <c r="B269" s="36"/>
      <c r="C269" s="36"/>
    </row>
    <row r="270" spans="2:3" x14ac:dyDescent="0.2">
      <c r="B270" s="36"/>
      <c r="C270" s="36"/>
    </row>
    <row r="271" spans="2:3" x14ac:dyDescent="0.2">
      <c r="B271" s="36"/>
      <c r="C271" s="36"/>
    </row>
    <row r="272" spans="2:3" x14ac:dyDescent="0.2">
      <c r="B272" s="36"/>
      <c r="C272" s="36"/>
    </row>
    <row r="273" spans="2:3" x14ac:dyDescent="0.2">
      <c r="B273" s="36"/>
      <c r="C273" s="36"/>
    </row>
    <row r="274" spans="2:3" x14ac:dyDescent="0.2">
      <c r="B274" s="36"/>
      <c r="C274" s="36"/>
    </row>
    <row r="275" spans="2:3" x14ac:dyDescent="0.2">
      <c r="B275" s="36"/>
      <c r="C275" s="36"/>
    </row>
    <row r="276" spans="2:3" x14ac:dyDescent="0.2">
      <c r="B276" s="36"/>
      <c r="C276" s="36"/>
    </row>
    <row r="277" spans="2:3" x14ac:dyDescent="0.2">
      <c r="B277" s="36"/>
      <c r="C277" s="36"/>
    </row>
    <row r="278" spans="2:3" x14ac:dyDescent="0.2">
      <c r="B278" s="36"/>
      <c r="C278" s="36"/>
    </row>
    <row r="279" spans="2:3" x14ac:dyDescent="0.2">
      <c r="B279" s="36"/>
      <c r="C279" s="36"/>
    </row>
    <row r="280" spans="2:3" x14ac:dyDescent="0.2">
      <c r="B280" s="36"/>
      <c r="C280" s="36"/>
    </row>
    <row r="281" spans="2:3" x14ac:dyDescent="0.2">
      <c r="B281" s="36"/>
      <c r="C281" s="36"/>
    </row>
    <row r="282" spans="2:3" x14ac:dyDescent="0.2">
      <c r="B282" s="36"/>
      <c r="C282" s="36"/>
    </row>
    <row r="283" spans="2:3" x14ac:dyDescent="0.2">
      <c r="B283" s="36"/>
      <c r="C283" s="36"/>
    </row>
    <row r="284" spans="2:3" x14ac:dyDescent="0.2">
      <c r="B284" s="36"/>
      <c r="C284" s="36"/>
    </row>
    <row r="285" spans="2:3" x14ac:dyDescent="0.2">
      <c r="B285" s="36"/>
      <c r="C285" s="36"/>
    </row>
    <row r="286" spans="2:3" x14ac:dyDescent="0.2">
      <c r="B286" s="36"/>
      <c r="C286" s="36"/>
    </row>
    <row r="287" spans="2:3" x14ac:dyDescent="0.2">
      <c r="B287" s="36"/>
      <c r="C287" s="36"/>
    </row>
    <row r="288" spans="2:3" x14ac:dyDescent="0.2">
      <c r="B288" s="36"/>
      <c r="C288" s="36"/>
    </row>
    <row r="289" spans="2:3" x14ac:dyDescent="0.2">
      <c r="B289" s="36"/>
      <c r="C289" s="36"/>
    </row>
    <row r="290" spans="2:3" x14ac:dyDescent="0.2">
      <c r="B290" s="36"/>
      <c r="C290" s="36"/>
    </row>
    <row r="291" spans="2:3" x14ac:dyDescent="0.2">
      <c r="B291" s="36"/>
      <c r="C291" s="36"/>
    </row>
    <row r="292" spans="2:3" x14ac:dyDescent="0.2">
      <c r="B292" s="36"/>
      <c r="C292" s="36"/>
    </row>
    <row r="293" spans="2:3" x14ac:dyDescent="0.2">
      <c r="B293" s="36"/>
      <c r="C293" s="36"/>
    </row>
    <row r="294" spans="2:3" x14ac:dyDescent="0.2">
      <c r="B294" s="36"/>
      <c r="C294" s="36"/>
    </row>
    <row r="295" spans="2:3" x14ac:dyDescent="0.2">
      <c r="B295" s="36"/>
      <c r="C295" s="36"/>
    </row>
    <row r="296" spans="2:3" x14ac:dyDescent="0.2">
      <c r="B296" s="36"/>
      <c r="C296" s="36"/>
    </row>
    <row r="297" spans="2:3" x14ac:dyDescent="0.2">
      <c r="B297" s="36"/>
      <c r="C297" s="36"/>
    </row>
    <row r="298" spans="2:3" x14ac:dyDescent="0.2">
      <c r="B298" s="36"/>
      <c r="C298" s="36"/>
    </row>
    <row r="299" spans="2:3" x14ac:dyDescent="0.2">
      <c r="B299" s="36"/>
      <c r="C299" s="36"/>
    </row>
    <row r="300" spans="2:3" x14ac:dyDescent="0.2">
      <c r="B300" s="36"/>
      <c r="C300" s="36"/>
    </row>
    <row r="301" spans="2:3" x14ac:dyDescent="0.2">
      <c r="B301" s="36"/>
      <c r="C301" s="36"/>
    </row>
    <row r="302" spans="2:3" x14ac:dyDescent="0.2">
      <c r="B302" s="36"/>
      <c r="C302" s="36"/>
    </row>
    <row r="303" spans="2:3" x14ac:dyDescent="0.2">
      <c r="B303" s="36"/>
      <c r="C303" s="36"/>
    </row>
    <row r="304" spans="2:3" x14ac:dyDescent="0.2">
      <c r="B304" s="36"/>
      <c r="C304" s="36"/>
    </row>
    <row r="305" spans="2:3" x14ac:dyDescent="0.2">
      <c r="B305" s="36"/>
      <c r="C305" s="36"/>
    </row>
    <row r="306" spans="2:3" x14ac:dyDescent="0.2">
      <c r="B306" s="36"/>
      <c r="C306" s="36"/>
    </row>
    <row r="307" spans="2:3" x14ac:dyDescent="0.2">
      <c r="B307" s="36"/>
      <c r="C307" s="36"/>
    </row>
    <row r="308" spans="2:3" x14ac:dyDescent="0.2">
      <c r="B308" s="36"/>
      <c r="C308" s="36"/>
    </row>
    <row r="309" spans="2:3" x14ac:dyDescent="0.2">
      <c r="B309" s="36"/>
      <c r="C309" s="36"/>
    </row>
    <row r="310" spans="2:3" x14ac:dyDescent="0.2">
      <c r="B310" s="36"/>
      <c r="C310" s="36"/>
    </row>
    <row r="311" spans="2:3" x14ac:dyDescent="0.2">
      <c r="B311" s="36"/>
      <c r="C311" s="36"/>
    </row>
    <row r="312" spans="2:3" x14ac:dyDescent="0.2">
      <c r="B312" s="36"/>
      <c r="C312" s="36"/>
    </row>
    <row r="313" spans="2:3" x14ac:dyDescent="0.2">
      <c r="B313" s="36"/>
      <c r="C313" s="36"/>
    </row>
    <row r="314" spans="2:3" x14ac:dyDescent="0.2">
      <c r="B314" s="36"/>
      <c r="C314" s="36"/>
    </row>
    <row r="315" spans="2:3" x14ac:dyDescent="0.2">
      <c r="B315" s="36"/>
      <c r="C315" s="36"/>
    </row>
    <row r="316" spans="2:3" x14ac:dyDescent="0.2">
      <c r="B316" s="36"/>
      <c r="C316" s="36"/>
    </row>
    <row r="317" spans="2:3" x14ac:dyDescent="0.2">
      <c r="B317" s="36"/>
      <c r="C317" s="36"/>
    </row>
    <row r="318" spans="2:3" x14ac:dyDescent="0.2">
      <c r="B318" s="36"/>
      <c r="C318" s="36"/>
    </row>
    <row r="319" spans="2:3" x14ac:dyDescent="0.2">
      <c r="B319" s="36"/>
      <c r="C319" s="36"/>
    </row>
    <row r="320" spans="2:3" x14ac:dyDescent="0.2">
      <c r="B320" s="36"/>
      <c r="C320" s="36"/>
    </row>
    <row r="321" spans="2:3" x14ac:dyDescent="0.2">
      <c r="B321" s="36"/>
      <c r="C321" s="36"/>
    </row>
    <row r="322" spans="2:3" x14ac:dyDescent="0.2">
      <c r="B322" s="36"/>
      <c r="C322" s="36"/>
    </row>
    <row r="323" spans="2:3" x14ac:dyDescent="0.2">
      <c r="B323" s="36"/>
      <c r="C323" s="36"/>
    </row>
    <row r="324" spans="2:3" x14ac:dyDescent="0.2">
      <c r="B324" s="36"/>
      <c r="C324" s="36"/>
    </row>
    <row r="325" spans="2:3" x14ac:dyDescent="0.2">
      <c r="B325" s="36"/>
      <c r="C325" s="36"/>
    </row>
    <row r="326" spans="2:3" x14ac:dyDescent="0.2">
      <c r="B326" s="36"/>
      <c r="C326" s="36"/>
    </row>
    <row r="327" spans="2:3" x14ac:dyDescent="0.2">
      <c r="B327" s="36"/>
      <c r="C327" s="36"/>
    </row>
    <row r="328" spans="2:3" x14ac:dyDescent="0.2">
      <c r="B328" s="36"/>
      <c r="C328" s="36"/>
    </row>
    <row r="329" spans="2:3" x14ac:dyDescent="0.2">
      <c r="B329" s="36"/>
      <c r="C329" s="36"/>
    </row>
    <row r="330" spans="2:3" x14ac:dyDescent="0.2">
      <c r="B330" s="36"/>
      <c r="C330" s="36"/>
    </row>
    <row r="331" spans="2:3" x14ac:dyDescent="0.2">
      <c r="B331" s="36"/>
      <c r="C331" s="36"/>
    </row>
    <row r="332" spans="2:3" x14ac:dyDescent="0.2">
      <c r="B332" s="36"/>
      <c r="C332" s="36"/>
    </row>
    <row r="333" spans="2:3" x14ac:dyDescent="0.2">
      <c r="B333" s="36"/>
      <c r="C333" s="36"/>
    </row>
    <row r="334" spans="2:3" x14ac:dyDescent="0.2">
      <c r="B334" s="36"/>
      <c r="C334" s="36"/>
    </row>
    <row r="335" spans="2:3" x14ac:dyDescent="0.2">
      <c r="B335" s="36"/>
      <c r="C335" s="36"/>
    </row>
    <row r="336" spans="2:3" x14ac:dyDescent="0.2">
      <c r="B336" s="36"/>
      <c r="C336" s="36"/>
    </row>
    <row r="337" spans="2:3" x14ac:dyDescent="0.2">
      <c r="B337" s="36"/>
      <c r="C337" s="36"/>
    </row>
    <row r="338" spans="2:3" x14ac:dyDescent="0.2">
      <c r="B338" s="36"/>
      <c r="C338" s="36"/>
    </row>
    <row r="339" spans="2:3" x14ac:dyDescent="0.2">
      <c r="B339" s="36"/>
      <c r="C339" s="36"/>
    </row>
    <row r="340" spans="2:3" x14ac:dyDescent="0.2">
      <c r="B340" s="36"/>
      <c r="C340" s="36"/>
    </row>
    <row r="341" spans="2:3" x14ac:dyDescent="0.2">
      <c r="B341" s="36"/>
      <c r="C341" s="36"/>
    </row>
    <row r="342" spans="2:3" x14ac:dyDescent="0.2">
      <c r="B342" s="36"/>
      <c r="C342" s="36"/>
    </row>
    <row r="343" spans="2:3" x14ac:dyDescent="0.2">
      <c r="B343" s="36"/>
      <c r="C343" s="36"/>
    </row>
    <row r="344" spans="2:3" x14ac:dyDescent="0.2">
      <c r="B344" s="36"/>
      <c r="C344" s="36"/>
    </row>
    <row r="345" spans="2:3" x14ac:dyDescent="0.2">
      <c r="B345" s="36"/>
      <c r="C345" s="36"/>
    </row>
    <row r="346" spans="2:3" x14ac:dyDescent="0.2">
      <c r="B346" s="36"/>
      <c r="C346" s="36"/>
    </row>
    <row r="347" spans="2:3" x14ac:dyDescent="0.2">
      <c r="B347" s="36"/>
      <c r="C347" s="36"/>
    </row>
    <row r="348" spans="2:3" x14ac:dyDescent="0.2">
      <c r="B348" s="36"/>
      <c r="C348" s="36"/>
    </row>
    <row r="349" spans="2:3" x14ac:dyDescent="0.2">
      <c r="B349" s="36"/>
      <c r="C349" s="36"/>
    </row>
    <row r="350" spans="2:3" x14ac:dyDescent="0.2">
      <c r="B350" s="36"/>
      <c r="C350" s="36"/>
    </row>
    <row r="351" spans="2:3" x14ac:dyDescent="0.2">
      <c r="B351" s="36"/>
      <c r="C351" s="36"/>
    </row>
    <row r="352" spans="2:3" x14ac:dyDescent="0.2">
      <c r="B352" s="36"/>
      <c r="C352" s="36"/>
    </row>
    <row r="353" spans="2:3" x14ac:dyDescent="0.2">
      <c r="B353" s="36"/>
      <c r="C353" s="36"/>
    </row>
    <row r="354" spans="2:3" x14ac:dyDescent="0.2">
      <c r="B354" s="36"/>
      <c r="C354" s="36"/>
    </row>
    <row r="355" spans="2:3" x14ac:dyDescent="0.2">
      <c r="B355" s="36"/>
      <c r="C355" s="36"/>
    </row>
    <row r="356" spans="2:3" x14ac:dyDescent="0.2">
      <c r="B356" s="36"/>
      <c r="C356" s="36"/>
    </row>
    <row r="357" spans="2:3" x14ac:dyDescent="0.2">
      <c r="B357" s="36"/>
      <c r="C357" s="36"/>
    </row>
    <row r="358" spans="2:3" x14ac:dyDescent="0.2">
      <c r="B358" s="36"/>
      <c r="C358" s="36"/>
    </row>
    <row r="359" spans="2:3" x14ac:dyDescent="0.2">
      <c r="B359" s="36"/>
      <c r="C359" s="36"/>
    </row>
    <row r="360" spans="2:3" x14ac:dyDescent="0.2">
      <c r="B360" s="36"/>
      <c r="C360" s="36"/>
    </row>
    <row r="361" spans="2:3" x14ac:dyDescent="0.2">
      <c r="B361" s="36"/>
      <c r="C361" s="36"/>
    </row>
    <row r="362" spans="2:3" x14ac:dyDescent="0.2">
      <c r="B362" s="36"/>
      <c r="C362" s="36"/>
    </row>
    <row r="363" spans="2:3" x14ac:dyDescent="0.2">
      <c r="B363" s="36"/>
      <c r="C363" s="36"/>
    </row>
    <row r="364" spans="2:3" x14ac:dyDescent="0.2">
      <c r="B364" s="36"/>
      <c r="C364" s="36"/>
    </row>
    <row r="365" spans="2:3" x14ac:dyDescent="0.2">
      <c r="B365" s="36"/>
      <c r="C365" s="36"/>
    </row>
    <row r="366" spans="2:3" x14ac:dyDescent="0.2">
      <c r="B366" s="36"/>
      <c r="C366" s="36"/>
    </row>
    <row r="367" spans="2:3" x14ac:dyDescent="0.2">
      <c r="B367" s="36"/>
      <c r="C367" s="36"/>
    </row>
    <row r="368" spans="2:3" x14ac:dyDescent="0.2">
      <c r="B368" s="36"/>
      <c r="C368" s="36"/>
    </row>
    <row r="369" spans="2:3" x14ac:dyDescent="0.2">
      <c r="B369" s="36"/>
      <c r="C369" s="36"/>
    </row>
    <row r="370" spans="2:3" x14ac:dyDescent="0.2">
      <c r="B370" s="36"/>
      <c r="C370" s="36"/>
    </row>
    <row r="371" spans="2:3" x14ac:dyDescent="0.2">
      <c r="B371" s="36"/>
      <c r="C371" s="36"/>
    </row>
    <row r="372" spans="2:3" x14ac:dyDescent="0.2">
      <c r="B372" s="36"/>
      <c r="C372" s="36"/>
    </row>
    <row r="373" spans="2:3" x14ac:dyDescent="0.2">
      <c r="B373" s="36"/>
      <c r="C373" s="36"/>
    </row>
    <row r="374" spans="2:3" x14ac:dyDescent="0.2">
      <c r="B374" s="36"/>
      <c r="C374" s="36"/>
    </row>
    <row r="375" spans="2:3" x14ac:dyDescent="0.2">
      <c r="B375" s="36"/>
      <c r="C375" s="36"/>
    </row>
    <row r="376" spans="2:3" x14ac:dyDescent="0.2">
      <c r="B376" s="36"/>
      <c r="C376" s="36"/>
    </row>
    <row r="377" spans="2:3" x14ac:dyDescent="0.2">
      <c r="B377" s="36"/>
      <c r="C377" s="36"/>
    </row>
    <row r="378" spans="2:3" x14ac:dyDescent="0.2">
      <c r="B378" s="36"/>
      <c r="C378" s="36"/>
    </row>
    <row r="379" spans="2:3" x14ac:dyDescent="0.2">
      <c r="B379" s="36"/>
      <c r="C379" s="36"/>
    </row>
    <row r="380" spans="2:3" x14ac:dyDescent="0.2">
      <c r="B380" s="36"/>
      <c r="C380" s="36"/>
    </row>
    <row r="381" spans="2:3" x14ac:dyDescent="0.2">
      <c r="B381" s="36"/>
      <c r="C381" s="36"/>
    </row>
    <row r="382" spans="2:3" x14ac:dyDescent="0.2">
      <c r="B382" s="36"/>
      <c r="C382" s="36"/>
    </row>
    <row r="383" spans="2:3" x14ac:dyDescent="0.2">
      <c r="B383" s="36"/>
      <c r="C383" s="36"/>
    </row>
    <row r="384" spans="2:3" x14ac:dyDescent="0.2">
      <c r="B384" s="36"/>
      <c r="C384" s="36"/>
    </row>
    <row r="385" spans="2:3" x14ac:dyDescent="0.2">
      <c r="B385" s="36"/>
      <c r="C385" s="36"/>
    </row>
    <row r="386" spans="2:3" x14ac:dyDescent="0.2">
      <c r="B386" s="36"/>
      <c r="C386" s="36"/>
    </row>
    <row r="387" spans="2:3" x14ac:dyDescent="0.2">
      <c r="B387" s="36"/>
      <c r="C387" s="36"/>
    </row>
    <row r="388" spans="2:3" x14ac:dyDescent="0.2">
      <c r="B388" s="36"/>
      <c r="C388" s="36"/>
    </row>
    <row r="389" spans="2:3" x14ac:dyDescent="0.2">
      <c r="B389" s="36"/>
      <c r="C389" s="36"/>
    </row>
    <row r="390" spans="2:3" x14ac:dyDescent="0.2">
      <c r="B390" s="36"/>
      <c r="C390" s="36"/>
    </row>
    <row r="391" spans="2:3" x14ac:dyDescent="0.2">
      <c r="B391" s="36"/>
      <c r="C391" s="36"/>
    </row>
    <row r="392" spans="2:3" x14ac:dyDescent="0.2">
      <c r="B392" s="36"/>
      <c r="C392" s="36"/>
    </row>
    <row r="393" spans="2:3" x14ac:dyDescent="0.2">
      <c r="B393" s="36"/>
      <c r="C393" s="36"/>
    </row>
    <row r="394" spans="2:3" x14ac:dyDescent="0.2">
      <c r="B394" s="36"/>
      <c r="C394" s="36"/>
    </row>
    <row r="395" spans="2:3" x14ac:dyDescent="0.2">
      <c r="B395" s="36"/>
      <c r="C395" s="36"/>
    </row>
    <row r="396" spans="2:3" x14ac:dyDescent="0.2">
      <c r="B396" s="36"/>
      <c r="C396" s="36"/>
    </row>
    <row r="397" spans="2:3" x14ac:dyDescent="0.2">
      <c r="B397" s="36"/>
      <c r="C397" s="36"/>
    </row>
    <row r="398" spans="2:3" x14ac:dyDescent="0.2">
      <c r="B398" s="36"/>
      <c r="C398" s="36"/>
    </row>
    <row r="399" spans="2:3" x14ac:dyDescent="0.2">
      <c r="B399" s="36"/>
      <c r="C399" s="36"/>
    </row>
    <row r="400" spans="2:3" x14ac:dyDescent="0.2">
      <c r="B400" s="36"/>
      <c r="C400" s="36"/>
    </row>
    <row r="401" spans="2:3" x14ac:dyDescent="0.2">
      <c r="B401" s="36"/>
      <c r="C401" s="36"/>
    </row>
    <row r="402" spans="2:3" x14ac:dyDescent="0.2">
      <c r="B402" s="36"/>
      <c r="C402" s="36"/>
    </row>
    <row r="403" spans="2:3" x14ac:dyDescent="0.2">
      <c r="B403" s="36"/>
      <c r="C403" s="36"/>
    </row>
    <row r="404" spans="2:3" x14ac:dyDescent="0.2">
      <c r="B404" s="36"/>
      <c r="C404" s="36"/>
    </row>
    <row r="405" spans="2:3" x14ac:dyDescent="0.2">
      <c r="B405" s="36"/>
      <c r="C405" s="36"/>
    </row>
    <row r="406" spans="2:3" x14ac:dyDescent="0.2">
      <c r="B406" s="36"/>
      <c r="C406" s="36"/>
    </row>
    <row r="407" spans="2:3" x14ac:dyDescent="0.2">
      <c r="B407" s="36"/>
      <c r="C407" s="36"/>
    </row>
    <row r="408" spans="2:3" x14ac:dyDescent="0.2">
      <c r="B408" s="36"/>
      <c r="C408" s="36"/>
    </row>
    <row r="409" spans="2:3" x14ac:dyDescent="0.2">
      <c r="B409" s="36"/>
      <c r="C409" s="36"/>
    </row>
    <row r="410" spans="2:3" x14ac:dyDescent="0.2">
      <c r="B410" s="36"/>
      <c r="C410" s="36"/>
    </row>
    <row r="411" spans="2:3" x14ac:dyDescent="0.2">
      <c r="B411" s="36"/>
      <c r="C411" s="36"/>
    </row>
    <row r="412" spans="2:3" x14ac:dyDescent="0.2">
      <c r="B412" s="36"/>
      <c r="C412" s="36"/>
    </row>
    <row r="413" spans="2:3" x14ac:dyDescent="0.2">
      <c r="B413" s="36"/>
      <c r="C413" s="36"/>
    </row>
    <row r="414" spans="2:3" x14ac:dyDescent="0.2">
      <c r="B414" s="36"/>
      <c r="C414" s="36"/>
    </row>
    <row r="415" spans="2:3" x14ac:dyDescent="0.2">
      <c r="B415" s="36"/>
      <c r="C415" s="36"/>
    </row>
    <row r="416" spans="2:3" x14ac:dyDescent="0.2">
      <c r="B416" s="36"/>
      <c r="C416" s="36"/>
    </row>
    <row r="417" spans="2:3" x14ac:dyDescent="0.2">
      <c r="B417" s="36"/>
      <c r="C417" s="36"/>
    </row>
    <row r="418" spans="2:3" x14ac:dyDescent="0.2">
      <c r="B418" s="36"/>
      <c r="C418" s="36"/>
    </row>
    <row r="419" spans="2:3" x14ac:dyDescent="0.2">
      <c r="B419" s="36"/>
      <c r="C419" s="36"/>
    </row>
    <row r="420" spans="2:3" x14ac:dyDescent="0.2">
      <c r="B420" s="36"/>
      <c r="C420" s="36"/>
    </row>
    <row r="421" spans="2:3" x14ac:dyDescent="0.2">
      <c r="B421" s="36"/>
      <c r="C421" s="36"/>
    </row>
    <row r="422" spans="2:3" x14ac:dyDescent="0.2">
      <c r="B422" s="36"/>
      <c r="C422" s="36"/>
    </row>
    <row r="423" spans="2:3" x14ac:dyDescent="0.2">
      <c r="B423" s="36"/>
      <c r="C423" s="36"/>
    </row>
    <row r="424" spans="2:3" x14ac:dyDescent="0.2">
      <c r="B424" s="36"/>
      <c r="C424" s="36"/>
    </row>
    <row r="425" spans="2:3" x14ac:dyDescent="0.2">
      <c r="B425" s="36"/>
      <c r="C425" s="36"/>
    </row>
    <row r="426" spans="2:3" x14ac:dyDescent="0.2">
      <c r="B426" s="36"/>
      <c r="C426" s="36"/>
    </row>
    <row r="427" spans="2:3" x14ac:dyDescent="0.2">
      <c r="B427" s="36"/>
      <c r="C427" s="36"/>
    </row>
    <row r="428" spans="2:3" x14ac:dyDescent="0.2">
      <c r="B428" s="36"/>
      <c r="C428" s="36"/>
    </row>
    <row r="429" spans="2:3" x14ac:dyDescent="0.2">
      <c r="B429" s="36"/>
      <c r="C429" s="36"/>
    </row>
    <row r="430" spans="2:3" x14ac:dyDescent="0.2">
      <c r="B430" s="36"/>
      <c r="C430" s="36"/>
    </row>
    <row r="431" spans="2:3" x14ac:dyDescent="0.2">
      <c r="B431" s="36"/>
      <c r="C431" s="36"/>
    </row>
    <row r="432" spans="2:3" x14ac:dyDescent="0.2">
      <c r="B432" s="36"/>
      <c r="C432" s="36"/>
    </row>
    <row r="433" spans="2:3" x14ac:dyDescent="0.2">
      <c r="B433" s="36"/>
      <c r="C433" s="36"/>
    </row>
    <row r="434" spans="2:3" x14ac:dyDescent="0.2">
      <c r="B434" s="36"/>
      <c r="C434" s="36"/>
    </row>
    <row r="435" spans="2:3" x14ac:dyDescent="0.2">
      <c r="B435" s="36"/>
      <c r="C435" s="36"/>
    </row>
    <row r="436" spans="2:3" x14ac:dyDescent="0.2">
      <c r="B436" s="36"/>
      <c r="C436" s="36"/>
    </row>
    <row r="437" spans="2:3" x14ac:dyDescent="0.2">
      <c r="B437" s="36"/>
      <c r="C437" s="36"/>
    </row>
    <row r="438" spans="2:3" x14ac:dyDescent="0.2">
      <c r="B438" s="36"/>
      <c r="C438" s="36"/>
    </row>
    <row r="439" spans="2:3" x14ac:dyDescent="0.2">
      <c r="B439" s="36"/>
      <c r="C439" s="36"/>
    </row>
    <row r="440" spans="2:3" x14ac:dyDescent="0.2">
      <c r="B440" s="36"/>
      <c r="C440" s="36"/>
    </row>
    <row r="441" spans="2:3" x14ac:dyDescent="0.2">
      <c r="B441" s="36"/>
      <c r="C441" s="36"/>
    </row>
    <row r="442" spans="2:3" x14ac:dyDescent="0.2">
      <c r="B442" s="36"/>
      <c r="C442" s="36"/>
    </row>
    <row r="443" spans="2:3" x14ac:dyDescent="0.2">
      <c r="B443" s="36"/>
      <c r="C443" s="36"/>
    </row>
    <row r="444" spans="2:3" x14ac:dyDescent="0.2">
      <c r="B444" s="36"/>
      <c r="C444" s="36"/>
    </row>
    <row r="445" spans="2:3" x14ac:dyDescent="0.2">
      <c r="B445" s="36"/>
      <c r="C445" s="36"/>
    </row>
    <row r="446" spans="2:3" x14ac:dyDescent="0.2">
      <c r="B446" s="36"/>
      <c r="C446" s="36"/>
    </row>
    <row r="447" spans="2:3" x14ac:dyDescent="0.2">
      <c r="B447" s="36"/>
      <c r="C447" s="36"/>
    </row>
    <row r="448" spans="2:3" x14ac:dyDescent="0.2">
      <c r="B448" s="36"/>
      <c r="C448" s="36"/>
    </row>
    <row r="449" spans="2:3" x14ac:dyDescent="0.2">
      <c r="B449" s="36"/>
      <c r="C449" s="36"/>
    </row>
    <row r="450" spans="2:3" x14ac:dyDescent="0.2">
      <c r="B450" s="36"/>
      <c r="C450" s="36"/>
    </row>
    <row r="451" spans="2:3" x14ac:dyDescent="0.2">
      <c r="B451" s="36"/>
      <c r="C451" s="36"/>
    </row>
    <row r="452" spans="2:3" x14ac:dyDescent="0.2">
      <c r="B452" s="36"/>
      <c r="C452" s="36"/>
    </row>
    <row r="453" spans="2:3" x14ac:dyDescent="0.2">
      <c r="B453" s="36"/>
      <c r="C453" s="36"/>
    </row>
    <row r="454" spans="2:3" x14ac:dyDescent="0.2">
      <c r="B454" s="36"/>
      <c r="C454" s="36"/>
    </row>
    <row r="455" spans="2:3" x14ac:dyDescent="0.2">
      <c r="B455" s="36"/>
      <c r="C455" s="36"/>
    </row>
    <row r="456" spans="2:3" x14ac:dyDescent="0.2">
      <c r="B456" s="36"/>
      <c r="C456" s="36"/>
    </row>
    <row r="457" spans="2:3" x14ac:dyDescent="0.2">
      <c r="B457" s="36"/>
      <c r="C457" s="36"/>
    </row>
    <row r="458" spans="2:3" x14ac:dyDescent="0.2">
      <c r="B458" s="36"/>
      <c r="C458" s="36"/>
    </row>
    <row r="459" spans="2:3" x14ac:dyDescent="0.2">
      <c r="B459" s="36"/>
      <c r="C459" s="36"/>
    </row>
    <row r="460" spans="2:3" x14ac:dyDescent="0.2">
      <c r="B460" s="36"/>
      <c r="C460" s="36"/>
    </row>
    <row r="461" spans="2:3" x14ac:dyDescent="0.2">
      <c r="B461" s="36"/>
      <c r="C461" s="36"/>
    </row>
    <row r="462" spans="2:3" x14ac:dyDescent="0.2">
      <c r="B462" s="36"/>
      <c r="C462" s="36"/>
    </row>
    <row r="463" spans="2:3" x14ac:dyDescent="0.2">
      <c r="B463" s="36"/>
      <c r="C463" s="36"/>
    </row>
    <row r="464" spans="2:3" x14ac:dyDescent="0.2">
      <c r="B464" s="36"/>
      <c r="C464" s="36"/>
    </row>
    <row r="465" spans="2:3" x14ac:dyDescent="0.2">
      <c r="B465" s="36"/>
      <c r="C465" s="36"/>
    </row>
    <row r="466" spans="2:3" x14ac:dyDescent="0.2">
      <c r="B466" s="36"/>
      <c r="C466" s="36"/>
    </row>
    <row r="467" spans="2:3" x14ac:dyDescent="0.2">
      <c r="B467" s="36"/>
      <c r="C467" s="36"/>
    </row>
    <row r="468" spans="2:3" x14ac:dyDescent="0.2">
      <c r="B468" s="36"/>
      <c r="C468" s="36"/>
    </row>
    <row r="469" spans="2:3" x14ac:dyDescent="0.2">
      <c r="B469" s="36"/>
      <c r="C469" s="36"/>
    </row>
    <row r="470" spans="2:3" x14ac:dyDescent="0.2">
      <c r="B470" s="36"/>
      <c r="C470" s="36"/>
    </row>
    <row r="471" spans="2:3" x14ac:dyDescent="0.2">
      <c r="B471" s="36"/>
      <c r="C471" s="36"/>
    </row>
    <row r="472" spans="2:3" x14ac:dyDescent="0.2">
      <c r="B472" s="36"/>
      <c r="C472" s="36"/>
    </row>
    <row r="473" spans="2:3" x14ac:dyDescent="0.2">
      <c r="B473" s="36"/>
      <c r="C473" s="36"/>
    </row>
    <row r="474" spans="2:3" x14ac:dyDescent="0.2">
      <c r="B474" s="36"/>
      <c r="C474" s="36"/>
    </row>
    <row r="475" spans="2:3" x14ac:dyDescent="0.2">
      <c r="B475" s="36"/>
      <c r="C475" s="36"/>
    </row>
    <row r="476" spans="2:3" x14ac:dyDescent="0.2">
      <c r="B476" s="36"/>
      <c r="C476" s="36"/>
    </row>
    <row r="477" spans="2:3" x14ac:dyDescent="0.2">
      <c r="B477" s="36"/>
      <c r="C477" s="36"/>
    </row>
    <row r="478" spans="2:3" x14ac:dyDescent="0.2">
      <c r="B478" s="36"/>
      <c r="C478" s="36"/>
    </row>
    <row r="479" spans="2:3" x14ac:dyDescent="0.2">
      <c r="B479" s="36"/>
      <c r="C479" s="36"/>
    </row>
    <row r="480" spans="2:3" x14ac:dyDescent="0.2">
      <c r="B480" s="36"/>
      <c r="C480" s="36"/>
    </row>
    <row r="481" spans="2:3" x14ac:dyDescent="0.2">
      <c r="B481" s="36"/>
      <c r="C481" s="36"/>
    </row>
    <row r="482" spans="2:3" x14ac:dyDescent="0.2">
      <c r="B482" s="36"/>
      <c r="C482" s="36"/>
    </row>
    <row r="483" spans="2:3" x14ac:dyDescent="0.2">
      <c r="B483" s="36"/>
      <c r="C483" s="36"/>
    </row>
    <row r="484" spans="2:3" x14ac:dyDescent="0.2">
      <c r="B484" s="36"/>
      <c r="C484" s="36"/>
    </row>
    <row r="485" spans="2:3" x14ac:dyDescent="0.2">
      <c r="B485" s="36"/>
      <c r="C485" s="36"/>
    </row>
    <row r="486" spans="2:3" x14ac:dyDescent="0.2">
      <c r="B486" s="36"/>
      <c r="C486" s="36"/>
    </row>
    <row r="487" spans="2:3" x14ac:dyDescent="0.2">
      <c r="B487" s="36"/>
      <c r="C487" s="36"/>
    </row>
    <row r="488" spans="2:3" x14ac:dyDescent="0.2">
      <c r="B488" s="36"/>
      <c r="C488" s="36"/>
    </row>
    <row r="489" spans="2:3" x14ac:dyDescent="0.2">
      <c r="B489" s="36"/>
      <c r="C489" s="36"/>
    </row>
    <row r="490" spans="2:3" x14ac:dyDescent="0.2">
      <c r="B490" s="36"/>
      <c r="C490" s="36"/>
    </row>
    <row r="491" spans="2:3" x14ac:dyDescent="0.2">
      <c r="B491" s="36"/>
      <c r="C491" s="36"/>
    </row>
    <row r="492" spans="2:3" x14ac:dyDescent="0.2">
      <c r="B492" s="36"/>
      <c r="C492" s="36"/>
    </row>
    <row r="493" spans="2:3" x14ac:dyDescent="0.2">
      <c r="B493" s="36"/>
      <c r="C493" s="36"/>
    </row>
    <row r="494" spans="2:3" x14ac:dyDescent="0.2">
      <c r="B494" s="36"/>
      <c r="C494" s="36"/>
    </row>
    <row r="495" spans="2:3" x14ac:dyDescent="0.2">
      <c r="B495" s="36"/>
      <c r="C495" s="36"/>
    </row>
    <row r="496" spans="2:3" x14ac:dyDescent="0.2">
      <c r="B496" s="36"/>
      <c r="C496" s="36"/>
    </row>
    <row r="497" spans="2:3" x14ac:dyDescent="0.2">
      <c r="B497" s="36"/>
      <c r="C497" s="36"/>
    </row>
    <row r="498" spans="2:3" x14ac:dyDescent="0.2">
      <c r="B498" s="36"/>
      <c r="C498" s="36"/>
    </row>
    <row r="499" spans="2:3" x14ac:dyDescent="0.2">
      <c r="B499" s="36"/>
      <c r="C499" s="36"/>
    </row>
    <row r="500" spans="2:3" x14ac:dyDescent="0.2">
      <c r="B500" s="36"/>
      <c r="C500" s="36"/>
    </row>
    <row r="501" spans="2:3" x14ac:dyDescent="0.2">
      <c r="B501" s="36"/>
      <c r="C501" s="36"/>
    </row>
    <row r="502" spans="2:3" x14ac:dyDescent="0.2">
      <c r="B502" s="36"/>
      <c r="C502" s="36"/>
    </row>
    <row r="503" spans="2:3" x14ac:dyDescent="0.2">
      <c r="B503" s="36"/>
      <c r="C503" s="36"/>
    </row>
    <row r="504" spans="2:3" x14ac:dyDescent="0.2">
      <c r="B504" s="36"/>
      <c r="C504" s="36"/>
    </row>
    <row r="505" spans="2:3" x14ac:dyDescent="0.2">
      <c r="B505" s="36"/>
      <c r="C505" s="36"/>
    </row>
    <row r="506" spans="2:3" x14ac:dyDescent="0.2">
      <c r="B506" s="36"/>
      <c r="C506" s="36"/>
    </row>
    <row r="507" spans="2:3" x14ac:dyDescent="0.2">
      <c r="B507" s="36"/>
      <c r="C507" s="36"/>
    </row>
    <row r="508" spans="2:3" x14ac:dyDescent="0.2">
      <c r="B508" s="36"/>
      <c r="C508" s="36"/>
    </row>
    <row r="509" spans="2:3" x14ac:dyDescent="0.2">
      <c r="B509" s="36"/>
      <c r="C509" s="36"/>
    </row>
    <row r="510" spans="2:3" x14ac:dyDescent="0.2">
      <c r="B510" s="36"/>
      <c r="C510" s="36"/>
    </row>
    <row r="511" spans="2:3" x14ac:dyDescent="0.2">
      <c r="B511" s="36"/>
      <c r="C511" s="36"/>
    </row>
    <row r="512" spans="2:3" x14ac:dyDescent="0.2">
      <c r="B512" s="36"/>
      <c r="C512" s="36"/>
    </row>
    <row r="513" spans="2:3" x14ac:dyDescent="0.2">
      <c r="B513" s="36"/>
      <c r="C513" s="36"/>
    </row>
    <row r="514" spans="2:3" x14ac:dyDescent="0.2">
      <c r="B514" s="36"/>
      <c r="C514" s="36"/>
    </row>
    <row r="515" spans="2:3" x14ac:dyDescent="0.2">
      <c r="B515" s="36"/>
      <c r="C515" s="36"/>
    </row>
    <row r="516" spans="2:3" x14ac:dyDescent="0.2">
      <c r="B516" s="36"/>
      <c r="C516" s="36"/>
    </row>
    <row r="517" spans="2:3" x14ac:dyDescent="0.2">
      <c r="B517" s="36"/>
      <c r="C517" s="36"/>
    </row>
    <row r="518" spans="2:3" x14ac:dyDescent="0.2">
      <c r="B518" s="36"/>
      <c r="C518" s="36"/>
    </row>
    <row r="519" spans="2:3" x14ac:dyDescent="0.2">
      <c r="B519" s="36"/>
      <c r="C519" s="36"/>
    </row>
    <row r="520" spans="2:3" x14ac:dyDescent="0.2">
      <c r="B520" s="36"/>
      <c r="C520" s="36"/>
    </row>
    <row r="521" spans="2:3" x14ac:dyDescent="0.2">
      <c r="B521" s="36"/>
      <c r="C521" s="36"/>
    </row>
    <row r="522" spans="2:3" x14ac:dyDescent="0.2">
      <c r="B522" s="36"/>
      <c r="C522" s="36"/>
    </row>
    <row r="523" spans="2:3" x14ac:dyDescent="0.2">
      <c r="B523" s="36"/>
      <c r="C523" s="36"/>
    </row>
    <row r="524" spans="2:3" x14ac:dyDescent="0.2">
      <c r="B524" s="36"/>
      <c r="C524" s="36"/>
    </row>
    <row r="525" spans="2:3" x14ac:dyDescent="0.2">
      <c r="B525" s="36"/>
      <c r="C525" s="36"/>
    </row>
    <row r="526" spans="2:3" x14ac:dyDescent="0.2">
      <c r="B526" s="36"/>
      <c r="C526" s="36"/>
    </row>
    <row r="527" spans="2:3" x14ac:dyDescent="0.2">
      <c r="B527" s="36"/>
      <c r="C527" s="36"/>
    </row>
    <row r="528" spans="2:3" x14ac:dyDescent="0.2">
      <c r="B528" s="36"/>
      <c r="C528" s="36"/>
    </row>
    <row r="529" spans="2:3" x14ac:dyDescent="0.2">
      <c r="B529" s="36"/>
      <c r="C529" s="36"/>
    </row>
    <row r="530" spans="2:3" x14ac:dyDescent="0.2">
      <c r="B530" s="36"/>
      <c r="C530" s="36"/>
    </row>
    <row r="531" spans="2:3" x14ac:dyDescent="0.2">
      <c r="B531" s="36"/>
      <c r="C531" s="36"/>
    </row>
    <row r="532" spans="2:3" x14ac:dyDescent="0.2">
      <c r="B532" s="36"/>
      <c r="C532" s="36"/>
    </row>
    <row r="533" spans="2:3" x14ac:dyDescent="0.2">
      <c r="B533" s="36"/>
      <c r="C533" s="36"/>
    </row>
    <row r="534" spans="2:3" x14ac:dyDescent="0.2">
      <c r="B534" s="36"/>
      <c r="C534" s="36"/>
    </row>
    <row r="535" spans="2:3" x14ac:dyDescent="0.2">
      <c r="B535" s="36"/>
      <c r="C535" s="36"/>
    </row>
    <row r="536" spans="2:3" x14ac:dyDescent="0.2">
      <c r="B536" s="36"/>
      <c r="C536" s="36"/>
    </row>
    <row r="537" spans="2:3" x14ac:dyDescent="0.2">
      <c r="B537" s="36"/>
      <c r="C537" s="36"/>
    </row>
    <row r="538" spans="2:3" x14ac:dyDescent="0.2">
      <c r="B538" s="36"/>
      <c r="C538" s="36"/>
    </row>
    <row r="539" spans="2:3" x14ac:dyDescent="0.2">
      <c r="B539" s="36"/>
      <c r="C539" s="36"/>
    </row>
    <row r="540" spans="2:3" x14ac:dyDescent="0.2">
      <c r="B540" s="36"/>
      <c r="C540" s="36"/>
    </row>
    <row r="541" spans="2:3" x14ac:dyDescent="0.2">
      <c r="B541" s="36"/>
      <c r="C541" s="36"/>
    </row>
    <row r="542" spans="2:3" x14ac:dyDescent="0.2">
      <c r="B542" s="36"/>
      <c r="C542" s="36"/>
    </row>
    <row r="543" spans="2:3" x14ac:dyDescent="0.2">
      <c r="B543" s="36"/>
      <c r="C543" s="36"/>
    </row>
    <row r="544" spans="2:3" x14ac:dyDescent="0.2">
      <c r="B544" s="36"/>
      <c r="C544" s="36"/>
    </row>
    <row r="545" spans="2:3" x14ac:dyDescent="0.2">
      <c r="B545" s="36"/>
      <c r="C545" s="36"/>
    </row>
    <row r="546" spans="2:3" x14ac:dyDescent="0.2">
      <c r="B546" s="36"/>
      <c r="C546" s="36"/>
    </row>
    <row r="547" spans="2:3" x14ac:dyDescent="0.2">
      <c r="B547" s="36"/>
      <c r="C547" s="36"/>
    </row>
    <row r="548" spans="2:3" x14ac:dyDescent="0.2">
      <c r="B548" s="36"/>
      <c r="C548" s="36"/>
    </row>
    <row r="549" spans="2:3" x14ac:dyDescent="0.2">
      <c r="B549" s="36"/>
      <c r="C549" s="36"/>
    </row>
    <row r="550" spans="2:3" x14ac:dyDescent="0.2">
      <c r="B550" s="36"/>
      <c r="C550" s="36"/>
    </row>
    <row r="551" spans="2:3" x14ac:dyDescent="0.2">
      <c r="B551" s="36"/>
      <c r="C551" s="36"/>
    </row>
    <row r="552" spans="2:3" x14ac:dyDescent="0.2">
      <c r="B552" s="36"/>
      <c r="C552" s="36"/>
    </row>
    <row r="553" spans="2:3" x14ac:dyDescent="0.2">
      <c r="B553" s="36"/>
      <c r="C553" s="36"/>
    </row>
    <row r="554" spans="2:3" x14ac:dyDescent="0.2">
      <c r="B554" s="36"/>
      <c r="C554" s="36"/>
    </row>
    <row r="555" spans="2:3" x14ac:dyDescent="0.2">
      <c r="B555" s="36"/>
      <c r="C555" s="36"/>
    </row>
    <row r="556" spans="2:3" x14ac:dyDescent="0.2">
      <c r="B556" s="36"/>
      <c r="C556" s="36"/>
    </row>
    <row r="557" spans="2:3" x14ac:dyDescent="0.2">
      <c r="B557" s="36"/>
      <c r="C557" s="36"/>
    </row>
    <row r="558" spans="2:3" x14ac:dyDescent="0.2">
      <c r="B558" s="36"/>
      <c r="C558" s="36"/>
    </row>
    <row r="559" spans="2:3" x14ac:dyDescent="0.2">
      <c r="B559" s="36"/>
      <c r="C559" s="36"/>
    </row>
    <row r="560" spans="2:3" x14ac:dyDescent="0.2">
      <c r="B560" s="36"/>
      <c r="C560" s="36"/>
    </row>
    <row r="561" spans="2:3" x14ac:dyDescent="0.2">
      <c r="B561" s="36"/>
      <c r="C561" s="36"/>
    </row>
    <row r="562" spans="2:3" x14ac:dyDescent="0.2">
      <c r="B562" s="36"/>
      <c r="C562" s="36"/>
    </row>
    <row r="563" spans="2:3" x14ac:dyDescent="0.2">
      <c r="B563" s="36"/>
      <c r="C563" s="36"/>
    </row>
    <row r="564" spans="2:3" x14ac:dyDescent="0.2">
      <c r="B564" s="36"/>
      <c r="C564" s="36"/>
    </row>
    <row r="565" spans="2:3" x14ac:dyDescent="0.2">
      <c r="B565" s="36"/>
      <c r="C565" s="36"/>
    </row>
    <row r="566" spans="2:3" x14ac:dyDescent="0.2">
      <c r="B566" s="36"/>
      <c r="C566" s="36"/>
    </row>
    <row r="567" spans="2:3" x14ac:dyDescent="0.2">
      <c r="B567" s="36"/>
      <c r="C567" s="36"/>
    </row>
    <row r="568" spans="2:3" x14ac:dyDescent="0.2">
      <c r="B568" s="36"/>
      <c r="C568" s="36"/>
    </row>
    <row r="569" spans="2:3" x14ac:dyDescent="0.2">
      <c r="B569" s="36"/>
      <c r="C569" s="36"/>
    </row>
    <row r="570" spans="2:3" x14ac:dyDescent="0.2">
      <c r="B570" s="36"/>
      <c r="C570" s="36"/>
    </row>
    <row r="571" spans="2:3" x14ac:dyDescent="0.2">
      <c r="B571" s="36"/>
      <c r="C571" s="36"/>
    </row>
    <row r="572" spans="2:3" x14ac:dyDescent="0.2">
      <c r="B572" s="36"/>
      <c r="C572" s="36"/>
    </row>
    <row r="573" spans="2:3" x14ac:dyDescent="0.2">
      <c r="B573" s="36"/>
      <c r="C573" s="36"/>
    </row>
    <row r="574" spans="2:3" x14ac:dyDescent="0.2">
      <c r="B574" s="36"/>
      <c r="C574" s="36"/>
    </row>
    <row r="575" spans="2:3" x14ac:dyDescent="0.2">
      <c r="B575" s="36"/>
      <c r="C575" s="36"/>
    </row>
    <row r="576" spans="2:3" x14ac:dyDescent="0.2">
      <c r="B576" s="36"/>
      <c r="C576" s="36"/>
    </row>
    <row r="577" spans="2:3" x14ac:dyDescent="0.2">
      <c r="B577" s="36"/>
      <c r="C577" s="36"/>
    </row>
    <row r="578" spans="2:3" x14ac:dyDescent="0.2">
      <c r="B578" s="36"/>
      <c r="C578" s="36"/>
    </row>
    <row r="579" spans="2:3" x14ac:dyDescent="0.2">
      <c r="B579" s="36"/>
      <c r="C579" s="36"/>
    </row>
    <row r="580" spans="2:3" x14ac:dyDescent="0.2">
      <c r="B580" s="36"/>
      <c r="C580" s="36"/>
    </row>
    <row r="581" spans="2:3" x14ac:dyDescent="0.2">
      <c r="B581" s="36"/>
      <c r="C581" s="36"/>
    </row>
    <row r="582" spans="2:3" x14ac:dyDescent="0.2">
      <c r="B582" s="36"/>
      <c r="C582" s="36"/>
    </row>
    <row r="583" spans="2:3" x14ac:dyDescent="0.2">
      <c r="B583" s="36"/>
      <c r="C583" s="36"/>
    </row>
    <row r="584" spans="2:3" x14ac:dyDescent="0.2">
      <c r="B584" s="36"/>
      <c r="C584" s="36"/>
    </row>
    <row r="585" spans="2:3" x14ac:dyDescent="0.2">
      <c r="B585" s="36"/>
      <c r="C585" s="36"/>
    </row>
    <row r="586" spans="2:3" x14ac:dyDescent="0.2">
      <c r="B586" s="36"/>
      <c r="C586" s="36"/>
    </row>
    <row r="587" spans="2:3" x14ac:dyDescent="0.2">
      <c r="B587" s="36"/>
      <c r="C587" s="36"/>
    </row>
    <row r="588" spans="2:3" x14ac:dyDescent="0.2">
      <c r="B588" s="36"/>
      <c r="C588" s="36"/>
    </row>
    <row r="589" spans="2:3" x14ac:dyDescent="0.2">
      <c r="B589" s="36"/>
      <c r="C589" s="36"/>
    </row>
    <row r="590" spans="2:3" x14ac:dyDescent="0.2">
      <c r="B590" s="36"/>
      <c r="C590" s="36"/>
    </row>
    <row r="591" spans="2:3" x14ac:dyDescent="0.2">
      <c r="B591" s="36"/>
      <c r="C591" s="36"/>
    </row>
    <row r="592" spans="2:3" x14ac:dyDescent="0.2">
      <c r="B592" s="36"/>
      <c r="C592" s="36"/>
    </row>
    <row r="593" spans="2:3" x14ac:dyDescent="0.2">
      <c r="B593" s="36"/>
      <c r="C593" s="36"/>
    </row>
    <row r="594" spans="2:3" x14ac:dyDescent="0.2">
      <c r="B594" s="36"/>
      <c r="C594" s="36"/>
    </row>
    <row r="595" spans="2:3" x14ac:dyDescent="0.2">
      <c r="B595" s="36"/>
      <c r="C595" s="36"/>
    </row>
    <row r="596" spans="2:3" x14ac:dyDescent="0.2">
      <c r="B596" s="36"/>
      <c r="C596" s="36"/>
    </row>
    <row r="597" spans="2:3" x14ac:dyDescent="0.2">
      <c r="B597" s="36"/>
      <c r="C597" s="36"/>
    </row>
    <row r="598" spans="2:3" x14ac:dyDescent="0.2">
      <c r="B598" s="36"/>
      <c r="C598" s="36"/>
    </row>
    <row r="599" spans="2:3" x14ac:dyDescent="0.2">
      <c r="B599" s="36"/>
      <c r="C599" s="36"/>
    </row>
    <row r="600" spans="2:3" x14ac:dyDescent="0.2">
      <c r="B600" s="36"/>
      <c r="C600" s="36"/>
    </row>
    <row r="601" spans="2:3" x14ac:dyDescent="0.2">
      <c r="B601" s="36"/>
      <c r="C601" s="36"/>
    </row>
    <row r="602" spans="2:3" x14ac:dyDescent="0.2">
      <c r="B602" s="36"/>
      <c r="C602" s="36"/>
    </row>
    <row r="603" spans="2:3" x14ac:dyDescent="0.2">
      <c r="B603" s="36"/>
      <c r="C603" s="36"/>
    </row>
    <row r="604" spans="2:3" x14ac:dyDescent="0.2">
      <c r="B604" s="36"/>
      <c r="C604" s="36"/>
    </row>
    <row r="605" spans="2:3" x14ac:dyDescent="0.2">
      <c r="B605" s="36"/>
      <c r="C605" s="36"/>
    </row>
    <row r="606" spans="2:3" x14ac:dyDescent="0.2">
      <c r="B606" s="36"/>
      <c r="C606" s="36"/>
    </row>
    <row r="607" spans="2:3" x14ac:dyDescent="0.2">
      <c r="B607" s="36"/>
      <c r="C607" s="36"/>
    </row>
    <row r="608" spans="2:3" x14ac:dyDescent="0.2">
      <c r="B608" s="36"/>
      <c r="C608" s="36"/>
    </row>
    <row r="609" spans="2:3" x14ac:dyDescent="0.2">
      <c r="B609" s="36"/>
      <c r="C609" s="36"/>
    </row>
    <row r="610" spans="2:3" x14ac:dyDescent="0.2">
      <c r="B610" s="36"/>
      <c r="C610" s="36"/>
    </row>
    <row r="611" spans="2:3" x14ac:dyDescent="0.2">
      <c r="B611" s="36"/>
      <c r="C611" s="36"/>
    </row>
    <row r="612" spans="2:3" x14ac:dyDescent="0.2">
      <c r="B612" s="36"/>
      <c r="C612" s="36"/>
    </row>
    <row r="613" spans="2:3" x14ac:dyDescent="0.2">
      <c r="B613" s="36"/>
      <c r="C613" s="36"/>
    </row>
    <row r="614" spans="2:3" x14ac:dyDescent="0.2">
      <c r="B614" s="36"/>
      <c r="C614" s="36"/>
    </row>
    <row r="615" spans="2:3" x14ac:dyDescent="0.2">
      <c r="B615" s="36"/>
      <c r="C615" s="36"/>
    </row>
    <row r="616" spans="2:3" x14ac:dyDescent="0.2">
      <c r="B616" s="36"/>
      <c r="C616" s="36"/>
    </row>
    <row r="617" spans="2:3" x14ac:dyDescent="0.2">
      <c r="B617" s="36"/>
      <c r="C617" s="36"/>
    </row>
    <row r="618" spans="2:3" x14ac:dyDescent="0.2">
      <c r="B618" s="36"/>
      <c r="C618" s="36"/>
    </row>
    <row r="619" spans="2:3" x14ac:dyDescent="0.2">
      <c r="B619" s="36"/>
      <c r="C619" s="36"/>
    </row>
    <row r="620" spans="2:3" x14ac:dyDescent="0.2">
      <c r="B620" s="36"/>
      <c r="C620" s="36"/>
    </row>
    <row r="621" spans="2:3" x14ac:dyDescent="0.2">
      <c r="B621" s="36"/>
      <c r="C621" s="36"/>
    </row>
    <row r="622" spans="2:3" x14ac:dyDescent="0.2">
      <c r="B622" s="36"/>
      <c r="C622" s="36"/>
    </row>
    <row r="623" spans="2:3" x14ac:dyDescent="0.2">
      <c r="B623" s="36"/>
      <c r="C623" s="36"/>
    </row>
    <row r="624" spans="2:3" x14ac:dyDescent="0.2">
      <c r="B624" s="36"/>
      <c r="C624" s="36"/>
    </row>
    <row r="625" spans="2:3" x14ac:dyDescent="0.2">
      <c r="B625" s="36"/>
      <c r="C625" s="36"/>
    </row>
    <row r="626" spans="2:3" x14ac:dyDescent="0.2">
      <c r="B626" s="36"/>
      <c r="C626" s="36"/>
    </row>
    <row r="627" spans="2:3" x14ac:dyDescent="0.2">
      <c r="B627" s="36"/>
      <c r="C627" s="36"/>
    </row>
    <row r="628" spans="2:3" x14ac:dyDescent="0.2">
      <c r="B628" s="36"/>
      <c r="C628" s="36"/>
    </row>
    <row r="629" spans="2:3" x14ac:dyDescent="0.2">
      <c r="B629" s="36"/>
      <c r="C629" s="36"/>
    </row>
    <row r="630" spans="2:3" x14ac:dyDescent="0.2">
      <c r="B630" s="36"/>
      <c r="C630" s="36"/>
    </row>
    <row r="631" spans="2:3" x14ac:dyDescent="0.2">
      <c r="B631" s="36"/>
      <c r="C631" s="36"/>
    </row>
    <row r="632" spans="2:3" x14ac:dyDescent="0.2">
      <c r="B632" s="36"/>
      <c r="C632" s="36"/>
    </row>
    <row r="633" spans="2:3" x14ac:dyDescent="0.2">
      <c r="B633" s="36"/>
      <c r="C633" s="36"/>
    </row>
    <row r="634" spans="2:3" x14ac:dyDescent="0.2">
      <c r="B634" s="36"/>
      <c r="C634" s="36"/>
    </row>
    <row r="635" spans="2:3" x14ac:dyDescent="0.2">
      <c r="B635" s="36"/>
      <c r="C635" s="36"/>
    </row>
    <row r="636" spans="2:3" x14ac:dyDescent="0.2">
      <c r="B636" s="36"/>
      <c r="C636" s="36"/>
    </row>
    <row r="637" spans="2:3" x14ac:dyDescent="0.2">
      <c r="B637" s="36"/>
      <c r="C637" s="36"/>
    </row>
    <row r="638" spans="2:3" x14ac:dyDescent="0.2">
      <c r="B638" s="36"/>
      <c r="C638" s="36"/>
    </row>
    <row r="639" spans="2:3" x14ac:dyDescent="0.2">
      <c r="B639" s="36"/>
      <c r="C639" s="36"/>
    </row>
    <row r="640" spans="2:3" x14ac:dyDescent="0.2">
      <c r="B640" s="36"/>
      <c r="C640" s="36"/>
    </row>
    <row r="641" spans="2:3" x14ac:dyDescent="0.2">
      <c r="B641" s="36"/>
      <c r="C641" s="36"/>
    </row>
    <row r="642" spans="2:3" x14ac:dyDescent="0.2">
      <c r="B642" s="36"/>
      <c r="C642" s="36"/>
    </row>
    <row r="643" spans="2:3" x14ac:dyDescent="0.2">
      <c r="B643" s="36"/>
      <c r="C643" s="36"/>
    </row>
    <row r="644" spans="2:3" x14ac:dyDescent="0.2">
      <c r="B644" s="36"/>
      <c r="C644" s="36"/>
    </row>
    <row r="645" spans="2:3" x14ac:dyDescent="0.2">
      <c r="B645" s="36"/>
      <c r="C645" s="36"/>
    </row>
    <row r="646" spans="2:3" x14ac:dyDescent="0.2">
      <c r="B646" s="36"/>
      <c r="C646" s="36"/>
    </row>
    <row r="647" spans="2:3" x14ac:dyDescent="0.2">
      <c r="B647" s="36"/>
      <c r="C647" s="36"/>
    </row>
    <row r="648" spans="2:3" x14ac:dyDescent="0.2">
      <c r="B648" s="36"/>
      <c r="C648" s="36"/>
    </row>
    <row r="649" spans="2:3" x14ac:dyDescent="0.2">
      <c r="B649" s="36"/>
      <c r="C649" s="36"/>
    </row>
    <row r="650" spans="2:3" x14ac:dyDescent="0.2">
      <c r="B650" s="36"/>
      <c r="C650" s="36"/>
    </row>
    <row r="651" spans="2:3" x14ac:dyDescent="0.2">
      <c r="B651" s="36"/>
      <c r="C651" s="36"/>
    </row>
    <row r="652" spans="2:3" x14ac:dyDescent="0.2">
      <c r="B652" s="36"/>
      <c r="C652" s="36"/>
    </row>
    <row r="653" spans="2:3" x14ac:dyDescent="0.2">
      <c r="B653" s="36"/>
      <c r="C653" s="36"/>
    </row>
    <row r="654" spans="2:3" x14ac:dyDescent="0.2">
      <c r="B654" s="36"/>
      <c r="C654" s="36"/>
    </row>
    <row r="655" spans="2:3" x14ac:dyDescent="0.2">
      <c r="B655" s="36"/>
      <c r="C655" s="36"/>
    </row>
    <row r="656" spans="2:3" x14ac:dyDescent="0.2">
      <c r="B656" s="36"/>
      <c r="C656" s="36"/>
    </row>
    <row r="657" spans="2:3" x14ac:dyDescent="0.2">
      <c r="B657" s="36"/>
      <c r="C657" s="36"/>
    </row>
    <row r="658" spans="2:3" x14ac:dyDescent="0.2">
      <c r="B658" s="36"/>
      <c r="C658" s="36"/>
    </row>
    <row r="659" spans="2:3" x14ac:dyDescent="0.2">
      <c r="B659" s="36"/>
      <c r="C659" s="36"/>
    </row>
    <row r="660" spans="2:3" x14ac:dyDescent="0.2">
      <c r="B660" s="36"/>
      <c r="C660" s="36"/>
    </row>
    <row r="661" spans="2:3" x14ac:dyDescent="0.2">
      <c r="B661" s="36"/>
      <c r="C661" s="36"/>
    </row>
    <row r="662" spans="2:3" x14ac:dyDescent="0.2">
      <c r="B662" s="36"/>
      <c r="C662" s="36"/>
    </row>
    <row r="663" spans="2:3" x14ac:dyDescent="0.2">
      <c r="B663" s="36"/>
      <c r="C663" s="36"/>
    </row>
    <row r="664" spans="2:3" x14ac:dyDescent="0.2">
      <c r="B664" s="36"/>
      <c r="C664" s="36"/>
    </row>
    <row r="665" spans="2:3" x14ac:dyDescent="0.2">
      <c r="B665" s="36"/>
      <c r="C665" s="36"/>
    </row>
    <row r="666" spans="2:3" x14ac:dyDescent="0.2">
      <c r="B666" s="36"/>
      <c r="C666" s="36"/>
    </row>
    <row r="667" spans="2:3" x14ac:dyDescent="0.2">
      <c r="B667" s="36"/>
      <c r="C667" s="36"/>
    </row>
    <row r="668" spans="2:3" x14ac:dyDescent="0.2">
      <c r="B668" s="36"/>
      <c r="C668" s="36"/>
    </row>
    <row r="669" spans="2:3" x14ac:dyDescent="0.2">
      <c r="B669" s="36"/>
      <c r="C669" s="36"/>
    </row>
    <row r="670" spans="2:3" x14ac:dyDescent="0.2">
      <c r="B670" s="36"/>
      <c r="C670" s="36"/>
    </row>
    <row r="671" spans="2:3" x14ac:dyDescent="0.2">
      <c r="B671" s="36"/>
      <c r="C671" s="36"/>
    </row>
    <row r="672" spans="2:3" x14ac:dyDescent="0.2">
      <c r="B672" s="36"/>
      <c r="C672" s="36"/>
    </row>
    <row r="673" spans="2:3" x14ac:dyDescent="0.2">
      <c r="B673" s="36"/>
      <c r="C673" s="36"/>
    </row>
    <row r="674" spans="2:3" x14ac:dyDescent="0.2">
      <c r="B674" s="36"/>
      <c r="C674" s="36"/>
    </row>
    <row r="675" spans="2:3" x14ac:dyDescent="0.2">
      <c r="B675" s="36"/>
      <c r="C675" s="36"/>
    </row>
    <row r="676" spans="2:3" x14ac:dyDescent="0.2">
      <c r="B676" s="36"/>
      <c r="C676" s="36"/>
    </row>
    <row r="677" spans="2:3" x14ac:dyDescent="0.2">
      <c r="B677" s="36"/>
      <c r="C677" s="36"/>
    </row>
    <row r="678" spans="2:3" x14ac:dyDescent="0.2">
      <c r="B678" s="36"/>
      <c r="C678" s="36"/>
    </row>
    <row r="679" spans="2:3" x14ac:dyDescent="0.2">
      <c r="B679" s="36"/>
      <c r="C679" s="36"/>
    </row>
    <row r="680" spans="2:3" x14ac:dyDescent="0.2">
      <c r="B680" s="36"/>
      <c r="C680" s="36"/>
    </row>
    <row r="681" spans="2:3" x14ac:dyDescent="0.2">
      <c r="B681" s="36"/>
      <c r="C681" s="36"/>
    </row>
    <row r="682" spans="2:3" x14ac:dyDescent="0.2">
      <c r="B682" s="36"/>
      <c r="C682" s="36"/>
    </row>
    <row r="683" spans="2:3" x14ac:dyDescent="0.2">
      <c r="B683" s="36"/>
      <c r="C683" s="36"/>
    </row>
    <row r="684" spans="2:3" x14ac:dyDescent="0.2">
      <c r="B684" s="36"/>
      <c r="C684" s="36"/>
    </row>
    <row r="685" spans="2:3" x14ac:dyDescent="0.2">
      <c r="B685" s="36"/>
      <c r="C685" s="36"/>
    </row>
    <row r="686" spans="2:3" x14ac:dyDescent="0.2">
      <c r="B686" s="36"/>
      <c r="C686" s="36"/>
    </row>
    <row r="687" spans="2:3" x14ac:dyDescent="0.2">
      <c r="B687" s="36"/>
      <c r="C687" s="36"/>
    </row>
    <row r="688" spans="2:3" x14ac:dyDescent="0.2">
      <c r="B688" s="36"/>
      <c r="C688" s="36"/>
    </row>
    <row r="689" spans="2:3" x14ac:dyDescent="0.2">
      <c r="B689" s="36"/>
      <c r="C689" s="36"/>
    </row>
    <row r="690" spans="2:3" x14ac:dyDescent="0.2">
      <c r="B690" s="36"/>
      <c r="C690" s="36"/>
    </row>
    <row r="691" spans="2:3" x14ac:dyDescent="0.2">
      <c r="B691" s="36"/>
      <c r="C691" s="36"/>
    </row>
    <row r="692" spans="2:3" x14ac:dyDescent="0.2">
      <c r="B692" s="36"/>
      <c r="C692" s="36"/>
    </row>
    <row r="693" spans="2:3" x14ac:dyDescent="0.2">
      <c r="B693" s="36"/>
      <c r="C693" s="36"/>
    </row>
    <row r="694" spans="2:3" x14ac:dyDescent="0.2">
      <c r="B694" s="36"/>
      <c r="C694" s="36"/>
    </row>
    <row r="695" spans="2:3" x14ac:dyDescent="0.2">
      <c r="B695" s="36"/>
      <c r="C695" s="36"/>
    </row>
    <row r="696" spans="2:3" x14ac:dyDescent="0.2">
      <c r="B696" s="36"/>
      <c r="C696" s="36"/>
    </row>
    <row r="697" spans="2:3" x14ac:dyDescent="0.2">
      <c r="B697" s="36"/>
      <c r="C697" s="36"/>
    </row>
    <row r="698" spans="2:3" x14ac:dyDescent="0.2">
      <c r="B698" s="36"/>
      <c r="C698" s="36"/>
    </row>
    <row r="699" spans="2:3" x14ac:dyDescent="0.2">
      <c r="B699" s="36"/>
      <c r="C699" s="36"/>
    </row>
    <row r="700" spans="2:3" x14ac:dyDescent="0.2">
      <c r="B700" s="36"/>
      <c r="C700" s="36"/>
    </row>
    <row r="701" spans="2:3" x14ac:dyDescent="0.2">
      <c r="B701" s="36"/>
      <c r="C701" s="36"/>
    </row>
    <row r="702" spans="2:3" x14ac:dyDescent="0.2">
      <c r="B702" s="36"/>
      <c r="C702" s="36"/>
    </row>
    <row r="703" spans="2:3" x14ac:dyDescent="0.2">
      <c r="B703" s="36"/>
      <c r="C703" s="36"/>
    </row>
    <row r="704" spans="2:3" x14ac:dyDescent="0.2">
      <c r="B704" s="36"/>
      <c r="C704" s="36"/>
    </row>
    <row r="705" spans="2:3" x14ac:dyDescent="0.2">
      <c r="B705" s="36"/>
      <c r="C705" s="36"/>
    </row>
    <row r="706" spans="2:3" x14ac:dyDescent="0.2">
      <c r="B706" s="36"/>
      <c r="C706" s="36"/>
    </row>
    <row r="707" spans="2:3" x14ac:dyDescent="0.2">
      <c r="B707" s="36"/>
      <c r="C707" s="36"/>
    </row>
    <row r="708" spans="2:3" x14ac:dyDescent="0.2">
      <c r="B708" s="36"/>
      <c r="C708" s="36"/>
    </row>
    <row r="709" spans="2:3" x14ac:dyDescent="0.2">
      <c r="B709" s="36"/>
      <c r="C709" s="36"/>
    </row>
    <row r="710" spans="2:3" x14ac:dyDescent="0.2">
      <c r="B710" s="36"/>
      <c r="C710" s="36"/>
    </row>
    <row r="711" spans="2:3" x14ac:dyDescent="0.2">
      <c r="B711" s="36"/>
      <c r="C711" s="36"/>
    </row>
    <row r="712" spans="2:3" x14ac:dyDescent="0.2">
      <c r="B712" s="36"/>
      <c r="C712" s="36"/>
    </row>
    <row r="713" spans="2:3" x14ac:dyDescent="0.2">
      <c r="B713" s="36"/>
      <c r="C713" s="36"/>
    </row>
    <row r="714" spans="2:3" x14ac:dyDescent="0.2">
      <c r="B714" s="36"/>
      <c r="C714" s="36"/>
    </row>
    <row r="715" spans="2:3" x14ac:dyDescent="0.2">
      <c r="B715" s="36"/>
      <c r="C715" s="36"/>
    </row>
    <row r="716" spans="2:3" x14ac:dyDescent="0.2">
      <c r="B716" s="36"/>
      <c r="C716" s="36"/>
    </row>
    <row r="717" spans="2:3" x14ac:dyDescent="0.2">
      <c r="B717" s="36"/>
      <c r="C717" s="36"/>
    </row>
    <row r="718" spans="2:3" x14ac:dyDescent="0.2">
      <c r="B718" s="36"/>
      <c r="C718" s="36"/>
    </row>
    <row r="719" spans="2:3" x14ac:dyDescent="0.2">
      <c r="B719" s="36"/>
      <c r="C719" s="36"/>
    </row>
    <row r="720" spans="2:3" x14ac:dyDescent="0.2">
      <c r="B720" s="36"/>
      <c r="C720" s="36"/>
    </row>
    <row r="721" spans="2:3" x14ac:dyDescent="0.2">
      <c r="B721" s="36"/>
      <c r="C721" s="36"/>
    </row>
    <row r="722" spans="2:3" x14ac:dyDescent="0.2">
      <c r="B722" s="36"/>
      <c r="C722" s="36"/>
    </row>
    <row r="723" spans="2:3" x14ac:dyDescent="0.2">
      <c r="B723" s="36"/>
      <c r="C723" s="36"/>
    </row>
    <row r="724" spans="2:3" x14ac:dyDescent="0.2">
      <c r="B724" s="36"/>
      <c r="C724" s="36"/>
    </row>
    <row r="725" spans="2:3" x14ac:dyDescent="0.2">
      <c r="B725" s="36"/>
      <c r="C725" s="36"/>
    </row>
    <row r="726" spans="2:3" x14ac:dyDescent="0.2">
      <c r="B726" s="36"/>
      <c r="C726" s="36"/>
    </row>
    <row r="727" spans="2:3" x14ac:dyDescent="0.2">
      <c r="B727" s="36"/>
      <c r="C727" s="36"/>
    </row>
    <row r="728" spans="2:3" x14ac:dyDescent="0.2">
      <c r="B728" s="36"/>
      <c r="C728" s="36"/>
    </row>
    <row r="729" spans="2:3" x14ac:dyDescent="0.2">
      <c r="B729" s="36"/>
      <c r="C729" s="36"/>
    </row>
    <row r="730" spans="2:3" x14ac:dyDescent="0.2">
      <c r="B730" s="36"/>
      <c r="C730" s="36"/>
    </row>
    <row r="731" spans="2:3" x14ac:dyDescent="0.2">
      <c r="B731" s="36"/>
      <c r="C731" s="36"/>
    </row>
    <row r="732" spans="2:3" x14ac:dyDescent="0.2">
      <c r="B732" s="36"/>
      <c r="C732" s="36"/>
    </row>
    <row r="733" spans="2:3" x14ac:dyDescent="0.2">
      <c r="B733" s="36"/>
      <c r="C733" s="36"/>
    </row>
    <row r="734" spans="2:3" x14ac:dyDescent="0.2">
      <c r="B734" s="36"/>
      <c r="C734" s="36"/>
    </row>
    <row r="735" spans="2:3" x14ac:dyDescent="0.2">
      <c r="B735" s="36"/>
      <c r="C735" s="36"/>
    </row>
    <row r="736" spans="2:3" x14ac:dyDescent="0.2">
      <c r="B736" s="36"/>
      <c r="C736" s="36"/>
    </row>
    <row r="737" spans="2:3" x14ac:dyDescent="0.2">
      <c r="B737" s="36"/>
      <c r="C737" s="36"/>
    </row>
    <row r="738" spans="2:3" x14ac:dyDescent="0.2">
      <c r="B738" s="36"/>
      <c r="C738" s="36"/>
    </row>
    <row r="739" spans="2:3" x14ac:dyDescent="0.2">
      <c r="B739" s="36"/>
      <c r="C739" s="36"/>
    </row>
    <row r="740" spans="2:3" x14ac:dyDescent="0.2">
      <c r="B740" s="36"/>
      <c r="C740" s="36"/>
    </row>
    <row r="741" spans="2:3" x14ac:dyDescent="0.2">
      <c r="B741" s="36"/>
      <c r="C741" s="36"/>
    </row>
    <row r="742" spans="2:3" x14ac:dyDescent="0.2">
      <c r="B742" s="36"/>
      <c r="C742" s="36"/>
    </row>
    <row r="743" spans="2:3" x14ac:dyDescent="0.2">
      <c r="B743" s="36"/>
      <c r="C743" s="36"/>
    </row>
    <row r="744" spans="2:3" x14ac:dyDescent="0.2">
      <c r="B744" s="36"/>
      <c r="C744" s="36"/>
    </row>
    <row r="745" spans="2:3" x14ac:dyDescent="0.2">
      <c r="B745" s="36"/>
      <c r="C745" s="36"/>
    </row>
    <row r="746" spans="2:3" x14ac:dyDescent="0.2">
      <c r="B746" s="36"/>
      <c r="C746" s="36"/>
    </row>
    <row r="747" spans="2:3" x14ac:dyDescent="0.2">
      <c r="B747" s="36"/>
      <c r="C747" s="36"/>
    </row>
    <row r="748" spans="2:3" x14ac:dyDescent="0.2">
      <c r="B748" s="36"/>
      <c r="C748" s="36"/>
    </row>
    <row r="749" spans="2:3" x14ac:dyDescent="0.2">
      <c r="B749" s="36"/>
      <c r="C749" s="36"/>
    </row>
    <row r="750" spans="2:3" x14ac:dyDescent="0.2">
      <c r="B750" s="36"/>
      <c r="C750" s="36"/>
    </row>
    <row r="751" spans="2:3" x14ac:dyDescent="0.2">
      <c r="B751" s="36"/>
      <c r="C751" s="36"/>
    </row>
    <row r="752" spans="2:3" x14ac:dyDescent="0.2">
      <c r="B752" s="36"/>
      <c r="C752" s="36"/>
    </row>
    <row r="753" spans="2:3" x14ac:dyDescent="0.2">
      <c r="B753" s="36"/>
      <c r="C753" s="36"/>
    </row>
    <row r="754" spans="2:3" x14ac:dyDescent="0.2">
      <c r="B754" s="36"/>
      <c r="C754" s="36"/>
    </row>
    <row r="755" spans="2:3" x14ac:dyDescent="0.2">
      <c r="B755" s="36"/>
      <c r="C755" s="36"/>
    </row>
    <row r="756" spans="2:3" x14ac:dyDescent="0.2">
      <c r="B756" s="36"/>
      <c r="C756" s="36"/>
    </row>
    <row r="757" spans="2:3" x14ac:dyDescent="0.2">
      <c r="B757" s="36"/>
      <c r="C757" s="36"/>
    </row>
    <row r="758" spans="2:3" x14ac:dyDescent="0.2">
      <c r="B758" s="36"/>
      <c r="C758" s="36"/>
    </row>
    <row r="759" spans="2:3" x14ac:dyDescent="0.2">
      <c r="B759" s="36"/>
      <c r="C759" s="36"/>
    </row>
    <row r="760" spans="2:3" x14ac:dyDescent="0.2">
      <c r="B760" s="36"/>
      <c r="C760" s="36"/>
    </row>
    <row r="761" spans="2:3" x14ac:dyDescent="0.2">
      <c r="B761" s="36"/>
      <c r="C761" s="36"/>
    </row>
    <row r="762" spans="2:3" x14ac:dyDescent="0.2">
      <c r="B762" s="36"/>
      <c r="C762" s="36"/>
    </row>
    <row r="763" spans="2:3" x14ac:dyDescent="0.2">
      <c r="B763" s="36"/>
      <c r="C763" s="36"/>
    </row>
    <row r="764" spans="2:3" x14ac:dyDescent="0.2">
      <c r="B764" s="36"/>
      <c r="C764" s="36"/>
    </row>
    <row r="765" spans="2:3" x14ac:dyDescent="0.2">
      <c r="B765" s="36"/>
      <c r="C765" s="36"/>
    </row>
    <row r="766" spans="2:3" x14ac:dyDescent="0.2">
      <c r="B766" s="36"/>
      <c r="C766" s="36"/>
    </row>
    <row r="767" spans="2:3" x14ac:dyDescent="0.2">
      <c r="B767" s="36"/>
      <c r="C767" s="36"/>
    </row>
    <row r="768" spans="2:3" x14ac:dyDescent="0.2">
      <c r="B768" s="36"/>
      <c r="C768" s="36"/>
    </row>
    <row r="769" spans="2:3" x14ac:dyDescent="0.2">
      <c r="B769" s="36"/>
      <c r="C769" s="36"/>
    </row>
    <row r="770" spans="2:3" x14ac:dyDescent="0.2">
      <c r="B770" s="36"/>
      <c r="C770" s="36"/>
    </row>
    <row r="771" spans="2:3" x14ac:dyDescent="0.2">
      <c r="B771" s="36"/>
      <c r="C771" s="36"/>
    </row>
    <row r="772" spans="2:3" x14ac:dyDescent="0.2">
      <c r="B772" s="36"/>
      <c r="C772" s="36"/>
    </row>
    <row r="773" spans="2:3" x14ac:dyDescent="0.2">
      <c r="B773" s="36"/>
      <c r="C773" s="36"/>
    </row>
    <row r="774" spans="2:3" x14ac:dyDescent="0.2">
      <c r="B774" s="36"/>
      <c r="C774" s="36"/>
    </row>
    <row r="775" spans="2:3" x14ac:dyDescent="0.2">
      <c r="B775" s="36"/>
      <c r="C775" s="36"/>
    </row>
    <row r="776" spans="2:3" x14ac:dyDescent="0.2">
      <c r="B776" s="36"/>
      <c r="C776" s="36"/>
    </row>
    <row r="777" spans="2:3" x14ac:dyDescent="0.2">
      <c r="B777" s="36"/>
      <c r="C777" s="36"/>
    </row>
    <row r="778" spans="2:3" x14ac:dyDescent="0.2">
      <c r="B778" s="36"/>
      <c r="C778" s="36"/>
    </row>
    <row r="779" spans="2:3" x14ac:dyDescent="0.2">
      <c r="B779" s="36"/>
      <c r="C779" s="36"/>
    </row>
    <row r="780" spans="2:3" x14ac:dyDescent="0.2">
      <c r="B780" s="36"/>
      <c r="C780" s="36"/>
    </row>
    <row r="781" spans="2:3" x14ac:dyDescent="0.2">
      <c r="B781" s="36"/>
      <c r="C781" s="36"/>
    </row>
    <row r="782" spans="2:3" x14ac:dyDescent="0.2">
      <c r="B782" s="36"/>
      <c r="C782" s="36"/>
    </row>
    <row r="783" spans="2:3" x14ac:dyDescent="0.2">
      <c r="B783" s="36"/>
      <c r="C783" s="36"/>
    </row>
    <row r="784" spans="2:3" x14ac:dyDescent="0.2">
      <c r="B784" s="36"/>
      <c r="C784" s="36"/>
    </row>
    <row r="785" spans="2:3" x14ac:dyDescent="0.2">
      <c r="B785" s="36"/>
      <c r="C785" s="36"/>
    </row>
    <row r="786" spans="2:3" x14ac:dyDescent="0.2">
      <c r="B786" s="36"/>
      <c r="C786" s="36"/>
    </row>
    <row r="787" spans="2:3" x14ac:dyDescent="0.2">
      <c r="B787" s="36"/>
      <c r="C787" s="36"/>
    </row>
    <row r="788" spans="2:3" x14ac:dyDescent="0.2">
      <c r="B788" s="36"/>
      <c r="C788" s="36"/>
    </row>
    <row r="789" spans="2:3" x14ac:dyDescent="0.2">
      <c r="B789" s="36"/>
      <c r="C789" s="36"/>
    </row>
    <row r="790" spans="2:3" x14ac:dyDescent="0.2">
      <c r="B790" s="36"/>
      <c r="C790" s="36"/>
    </row>
    <row r="791" spans="2:3" x14ac:dyDescent="0.2">
      <c r="B791" s="36"/>
      <c r="C791" s="36"/>
    </row>
    <row r="792" spans="2:3" x14ac:dyDescent="0.2">
      <c r="B792" s="36"/>
      <c r="C792" s="36"/>
    </row>
    <row r="793" spans="2:3" x14ac:dyDescent="0.2">
      <c r="B793" s="36"/>
      <c r="C793" s="36"/>
    </row>
    <row r="794" spans="2:3" x14ac:dyDescent="0.2">
      <c r="B794" s="36"/>
      <c r="C794" s="36"/>
    </row>
    <row r="795" spans="2:3" x14ac:dyDescent="0.2">
      <c r="B795" s="36"/>
      <c r="C795" s="36"/>
    </row>
    <row r="796" spans="2:3" x14ac:dyDescent="0.2">
      <c r="B796" s="36"/>
      <c r="C796" s="36"/>
    </row>
    <row r="797" spans="2:3" x14ac:dyDescent="0.2">
      <c r="B797" s="36"/>
      <c r="C797" s="36"/>
    </row>
    <row r="798" spans="2:3" x14ac:dyDescent="0.2">
      <c r="B798" s="36"/>
      <c r="C798" s="36"/>
    </row>
    <row r="799" spans="2:3" x14ac:dyDescent="0.2">
      <c r="B799" s="36"/>
      <c r="C799" s="36"/>
    </row>
    <row r="800" spans="2:3" x14ac:dyDescent="0.2">
      <c r="B800" s="36"/>
      <c r="C800" s="36"/>
    </row>
    <row r="801" spans="2:3" x14ac:dyDescent="0.2">
      <c r="B801" s="36"/>
      <c r="C801" s="36"/>
    </row>
    <row r="802" spans="2:3" x14ac:dyDescent="0.2">
      <c r="B802" s="36"/>
      <c r="C802" s="36"/>
    </row>
    <row r="803" spans="2:3" x14ac:dyDescent="0.2">
      <c r="B803" s="36"/>
      <c r="C803" s="36"/>
    </row>
    <row r="804" spans="2:3" x14ac:dyDescent="0.2">
      <c r="B804" s="36"/>
      <c r="C804" s="36"/>
    </row>
    <row r="805" spans="2:3" x14ac:dyDescent="0.2">
      <c r="B805" s="36"/>
      <c r="C805" s="36"/>
    </row>
    <row r="806" spans="2:3" x14ac:dyDescent="0.2">
      <c r="B806" s="36"/>
      <c r="C806" s="36"/>
    </row>
    <row r="807" spans="2:3" x14ac:dyDescent="0.2">
      <c r="B807" s="36"/>
      <c r="C807" s="36"/>
    </row>
    <row r="808" spans="2:3" x14ac:dyDescent="0.2">
      <c r="B808" s="36"/>
      <c r="C808" s="36"/>
    </row>
    <row r="809" spans="2:3" x14ac:dyDescent="0.2">
      <c r="B809" s="36"/>
      <c r="C809" s="36"/>
    </row>
    <row r="810" spans="2:3" x14ac:dyDescent="0.2">
      <c r="B810" s="36"/>
      <c r="C810" s="36"/>
    </row>
    <row r="811" spans="2:3" x14ac:dyDescent="0.2">
      <c r="B811" s="36"/>
      <c r="C811" s="36"/>
    </row>
    <row r="812" spans="2:3" x14ac:dyDescent="0.2">
      <c r="B812" s="36"/>
      <c r="C812" s="36"/>
    </row>
    <row r="813" spans="2:3" x14ac:dyDescent="0.2">
      <c r="B813" s="36"/>
      <c r="C813" s="36"/>
    </row>
    <row r="814" spans="2:3" x14ac:dyDescent="0.2">
      <c r="B814" s="36"/>
      <c r="C814" s="36"/>
    </row>
    <row r="815" spans="2:3" x14ac:dyDescent="0.2">
      <c r="B815" s="36"/>
      <c r="C815" s="36"/>
    </row>
    <row r="816" spans="2:3" x14ac:dyDescent="0.2">
      <c r="B816" s="36"/>
      <c r="C816" s="36"/>
    </row>
    <row r="817" spans="2:3" x14ac:dyDescent="0.2">
      <c r="B817" s="36"/>
      <c r="C817" s="36"/>
    </row>
    <row r="818" spans="2:3" x14ac:dyDescent="0.2">
      <c r="B818" s="36"/>
      <c r="C818" s="36"/>
    </row>
    <row r="819" spans="2:3" x14ac:dyDescent="0.2">
      <c r="B819" s="36"/>
      <c r="C819" s="36"/>
    </row>
    <row r="820" spans="2:3" x14ac:dyDescent="0.2">
      <c r="B820" s="36"/>
      <c r="C820" s="36"/>
    </row>
    <row r="821" spans="2:3" x14ac:dyDescent="0.2">
      <c r="B821" s="36"/>
      <c r="C821" s="36"/>
    </row>
    <row r="822" spans="2:3" x14ac:dyDescent="0.2">
      <c r="B822" s="36"/>
      <c r="C822" s="36"/>
    </row>
    <row r="823" spans="2:3" x14ac:dyDescent="0.2">
      <c r="B823" s="36"/>
      <c r="C823" s="36"/>
    </row>
    <row r="824" spans="2:3" x14ac:dyDescent="0.2">
      <c r="B824" s="36"/>
      <c r="C824" s="36"/>
    </row>
    <row r="825" spans="2:3" x14ac:dyDescent="0.2">
      <c r="B825" s="36"/>
      <c r="C825" s="36"/>
    </row>
    <row r="826" spans="2:3" x14ac:dyDescent="0.2">
      <c r="B826" s="36"/>
      <c r="C826" s="36"/>
    </row>
    <row r="827" spans="2:3" x14ac:dyDescent="0.2">
      <c r="B827" s="36"/>
      <c r="C827" s="36"/>
    </row>
    <row r="828" spans="2:3" x14ac:dyDescent="0.2">
      <c r="B828" s="36"/>
      <c r="C828" s="36"/>
    </row>
    <row r="829" spans="2:3" x14ac:dyDescent="0.2">
      <c r="B829" s="36"/>
      <c r="C829" s="36"/>
    </row>
    <row r="830" spans="2:3" x14ac:dyDescent="0.2">
      <c r="B830" s="36"/>
      <c r="C830" s="36"/>
    </row>
    <row r="831" spans="2:3" x14ac:dyDescent="0.2">
      <c r="B831" s="36"/>
      <c r="C831" s="36"/>
    </row>
    <row r="832" spans="2:3" x14ac:dyDescent="0.2">
      <c r="B832" s="36"/>
      <c r="C832" s="36"/>
    </row>
    <row r="833" spans="2:3" x14ac:dyDescent="0.2">
      <c r="B833" s="36"/>
      <c r="C833" s="36"/>
    </row>
    <row r="834" spans="2:3" x14ac:dyDescent="0.2">
      <c r="B834" s="36"/>
      <c r="C834" s="36"/>
    </row>
    <row r="835" spans="2:3" x14ac:dyDescent="0.2">
      <c r="B835" s="36"/>
      <c r="C835" s="36"/>
    </row>
    <row r="836" spans="2:3" x14ac:dyDescent="0.2">
      <c r="B836" s="36"/>
      <c r="C836" s="36"/>
    </row>
    <row r="837" spans="2:3" x14ac:dyDescent="0.2">
      <c r="B837" s="36"/>
      <c r="C837" s="36"/>
    </row>
    <row r="838" spans="2:3" x14ac:dyDescent="0.2">
      <c r="B838" s="36"/>
      <c r="C838" s="36"/>
    </row>
    <row r="839" spans="2:3" x14ac:dyDescent="0.2">
      <c r="B839" s="36"/>
      <c r="C839" s="36"/>
    </row>
    <row r="840" spans="2:3" x14ac:dyDescent="0.2">
      <c r="B840" s="36"/>
      <c r="C840" s="36"/>
    </row>
    <row r="841" spans="2:3" x14ac:dyDescent="0.2">
      <c r="B841" s="36"/>
      <c r="C841" s="36"/>
    </row>
    <row r="842" spans="2:3" x14ac:dyDescent="0.2">
      <c r="B842" s="36"/>
      <c r="C842" s="36"/>
    </row>
    <row r="843" spans="2:3" x14ac:dyDescent="0.2">
      <c r="B843" s="36"/>
      <c r="C843" s="36"/>
    </row>
    <row r="844" spans="2:3" x14ac:dyDescent="0.2">
      <c r="B844" s="36"/>
      <c r="C844" s="36"/>
    </row>
    <row r="845" spans="2:3" x14ac:dyDescent="0.2">
      <c r="B845" s="36"/>
      <c r="C845" s="36"/>
    </row>
    <row r="846" spans="2:3" x14ac:dyDescent="0.2">
      <c r="B846" s="36"/>
      <c r="C846" s="36"/>
    </row>
    <row r="847" spans="2:3" x14ac:dyDescent="0.2">
      <c r="B847" s="36"/>
      <c r="C847" s="36"/>
    </row>
    <row r="848" spans="2:3" x14ac:dyDescent="0.2">
      <c r="B848" s="36"/>
      <c r="C848" s="36"/>
    </row>
    <row r="849" spans="2:3" x14ac:dyDescent="0.2">
      <c r="B849" s="36"/>
      <c r="C849" s="36"/>
    </row>
    <row r="850" spans="2:3" x14ac:dyDescent="0.2">
      <c r="B850" s="36"/>
      <c r="C850" s="36"/>
    </row>
    <row r="851" spans="2:3" x14ac:dyDescent="0.2">
      <c r="B851" s="36"/>
      <c r="C851" s="36"/>
    </row>
    <row r="852" spans="2:3" x14ac:dyDescent="0.2">
      <c r="B852" s="36"/>
      <c r="C852" s="36"/>
    </row>
    <row r="853" spans="2:3" x14ac:dyDescent="0.2">
      <c r="B853" s="36"/>
      <c r="C853" s="36"/>
    </row>
    <row r="854" spans="2:3" x14ac:dyDescent="0.2">
      <c r="B854" s="36"/>
      <c r="C854" s="36"/>
    </row>
    <row r="855" spans="2:3" x14ac:dyDescent="0.2">
      <c r="B855" s="36"/>
      <c r="C855" s="36"/>
    </row>
    <row r="856" spans="2:3" x14ac:dyDescent="0.2">
      <c r="B856" s="36"/>
      <c r="C856" s="36"/>
    </row>
    <row r="857" spans="2:3" x14ac:dyDescent="0.2">
      <c r="B857" s="36"/>
      <c r="C857" s="36"/>
    </row>
    <row r="858" spans="2:3" x14ac:dyDescent="0.2">
      <c r="B858" s="36"/>
      <c r="C858" s="36"/>
    </row>
    <row r="859" spans="2:3" x14ac:dyDescent="0.2">
      <c r="B859" s="36"/>
      <c r="C859" s="36"/>
    </row>
    <row r="860" spans="2:3" x14ac:dyDescent="0.2">
      <c r="B860" s="36"/>
      <c r="C860" s="36"/>
    </row>
    <row r="861" spans="2:3" x14ac:dyDescent="0.2">
      <c r="B861" s="36"/>
      <c r="C861" s="36"/>
    </row>
    <row r="862" spans="2:3" x14ac:dyDescent="0.2">
      <c r="B862" s="36"/>
      <c r="C862" s="36"/>
    </row>
    <row r="863" spans="2:3" x14ac:dyDescent="0.2">
      <c r="B863" s="36"/>
      <c r="C863" s="36"/>
    </row>
    <row r="864" spans="2:3" x14ac:dyDescent="0.2">
      <c r="B864" s="36"/>
      <c r="C864" s="36"/>
    </row>
    <row r="865" spans="2:3" x14ac:dyDescent="0.2">
      <c r="B865" s="36"/>
      <c r="C865" s="36"/>
    </row>
    <row r="866" spans="2:3" x14ac:dyDescent="0.2">
      <c r="B866" s="36"/>
      <c r="C866" s="36"/>
    </row>
    <row r="867" spans="2:3" x14ac:dyDescent="0.2">
      <c r="B867" s="36"/>
      <c r="C867" s="36"/>
    </row>
    <row r="868" spans="2:3" x14ac:dyDescent="0.2">
      <c r="B868" s="36"/>
      <c r="C868" s="36"/>
    </row>
    <row r="869" spans="2:3" x14ac:dyDescent="0.2">
      <c r="B869" s="36"/>
      <c r="C869" s="36"/>
    </row>
    <row r="870" spans="2:3" x14ac:dyDescent="0.2">
      <c r="B870" s="36"/>
      <c r="C870" s="36"/>
    </row>
    <row r="871" spans="2:3" x14ac:dyDescent="0.2">
      <c r="B871" s="36"/>
      <c r="C871" s="36"/>
    </row>
    <row r="872" spans="2:3" x14ac:dyDescent="0.2">
      <c r="B872" s="36"/>
      <c r="C872" s="36"/>
    </row>
    <row r="873" spans="2:3" x14ac:dyDescent="0.2">
      <c r="B873" s="36"/>
      <c r="C873" s="36"/>
    </row>
    <row r="874" spans="2:3" x14ac:dyDescent="0.2">
      <c r="B874" s="36"/>
      <c r="C874" s="36"/>
    </row>
    <row r="875" spans="2:3" x14ac:dyDescent="0.2">
      <c r="B875" s="36"/>
      <c r="C875" s="36"/>
    </row>
    <row r="876" spans="2:3" x14ac:dyDescent="0.2">
      <c r="B876" s="36"/>
      <c r="C876" s="36"/>
    </row>
    <row r="877" spans="2:3" x14ac:dyDescent="0.2">
      <c r="B877" s="36"/>
      <c r="C877" s="36"/>
    </row>
    <row r="878" spans="2:3" x14ac:dyDescent="0.2">
      <c r="B878" s="36"/>
      <c r="C878" s="36"/>
    </row>
    <row r="879" spans="2:3" x14ac:dyDescent="0.2">
      <c r="B879" s="36"/>
      <c r="C879" s="36"/>
    </row>
    <row r="880" spans="2:3" x14ac:dyDescent="0.2">
      <c r="B880" s="36"/>
      <c r="C880" s="36"/>
    </row>
    <row r="881" spans="2:3" x14ac:dyDescent="0.2">
      <c r="B881" s="36"/>
      <c r="C881" s="36"/>
    </row>
    <row r="882" spans="2:3" x14ac:dyDescent="0.2">
      <c r="B882" s="36"/>
      <c r="C882" s="36"/>
    </row>
    <row r="883" spans="2:3" x14ac:dyDescent="0.2">
      <c r="B883" s="36"/>
      <c r="C883" s="36"/>
    </row>
    <row r="884" spans="2:3" x14ac:dyDescent="0.2">
      <c r="B884" s="36"/>
      <c r="C884" s="36"/>
    </row>
    <row r="885" spans="2:3" x14ac:dyDescent="0.2">
      <c r="B885" s="36"/>
      <c r="C885" s="36"/>
    </row>
    <row r="886" spans="2:3" x14ac:dyDescent="0.2">
      <c r="B886" s="36"/>
      <c r="C886" s="36"/>
    </row>
    <row r="887" spans="2:3" x14ac:dyDescent="0.2">
      <c r="B887" s="36"/>
      <c r="C887" s="36"/>
    </row>
    <row r="888" spans="2:3" x14ac:dyDescent="0.2">
      <c r="B888" s="36"/>
      <c r="C888" s="36"/>
    </row>
    <row r="889" spans="2:3" x14ac:dyDescent="0.2">
      <c r="B889" s="36"/>
      <c r="C889" s="36"/>
    </row>
    <row r="890" spans="2:3" x14ac:dyDescent="0.2">
      <c r="B890" s="36"/>
      <c r="C890" s="36"/>
    </row>
    <row r="891" spans="2:3" x14ac:dyDescent="0.2">
      <c r="B891" s="36"/>
      <c r="C891" s="36"/>
    </row>
    <row r="892" spans="2:3" x14ac:dyDescent="0.2">
      <c r="B892" s="36"/>
      <c r="C892" s="36"/>
    </row>
    <row r="893" spans="2:3" x14ac:dyDescent="0.2">
      <c r="B893" s="36"/>
      <c r="C893" s="36"/>
    </row>
    <row r="894" spans="2:3" x14ac:dyDescent="0.2">
      <c r="B894" s="36"/>
      <c r="C894" s="36"/>
    </row>
    <row r="895" spans="2:3" x14ac:dyDescent="0.2">
      <c r="B895" s="36"/>
      <c r="C895" s="36"/>
    </row>
    <row r="896" spans="2:3" x14ac:dyDescent="0.2">
      <c r="B896" s="36"/>
      <c r="C896" s="36"/>
    </row>
    <row r="897" spans="2:3" x14ac:dyDescent="0.2">
      <c r="B897" s="36"/>
      <c r="C897" s="36"/>
    </row>
    <row r="898" spans="2:3" x14ac:dyDescent="0.2">
      <c r="B898" s="36"/>
      <c r="C898" s="36"/>
    </row>
    <row r="899" spans="2:3" x14ac:dyDescent="0.2">
      <c r="B899" s="36"/>
      <c r="C899" s="36"/>
    </row>
    <row r="900" spans="2:3" x14ac:dyDescent="0.2">
      <c r="B900" s="36"/>
      <c r="C900" s="36"/>
    </row>
    <row r="901" spans="2:3" x14ac:dyDescent="0.2">
      <c r="B901" s="36"/>
      <c r="C901" s="36"/>
    </row>
    <row r="902" spans="2:3" x14ac:dyDescent="0.2">
      <c r="B902" s="36"/>
      <c r="C902" s="36"/>
    </row>
    <row r="903" spans="2:3" x14ac:dyDescent="0.2">
      <c r="B903" s="36"/>
      <c r="C903" s="36"/>
    </row>
    <row r="904" spans="2:3" x14ac:dyDescent="0.2">
      <c r="B904" s="36"/>
      <c r="C904" s="36"/>
    </row>
    <row r="905" spans="2:3" x14ac:dyDescent="0.2">
      <c r="B905" s="36"/>
      <c r="C905" s="36"/>
    </row>
    <row r="906" spans="2:3" x14ac:dyDescent="0.2">
      <c r="B906" s="36"/>
      <c r="C906" s="36"/>
    </row>
    <row r="907" spans="2:3" x14ac:dyDescent="0.2">
      <c r="B907" s="36"/>
      <c r="C907" s="36"/>
    </row>
    <row r="908" spans="2:3" x14ac:dyDescent="0.2">
      <c r="B908" s="36"/>
      <c r="C908" s="36"/>
    </row>
    <row r="909" spans="2:3" x14ac:dyDescent="0.2">
      <c r="B909" s="36"/>
      <c r="C909" s="36"/>
    </row>
    <row r="910" spans="2:3" x14ac:dyDescent="0.2">
      <c r="B910" s="36"/>
      <c r="C910" s="36"/>
    </row>
    <row r="911" spans="2:3" x14ac:dyDescent="0.2">
      <c r="B911" s="36"/>
      <c r="C911" s="36"/>
    </row>
    <row r="912" spans="2:3" x14ac:dyDescent="0.2">
      <c r="B912" s="36"/>
      <c r="C912" s="36"/>
    </row>
    <row r="913" spans="2:3" x14ac:dyDescent="0.2">
      <c r="B913" s="36"/>
      <c r="C913" s="36"/>
    </row>
    <row r="914" spans="2:3" x14ac:dyDescent="0.2">
      <c r="B914" s="36"/>
      <c r="C914" s="36"/>
    </row>
    <row r="915" spans="2:3" x14ac:dyDescent="0.2">
      <c r="B915" s="36"/>
      <c r="C915" s="36"/>
    </row>
    <row r="916" spans="2:3" x14ac:dyDescent="0.2">
      <c r="B916" s="36"/>
      <c r="C916" s="36"/>
    </row>
    <row r="917" spans="2:3" x14ac:dyDescent="0.2">
      <c r="B917" s="36"/>
      <c r="C917" s="36"/>
    </row>
    <row r="918" spans="2:3" x14ac:dyDescent="0.2">
      <c r="B918" s="36"/>
      <c r="C918" s="36"/>
    </row>
    <row r="919" spans="2:3" x14ac:dyDescent="0.2">
      <c r="B919" s="36"/>
      <c r="C919" s="36"/>
    </row>
    <row r="920" spans="2:3" x14ac:dyDescent="0.2">
      <c r="B920" s="36"/>
      <c r="C920" s="36"/>
    </row>
    <row r="921" spans="2:3" x14ac:dyDescent="0.2">
      <c r="B921" s="36"/>
      <c r="C921" s="36"/>
    </row>
    <row r="922" spans="2:3" x14ac:dyDescent="0.2">
      <c r="B922" s="36"/>
      <c r="C922" s="36"/>
    </row>
    <row r="923" spans="2:3" x14ac:dyDescent="0.2">
      <c r="B923" s="36"/>
      <c r="C923" s="36"/>
    </row>
    <row r="924" spans="2:3" x14ac:dyDescent="0.2">
      <c r="B924" s="36"/>
      <c r="C924" s="36"/>
    </row>
    <row r="925" spans="2:3" x14ac:dyDescent="0.2">
      <c r="B925" s="36"/>
      <c r="C925" s="36"/>
    </row>
    <row r="926" spans="2:3" x14ac:dyDescent="0.2">
      <c r="B926" s="36"/>
      <c r="C926" s="36"/>
    </row>
    <row r="927" spans="2:3" x14ac:dyDescent="0.2">
      <c r="B927" s="36"/>
      <c r="C927" s="36"/>
    </row>
    <row r="928" spans="2:3" x14ac:dyDescent="0.2">
      <c r="B928" s="36"/>
      <c r="C928" s="36"/>
    </row>
    <row r="929" spans="2:3" x14ac:dyDescent="0.2">
      <c r="B929" s="36"/>
      <c r="C929" s="36"/>
    </row>
    <row r="930" spans="2:3" x14ac:dyDescent="0.2">
      <c r="B930" s="36"/>
      <c r="C930" s="36"/>
    </row>
    <row r="931" spans="2:3" x14ac:dyDescent="0.2">
      <c r="B931" s="36"/>
      <c r="C931" s="36"/>
    </row>
    <row r="932" spans="2:3" x14ac:dyDescent="0.2">
      <c r="B932" s="36"/>
      <c r="C932" s="36"/>
    </row>
    <row r="933" spans="2:3" x14ac:dyDescent="0.2">
      <c r="B933" s="36"/>
      <c r="C933" s="36"/>
    </row>
    <row r="934" spans="2:3" x14ac:dyDescent="0.2">
      <c r="B934" s="36"/>
      <c r="C934" s="36"/>
    </row>
    <row r="935" spans="2:3" x14ac:dyDescent="0.2">
      <c r="B935" s="36"/>
      <c r="C935" s="36"/>
    </row>
    <row r="936" spans="2:3" x14ac:dyDescent="0.2">
      <c r="B936" s="36"/>
      <c r="C936" s="36"/>
    </row>
    <row r="937" spans="2:3" x14ac:dyDescent="0.2">
      <c r="B937" s="36"/>
      <c r="C937" s="36"/>
    </row>
    <row r="938" spans="2:3" x14ac:dyDescent="0.2">
      <c r="B938" s="36"/>
      <c r="C938" s="36"/>
    </row>
    <row r="939" spans="2:3" x14ac:dyDescent="0.2">
      <c r="B939" s="36"/>
      <c r="C939" s="36"/>
    </row>
    <row r="940" spans="2:3" x14ac:dyDescent="0.2">
      <c r="B940" s="36"/>
      <c r="C940" s="36"/>
    </row>
    <row r="941" spans="2:3" x14ac:dyDescent="0.2">
      <c r="B941" s="36"/>
      <c r="C941" s="36"/>
    </row>
    <row r="942" spans="2:3" x14ac:dyDescent="0.2">
      <c r="B942" s="36"/>
      <c r="C942" s="36"/>
    </row>
    <row r="943" spans="2:3" x14ac:dyDescent="0.2">
      <c r="B943" s="36"/>
      <c r="C943" s="36"/>
    </row>
    <row r="944" spans="2:3" x14ac:dyDescent="0.2">
      <c r="B944" s="36"/>
      <c r="C944" s="36"/>
    </row>
    <row r="945" spans="2:3" x14ac:dyDescent="0.2">
      <c r="B945" s="36"/>
      <c r="C945" s="36"/>
    </row>
    <row r="946" spans="2:3" x14ac:dyDescent="0.2">
      <c r="B946" s="36"/>
      <c r="C946" s="36"/>
    </row>
    <row r="947" spans="2:3" x14ac:dyDescent="0.2">
      <c r="B947" s="36"/>
      <c r="C947" s="36"/>
    </row>
    <row r="948" spans="2:3" x14ac:dyDescent="0.2">
      <c r="B948" s="36"/>
      <c r="C948" s="36"/>
    </row>
    <row r="949" spans="2:3" x14ac:dyDescent="0.2">
      <c r="B949" s="36"/>
      <c r="C949" s="36"/>
    </row>
    <row r="950" spans="2:3" x14ac:dyDescent="0.2">
      <c r="B950" s="36"/>
      <c r="C950" s="36"/>
    </row>
    <row r="951" spans="2:3" x14ac:dyDescent="0.2">
      <c r="B951" s="36"/>
      <c r="C951" s="36"/>
    </row>
    <row r="952" spans="2:3" x14ac:dyDescent="0.2">
      <c r="B952" s="36"/>
      <c r="C952" s="36"/>
    </row>
    <row r="953" spans="2:3" x14ac:dyDescent="0.2">
      <c r="B953" s="36"/>
      <c r="C953" s="36"/>
    </row>
    <row r="954" spans="2:3" x14ac:dyDescent="0.2">
      <c r="B954" s="36"/>
      <c r="C954" s="36"/>
    </row>
    <row r="955" spans="2:3" x14ac:dyDescent="0.2">
      <c r="B955" s="36"/>
      <c r="C955" s="36"/>
    </row>
    <row r="956" spans="2:3" x14ac:dyDescent="0.2">
      <c r="B956" s="36"/>
      <c r="C956" s="36"/>
    </row>
    <row r="957" spans="2:3" x14ac:dyDescent="0.2">
      <c r="B957" s="36"/>
      <c r="C957" s="36"/>
    </row>
    <row r="958" spans="2:3" x14ac:dyDescent="0.2">
      <c r="B958" s="36"/>
      <c r="C958" s="36"/>
    </row>
    <row r="959" spans="2:3" x14ac:dyDescent="0.2">
      <c r="B959" s="36"/>
      <c r="C959" s="36"/>
    </row>
    <row r="960" spans="2:3" x14ac:dyDescent="0.2">
      <c r="B960" s="36"/>
      <c r="C960" s="36"/>
    </row>
    <row r="961" spans="2:3" x14ac:dyDescent="0.2">
      <c r="B961" s="36"/>
      <c r="C961" s="36"/>
    </row>
    <row r="962" spans="2:3" x14ac:dyDescent="0.2">
      <c r="B962" s="36"/>
      <c r="C962" s="36"/>
    </row>
    <row r="963" spans="2:3" x14ac:dyDescent="0.2">
      <c r="B963" s="36"/>
      <c r="C963" s="36"/>
    </row>
    <row r="964" spans="2:3" x14ac:dyDescent="0.2">
      <c r="B964" s="36"/>
      <c r="C964" s="36"/>
    </row>
    <row r="965" spans="2:3" x14ac:dyDescent="0.2">
      <c r="B965" s="36"/>
      <c r="C965" s="36"/>
    </row>
    <row r="966" spans="2:3" x14ac:dyDescent="0.2">
      <c r="B966" s="36"/>
      <c r="C966" s="36"/>
    </row>
    <row r="967" spans="2:3" x14ac:dyDescent="0.2">
      <c r="B967" s="36"/>
      <c r="C967" s="36"/>
    </row>
    <row r="968" spans="2:3" x14ac:dyDescent="0.2">
      <c r="B968" s="36"/>
      <c r="C968" s="36"/>
    </row>
    <row r="969" spans="2:3" x14ac:dyDescent="0.2">
      <c r="B969" s="36"/>
      <c r="C969" s="36"/>
    </row>
    <row r="970" spans="2:3" x14ac:dyDescent="0.2">
      <c r="B970" s="36"/>
      <c r="C970" s="36"/>
    </row>
    <row r="971" spans="2:3" x14ac:dyDescent="0.2">
      <c r="B971" s="36"/>
      <c r="C971" s="36"/>
    </row>
    <row r="972" spans="2:3" x14ac:dyDescent="0.2">
      <c r="B972" s="36"/>
      <c r="C972" s="36"/>
    </row>
    <row r="973" spans="2:3" x14ac:dyDescent="0.2">
      <c r="B973" s="36"/>
      <c r="C973" s="36"/>
    </row>
    <row r="974" spans="2:3" x14ac:dyDescent="0.2">
      <c r="B974" s="36"/>
      <c r="C974" s="36"/>
    </row>
    <row r="975" spans="2:3" x14ac:dyDescent="0.2">
      <c r="B975" s="36"/>
      <c r="C975" s="36"/>
    </row>
    <row r="976" spans="2:3" x14ac:dyDescent="0.2">
      <c r="B976" s="36"/>
      <c r="C976" s="36"/>
    </row>
    <row r="977" spans="2:3" x14ac:dyDescent="0.2">
      <c r="B977" s="36"/>
      <c r="C977" s="36"/>
    </row>
    <row r="978" spans="2:3" x14ac:dyDescent="0.2">
      <c r="B978" s="36"/>
      <c r="C978" s="36"/>
    </row>
    <row r="979" spans="2:3" x14ac:dyDescent="0.2">
      <c r="B979" s="36"/>
      <c r="C979" s="36"/>
    </row>
    <row r="980" spans="2:3" x14ac:dyDescent="0.2">
      <c r="B980" s="36"/>
      <c r="C980" s="36"/>
    </row>
    <row r="981" spans="2:3" x14ac:dyDescent="0.2">
      <c r="B981" s="36"/>
      <c r="C981" s="36"/>
    </row>
    <row r="982" spans="2:3" x14ac:dyDescent="0.2">
      <c r="B982" s="36"/>
      <c r="C982" s="36"/>
    </row>
    <row r="983" spans="2:3" x14ac:dyDescent="0.2">
      <c r="B983" s="36"/>
      <c r="C983" s="36"/>
    </row>
    <row r="984" spans="2:3" x14ac:dyDescent="0.2">
      <c r="B984" s="36"/>
      <c r="C984" s="36"/>
    </row>
    <row r="985" spans="2:3" x14ac:dyDescent="0.2">
      <c r="B985" s="36"/>
      <c r="C985" s="36"/>
    </row>
    <row r="986" spans="2:3" x14ac:dyDescent="0.2">
      <c r="B986" s="36"/>
      <c r="C986" s="36"/>
    </row>
    <row r="987" spans="2:3" x14ac:dyDescent="0.2">
      <c r="B987" s="36"/>
      <c r="C987" s="36"/>
    </row>
    <row r="988" spans="2:3" x14ac:dyDescent="0.2">
      <c r="B988" s="36"/>
      <c r="C988" s="36"/>
    </row>
    <row r="989" spans="2:3" x14ac:dyDescent="0.2">
      <c r="B989" s="36"/>
      <c r="C989" s="36"/>
    </row>
    <row r="990" spans="2:3" x14ac:dyDescent="0.2">
      <c r="B990" s="36"/>
      <c r="C990" s="36"/>
    </row>
    <row r="991" spans="2:3" x14ac:dyDescent="0.2">
      <c r="B991" s="36"/>
      <c r="C991" s="36"/>
    </row>
    <row r="992" spans="2:3" x14ac:dyDescent="0.2">
      <c r="B992" s="36"/>
      <c r="C992" s="36"/>
    </row>
    <row r="993" spans="2:3" x14ac:dyDescent="0.2">
      <c r="B993" s="36"/>
      <c r="C993" s="36"/>
    </row>
    <row r="994" spans="2:3" x14ac:dyDescent="0.2">
      <c r="B994" s="36"/>
      <c r="C994" s="36"/>
    </row>
    <row r="995" spans="2:3" x14ac:dyDescent="0.2">
      <c r="B995" s="36"/>
      <c r="C995" s="36"/>
    </row>
    <row r="996" spans="2:3" x14ac:dyDescent="0.2">
      <c r="B996" s="36"/>
      <c r="C996" s="36"/>
    </row>
    <row r="997" spans="2:3" x14ac:dyDescent="0.2">
      <c r="B997" s="36"/>
      <c r="C997" s="36"/>
    </row>
    <row r="998" spans="2:3" x14ac:dyDescent="0.2">
      <c r="B998" s="36"/>
      <c r="C998" s="36"/>
    </row>
    <row r="999" spans="2:3" x14ac:dyDescent="0.2">
      <c r="B999" s="36"/>
      <c r="C999" s="36"/>
    </row>
    <row r="1000" spans="2:3" x14ac:dyDescent="0.2">
      <c r="B1000" s="36"/>
      <c r="C1000" s="36"/>
    </row>
    <row r="1001" spans="2:3" x14ac:dyDescent="0.2">
      <c r="B1001" s="36"/>
      <c r="C1001" s="36"/>
    </row>
    <row r="1002" spans="2:3" x14ac:dyDescent="0.2">
      <c r="B1002" s="36"/>
      <c r="C1002" s="36"/>
    </row>
    <row r="1003" spans="2:3" x14ac:dyDescent="0.2">
      <c r="B1003" s="36"/>
      <c r="C1003" s="36"/>
    </row>
    <row r="1004" spans="2:3" x14ac:dyDescent="0.2">
      <c r="B1004" s="36"/>
      <c r="C1004" s="36"/>
    </row>
    <row r="1005" spans="2:3" x14ac:dyDescent="0.2">
      <c r="B1005" s="36"/>
      <c r="C1005" s="36"/>
    </row>
    <row r="1006" spans="2:3" x14ac:dyDescent="0.2">
      <c r="B1006" s="36"/>
      <c r="C1006" s="36"/>
    </row>
    <row r="1007" spans="2:3" x14ac:dyDescent="0.2">
      <c r="B1007" s="36"/>
      <c r="C1007" s="36"/>
    </row>
    <row r="1008" spans="2:3" x14ac:dyDescent="0.2">
      <c r="B1008" s="36"/>
      <c r="C1008" s="36"/>
    </row>
    <row r="1009" spans="2:3" x14ac:dyDescent="0.2">
      <c r="B1009" s="36"/>
      <c r="C1009" s="36"/>
    </row>
    <row r="1010" spans="2:3" x14ac:dyDescent="0.2">
      <c r="B1010" s="36"/>
      <c r="C1010" s="36"/>
    </row>
    <row r="1011" spans="2:3" x14ac:dyDescent="0.2">
      <c r="B1011" s="36"/>
      <c r="C1011" s="36"/>
    </row>
    <row r="1012" spans="2:3" x14ac:dyDescent="0.2">
      <c r="B1012" s="36"/>
      <c r="C1012" s="36"/>
    </row>
    <row r="1013" spans="2:3" x14ac:dyDescent="0.2">
      <c r="B1013" s="36"/>
      <c r="C1013" s="36"/>
    </row>
    <row r="1014" spans="2:3" x14ac:dyDescent="0.2">
      <c r="B1014" s="36"/>
      <c r="C1014" s="36"/>
    </row>
    <row r="1015" spans="2:3" x14ac:dyDescent="0.2">
      <c r="B1015" s="36"/>
      <c r="C1015" s="36"/>
    </row>
    <row r="1016" spans="2:3" x14ac:dyDescent="0.2">
      <c r="B1016" s="36"/>
      <c r="C1016" s="36"/>
    </row>
    <row r="1017" spans="2:3" x14ac:dyDescent="0.2">
      <c r="B1017" s="36"/>
      <c r="C1017" s="36"/>
    </row>
    <row r="1018" spans="2:3" x14ac:dyDescent="0.2">
      <c r="B1018" s="36"/>
      <c r="C1018" s="36"/>
    </row>
    <row r="1019" spans="2:3" x14ac:dyDescent="0.2">
      <c r="B1019" s="36"/>
      <c r="C1019" s="36"/>
    </row>
    <row r="1020" spans="2:3" x14ac:dyDescent="0.2">
      <c r="B1020" s="36"/>
      <c r="C1020" s="36"/>
    </row>
    <row r="1021" spans="2:3" x14ac:dyDescent="0.2">
      <c r="B1021" s="36"/>
      <c r="C1021" s="36"/>
    </row>
    <row r="1022" spans="2:3" x14ac:dyDescent="0.2">
      <c r="B1022" s="36"/>
      <c r="C1022" s="36"/>
    </row>
    <row r="1023" spans="2:3" x14ac:dyDescent="0.2">
      <c r="B1023" s="36"/>
      <c r="C1023" s="36"/>
    </row>
    <row r="1024" spans="2:3" x14ac:dyDescent="0.2">
      <c r="B1024" s="36"/>
      <c r="C1024" s="36"/>
    </row>
    <row r="1025" spans="2:3" x14ac:dyDescent="0.2">
      <c r="B1025" s="36"/>
      <c r="C1025" s="36"/>
    </row>
    <row r="1026" spans="2:3" x14ac:dyDescent="0.2">
      <c r="B1026" s="36"/>
      <c r="C1026" s="36"/>
    </row>
    <row r="1027" spans="2:3" x14ac:dyDescent="0.2">
      <c r="B1027" s="36"/>
      <c r="C1027" s="36"/>
    </row>
    <row r="1028" spans="2:3" x14ac:dyDescent="0.2">
      <c r="B1028" s="36"/>
      <c r="C1028" s="36"/>
    </row>
    <row r="1029" spans="2:3" x14ac:dyDescent="0.2">
      <c r="B1029" s="36"/>
      <c r="C1029" s="36"/>
    </row>
    <row r="1030" spans="2:3" x14ac:dyDescent="0.2">
      <c r="B1030" s="36"/>
      <c r="C1030" s="36"/>
    </row>
    <row r="1031" spans="2:3" x14ac:dyDescent="0.2">
      <c r="B1031" s="36"/>
      <c r="C1031" s="36"/>
    </row>
    <row r="1032" spans="2:3" x14ac:dyDescent="0.2">
      <c r="B1032" s="36"/>
      <c r="C1032" s="36"/>
    </row>
    <row r="1033" spans="2:3" x14ac:dyDescent="0.2">
      <c r="B1033" s="36"/>
      <c r="C1033" s="36"/>
    </row>
    <row r="1034" spans="2:3" x14ac:dyDescent="0.2">
      <c r="B1034" s="36"/>
      <c r="C1034" s="36"/>
    </row>
    <row r="1035" spans="2:3" x14ac:dyDescent="0.2">
      <c r="B1035" s="36"/>
      <c r="C1035" s="36"/>
    </row>
    <row r="1036" spans="2:3" x14ac:dyDescent="0.2">
      <c r="B1036" s="36"/>
      <c r="C1036" s="36"/>
    </row>
    <row r="1037" spans="2:3" x14ac:dyDescent="0.2">
      <c r="B1037" s="36"/>
      <c r="C1037" s="36"/>
    </row>
    <row r="1038" spans="2:3" x14ac:dyDescent="0.2">
      <c r="B1038" s="36"/>
      <c r="C1038" s="36"/>
    </row>
    <row r="1039" spans="2:3" x14ac:dyDescent="0.2">
      <c r="B1039" s="36"/>
      <c r="C1039" s="36"/>
    </row>
    <row r="1040" spans="2:3" x14ac:dyDescent="0.2">
      <c r="B1040" s="36"/>
      <c r="C1040" s="36"/>
    </row>
    <row r="1041" spans="2:3" x14ac:dyDescent="0.2">
      <c r="B1041" s="36"/>
      <c r="C1041" s="36"/>
    </row>
    <row r="1042" spans="2:3" x14ac:dyDescent="0.2">
      <c r="B1042" s="36"/>
      <c r="C1042" s="36"/>
    </row>
    <row r="1043" spans="2:3" x14ac:dyDescent="0.2">
      <c r="B1043" s="36"/>
      <c r="C1043" s="36"/>
    </row>
    <row r="1044" spans="2:3" x14ac:dyDescent="0.2">
      <c r="B1044" s="36"/>
      <c r="C1044" s="36"/>
    </row>
    <row r="1045" spans="2:3" x14ac:dyDescent="0.2">
      <c r="B1045" s="36"/>
      <c r="C1045" s="36"/>
    </row>
    <row r="1046" spans="2:3" x14ac:dyDescent="0.2">
      <c r="B1046" s="36"/>
      <c r="C1046" s="36"/>
    </row>
    <row r="1047" spans="2:3" x14ac:dyDescent="0.2">
      <c r="B1047" s="36"/>
      <c r="C1047" s="36"/>
    </row>
    <row r="1048" spans="2:3" x14ac:dyDescent="0.2">
      <c r="B1048" s="36"/>
      <c r="C1048" s="36"/>
    </row>
    <row r="1049" spans="2:3" x14ac:dyDescent="0.2">
      <c r="B1049" s="36"/>
      <c r="C1049" s="36"/>
    </row>
    <row r="1050" spans="2:3" x14ac:dyDescent="0.2">
      <c r="B1050" s="36"/>
      <c r="C1050" s="36"/>
    </row>
    <row r="1051" spans="2:3" x14ac:dyDescent="0.2">
      <c r="B1051" s="36"/>
      <c r="C1051" s="36"/>
    </row>
    <row r="1052" spans="2:3" x14ac:dyDescent="0.2">
      <c r="B1052" s="36"/>
      <c r="C1052" s="36"/>
    </row>
    <row r="1053" spans="2:3" x14ac:dyDescent="0.2">
      <c r="B1053" s="36"/>
      <c r="C1053" s="36"/>
    </row>
    <row r="1054" spans="2:3" x14ac:dyDescent="0.2">
      <c r="B1054" s="36"/>
      <c r="C1054" s="36"/>
    </row>
    <row r="1055" spans="2:3" x14ac:dyDescent="0.2">
      <c r="B1055" s="36"/>
      <c r="C1055" s="36"/>
    </row>
    <row r="1056" spans="2:3" x14ac:dyDescent="0.2">
      <c r="B1056" s="36"/>
      <c r="C1056" s="36"/>
    </row>
    <row r="1057" spans="2:3" x14ac:dyDescent="0.2">
      <c r="B1057" s="36"/>
      <c r="C1057" s="36"/>
    </row>
    <row r="1058" spans="2:3" x14ac:dyDescent="0.2">
      <c r="B1058" s="36"/>
      <c r="C1058" s="36"/>
    </row>
    <row r="1059" spans="2:3" x14ac:dyDescent="0.2">
      <c r="B1059" s="36"/>
      <c r="C1059" s="36"/>
    </row>
    <row r="1060" spans="2:3" x14ac:dyDescent="0.2">
      <c r="B1060" s="36"/>
      <c r="C1060" s="36"/>
    </row>
    <row r="1061" spans="2:3" x14ac:dyDescent="0.2">
      <c r="B1061" s="36"/>
      <c r="C1061" s="36"/>
    </row>
    <row r="1062" spans="2:3" x14ac:dyDescent="0.2">
      <c r="B1062" s="36"/>
      <c r="C1062" s="36"/>
    </row>
    <row r="1063" spans="2:3" x14ac:dyDescent="0.2">
      <c r="B1063" s="36"/>
      <c r="C1063" s="36"/>
    </row>
    <row r="1064" spans="2:3" x14ac:dyDescent="0.2">
      <c r="B1064" s="36"/>
      <c r="C1064" s="36"/>
    </row>
    <row r="1065" spans="2:3" x14ac:dyDescent="0.2">
      <c r="B1065" s="36"/>
      <c r="C1065" s="36"/>
    </row>
    <row r="1066" spans="2:3" x14ac:dyDescent="0.2">
      <c r="B1066" s="36"/>
      <c r="C1066" s="36"/>
    </row>
    <row r="1067" spans="2:3" x14ac:dyDescent="0.2">
      <c r="B1067" s="36"/>
      <c r="C1067" s="36"/>
    </row>
    <row r="1068" spans="2:3" x14ac:dyDescent="0.2">
      <c r="B1068" s="36"/>
      <c r="C1068" s="36"/>
    </row>
    <row r="1069" spans="2:3" x14ac:dyDescent="0.2">
      <c r="B1069" s="36"/>
      <c r="C1069" s="36"/>
    </row>
    <row r="1070" spans="2:3" x14ac:dyDescent="0.2">
      <c r="B1070" s="36"/>
      <c r="C1070" s="36"/>
    </row>
    <row r="1071" spans="2:3" x14ac:dyDescent="0.2">
      <c r="B1071" s="36"/>
      <c r="C1071" s="36"/>
    </row>
    <row r="1072" spans="2:3" x14ac:dyDescent="0.2">
      <c r="B1072" s="36"/>
      <c r="C1072" s="36"/>
    </row>
    <row r="1073" spans="2:3" x14ac:dyDescent="0.2">
      <c r="B1073" s="36"/>
      <c r="C1073" s="36"/>
    </row>
    <row r="1074" spans="2:3" x14ac:dyDescent="0.2">
      <c r="B1074" s="36"/>
      <c r="C1074" s="36"/>
    </row>
    <row r="1075" spans="2:3" x14ac:dyDescent="0.2">
      <c r="B1075" s="36"/>
      <c r="C1075" s="36"/>
    </row>
    <row r="1076" spans="2:3" x14ac:dyDescent="0.2">
      <c r="B1076" s="36"/>
      <c r="C1076" s="36"/>
    </row>
    <row r="1077" spans="2:3" x14ac:dyDescent="0.2">
      <c r="B1077" s="36"/>
      <c r="C1077" s="36"/>
    </row>
    <row r="1078" spans="2:3" x14ac:dyDescent="0.2">
      <c r="B1078" s="36"/>
      <c r="C1078" s="36"/>
    </row>
    <row r="1079" spans="2:3" x14ac:dyDescent="0.2">
      <c r="B1079" s="36"/>
      <c r="C1079" s="36"/>
    </row>
    <row r="1080" spans="2:3" x14ac:dyDescent="0.2">
      <c r="B1080" s="36"/>
      <c r="C1080" s="36"/>
    </row>
    <row r="1081" spans="2:3" x14ac:dyDescent="0.2">
      <c r="B1081" s="36"/>
      <c r="C1081" s="36"/>
    </row>
    <row r="1082" spans="2:3" x14ac:dyDescent="0.2">
      <c r="B1082" s="36"/>
      <c r="C1082" s="36"/>
    </row>
    <row r="1083" spans="2:3" x14ac:dyDescent="0.2">
      <c r="B1083" s="36"/>
      <c r="C1083" s="36"/>
    </row>
    <row r="1084" spans="2:3" x14ac:dyDescent="0.2">
      <c r="B1084" s="36"/>
      <c r="C1084" s="36"/>
    </row>
    <row r="1085" spans="2:3" x14ac:dyDescent="0.2">
      <c r="B1085" s="36"/>
      <c r="C1085" s="36"/>
    </row>
    <row r="1086" spans="2:3" x14ac:dyDescent="0.2">
      <c r="B1086" s="36"/>
      <c r="C1086" s="36"/>
    </row>
    <row r="1087" spans="2:3" x14ac:dyDescent="0.2">
      <c r="B1087" s="36"/>
      <c r="C1087" s="36"/>
    </row>
    <row r="1088" spans="2:3" x14ac:dyDescent="0.2">
      <c r="B1088" s="36"/>
      <c r="C1088" s="36"/>
    </row>
    <row r="1089" spans="2:3" x14ac:dyDescent="0.2">
      <c r="B1089" s="36"/>
      <c r="C1089" s="36"/>
    </row>
    <row r="1090" spans="2:3" x14ac:dyDescent="0.2">
      <c r="B1090" s="36"/>
      <c r="C1090" s="36"/>
    </row>
    <row r="1091" spans="2:3" x14ac:dyDescent="0.2">
      <c r="B1091" s="36"/>
      <c r="C1091" s="36"/>
    </row>
    <row r="1092" spans="2:3" x14ac:dyDescent="0.2">
      <c r="B1092" s="36"/>
      <c r="C1092" s="36"/>
    </row>
    <row r="1093" spans="2:3" x14ac:dyDescent="0.2">
      <c r="B1093" s="36"/>
      <c r="C1093" s="36"/>
    </row>
    <row r="1094" spans="2:3" x14ac:dyDescent="0.2">
      <c r="B1094" s="36"/>
      <c r="C1094" s="36"/>
    </row>
    <row r="1095" spans="2:3" x14ac:dyDescent="0.2">
      <c r="B1095" s="36"/>
      <c r="C1095" s="36"/>
    </row>
    <row r="1096" spans="2:3" x14ac:dyDescent="0.2">
      <c r="B1096" s="36"/>
      <c r="C1096" s="36"/>
    </row>
    <row r="1097" spans="2:3" x14ac:dyDescent="0.2">
      <c r="B1097" s="36"/>
      <c r="C1097" s="36"/>
    </row>
    <row r="1098" spans="2:3" x14ac:dyDescent="0.2">
      <c r="B1098" s="36"/>
      <c r="C1098" s="36"/>
    </row>
    <row r="1099" spans="2:3" x14ac:dyDescent="0.2">
      <c r="B1099" s="36"/>
      <c r="C1099" s="36"/>
    </row>
    <row r="1100" spans="2:3" x14ac:dyDescent="0.2">
      <c r="B1100" s="36"/>
      <c r="C1100" s="36"/>
    </row>
    <row r="1101" spans="2:3" x14ac:dyDescent="0.2">
      <c r="B1101" s="36"/>
      <c r="C1101" s="36"/>
    </row>
    <row r="1102" spans="2:3" x14ac:dyDescent="0.2">
      <c r="B1102" s="36"/>
      <c r="C1102" s="36"/>
    </row>
    <row r="1103" spans="2:3" x14ac:dyDescent="0.2">
      <c r="B1103" s="36"/>
      <c r="C1103" s="36"/>
    </row>
    <row r="1104" spans="2:3" x14ac:dyDescent="0.2">
      <c r="B1104" s="36"/>
      <c r="C1104" s="36"/>
    </row>
    <row r="1105" spans="2:3" x14ac:dyDescent="0.2">
      <c r="B1105" s="36"/>
      <c r="C1105" s="36"/>
    </row>
    <row r="1106" spans="2:3" x14ac:dyDescent="0.2">
      <c r="B1106" s="36"/>
      <c r="C1106" s="36"/>
    </row>
    <row r="1107" spans="2:3" x14ac:dyDescent="0.2">
      <c r="B1107" s="36"/>
      <c r="C1107" s="36"/>
    </row>
    <row r="1108" spans="2:3" x14ac:dyDescent="0.2">
      <c r="B1108" s="36"/>
      <c r="C1108" s="36"/>
    </row>
    <row r="1109" spans="2:3" x14ac:dyDescent="0.2">
      <c r="B1109" s="36"/>
      <c r="C1109" s="36"/>
    </row>
    <row r="1110" spans="2:3" x14ac:dyDescent="0.2">
      <c r="B1110" s="36"/>
      <c r="C1110" s="36"/>
    </row>
    <row r="1111" spans="2:3" x14ac:dyDescent="0.2">
      <c r="B1111" s="36"/>
      <c r="C1111" s="36"/>
    </row>
    <row r="1112" spans="2:3" x14ac:dyDescent="0.2">
      <c r="B1112" s="36"/>
      <c r="C1112" s="36"/>
    </row>
    <row r="1113" spans="2:3" x14ac:dyDescent="0.2">
      <c r="B1113" s="36"/>
      <c r="C1113" s="36"/>
    </row>
    <row r="1114" spans="2:3" x14ac:dyDescent="0.2">
      <c r="B1114" s="36"/>
      <c r="C1114" s="36"/>
    </row>
    <row r="1115" spans="2:3" x14ac:dyDescent="0.2">
      <c r="B1115" s="36"/>
      <c r="C1115" s="36"/>
    </row>
    <row r="1116" spans="2:3" x14ac:dyDescent="0.2">
      <c r="B1116" s="36"/>
      <c r="C1116" s="36"/>
    </row>
    <row r="1117" spans="2:3" x14ac:dyDescent="0.2">
      <c r="B1117" s="36"/>
      <c r="C1117" s="36"/>
    </row>
    <row r="1118" spans="2:3" x14ac:dyDescent="0.2">
      <c r="B1118" s="36"/>
      <c r="C1118" s="36"/>
    </row>
    <row r="1119" spans="2:3" x14ac:dyDescent="0.2">
      <c r="B1119" s="36"/>
      <c r="C1119" s="36"/>
    </row>
    <row r="1120" spans="2:3" x14ac:dyDescent="0.2">
      <c r="B1120" s="36"/>
      <c r="C1120" s="36"/>
    </row>
    <row r="1121" spans="2:3" x14ac:dyDescent="0.2">
      <c r="B1121" s="36"/>
      <c r="C1121" s="36"/>
    </row>
    <row r="1122" spans="2:3" x14ac:dyDescent="0.2">
      <c r="B1122" s="36"/>
      <c r="C1122" s="36"/>
    </row>
    <row r="1123" spans="2:3" x14ac:dyDescent="0.2">
      <c r="B1123" s="36"/>
      <c r="C1123" s="36"/>
    </row>
    <row r="1124" spans="2:3" x14ac:dyDescent="0.2">
      <c r="B1124" s="36"/>
      <c r="C1124" s="36"/>
    </row>
    <row r="1125" spans="2:3" x14ac:dyDescent="0.2">
      <c r="B1125" s="36"/>
      <c r="C1125" s="36"/>
    </row>
    <row r="1126" spans="2:3" x14ac:dyDescent="0.2">
      <c r="B1126" s="36"/>
      <c r="C1126" s="36"/>
    </row>
    <row r="1127" spans="2:3" x14ac:dyDescent="0.2">
      <c r="B1127" s="36"/>
      <c r="C1127" s="36"/>
    </row>
    <row r="1128" spans="2:3" x14ac:dyDescent="0.2">
      <c r="B1128" s="36"/>
      <c r="C1128" s="36"/>
    </row>
    <row r="1129" spans="2:3" x14ac:dyDescent="0.2">
      <c r="B1129" s="36"/>
      <c r="C1129" s="36"/>
    </row>
    <row r="1130" spans="2:3" x14ac:dyDescent="0.2">
      <c r="B1130" s="36"/>
      <c r="C1130" s="36"/>
    </row>
    <row r="1131" spans="2:3" x14ac:dyDescent="0.2">
      <c r="B1131" s="36"/>
      <c r="C1131" s="36"/>
    </row>
    <row r="1132" spans="2:3" x14ac:dyDescent="0.2">
      <c r="B1132" s="36"/>
      <c r="C1132" s="36"/>
    </row>
    <row r="1133" spans="2:3" x14ac:dyDescent="0.2">
      <c r="B1133" s="36"/>
      <c r="C1133" s="36"/>
    </row>
    <row r="1134" spans="2:3" x14ac:dyDescent="0.2">
      <c r="B1134" s="36"/>
      <c r="C1134" s="36"/>
    </row>
    <row r="1135" spans="2:3" x14ac:dyDescent="0.2">
      <c r="B1135" s="36"/>
      <c r="C1135" s="36"/>
    </row>
    <row r="1136" spans="2:3" x14ac:dyDescent="0.2">
      <c r="B1136" s="36"/>
      <c r="C1136" s="36"/>
    </row>
    <row r="1137" spans="2:3" x14ac:dyDescent="0.2">
      <c r="B1137" s="36"/>
      <c r="C1137" s="36"/>
    </row>
    <row r="1138" spans="2:3" x14ac:dyDescent="0.2">
      <c r="B1138" s="36"/>
      <c r="C1138" s="36"/>
    </row>
    <row r="1139" spans="2:3" x14ac:dyDescent="0.2">
      <c r="B1139" s="36"/>
      <c r="C1139" s="36"/>
    </row>
    <row r="1140" spans="2:3" x14ac:dyDescent="0.2">
      <c r="B1140" s="36"/>
      <c r="C1140" s="36"/>
    </row>
    <row r="1141" spans="2:3" x14ac:dyDescent="0.2">
      <c r="B1141" s="36"/>
      <c r="C1141" s="36"/>
    </row>
    <row r="1142" spans="2:3" x14ac:dyDescent="0.2">
      <c r="B1142" s="36"/>
      <c r="C1142" s="36"/>
    </row>
    <row r="1143" spans="2:3" x14ac:dyDescent="0.2">
      <c r="B1143" s="36"/>
      <c r="C1143" s="36"/>
    </row>
    <row r="1144" spans="2:3" x14ac:dyDescent="0.2">
      <c r="B1144" s="36"/>
      <c r="C1144" s="36"/>
    </row>
    <row r="1145" spans="2:3" x14ac:dyDescent="0.2">
      <c r="B1145" s="36"/>
      <c r="C1145" s="36"/>
    </row>
    <row r="1146" spans="2:3" x14ac:dyDescent="0.2">
      <c r="B1146" s="36"/>
      <c r="C1146" s="36"/>
    </row>
    <row r="1147" spans="2:3" x14ac:dyDescent="0.2">
      <c r="B1147" s="36"/>
      <c r="C1147" s="36"/>
    </row>
    <row r="1148" spans="2:3" x14ac:dyDescent="0.2">
      <c r="B1148" s="36"/>
      <c r="C1148" s="36"/>
    </row>
    <row r="1149" spans="2:3" x14ac:dyDescent="0.2">
      <c r="B1149" s="36"/>
      <c r="C1149" s="36"/>
    </row>
    <row r="1150" spans="2:3" x14ac:dyDescent="0.2">
      <c r="B1150" s="36"/>
      <c r="C1150" s="36"/>
    </row>
    <row r="1151" spans="2:3" x14ac:dyDescent="0.2">
      <c r="B1151" s="36"/>
      <c r="C1151" s="36"/>
    </row>
    <row r="1152" spans="2:3" x14ac:dyDescent="0.2">
      <c r="B1152" s="36"/>
      <c r="C1152" s="36"/>
    </row>
    <row r="1153" spans="2:3" x14ac:dyDescent="0.2">
      <c r="B1153" s="36"/>
      <c r="C1153" s="36"/>
    </row>
    <row r="1154" spans="2:3" x14ac:dyDescent="0.2">
      <c r="B1154" s="36"/>
      <c r="C1154" s="36"/>
    </row>
    <row r="1155" spans="2:3" x14ac:dyDescent="0.2">
      <c r="B1155" s="36"/>
      <c r="C1155" s="36"/>
    </row>
    <row r="1156" spans="2:3" x14ac:dyDescent="0.2">
      <c r="B1156" s="36"/>
      <c r="C1156" s="36"/>
    </row>
    <row r="1157" spans="2:3" x14ac:dyDescent="0.2">
      <c r="B1157" s="36"/>
      <c r="C1157" s="36"/>
    </row>
    <row r="1158" spans="2:3" x14ac:dyDescent="0.2">
      <c r="B1158" s="36"/>
      <c r="C1158" s="36"/>
    </row>
    <row r="1159" spans="2:3" x14ac:dyDescent="0.2">
      <c r="B1159" s="36"/>
      <c r="C1159" s="36"/>
    </row>
    <row r="1160" spans="2:3" x14ac:dyDescent="0.2">
      <c r="B1160" s="36"/>
      <c r="C1160" s="36"/>
    </row>
    <row r="1161" spans="2:3" x14ac:dyDescent="0.2">
      <c r="B1161" s="36"/>
      <c r="C1161" s="36"/>
    </row>
    <row r="1162" spans="2:3" x14ac:dyDescent="0.2">
      <c r="B1162" s="36"/>
      <c r="C1162" s="36"/>
    </row>
    <row r="1163" spans="2:3" x14ac:dyDescent="0.2">
      <c r="B1163" s="36"/>
      <c r="C1163" s="36"/>
    </row>
    <row r="1164" spans="2:3" x14ac:dyDescent="0.2">
      <c r="B1164" s="36"/>
      <c r="C1164" s="36"/>
    </row>
    <row r="1165" spans="2:3" x14ac:dyDescent="0.2">
      <c r="B1165" s="36"/>
      <c r="C1165" s="36"/>
    </row>
    <row r="1166" spans="2:3" x14ac:dyDescent="0.2">
      <c r="B1166" s="36"/>
      <c r="C1166" s="36"/>
    </row>
    <row r="1167" spans="2:3" x14ac:dyDescent="0.2">
      <c r="B1167" s="36"/>
      <c r="C1167" s="36"/>
    </row>
    <row r="1168" spans="2:3" x14ac:dyDescent="0.2">
      <c r="B1168" s="36"/>
      <c r="C1168" s="36"/>
    </row>
    <row r="1169" spans="2:3" x14ac:dyDescent="0.2">
      <c r="B1169" s="36"/>
      <c r="C1169" s="36"/>
    </row>
    <row r="1170" spans="2:3" x14ac:dyDescent="0.2">
      <c r="B1170" s="36"/>
      <c r="C1170" s="36"/>
    </row>
    <row r="1171" spans="2:3" x14ac:dyDescent="0.2">
      <c r="B1171" s="36"/>
      <c r="C1171" s="36"/>
    </row>
    <row r="1172" spans="2:3" x14ac:dyDescent="0.2">
      <c r="B1172" s="36"/>
      <c r="C1172" s="36"/>
    </row>
    <row r="1173" spans="2:3" x14ac:dyDescent="0.2">
      <c r="B1173" s="36"/>
      <c r="C1173" s="36"/>
    </row>
    <row r="1174" spans="2:3" x14ac:dyDescent="0.2">
      <c r="B1174" s="36"/>
      <c r="C1174" s="36"/>
    </row>
    <row r="1175" spans="2:3" x14ac:dyDescent="0.2">
      <c r="B1175" s="36"/>
      <c r="C1175" s="36"/>
    </row>
    <row r="1176" spans="2:3" x14ac:dyDescent="0.2">
      <c r="B1176" s="36"/>
      <c r="C1176" s="36"/>
    </row>
    <row r="1177" spans="2:3" x14ac:dyDescent="0.2">
      <c r="B1177" s="36"/>
      <c r="C1177" s="36"/>
    </row>
    <row r="1178" spans="2:3" x14ac:dyDescent="0.2">
      <c r="B1178" s="36"/>
      <c r="C1178" s="36"/>
    </row>
    <row r="1179" spans="2:3" x14ac:dyDescent="0.2">
      <c r="B1179" s="36"/>
      <c r="C1179" s="36"/>
    </row>
    <row r="1180" spans="2:3" x14ac:dyDescent="0.2">
      <c r="B1180" s="36"/>
      <c r="C1180" s="36"/>
    </row>
    <row r="1181" spans="2:3" x14ac:dyDescent="0.2">
      <c r="B1181" s="36"/>
      <c r="C1181" s="36"/>
    </row>
    <row r="1182" spans="2:3" x14ac:dyDescent="0.2">
      <c r="B1182" s="36"/>
      <c r="C1182" s="36"/>
    </row>
    <row r="1183" spans="2:3" x14ac:dyDescent="0.2">
      <c r="B1183" s="36"/>
      <c r="C1183" s="36"/>
    </row>
    <row r="1184" spans="2:3" x14ac:dyDescent="0.2">
      <c r="B1184" s="36"/>
      <c r="C1184" s="36"/>
    </row>
    <row r="1185" spans="2:3" x14ac:dyDescent="0.2">
      <c r="B1185" s="36"/>
      <c r="C1185" s="36"/>
    </row>
    <row r="1186" spans="2:3" x14ac:dyDescent="0.2">
      <c r="B1186" s="36"/>
      <c r="C1186" s="36"/>
    </row>
    <row r="1187" spans="2:3" x14ac:dyDescent="0.2">
      <c r="B1187" s="36"/>
      <c r="C1187" s="36"/>
    </row>
    <row r="1188" spans="2:3" x14ac:dyDescent="0.2">
      <c r="B1188" s="36"/>
      <c r="C1188" s="36"/>
    </row>
    <row r="1189" spans="2:3" x14ac:dyDescent="0.2">
      <c r="B1189" s="36"/>
      <c r="C1189" s="36"/>
    </row>
    <row r="1190" spans="2:3" x14ac:dyDescent="0.2">
      <c r="B1190" s="36"/>
      <c r="C1190" s="36"/>
    </row>
    <row r="1191" spans="2:3" x14ac:dyDescent="0.2">
      <c r="B1191" s="36"/>
      <c r="C1191" s="36"/>
    </row>
    <row r="1192" spans="2:3" x14ac:dyDescent="0.2">
      <c r="B1192" s="36"/>
      <c r="C1192" s="36"/>
    </row>
    <row r="1193" spans="2:3" x14ac:dyDescent="0.2">
      <c r="B1193" s="36"/>
      <c r="C1193" s="36"/>
    </row>
    <row r="1194" spans="2:3" x14ac:dyDescent="0.2">
      <c r="B1194" s="36"/>
      <c r="C1194" s="36"/>
    </row>
    <row r="1195" spans="2:3" x14ac:dyDescent="0.2">
      <c r="B1195" s="36"/>
      <c r="C1195" s="36"/>
    </row>
    <row r="1196" spans="2:3" x14ac:dyDescent="0.2">
      <c r="B1196" s="36"/>
      <c r="C1196" s="36"/>
    </row>
    <row r="1197" spans="2:3" x14ac:dyDescent="0.2">
      <c r="B1197" s="36"/>
      <c r="C1197" s="36"/>
    </row>
    <row r="1198" spans="2:3" x14ac:dyDescent="0.2">
      <c r="B1198" s="36"/>
      <c r="C1198" s="36"/>
    </row>
    <row r="1199" spans="2:3" x14ac:dyDescent="0.2">
      <c r="B1199" s="36"/>
      <c r="C1199" s="36"/>
    </row>
    <row r="1200" spans="2:3" x14ac:dyDescent="0.2">
      <c r="B1200" s="36"/>
      <c r="C1200" s="36"/>
    </row>
    <row r="1201" spans="2:3" x14ac:dyDescent="0.2">
      <c r="B1201" s="36"/>
      <c r="C1201" s="36"/>
    </row>
    <row r="1202" spans="2:3" x14ac:dyDescent="0.2">
      <c r="B1202" s="36"/>
      <c r="C1202" s="36"/>
    </row>
    <row r="1203" spans="2:3" x14ac:dyDescent="0.2">
      <c r="B1203" s="36"/>
      <c r="C1203" s="36"/>
    </row>
    <row r="1204" spans="2:3" x14ac:dyDescent="0.2">
      <c r="B1204" s="36"/>
      <c r="C1204" s="36"/>
    </row>
    <row r="1205" spans="2:3" x14ac:dyDescent="0.2">
      <c r="B1205" s="36"/>
      <c r="C1205" s="36"/>
    </row>
    <row r="1206" spans="2:3" x14ac:dyDescent="0.2">
      <c r="B1206" s="36"/>
      <c r="C1206" s="36"/>
    </row>
    <row r="1207" spans="2:3" x14ac:dyDescent="0.2">
      <c r="B1207" s="36"/>
      <c r="C1207" s="36"/>
    </row>
    <row r="1208" spans="2:3" x14ac:dyDescent="0.2">
      <c r="B1208" s="36"/>
      <c r="C1208" s="36"/>
    </row>
    <row r="1209" spans="2:3" x14ac:dyDescent="0.2">
      <c r="B1209" s="36"/>
      <c r="C1209" s="36"/>
    </row>
    <row r="1210" spans="2:3" x14ac:dyDescent="0.2">
      <c r="B1210" s="36"/>
      <c r="C1210" s="36"/>
    </row>
    <row r="1211" spans="2:3" x14ac:dyDescent="0.2">
      <c r="B1211" s="36"/>
      <c r="C1211" s="36"/>
    </row>
    <row r="1212" spans="2:3" x14ac:dyDescent="0.2">
      <c r="B1212" s="36"/>
      <c r="C1212" s="36"/>
    </row>
    <row r="1213" spans="2:3" x14ac:dyDescent="0.2">
      <c r="B1213" s="36"/>
      <c r="C1213" s="36"/>
    </row>
    <row r="1214" spans="2:3" x14ac:dyDescent="0.2">
      <c r="B1214" s="36"/>
      <c r="C1214" s="36"/>
    </row>
    <row r="1215" spans="2:3" x14ac:dyDescent="0.2">
      <c r="B1215" s="36"/>
      <c r="C1215" s="36"/>
    </row>
    <row r="1216" spans="2:3" x14ac:dyDescent="0.2">
      <c r="B1216" s="36"/>
      <c r="C1216" s="36"/>
    </row>
    <row r="1217" spans="2:3" x14ac:dyDescent="0.2">
      <c r="B1217" s="36"/>
      <c r="C1217" s="36"/>
    </row>
    <row r="1218" spans="2:3" x14ac:dyDescent="0.2">
      <c r="B1218" s="36"/>
      <c r="C1218" s="36"/>
    </row>
    <row r="1219" spans="2:3" x14ac:dyDescent="0.2">
      <c r="B1219" s="36"/>
      <c r="C1219" s="36"/>
    </row>
    <row r="1220" spans="2:3" x14ac:dyDescent="0.2">
      <c r="B1220" s="36"/>
      <c r="C1220" s="36"/>
    </row>
    <row r="1221" spans="2:3" x14ac:dyDescent="0.2">
      <c r="B1221" s="36"/>
      <c r="C1221" s="36"/>
    </row>
    <row r="1222" spans="2:3" x14ac:dyDescent="0.2">
      <c r="B1222" s="36"/>
      <c r="C1222" s="36"/>
    </row>
    <row r="1223" spans="2:3" x14ac:dyDescent="0.2">
      <c r="B1223" s="36"/>
      <c r="C1223" s="36"/>
    </row>
    <row r="1224" spans="2:3" x14ac:dyDescent="0.2">
      <c r="B1224" s="36"/>
      <c r="C1224" s="36"/>
    </row>
    <row r="1225" spans="2:3" x14ac:dyDescent="0.2">
      <c r="B1225" s="36"/>
      <c r="C1225" s="36"/>
    </row>
    <row r="1226" spans="2:3" x14ac:dyDescent="0.2">
      <c r="B1226" s="36"/>
      <c r="C1226" s="36"/>
    </row>
    <row r="1227" spans="2:3" x14ac:dyDescent="0.2">
      <c r="B1227" s="36"/>
      <c r="C1227" s="36"/>
    </row>
    <row r="1228" spans="2:3" x14ac:dyDescent="0.2">
      <c r="B1228" s="36"/>
      <c r="C1228" s="36"/>
    </row>
    <row r="1229" spans="2:3" x14ac:dyDescent="0.2">
      <c r="B1229" s="36"/>
      <c r="C1229" s="36"/>
    </row>
    <row r="1230" spans="2:3" x14ac:dyDescent="0.2">
      <c r="B1230" s="36"/>
      <c r="C1230" s="36"/>
    </row>
    <row r="1231" spans="2:3" x14ac:dyDescent="0.2">
      <c r="B1231" s="36"/>
      <c r="C1231" s="36"/>
    </row>
    <row r="1232" spans="2:3" x14ac:dyDescent="0.2">
      <c r="B1232" s="36"/>
      <c r="C1232" s="36"/>
    </row>
    <row r="1233" spans="2:3" x14ac:dyDescent="0.2">
      <c r="B1233" s="36"/>
      <c r="C1233" s="36"/>
    </row>
    <row r="1234" spans="2:3" x14ac:dyDescent="0.2">
      <c r="B1234" s="36"/>
      <c r="C1234" s="36"/>
    </row>
    <row r="1235" spans="2:3" x14ac:dyDescent="0.2">
      <c r="B1235" s="36"/>
      <c r="C1235" s="36"/>
    </row>
    <row r="1236" spans="2:3" x14ac:dyDescent="0.2">
      <c r="B1236" s="36"/>
      <c r="C1236" s="36"/>
    </row>
    <row r="1237" spans="2:3" x14ac:dyDescent="0.2">
      <c r="B1237" s="36"/>
      <c r="C1237" s="36"/>
    </row>
    <row r="1238" spans="2:3" x14ac:dyDescent="0.2">
      <c r="B1238" s="36"/>
      <c r="C1238" s="36"/>
    </row>
    <row r="1239" spans="2:3" x14ac:dyDescent="0.2">
      <c r="B1239" s="36"/>
      <c r="C1239" s="36"/>
    </row>
    <row r="1240" spans="2:3" x14ac:dyDescent="0.2">
      <c r="B1240" s="36"/>
      <c r="C1240" s="36"/>
    </row>
    <row r="1241" spans="2:3" x14ac:dyDescent="0.2">
      <c r="B1241" s="36"/>
      <c r="C1241" s="36"/>
    </row>
    <row r="1242" spans="2:3" x14ac:dyDescent="0.2">
      <c r="B1242" s="36"/>
      <c r="C1242" s="36"/>
    </row>
    <row r="1243" spans="2:3" x14ac:dyDescent="0.2">
      <c r="B1243" s="36"/>
      <c r="C1243" s="36"/>
    </row>
    <row r="1244" spans="2:3" x14ac:dyDescent="0.2">
      <c r="B1244" s="36"/>
      <c r="C1244" s="36"/>
    </row>
    <row r="1245" spans="2:3" x14ac:dyDescent="0.2">
      <c r="B1245" s="36"/>
      <c r="C1245" s="36"/>
    </row>
    <row r="1246" spans="2:3" x14ac:dyDescent="0.2">
      <c r="B1246" s="36"/>
      <c r="C1246" s="36"/>
    </row>
    <row r="1247" spans="2:3" x14ac:dyDescent="0.2">
      <c r="B1247" s="36"/>
      <c r="C1247" s="36"/>
    </row>
    <row r="1248" spans="2:3" x14ac:dyDescent="0.2">
      <c r="B1248" s="36"/>
      <c r="C1248" s="36"/>
    </row>
    <row r="1249" spans="2:3" x14ac:dyDescent="0.2">
      <c r="B1249" s="36"/>
      <c r="C1249" s="36"/>
    </row>
    <row r="1250" spans="2:3" x14ac:dyDescent="0.2">
      <c r="B1250" s="36"/>
      <c r="C1250" s="36"/>
    </row>
    <row r="1251" spans="2:3" x14ac:dyDescent="0.2">
      <c r="B1251" s="36"/>
      <c r="C1251" s="36"/>
    </row>
    <row r="1252" spans="2:3" x14ac:dyDescent="0.2">
      <c r="B1252" s="36"/>
      <c r="C1252" s="36"/>
    </row>
    <row r="1253" spans="2:3" x14ac:dyDescent="0.2">
      <c r="B1253" s="36"/>
      <c r="C1253" s="36"/>
    </row>
    <row r="1254" spans="2:3" x14ac:dyDescent="0.2">
      <c r="B1254" s="36"/>
      <c r="C1254" s="36"/>
    </row>
    <row r="1255" spans="2:3" x14ac:dyDescent="0.2">
      <c r="B1255" s="36"/>
      <c r="C1255" s="36"/>
    </row>
    <row r="1256" spans="2:3" x14ac:dyDescent="0.2">
      <c r="B1256" s="36"/>
      <c r="C1256" s="36"/>
    </row>
    <row r="1257" spans="2:3" x14ac:dyDescent="0.2">
      <c r="B1257" s="36"/>
      <c r="C1257" s="36"/>
    </row>
    <row r="1258" spans="2:3" x14ac:dyDescent="0.2">
      <c r="B1258" s="36"/>
      <c r="C1258" s="36"/>
    </row>
    <row r="1259" spans="2:3" x14ac:dyDescent="0.2">
      <c r="B1259" s="36"/>
      <c r="C1259" s="36"/>
    </row>
    <row r="1260" spans="2:3" x14ac:dyDescent="0.2">
      <c r="B1260" s="36"/>
      <c r="C1260" s="36"/>
    </row>
    <row r="1261" spans="2:3" x14ac:dyDescent="0.2">
      <c r="B1261" s="36"/>
      <c r="C1261" s="36"/>
    </row>
    <row r="1262" spans="2:3" x14ac:dyDescent="0.2">
      <c r="B1262" s="36"/>
      <c r="C1262" s="36"/>
    </row>
    <row r="1263" spans="2:3" x14ac:dyDescent="0.2">
      <c r="B1263" s="36"/>
      <c r="C1263" s="36"/>
    </row>
    <row r="1264" spans="2:3" x14ac:dyDescent="0.2">
      <c r="B1264" s="36"/>
      <c r="C1264" s="36"/>
    </row>
    <row r="1265" spans="2:3" x14ac:dyDescent="0.2">
      <c r="B1265" s="36"/>
      <c r="C1265" s="36"/>
    </row>
    <row r="1266" spans="2:3" x14ac:dyDescent="0.2">
      <c r="B1266" s="36"/>
      <c r="C1266" s="36"/>
    </row>
    <row r="1267" spans="2:3" x14ac:dyDescent="0.2">
      <c r="B1267" s="36"/>
      <c r="C1267" s="36"/>
    </row>
    <row r="1268" spans="2:3" x14ac:dyDescent="0.2">
      <c r="B1268" s="36"/>
      <c r="C1268" s="36"/>
    </row>
    <row r="1269" spans="2:3" x14ac:dyDescent="0.2">
      <c r="B1269" s="36"/>
      <c r="C1269" s="36"/>
    </row>
    <row r="1270" spans="2:3" x14ac:dyDescent="0.2">
      <c r="B1270" s="36"/>
      <c r="C1270" s="36"/>
    </row>
    <row r="1271" spans="2:3" x14ac:dyDescent="0.2">
      <c r="B1271" s="36"/>
      <c r="C1271" s="36"/>
    </row>
    <row r="1272" spans="2:3" x14ac:dyDescent="0.2">
      <c r="B1272" s="36"/>
      <c r="C1272" s="36"/>
    </row>
    <row r="1273" spans="2:3" x14ac:dyDescent="0.2">
      <c r="B1273" s="36"/>
      <c r="C1273" s="36"/>
    </row>
    <row r="1274" spans="2:3" x14ac:dyDescent="0.2">
      <c r="B1274" s="36"/>
      <c r="C1274" s="36"/>
    </row>
    <row r="1275" spans="2:3" x14ac:dyDescent="0.2">
      <c r="B1275" s="36"/>
      <c r="C1275" s="36"/>
    </row>
    <row r="1276" spans="2:3" x14ac:dyDescent="0.2">
      <c r="B1276" s="36"/>
      <c r="C1276" s="36"/>
    </row>
    <row r="1277" spans="2:3" x14ac:dyDescent="0.2">
      <c r="B1277" s="36"/>
      <c r="C1277" s="36"/>
    </row>
    <row r="1278" spans="2:3" x14ac:dyDescent="0.2">
      <c r="B1278" s="36"/>
      <c r="C1278" s="36"/>
    </row>
    <row r="1279" spans="2:3" x14ac:dyDescent="0.2">
      <c r="B1279" s="36"/>
      <c r="C1279" s="36"/>
    </row>
    <row r="1280" spans="2:3" x14ac:dyDescent="0.2">
      <c r="B1280" s="36"/>
      <c r="C1280" s="36"/>
    </row>
    <row r="1281" spans="2:3" x14ac:dyDescent="0.2">
      <c r="B1281" s="36"/>
      <c r="C1281" s="36"/>
    </row>
    <row r="1282" spans="2:3" x14ac:dyDescent="0.2">
      <c r="B1282" s="36"/>
      <c r="C1282" s="36"/>
    </row>
    <row r="1283" spans="2:3" x14ac:dyDescent="0.2">
      <c r="B1283" s="36"/>
      <c r="C1283" s="36"/>
    </row>
    <row r="1284" spans="2:3" x14ac:dyDescent="0.2">
      <c r="B1284" s="36"/>
      <c r="C1284" s="36"/>
    </row>
    <row r="1285" spans="2:3" x14ac:dyDescent="0.2">
      <c r="B1285" s="36"/>
      <c r="C1285" s="36"/>
    </row>
    <row r="1286" spans="2:3" x14ac:dyDescent="0.2">
      <c r="B1286" s="36"/>
      <c r="C1286" s="36"/>
    </row>
    <row r="1287" spans="2:3" x14ac:dyDescent="0.2">
      <c r="B1287" s="36"/>
      <c r="C1287" s="36"/>
    </row>
    <row r="1288" spans="2:3" x14ac:dyDescent="0.2">
      <c r="B1288" s="36"/>
      <c r="C1288" s="36"/>
    </row>
    <row r="1289" spans="2:3" x14ac:dyDescent="0.2">
      <c r="B1289" s="36"/>
      <c r="C1289" s="36"/>
    </row>
    <row r="1290" spans="2:3" x14ac:dyDescent="0.2">
      <c r="B1290" s="36"/>
      <c r="C1290" s="36"/>
    </row>
    <row r="1291" spans="2:3" x14ac:dyDescent="0.2">
      <c r="B1291" s="36"/>
      <c r="C1291" s="36"/>
    </row>
    <row r="1292" spans="2:3" x14ac:dyDescent="0.2">
      <c r="B1292" s="36"/>
      <c r="C1292" s="36"/>
    </row>
    <row r="1293" spans="2:3" x14ac:dyDescent="0.2">
      <c r="B1293" s="36"/>
      <c r="C1293" s="36"/>
    </row>
    <row r="1294" spans="2:3" x14ac:dyDescent="0.2">
      <c r="B1294" s="36"/>
      <c r="C1294" s="36"/>
    </row>
    <row r="1295" spans="2:3" x14ac:dyDescent="0.2">
      <c r="B1295" s="36"/>
      <c r="C1295" s="36"/>
    </row>
    <row r="1296" spans="2:3" x14ac:dyDescent="0.2">
      <c r="B1296" s="36"/>
      <c r="C1296" s="36"/>
    </row>
    <row r="1297" spans="2:3" x14ac:dyDescent="0.2">
      <c r="B1297" s="36"/>
      <c r="C1297" s="36"/>
    </row>
    <row r="1298" spans="2:3" x14ac:dyDescent="0.2">
      <c r="B1298" s="36"/>
      <c r="C1298" s="36"/>
    </row>
    <row r="1299" spans="2:3" x14ac:dyDescent="0.2">
      <c r="B1299" s="36"/>
      <c r="C1299" s="36"/>
    </row>
    <row r="1300" spans="2:3" x14ac:dyDescent="0.2">
      <c r="B1300" s="36"/>
      <c r="C1300" s="36"/>
    </row>
    <row r="1301" spans="2:3" x14ac:dyDescent="0.2">
      <c r="B1301" s="36"/>
      <c r="C1301" s="36"/>
    </row>
    <row r="1302" spans="2:3" x14ac:dyDescent="0.2">
      <c r="B1302" s="36"/>
      <c r="C1302" s="36"/>
    </row>
    <row r="1303" spans="2:3" x14ac:dyDescent="0.2">
      <c r="B1303" s="36"/>
      <c r="C1303" s="36"/>
    </row>
    <row r="1304" spans="2:3" x14ac:dyDescent="0.2">
      <c r="B1304" s="36"/>
      <c r="C1304" s="36"/>
    </row>
    <row r="1305" spans="2:3" x14ac:dyDescent="0.2">
      <c r="B1305" s="36"/>
      <c r="C1305" s="36"/>
    </row>
    <row r="1306" spans="2:3" x14ac:dyDescent="0.2">
      <c r="B1306" s="36"/>
      <c r="C1306" s="36"/>
    </row>
    <row r="1307" spans="2:3" x14ac:dyDescent="0.2">
      <c r="B1307" s="36"/>
      <c r="C1307" s="36"/>
    </row>
    <row r="1308" spans="2:3" x14ac:dyDescent="0.2">
      <c r="B1308" s="36"/>
      <c r="C1308" s="36"/>
    </row>
    <row r="1309" spans="2:3" x14ac:dyDescent="0.2">
      <c r="B1309" s="36"/>
      <c r="C1309" s="36"/>
    </row>
    <row r="1310" spans="2:3" x14ac:dyDescent="0.2">
      <c r="B1310" s="36"/>
      <c r="C1310" s="36"/>
    </row>
    <row r="1311" spans="2:3" x14ac:dyDescent="0.2">
      <c r="B1311" s="36"/>
      <c r="C1311" s="36"/>
    </row>
    <row r="1312" spans="2:3" x14ac:dyDescent="0.2">
      <c r="B1312" s="36"/>
      <c r="C1312" s="36"/>
    </row>
    <row r="1313" spans="2:3" x14ac:dyDescent="0.2">
      <c r="B1313" s="36"/>
      <c r="C1313" s="36"/>
    </row>
    <row r="1314" spans="2:3" x14ac:dyDescent="0.2">
      <c r="B1314" s="36"/>
      <c r="C1314" s="36"/>
    </row>
    <row r="1315" spans="2:3" x14ac:dyDescent="0.2">
      <c r="B1315" s="36"/>
      <c r="C1315" s="36"/>
    </row>
    <row r="1316" spans="2:3" x14ac:dyDescent="0.2">
      <c r="B1316" s="36"/>
      <c r="C1316" s="36"/>
    </row>
    <row r="1317" spans="2:3" x14ac:dyDescent="0.2">
      <c r="B1317" s="36"/>
      <c r="C1317" s="36"/>
    </row>
    <row r="1318" spans="2:3" x14ac:dyDescent="0.2">
      <c r="B1318" s="36"/>
      <c r="C1318" s="36"/>
    </row>
    <row r="1319" spans="2:3" x14ac:dyDescent="0.2">
      <c r="B1319" s="36"/>
      <c r="C1319" s="36"/>
    </row>
    <row r="1320" spans="2:3" x14ac:dyDescent="0.2">
      <c r="B1320" s="36"/>
      <c r="C1320" s="36"/>
    </row>
    <row r="1321" spans="2:3" x14ac:dyDescent="0.2">
      <c r="B1321" s="36"/>
      <c r="C1321" s="36"/>
    </row>
    <row r="1322" spans="2:3" x14ac:dyDescent="0.2">
      <c r="B1322" s="36"/>
      <c r="C1322" s="36"/>
    </row>
    <row r="1323" spans="2:3" x14ac:dyDescent="0.2">
      <c r="B1323" s="36"/>
      <c r="C1323" s="36"/>
    </row>
    <row r="1324" spans="2:3" x14ac:dyDescent="0.2">
      <c r="B1324" s="36"/>
      <c r="C1324" s="36"/>
    </row>
    <row r="1325" spans="2:3" x14ac:dyDescent="0.2">
      <c r="B1325" s="36"/>
      <c r="C1325" s="36"/>
    </row>
    <row r="1326" spans="2:3" x14ac:dyDescent="0.2">
      <c r="B1326" s="36"/>
      <c r="C1326" s="36"/>
    </row>
    <row r="1327" spans="2:3" x14ac:dyDescent="0.2">
      <c r="B1327" s="36"/>
      <c r="C1327" s="36"/>
    </row>
    <row r="1328" spans="2:3" x14ac:dyDescent="0.2">
      <c r="B1328" s="36"/>
      <c r="C1328" s="36"/>
    </row>
    <row r="1329" spans="2:3" x14ac:dyDescent="0.2">
      <c r="B1329" s="36"/>
      <c r="C1329" s="36"/>
    </row>
    <row r="1330" spans="2:3" x14ac:dyDescent="0.2">
      <c r="B1330" s="36"/>
      <c r="C1330" s="36"/>
    </row>
    <row r="1331" spans="2:3" x14ac:dyDescent="0.2">
      <c r="B1331" s="36"/>
      <c r="C1331" s="36"/>
    </row>
    <row r="1332" spans="2:3" x14ac:dyDescent="0.2">
      <c r="B1332" s="36"/>
      <c r="C1332" s="36"/>
    </row>
    <row r="1333" spans="2:3" x14ac:dyDescent="0.2">
      <c r="B1333" s="36"/>
      <c r="C1333" s="36"/>
    </row>
    <row r="1334" spans="2:3" x14ac:dyDescent="0.2">
      <c r="B1334" s="36"/>
      <c r="C1334" s="36"/>
    </row>
    <row r="1335" spans="2:3" x14ac:dyDescent="0.2">
      <c r="B1335" s="36"/>
      <c r="C1335" s="36"/>
    </row>
    <row r="1336" spans="2:3" x14ac:dyDescent="0.2">
      <c r="B1336" s="36"/>
      <c r="C1336" s="36"/>
    </row>
    <row r="1337" spans="2:3" x14ac:dyDescent="0.2">
      <c r="B1337" s="36"/>
      <c r="C1337" s="36"/>
    </row>
    <row r="1338" spans="2:3" x14ac:dyDescent="0.2">
      <c r="B1338" s="36"/>
      <c r="C1338" s="36"/>
    </row>
    <row r="1339" spans="2:3" x14ac:dyDescent="0.2">
      <c r="B1339" s="36"/>
      <c r="C1339" s="36"/>
    </row>
    <row r="1340" spans="2:3" x14ac:dyDescent="0.2">
      <c r="B1340" s="36"/>
      <c r="C1340" s="36"/>
    </row>
    <row r="1341" spans="2:3" x14ac:dyDescent="0.2">
      <c r="B1341" s="36"/>
      <c r="C1341" s="36"/>
    </row>
    <row r="1342" spans="2:3" x14ac:dyDescent="0.2">
      <c r="B1342" s="36"/>
      <c r="C1342" s="36"/>
    </row>
    <row r="1343" spans="2:3" x14ac:dyDescent="0.2">
      <c r="B1343" s="36"/>
      <c r="C1343" s="36"/>
    </row>
    <row r="1344" spans="2:3" x14ac:dyDescent="0.2">
      <c r="B1344" s="36"/>
      <c r="C1344" s="36"/>
    </row>
    <row r="1345" spans="2:3" x14ac:dyDescent="0.2">
      <c r="B1345" s="36"/>
      <c r="C1345" s="36"/>
    </row>
    <row r="1346" spans="2:3" x14ac:dyDescent="0.2">
      <c r="B1346" s="36"/>
      <c r="C1346" s="36"/>
    </row>
    <row r="1347" spans="2:3" x14ac:dyDescent="0.2">
      <c r="B1347" s="36"/>
      <c r="C1347" s="36"/>
    </row>
    <row r="1348" spans="2:3" x14ac:dyDescent="0.2">
      <c r="B1348" s="36"/>
      <c r="C1348" s="36"/>
    </row>
    <row r="1349" spans="2:3" x14ac:dyDescent="0.2">
      <c r="B1349" s="36"/>
      <c r="C1349" s="36"/>
    </row>
    <row r="1350" spans="2:3" x14ac:dyDescent="0.2">
      <c r="B1350" s="36"/>
      <c r="C1350" s="36"/>
    </row>
    <row r="1351" spans="2:3" x14ac:dyDescent="0.2">
      <c r="B1351" s="36"/>
      <c r="C1351" s="36"/>
    </row>
    <row r="1352" spans="2:3" x14ac:dyDescent="0.2">
      <c r="B1352" s="36"/>
      <c r="C1352" s="36"/>
    </row>
    <row r="1353" spans="2:3" x14ac:dyDescent="0.2">
      <c r="B1353" s="36"/>
      <c r="C1353" s="36"/>
    </row>
    <row r="1354" spans="2:3" x14ac:dyDescent="0.2">
      <c r="B1354" s="36"/>
      <c r="C1354" s="36"/>
    </row>
    <row r="1355" spans="2:3" x14ac:dyDescent="0.2">
      <c r="B1355" s="36"/>
      <c r="C1355" s="36"/>
    </row>
    <row r="1356" spans="2:3" x14ac:dyDescent="0.2">
      <c r="B1356" s="36"/>
      <c r="C1356" s="36"/>
    </row>
    <row r="1357" spans="2:3" x14ac:dyDescent="0.2">
      <c r="B1357" s="36"/>
      <c r="C1357" s="36"/>
    </row>
    <row r="1358" spans="2:3" x14ac:dyDescent="0.2">
      <c r="B1358" s="36"/>
      <c r="C1358" s="36"/>
    </row>
    <row r="1359" spans="2:3" x14ac:dyDescent="0.2">
      <c r="B1359" s="36"/>
      <c r="C1359" s="36"/>
    </row>
    <row r="1360" spans="2:3" x14ac:dyDescent="0.2">
      <c r="B1360" s="36"/>
      <c r="C1360" s="36"/>
    </row>
    <row r="1361" spans="2:3" x14ac:dyDescent="0.2">
      <c r="B1361" s="36"/>
      <c r="C1361" s="36"/>
    </row>
    <row r="1362" spans="2:3" x14ac:dyDescent="0.2">
      <c r="B1362" s="36"/>
      <c r="C1362" s="36"/>
    </row>
    <row r="1363" spans="2:3" x14ac:dyDescent="0.2">
      <c r="B1363" s="36"/>
      <c r="C1363" s="36"/>
    </row>
    <row r="1364" spans="2:3" x14ac:dyDescent="0.2">
      <c r="B1364" s="36"/>
      <c r="C1364" s="36"/>
    </row>
    <row r="1365" spans="2:3" x14ac:dyDescent="0.2">
      <c r="B1365" s="36"/>
      <c r="C1365" s="36"/>
    </row>
    <row r="1366" spans="2:3" x14ac:dyDescent="0.2">
      <c r="B1366" s="36"/>
      <c r="C1366" s="36"/>
    </row>
    <row r="1367" spans="2:3" x14ac:dyDescent="0.2">
      <c r="B1367" s="36"/>
      <c r="C1367" s="36"/>
    </row>
    <row r="1368" spans="2:3" x14ac:dyDescent="0.2">
      <c r="B1368" s="36"/>
      <c r="C1368" s="36"/>
    </row>
    <row r="1369" spans="2:3" x14ac:dyDescent="0.2">
      <c r="B1369" s="36"/>
      <c r="C1369" s="36"/>
    </row>
    <row r="1370" spans="2:3" x14ac:dyDescent="0.2">
      <c r="B1370" s="36"/>
      <c r="C1370" s="36"/>
    </row>
    <row r="1371" spans="2:3" x14ac:dyDescent="0.2">
      <c r="B1371" s="36"/>
      <c r="C1371" s="36"/>
    </row>
    <row r="1372" spans="2:3" x14ac:dyDescent="0.2">
      <c r="B1372" s="36"/>
      <c r="C1372" s="36"/>
    </row>
    <row r="1373" spans="2:3" x14ac:dyDescent="0.2">
      <c r="B1373" s="36"/>
      <c r="C1373" s="36"/>
    </row>
    <row r="1374" spans="2:3" x14ac:dyDescent="0.2">
      <c r="B1374" s="36"/>
      <c r="C1374" s="36"/>
    </row>
    <row r="1375" spans="2:3" x14ac:dyDescent="0.2">
      <c r="B1375" s="36"/>
      <c r="C1375" s="36"/>
    </row>
    <row r="1376" spans="2:3" x14ac:dyDescent="0.2">
      <c r="B1376" s="36"/>
      <c r="C1376" s="36"/>
    </row>
    <row r="1377" spans="2:3" x14ac:dyDescent="0.2">
      <c r="B1377" s="36"/>
      <c r="C1377" s="36"/>
    </row>
    <row r="1378" spans="2:3" x14ac:dyDescent="0.2">
      <c r="B1378" s="36"/>
      <c r="C1378" s="36"/>
    </row>
    <row r="1379" spans="2:3" x14ac:dyDescent="0.2">
      <c r="B1379" s="36"/>
      <c r="C1379" s="36"/>
    </row>
    <row r="1380" spans="2:3" x14ac:dyDescent="0.2">
      <c r="B1380" s="36"/>
      <c r="C1380" s="36"/>
    </row>
    <row r="1381" spans="2:3" x14ac:dyDescent="0.2">
      <c r="B1381" s="36"/>
      <c r="C1381" s="36"/>
    </row>
    <row r="1382" spans="2:3" x14ac:dyDescent="0.2">
      <c r="B1382" s="36"/>
      <c r="C1382" s="36"/>
    </row>
    <row r="1383" spans="2:3" x14ac:dyDescent="0.2">
      <c r="B1383" s="36"/>
      <c r="C1383" s="36"/>
    </row>
    <row r="1384" spans="2:3" x14ac:dyDescent="0.2">
      <c r="B1384" s="36"/>
      <c r="C1384" s="36"/>
    </row>
    <row r="1385" spans="2:3" x14ac:dyDescent="0.2">
      <c r="B1385" s="36"/>
      <c r="C1385" s="36"/>
    </row>
    <row r="1386" spans="2:3" x14ac:dyDescent="0.2">
      <c r="B1386" s="36"/>
      <c r="C1386" s="36"/>
    </row>
    <row r="1387" spans="2:3" x14ac:dyDescent="0.2">
      <c r="B1387" s="36"/>
      <c r="C1387" s="36"/>
    </row>
    <row r="1388" spans="2:3" x14ac:dyDescent="0.2">
      <c r="B1388" s="36"/>
      <c r="C1388" s="36"/>
    </row>
    <row r="1389" spans="2:3" x14ac:dyDescent="0.2">
      <c r="B1389" s="36"/>
      <c r="C1389" s="36"/>
    </row>
    <row r="1390" spans="2:3" x14ac:dyDescent="0.2">
      <c r="B1390" s="36"/>
      <c r="C1390" s="36"/>
    </row>
    <row r="1391" spans="2:3" x14ac:dyDescent="0.2">
      <c r="B1391" s="36"/>
      <c r="C1391" s="36"/>
    </row>
    <row r="1392" spans="2:3" x14ac:dyDescent="0.2">
      <c r="B1392" s="36"/>
      <c r="C1392" s="36"/>
    </row>
    <row r="1393" spans="2:3" x14ac:dyDescent="0.2">
      <c r="B1393" s="36"/>
      <c r="C1393" s="36"/>
    </row>
    <row r="1394" spans="2:3" x14ac:dyDescent="0.2">
      <c r="B1394" s="36"/>
      <c r="C1394" s="36"/>
    </row>
    <row r="1395" spans="2:3" x14ac:dyDescent="0.2">
      <c r="B1395" s="36"/>
      <c r="C1395" s="36"/>
    </row>
    <row r="1396" spans="2:3" x14ac:dyDescent="0.2">
      <c r="B1396" s="36"/>
      <c r="C1396" s="36"/>
    </row>
    <row r="1397" spans="2:3" x14ac:dyDescent="0.2">
      <c r="B1397" s="36"/>
      <c r="C1397" s="36"/>
    </row>
    <row r="1398" spans="2:3" x14ac:dyDescent="0.2">
      <c r="B1398" s="36"/>
      <c r="C1398" s="36"/>
    </row>
    <row r="1399" spans="2:3" x14ac:dyDescent="0.2">
      <c r="B1399" s="36"/>
      <c r="C1399" s="36"/>
    </row>
    <row r="1400" spans="2:3" x14ac:dyDescent="0.2">
      <c r="B1400" s="36"/>
      <c r="C1400" s="36"/>
    </row>
    <row r="1401" spans="2:3" x14ac:dyDescent="0.2">
      <c r="B1401" s="36"/>
      <c r="C1401" s="36"/>
    </row>
    <row r="1402" spans="2:3" x14ac:dyDescent="0.2">
      <c r="B1402" s="36"/>
      <c r="C1402" s="36"/>
    </row>
    <row r="1403" spans="2:3" x14ac:dyDescent="0.2">
      <c r="B1403" s="36"/>
      <c r="C1403" s="36"/>
    </row>
    <row r="1404" spans="2:3" x14ac:dyDescent="0.2">
      <c r="B1404" s="36"/>
      <c r="C1404" s="36"/>
    </row>
    <row r="1405" spans="2:3" x14ac:dyDescent="0.2">
      <c r="B1405" s="36"/>
      <c r="C1405" s="36"/>
    </row>
    <row r="1406" spans="2:3" x14ac:dyDescent="0.2">
      <c r="B1406" s="36"/>
      <c r="C1406" s="36"/>
    </row>
    <row r="1407" spans="2:3" x14ac:dyDescent="0.2">
      <c r="B1407" s="36"/>
      <c r="C1407" s="36"/>
    </row>
    <row r="1408" spans="2:3" x14ac:dyDescent="0.2">
      <c r="B1408" s="36"/>
      <c r="C1408" s="36"/>
    </row>
    <row r="1409" spans="2:3" x14ac:dyDescent="0.2">
      <c r="B1409" s="36"/>
      <c r="C1409" s="36"/>
    </row>
    <row r="1410" spans="2:3" x14ac:dyDescent="0.2">
      <c r="B1410" s="36"/>
      <c r="C1410" s="36"/>
    </row>
    <row r="1411" spans="2:3" x14ac:dyDescent="0.2">
      <c r="B1411" s="36"/>
      <c r="C1411" s="36"/>
    </row>
    <row r="1412" spans="2:3" x14ac:dyDescent="0.2">
      <c r="B1412" s="36"/>
      <c r="C1412" s="36"/>
    </row>
    <row r="1413" spans="2:3" x14ac:dyDescent="0.2">
      <c r="B1413" s="36"/>
      <c r="C1413" s="36"/>
    </row>
    <row r="1414" spans="2:3" x14ac:dyDescent="0.2">
      <c r="B1414" s="36"/>
      <c r="C1414" s="36"/>
    </row>
    <row r="1415" spans="2:3" x14ac:dyDescent="0.2">
      <c r="B1415" s="36"/>
      <c r="C1415" s="36"/>
    </row>
    <row r="1416" spans="2:3" x14ac:dyDescent="0.2">
      <c r="B1416" s="36"/>
      <c r="C1416" s="36"/>
    </row>
    <row r="1417" spans="2:3" x14ac:dyDescent="0.2">
      <c r="B1417" s="36"/>
      <c r="C1417" s="36"/>
    </row>
    <row r="1418" spans="2:3" x14ac:dyDescent="0.2">
      <c r="B1418" s="36"/>
      <c r="C1418" s="36"/>
    </row>
    <row r="1419" spans="2:3" x14ac:dyDescent="0.2">
      <c r="B1419" s="36"/>
      <c r="C1419" s="36"/>
    </row>
    <row r="1420" spans="2:3" x14ac:dyDescent="0.2">
      <c r="B1420" s="36"/>
      <c r="C1420" s="36"/>
    </row>
    <row r="1421" spans="2:3" x14ac:dyDescent="0.2">
      <c r="B1421" s="36"/>
      <c r="C1421" s="36"/>
    </row>
    <row r="1422" spans="2:3" x14ac:dyDescent="0.2">
      <c r="B1422" s="36"/>
      <c r="C1422" s="36"/>
    </row>
    <row r="1423" spans="2:3" x14ac:dyDescent="0.2">
      <c r="B1423" s="36"/>
      <c r="C1423" s="36"/>
    </row>
    <row r="1424" spans="2:3" x14ac:dyDescent="0.2">
      <c r="B1424" s="36"/>
      <c r="C1424" s="36"/>
    </row>
    <row r="1425" spans="2:3" x14ac:dyDescent="0.2">
      <c r="B1425" s="36"/>
      <c r="C1425" s="36"/>
    </row>
    <row r="1426" spans="2:3" x14ac:dyDescent="0.2">
      <c r="B1426" s="36"/>
      <c r="C1426" s="36"/>
    </row>
    <row r="1427" spans="2:3" x14ac:dyDescent="0.2">
      <c r="B1427" s="36"/>
      <c r="C1427" s="36"/>
    </row>
    <row r="1428" spans="2:3" x14ac:dyDescent="0.2">
      <c r="B1428" s="36"/>
      <c r="C1428" s="36"/>
    </row>
    <row r="1429" spans="2:3" x14ac:dyDescent="0.2">
      <c r="B1429" s="36"/>
      <c r="C1429" s="36"/>
    </row>
    <row r="1430" spans="2:3" x14ac:dyDescent="0.2">
      <c r="B1430" s="36"/>
      <c r="C1430" s="36"/>
    </row>
    <row r="1431" spans="2:3" x14ac:dyDescent="0.2">
      <c r="B1431" s="36"/>
      <c r="C1431" s="36"/>
    </row>
    <row r="1432" spans="2:3" x14ac:dyDescent="0.2">
      <c r="B1432" s="36"/>
      <c r="C1432" s="36"/>
    </row>
    <row r="1433" spans="2:3" x14ac:dyDescent="0.2">
      <c r="B1433" s="36"/>
      <c r="C1433" s="36"/>
    </row>
    <row r="1434" spans="2:3" x14ac:dyDescent="0.2">
      <c r="B1434" s="36"/>
      <c r="C1434" s="36"/>
    </row>
    <row r="1435" spans="2:3" x14ac:dyDescent="0.2">
      <c r="B1435" s="36"/>
      <c r="C1435" s="36"/>
    </row>
    <row r="1436" spans="2:3" x14ac:dyDescent="0.2">
      <c r="B1436" s="36"/>
      <c r="C1436" s="36"/>
    </row>
    <row r="1437" spans="2:3" x14ac:dyDescent="0.2">
      <c r="B1437" s="36"/>
      <c r="C1437" s="36"/>
    </row>
    <row r="1438" spans="2:3" x14ac:dyDescent="0.2">
      <c r="B1438" s="36"/>
      <c r="C1438" s="36"/>
    </row>
    <row r="1439" spans="2:3" x14ac:dyDescent="0.2">
      <c r="B1439" s="36"/>
      <c r="C1439" s="36"/>
    </row>
    <row r="1440" spans="2:3" x14ac:dyDescent="0.2">
      <c r="B1440" s="36"/>
      <c r="C1440" s="36"/>
    </row>
    <row r="1441" spans="2:3" x14ac:dyDescent="0.2">
      <c r="B1441" s="36"/>
      <c r="C1441" s="36"/>
    </row>
    <row r="1442" spans="2:3" x14ac:dyDescent="0.2">
      <c r="B1442" s="36"/>
      <c r="C1442" s="36"/>
    </row>
    <row r="1443" spans="2:3" x14ac:dyDescent="0.2">
      <c r="B1443" s="36"/>
      <c r="C1443" s="36"/>
    </row>
    <row r="1444" spans="2:3" x14ac:dyDescent="0.2">
      <c r="B1444" s="36"/>
      <c r="C1444" s="36"/>
    </row>
    <row r="1445" spans="2:3" x14ac:dyDescent="0.2">
      <c r="B1445" s="36"/>
      <c r="C1445" s="36"/>
    </row>
    <row r="1446" spans="2:3" x14ac:dyDescent="0.2">
      <c r="B1446" s="36"/>
      <c r="C1446" s="36"/>
    </row>
    <row r="1447" spans="2:3" x14ac:dyDescent="0.2">
      <c r="B1447" s="36"/>
      <c r="C1447" s="36"/>
    </row>
    <row r="1448" spans="2:3" x14ac:dyDescent="0.2">
      <c r="B1448" s="36"/>
      <c r="C1448" s="36"/>
    </row>
    <row r="1449" spans="2:3" x14ac:dyDescent="0.2">
      <c r="B1449" s="36"/>
      <c r="C1449" s="36"/>
    </row>
    <row r="1450" spans="2:3" x14ac:dyDescent="0.2">
      <c r="B1450" s="36"/>
      <c r="C1450" s="36"/>
    </row>
    <row r="1451" spans="2:3" x14ac:dyDescent="0.2">
      <c r="B1451" s="36"/>
      <c r="C1451" s="36"/>
    </row>
    <row r="1452" spans="2:3" x14ac:dyDescent="0.2">
      <c r="B1452" s="36"/>
      <c r="C1452" s="36"/>
    </row>
    <row r="1453" spans="2:3" x14ac:dyDescent="0.2">
      <c r="B1453" s="36"/>
      <c r="C1453" s="36"/>
    </row>
    <row r="1454" spans="2:3" x14ac:dyDescent="0.2">
      <c r="B1454" s="36"/>
      <c r="C1454" s="36"/>
    </row>
    <row r="1455" spans="2:3" x14ac:dyDescent="0.2">
      <c r="B1455" s="36"/>
      <c r="C1455" s="36"/>
    </row>
    <row r="1456" spans="2:3" x14ac:dyDescent="0.2">
      <c r="B1456" s="36"/>
      <c r="C1456" s="36"/>
    </row>
    <row r="1457" spans="2:3" x14ac:dyDescent="0.2">
      <c r="B1457" s="36"/>
      <c r="C1457" s="36"/>
    </row>
    <row r="1458" spans="2:3" x14ac:dyDescent="0.2">
      <c r="B1458" s="36"/>
      <c r="C1458" s="36"/>
    </row>
    <row r="1459" spans="2:3" x14ac:dyDescent="0.2">
      <c r="B1459" s="36"/>
      <c r="C1459" s="36"/>
    </row>
    <row r="1460" spans="2:3" x14ac:dyDescent="0.2">
      <c r="B1460" s="36"/>
      <c r="C1460" s="36"/>
    </row>
    <row r="1461" spans="2:3" x14ac:dyDescent="0.2">
      <c r="B1461" s="36"/>
      <c r="C1461" s="36"/>
    </row>
    <row r="1462" spans="2:3" x14ac:dyDescent="0.2">
      <c r="B1462" s="36"/>
      <c r="C1462" s="36"/>
    </row>
    <row r="1463" spans="2:3" x14ac:dyDescent="0.2">
      <c r="B1463" s="36"/>
      <c r="C1463" s="36"/>
    </row>
    <row r="1464" spans="2:3" x14ac:dyDescent="0.2">
      <c r="B1464" s="36"/>
      <c r="C1464" s="36"/>
    </row>
    <row r="1465" spans="2:3" x14ac:dyDescent="0.2">
      <c r="B1465" s="36"/>
      <c r="C1465" s="36"/>
    </row>
    <row r="1466" spans="2:3" x14ac:dyDescent="0.2">
      <c r="B1466" s="36"/>
      <c r="C1466" s="36"/>
    </row>
    <row r="1467" spans="2:3" x14ac:dyDescent="0.2">
      <c r="B1467" s="36"/>
      <c r="C1467" s="36"/>
    </row>
    <row r="1468" spans="2:3" x14ac:dyDescent="0.2">
      <c r="B1468" s="36"/>
      <c r="C1468" s="36"/>
    </row>
    <row r="1469" spans="2:3" x14ac:dyDescent="0.2">
      <c r="B1469" s="36"/>
      <c r="C1469" s="36"/>
    </row>
    <row r="1470" spans="2:3" x14ac:dyDescent="0.2">
      <c r="B1470" s="36"/>
      <c r="C1470" s="36"/>
    </row>
    <row r="1471" spans="2:3" x14ac:dyDescent="0.2">
      <c r="B1471" s="36"/>
      <c r="C1471" s="36"/>
    </row>
    <row r="1472" spans="2:3" x14ac:dyDescent="0.2">
      <c r="B1472" s="36"/>
      <c r="C1472" s="36"/>
    </row>
    <row r="1473" spans="2:3" x14ac:dyDescent="0.2">
      <c r="B1473" s="36"/>
      <c r="C1473" s="36"/>
    </row>
    <row r="1474" spans="2:3" x14ac:dyDescent="0.2">
      <c r="B1474" s="36"/>
      <c r="C1474" s="36"/>
    </row>
    <row r="1475" spans="2:3" x14ac:dyDescent="0.2">
      <c r="B1475" s="36"/>
      <c r="C1475" s="36"/>
    </row>
    <row r="1476" spans="2:3" x14ac:dyDescent="0.2">
      <c r="B1476" s="36"/>
      <c r="C1476" s="36"/>
    </row>
    <row r="1477" spans="2:3" x14ac:dyDescent="0.2">
      <c r="B1477" s="36"/>
      <c r="C1477" s="36"/>
    </row>
    <row r="1478" spans="2:3" x14ac:dyDescent="0.2">
      <c r="B1478" s="36"/>
      <c r="C1478" s="36"/>
    </row>
    <row r="1479" spans="2:3" x14ac:dyDescent="0.2">
      <c r="B1479" s="36"/>
      <c r="C1479" s="36"/>
    </row>
    <row r="1480" spans="2:3" x14ac:dyDescent="0.2">
      <c r="B1480" s="36"/>
      <c r="C1480" s="36"/>
    </row>
    <row r="1481" spans="2:3" x14ac:dyDescent="0.2">
      <c r="B1481" s="36"/>
      <c r="C1481" s="36"/>
    </row>
    <row r="1482" spans="2:3" x14ac:dyDescent="0.2">
      <c r="B1482" s="36"/>
      <c r="C1482" s="36"/>
    </row>
    <row r="1483" spans="2:3" x14ac:dyDescent="0.2">
      <c r="B1483" s="36"/>
      <c r="C1483" s="36"/>
    </row>
    <row r="1484" spans="2:3" x14ac:dyDescent="0.2">
      <c r="B1484" s="36"/>
      <c r="C1484" s="36"/>
    </row>
    <row r="1485" spans="2:3" x14ac:dyDescent="0.2">
      <c r="B1485" s="36"/>
      <c r="C1485" s="36"/>
    </row>
    <row r="1486" spans="2:3" x14ac:dyDescent="0.2">
      <c r="B1486" s="36"/>
      <c r="C1486" s="36"/>
    </row>
    <row r="1487" spans="2:3" x14ac:dyDescent="0.2">
      <c r="B1487" s="36"/>
      <c r="C1487" s="36"/>
    </row>
    <row r="1488" spans="2:3" x14ac:dyDescent="0.2">
      <c r="B1488" s="36"/>
      <c r="C1488" s="36"/>
    </row>
    <row r="1489" spans="2:3" x14ac:dyDescent="0.2">
      <c r="B1489" s="36"/>
      <c r="C1489" s="36"/>
    </row>
    <row r="1490" spans="2:3" x14ac:dyDescent="0.2">
      <c r="B1490" s="36"/>
      <c r="C1490" s="36"/>
    </row>
    <row r="1491" spans="2:3" x14ac:dyDescent="0.2">
      <c r="B1491" s="36"/>
      <c r="C1491" s="36"/>
    </row>
    <row r="1492" spans="2:3" x14ac:dyDescent="0.2">
      <c r="B1492" s="36"/>
      <c r="C1492" s="36"/>
    </row>
    <row r="1493" spans="2:3" x14ac:dyDescent="0.2">
      <c r="B1493" s="36"/>
      <c r="C1493" s="36"/>
    </row>
    <row r="1494" spans="2:3" x14ac:dyDescent="0.2">
      <c r="B1494" s="36"/>
      <c r="C1494" s="36"/>
    </row>
    <row r="1495" spans="2:3" x14ac:dyDescent="0.2">
      <c r="B1495" s="36"/>
      <c r="C1495" s="36"/>
    </row>
    <row r="1496" spans="2:3" x14ac:dyDescent="0.2">
      <c r="B1496" s="36"/>
      <c r="C1496" s="36"/>
    </row>
    <row r="1497" spans="2:3" x14ac:dyDescent="0.2">
      <c r="B1497" s="36"/>
      <c r="C1497" s="36"/>
    </row>
    <row r="1498" spans="2:3" x14ac:dyDescent="0.2">
      <c r="B1498" s="36"/>
      <c r="C1498" s="36"/>
    </row>
    <row r="1499" spans="2:3" x14ac:dyDescent="0.2">
      <c r="B1499" s="36"/>
      <c r="C1499" s="36"/>
    </row>
    <row r="1500" spans="2:3" x14ac:dyDescent="0.2">
      <c r="B1500" s="36"/>
      <c r="C1500" s="36"/>
    </row>
    <row r="1501" spans="2:3" x14ac:dyDescent="0.2">
      <c r="B1501" s="36"/>
      <c r="C1501" s="36"/>
    </row>
    <row r="1502" spans="2:3" x14ac:dyDescent="0.2">
      <c r="B1502" s="36"/>
      <c r="C1502" s="36"/>
    </row>
    <row r="1503" spans="2:3" x14ac:dyDescent="0.2">
      <c r="B1503" s="36"/>
      <c r="C1503" s="36"/>
    </row>
    <row r="1504" spans="2:3" x14ac:dyDescent="0.2">
      <c r="B1504" s="36"/>
      <c r="C1504" s="36"/>
    </row>
    <row r="1505" spans="2:3" x14ac:dyDescent="0.2">
      <c r="B1505" s="36"/>
      <c r="C1505" s="36"/>
    </row>
    <row r="1506" spans="2:3" x14ac:dyDescent="0.2">
      <c r="B1506" s="36"/>
      <c r="C1506" s="36"/>
    </row>
    <row r="1507" spans="2:3" x14ac:dyDescent="0.2">
      <c r="B1507" s="36"/>
      <c r="C1507" s="36"/>
    </row>
    <row r="1508" spans="2:3" x14ac:dyDescent="0.2">
      <c r="B1508" s="36"/>
      <c r="C1508" s="36"/>
    </row>
    <row r="1509" spans="2:3" x14ac:dyDescent="0.2">
      <c r="B1509" s="36"/>
      <c r="C1509" s="36"/>
    </row>
    <row r="1510" spans="2:3" x14ac:dyDescent="0.2">
      <c r="B1510" s="36"/>
      <c r="C1510" s="36"/>
    </row>
    <row r="1511" spans="2:3" x14ac:dyDescent="0.2">
      <c r="B1511" s="36"/>
      <c r="C1511" s="36"/>
    </row>
    <row r="1512" spans="2:3" x14ac:dyDescent="0.2">
      <c r="B1512" s="36"/>
      <c r="C1512" s="36"/>
    </row>
    <row r="1513" spans="2:3" x14ac:dyDescent="0.2">
      <c r="B1513" s="36"/>
      <c r="C1513" s="36"/>
    </row>
    <row r="1514" spans="2:3" x14ac:dyDescent="0.2">
      <c r="B1514" s="36"/>
      <c r="C1514" s="36"/>
    </row>
    <row r="1515" spans="2:3" x14ac:dyDescent="0.2">
      <c r="B1515" s="36"/>
      <c r="C1515" s="36"/>
    </row>
    <row r="1516" spans="2:3" x14ac:dyDescent="0.2">
      <c r="B1516" s="36"/>
      <c r="C1516" s="36"/>
    </row>
    <row r="1517" spans="2:3" x14ac:dyDescent="0.2">
      <c r="B1517" s="36"/>
      <c r="C1517" s="36"/>
    </row>
    <row r="1518" spans="2:3" x14ac:dyDescent="0.2">
      <c r="B1518" s="36"/>
      <c r="C1518" s="36"/>
    </row>
    <row r="1519" spans="2:3" x14ac:dyDescent="0.2">
      <c r="B1519" s="36"/>
      <c r="C1519" s="36"/>
    </row>
    <row r="1520" spans="2:3" x14ac:dyDescent="0.2">
      <c r="B1520" s="36"/>
      <c r="C1520" s="36"/>
    </row>
    <row r="1521" spans="2:3" x14ac:dyDescent="0.2">
      <c r="B1521" s="36"/>
      <c r="C1521" s="36"/>
    </row>
    <row r="1522" spans="2:3" x14ac:dyDescent="0.2">
      <c r="B1522" s="36"/>
      <c r="C1522" s="36"/>
    </row>
    <row r="1523" spans="2:3" x14ac:dyDescent="0.2">
      <c r="B1523" s="36"/>
      <c r="C1523" s="36"/>
    </row>
    <row r="1524" spans="2:3" x14ac:dyDescent="0.2">
      <c r="B1524" s="36"/>
      <c r="C1524" s="36"/>
    </row>
    <row r="1525" spans="2:3" x14ac:dyDescent="0.2">
      <c r="B1525" s="36"/>
      <c r="C1525" s="36"/>
    </row>
    <row r="1526" spans="2:3" x14ac:dyDescent="0.2">
      <c r="B1526" s="36"/>
      <c r="C1526" s="36"/>
    </row>
    <row r="1527" spans="2:3" x14ac:dyDescent="0.2">
      <c r="B1527" s="36"/>
      <c r="C1527" s="36"/>
    </row>
    <row r="1528" spans="2:3" x14ac:dyDescent="0.2">
      <c r="B1528" s="36"/>
      <c r="C1528" s="36"/>
    </row>
    <row r="1529" spans="2:3" x14ac:dyDescent="0.2">
      <c r="B1529" s="36"/>
      <c r="C1529" s="36"/>
    </row>
    <row r="1530" spans="2:3" x14ac:dyDescent="0.2">
      <c r="B1530" s="36"/>
      <c r="C1530" s="36"/>
    </row>
    <row r="1531" spans="2:3" x14ac:dyDescent="0.2">
      <c r="B1531" s="36"/>
      <c r="C1531" s="36"/>
    </row>
    <row r="1532" spans="2:3" x14ac:dyDescent="0.2">
      <c r="B1532" s="36"/>
      <c r="C1532" s="36"/>
    </row>
    <row r="1533" spans="2:3" x14ac:dyDescent="0.2">
      <c r="B1533" s="36"/>
      <c r="C1533" s="36"/>
    </row>
    <row r="1534" spans="2:3" x14ac:dyDescent="0.2">
      <c r="B1534" s="36"/>
      <c r="C1534" s="36"/>
    </row>
    <row r="1535" spans="2:3" x14ac:dyDescent="0.2">
      <c r="B1535" s="36"/>
      <c r="C1535" s="36"/>
    </row>
    <row r="1536" spans="2:3" x14ac:dyDescent="0.2">
      <c r="B1536" s="36"/>
      <c r="C1536" s="36"/>
    </row>
    <row r="1537" spans="2:3" x14ac:dyDescent="0.2">
      <c r="B1537" s="36"/>
      <c r="C1537" s="36"/>
    </row>
    <row r="1538" spans="2:3" x14ac:dyDescent="0.2">
      <c r="B1538" s="36"/>
      <c r="C1538" s="36"/>
    </row>
    <row r="1539" spans="2:3" x14ac:dyDescent="0.2">
      <c r="B1539" s="36"/>
      <c r="C1539" s="36"/>
    </row>
    <row r="1540" spans="2:3" x14ac:dyDescent="0.2">
      <c r="B1540" s="36"/>
      <c r="C1540" s="36"/>
    </row>
    <row r="1541" spans="2:3" x14ac:dyDescent="0.2">
      <c r="B1541" s="36"/>
      <c r="C1541" s="36"/>
    </row>
    <row r="1542" spans="2:3" x14ac:dyDescent="0.2">
      <c r="B1542" s="36"/>
      <c r="C1542" s="36"/>
    </row>
    <row r="1543" spans="2:3" x14ac:dyDescent="0.2">
      <c r="B1543" s="36"/>
      <c r="C1543" s="36"/>
    </row>
    <row r="1544" spans="2:3" x14ac:dyDescent="0.2">
      <c r="B1544" s="36"/>
      <c r="C1544" s="36"/>
    </row>
    <row r="1545" spans="2:3" x14ac:dyDescent="0.2">
      <c r="B1545" s="36"/>
      <c r="C1545" s="36"/>
    </row>
    <row r="1546" spans="2:3" x14ac:dyDescent="0.2">
      <c r="B1546" s="36"/>
      <c r="C1546" s="36"/>
    </row>
    <row r="1547" spans="2:3" x14ac:dyDescent="0.2">
      <c r="B1547" s="36"/>
      <c r="C1547" s="36"/>
    </row>
    <row r="1548" spans="2:3" x14ac:dyDescent="0.2">
      <c r="B1548" s="36"/>
      <c r="C1548" s="36"/>
    </row>
    <row r="1549" spans="2:3" x14ac:dyDescent="0.2">
      <c r="B1549" s="36"/>
      <c r="C1549" s="36"/>
    </row>
    <row r="1550" spans="2:3" x14ac:dyDescent="0.2">
      <c r="B1550" s="36"/>
      <c r="C1550" s="36"/>
    </row>
    <row r="1551" spans="2:3" x14ac:dyDescent="0.2">
      <c r="B1551" s="36"/>
      <c r="C1551" s="36"/>
    </row>
    <row r="1552" spans="2:3" x14ac:dyDescent="0.2">
      <c r="B1552" s="36"/>
      <c r="C1552" s="36"/>
    </row>
    <row r="1553" spans="2:3" x14ac:dyDescent="0.2">
      <c r="B1553" s="36"/>
      <c r="C1553" s="36"/>
    </row>
    <row r="1554" spans="2:3" x14ac:dyDescent="0.2">
      <c r="B1554" s="36"/>
      <c r="C1554" s="36"/>
    </row>
    <row r="1555" spans="2:3" x14ac:dyDescent="0.2">
      <c r="B1555" s="36"/>
      <c r="C1555" s="36"/>
    </row>
    <row r="1556" spans="2:3" x14ac:dyDescent="0.2">
      <c r="B1556" s="36"/>
      <c r="C1556" s="36"/>
    </row>
    <row r="1557" spans="2:3" x14ac:dyDescent="0.2">
      <c r="B1557" s="36"/>
      <c r="C1557" s="36"/>
    </row>
    <row r="1558" spans="2:3" x14ac:dyDescent="0.2">
      <c r="B1558" s="36"/>
      <c r="C1558" s="36"/>
    </row>
    <row r="1559" spans="2:3" x14ac:dyDescent="0.2">
      <c r="B1559" s="36"/>
      <c r="C1559" s="36"/>
    </row>
    <row r="1560" spans="2:3" x14ac:dyDescent="0.2">
      <c r="B1560" s="36"/>
      <c r="C1560" s="36"/>
    </row>
    <row r="1561" spans="2:3" x14ac:dyDescent="0.2">
      <c r="B1561" s="36"/>
      <c r="C1561" s="36"/>
    </row>
    <row r="1562" spans="2:3" x14ac:dyDescent="0.2">
      <c r="B1562" s="36"/>
      <c r="C1562" s="36"/>
    </row>
    <row r="1563" spans="2:3" x14ac:dyDescent="0.2">
      <c r="B1563" s="36"/>
      <c r="C1563" s="36"/>
    </row>
    <row r="1564" spans="2:3" x14ac:dyDescent="0.2">
      <c r="B1564" s="36"/>
      <c r="C1564" s="36"/>
    </row>
    <row r="1565" spans="2:3" x14ac:dyDescent="0.2">
      <c r="B1565" s="36"/>
      <c r="C1565" s="36"/>
    </row>
    <row r="1566" spans="2:3" x14ac:dyDescent="0.2">
      <c r="B1566" s="36"/>
      <c r="C1566" s="36"/>
    </row>
    <row r="1567" spans="2:3" x14ac:dyDescent="0.2">
      <c r="B1567" s="36"/>
      <c r="C1567" s="36"/>
    </row>
    <row r="1568" spans="2:3" x14ac:dyDescent="0.2">
      <c r="B1568" s="36"/>
      <c r="C1568" s="36"/>
    </row>
    <row r="1569" spans="2:3" x14ac:dyDescent="0.2">
      <c r="B1569" s="36"/>
      <c r="C1569" s="36"/>
    </row>
    <row r="1570" spans="2:3" x14ac:dyDescent="0.2">
      <c r="B1570" s="36"/>
      <c r="C1570" s="36"/>
    </row>
    <row r="1571" spans="2:3" x14ac:dyDescent="0.2">
      <c r="B1571" s="36"/>
      <c r="C1571" s="36"/>
    </row>
    <row r="1572" spans="2:3" x14ac:dyDescent="0.2">
      <c r="B1572" s="36"/>
      <c r="C1572" s="36"/>
    </row>
    <row r="1573" spans="2:3" x14ac:dyDescent="0.2">
      <c r="B1573" s="36"/>
      <c r="C1573" s="36"/>
    </row>
    <row r="1574" spans="2:3" x14ac:dyDescent="0.2">
      <c r="B1574" s="36"/>
      <c r="C1574" s="36"/>
    </row>
    <row r="1575" spans="2:3" x14ac:dyDescent="0.2">
      <c r="B1575" s="36"/>
      <c r="C1575" s="36"/>
    </row>
    <row r="1576" spans="2:3" x14ac:dyDescent="0.2">
      <c r="B1576" s="36"/>
      <c r="C1576" s="36"/>
    </row>
    <row r="1577" spans="2:3" x14ac:dyDescent="0.2">
      <c r="B1577" s="36"/>
      <c r="C1577" s="36"/>
    </row>
    <row r="1578" spans="2:3" x14ac:dyDescent="0.2">
      <c r="B1578" s="36"/>
      <c r="C1578" s="36"/>
    </row>
    <row r="1579" spans="2:3" x14ac:dyDescent="0.2">
      <c r="B1579" s="36"/>
      <c r="C1579" s="36"/>
    </row>
    <row r="1580" spans="2:3" x14ac:dyDescent="0.2">
      <c r="B1580" s="36"/>
      <c r="C1580" s="36"/>
    </row>
    <row r="1581" spans="2:3" x14ac:dyDescent="0.2">
      <c r="B1581" s="36"/>
      <c r="C1581" s="36"/>
    </row>
    <row r="1582" spans="2:3" x14ac:dyDescent="0.2">
      <c r="B1582" s="36"/>
      <c r="C1582" s="36"/>
    </row>
    <row r="1583" spans="2:3" x14ac:dyDescent="0.2">
      <c r="B1583" s="36"/>
      <c r="C1583" s="36"/>
    </row>
    <row r="1584" spans="2:3" x14ac:dyDescent="0.2">
      <c r="B1584" s="36"/>
      <c r="C1584" s="36"/>
    </row>
    <row r="1585" spans="2:3" x14ac:dyDescent="0.2">
      <c r="B1585" s="36"/>
      <c r="C1585" s="36"/>
    </row>
    <row r="1586" spans="2:3" x14ac:dyDescent="0.2">
      <c r="B1586" s="36"/>
      <c r="C1586" s="36"/>
    </row>
    <row r="1587" spans="2:3" x14ac:dyDescent="0.2">
      <c r="B1587" s="36"/>
      <c r="C1587" s="36"/>
    </row>
    <row r="1588" spans="2:3" x14ac:dyDescent="0.2">
      <c r="B1588" s="36"/>
      <c r="C1588" s="36"/>
    </row>
    <row r="1589" spans="2:3" x14ac:dyDescent="0.2">
      <c r="B1589" s="36"/>
      <c r="C1589" s="36"/>
    </row>
    <row r="1590" spans="2:3" x14ac:dyDescent="0.2">
      <c r="B1590" s="36"/>
      <c r="C1590" s="36"/>
    </row>
    <row r="1591" spans="2:3" x14ac:dyDescent="0.2">
      <c r="B1591" s="36"/>
      <c r="C1591" s="36"/>
    </row>
    <row r="1592" spans="2:3" x14ac:dyDescent="0.2">
      <c r="B1592" s="36"/>
      <c r="C1592" s="36"/>
    </row>
    <row r="1593" spans="2:3" x14ac:dyDescent="0.2">
      <c r="B1593" s="36"/>
      <c r="C1593" s="36"/>
    </row>
    <row r="1594" spans="2:3" x14ac:dyDescent="0.2">
      <c r="B1594" s="36"/>
      <c r="C1594" s="36"/>
    </row>
    <row r="1595" spans="2:3" x14ac:dyDescent="0.2">
      <c r="B1595" s="36"/>
      <c r="C1595" s="36"/>
    </row>
    <row r="1596" spans="2:3" x14ac:dyDescent="0.2">
      <c r="B1596" s="36"/>
      <c r="C1596" s="36"/>
    </row>
    <row r="1597" spans="2:3" x14ac:dyDescent="0.2">
      <c r="B1597" s="36"/>
      <c r="C1597" s="36"/>
    </row>
    <row r="1598" spans="2:3" x14ac:dyDescent="0.2">
      <c r="B1598" s="36"/>
      <c r="C1598" s="36"/>
    </row>
    <row r="1599" spans="2:3" x14ac:dyDescent="0.2">
      <c r="B1599" s="36"/>
      <c r="C1599" s="36"/>
    </row>
    <row r="1600" spans="2:3" x14ac:dyDescent="0.2">
      <c r="B1600" s="36"/>
      <c r="C1600" s="36"/>
    </row>
    <row r="1601" spans="2:3" x14ac:dyDescent="0.2">
      <c r="B1601" s="36"/>
      <c r="C1601" s="36"/>
    </row>
    <row r="1602" spans="2:3" x14ac:dyDescent="0.2">
      <c r="B1602" s="36"/>
      <c r="C1602" s="36"/>
    </row>
    <row r="1603" spans="2:3" x14ac:dyDescent="0.2">
      <c r="B1603" s="36"/>
      <c r="C1603" s="36"/>
    </row>
    <row r="1604" spans="2:3" x14ac:dyDescent="0.2">
      <c r="B1604" s="36"/>
      <c r="C1604" s="36"/>
    </row>
    <row r="1605" spans="2:3" x14ac:dyDescent="0.2">
      <c r="B1605" s="36"/>
      <c r="C1605" s="36"/>
    </row>
    <row r="1606" spans="2:3" x14ac:dyDescent="0.2">
      <c r="B1606" s="36"/>
      <c r="C1606" s="36"/>
    </row>
    <row r="1607" spans="2:3" x14ac:dyDescent="0.2">
      <c r="B1607" s="36"/>
      <c r="C1607" s="36"/>
    </row>
    <row r="1608" spans="2:3" x14ac:dyDescent="0.2">
      <c r="B1608" s="36"/>
      <c r="C1608" s="36"/>
    </row>
    <row r="1609" spans="2:3" x14ac:dyDescent="0.2">
      <c r="B1609" s="36"/>
      <c r="C1609" s="36"/>
    </row>
    <row r="1610" spans="2:3" x14ac:dyDescent="0.2">
      <c r="B1610" s="36"/>
      <c r="C1610" s="36"/>
    </row>
    <row r="1611" spans="2:3" x14ac:dyDescent="0.2">
      <c r="B1611" s="36"/>
      <c r="C1611" s="36"/>
    </row>
    <row r="1612" spans="2:3" x14ac:dyDescent="0.2">
      <c r="B1612" s="36"/>
      <c r="C1612" s="36"/>
    </row>
    <row r="1613" spans="2:3" x14ac:dyDescent="0.2">
      <c r="B1613" s="36"/>
      <c r="C1613" s="36"/>
    </row>
    <row r="1614" spans="2:3" x14ac:dyDescent="0.2">
      <c r="B1614" s="36"/>
      <c r="C1614" s="36"/>
    </row>
    <row r="1615" spans="2:3" x14ac:dyDescent="0.2">
      <c r="B1615" s="36"/>
      <c r="C1615" s="36"/>
    </row>
    <row r="1616" spans="2:3" x14ac:dyDescent="0.2">
      <c r="B1616" s="36"/>
      <c r="C1616" s="36"/>
    </row>
    <row r="1617" spans="2:3" x14ac:dyDescent="0.2">
      <c r="B1617" s="36"/>
      <c r="C1617" s="36"/>
    </row>
    <row r="1618" spans="2:3" x14ac:dyDescent="0.2">
      <c r="B1618" s="36"/>
      <c r="C1618" s="36"/>
    </row>
    <row r="1619" spans="2:3" x14ac:dyDescent="0.2">
      <c r="B1619" s="36"/>
      <c r="C1619" s="36"/>
    </row>
    <row r="1620" spans="2:3" x14ac:dyDescent="0.2">
      <c r="B1620" s="36"/>
      <c r="C1620" s="36"/>
    </row>
    <row r="1621" spans="2:3" x14ac:dyDescent="0.2">
      <c r="B1621" s="36"/>
      <c r="C1621" s="36"/>
    </row>
    <row r="1622" spans="2:3" x14ac:dyDescent="0.2">
      <c r="B1622" s="36"/>
      <c r="C1622" s="36"/>
    </row>
    <row r="1623" spans="2:3" x14ac:dyDescent="0.2">
      <c r="B1623" s="36"/>
      <c r="C1623" s="36"/>
    </row>
    <row r="1624" spans="2:3" x14ac:dyDescent="0.2">
      <c r="B1624" s="36"/>
      <c r="C1624" s="36"/>
    </row>
    <row r="1625" spans="2:3" x14ac:dyDescent="0.2">
      <c r="B1625" s="36"/>
      <c r="C1625" s="36"/>
    </row>
    <row r="1626" spans="2:3" x14ac:dyDescent="0.2">
      <c r="B1626" s="36"/>
      <c r="C1626" s="36"/>
    </row>
    <row r="1627" spans="2:3" x14ac:dyDescent="0.2">
      <c r="B1627" s="36"/>
      <c r="C1627" s="36"/>
    </row>
    <row r="1628" spans="2:3" x14ac:dyDescent="0.2">
      <c r="B1628" s="36"/>
      <c r="C1628" s="36"/>
    </row>
    <row r="1629" spans="2:3" x14ac:dyDescent="0.2">
      <c r="B1629" s="36"/>
      <c r="C1629" s="36"/>
    </row>
    <row r="1630" spans="2:3" x14ac:dyDescent="0.2">
      <c r="B1630" s="36"/>
      <c r="C1630" s="36"/>
    </row>
    <row r="1631" spans="2:3" x14ac:dyDescent="0.2">
      <c r="B1631" s="36"/>
      <c r="C1631" s="36"/>
    </row>
    <row r="1632" spans="2:3" x14ac:dyDescent="0.2">
      <c r="B1632" s="36"/>
      <c r="C1632" s="36"/>
    </row>
    <row r="1633" spans="2:3" x14ac:dyDescent="0.2">
      <c r="B1633" s="36"/>
      <c r="C1633" s="36"/>
    </row>
    <row r="1634" spans="2:3" x14ac:dyDescent="0.2">
      <c r="B1634" s="36"/>
      <c r="C1634" s="36"/>
    </row>
    <row r="1635" spans="2:3" x14ac:dyDescent="0.2">
      <c r="B1635" s="36"/>
      <c r="C1635" s="36"/>
    </row>
    <row r="1636" spans="2:3" x14ac:dyDescent="0.2">
      <c r="B1636" s="36"/>
      <c r="C1636" s="36"/>
    </row>
    <row r="1637" spans="2:3" x14ac:dyDescent="0.2">
      <c r="B1637" s="36"/>
      <c r="C1637" s="36"/>
    </row>
    <row r="1638" spans="2:3" x14ac:dyDescent="0.2">
      <c r="B1638" s="36"/>
      <c r="C1638" s="36"/>
    </row>
    <row r="1639" spans="2:3" x14ac:dyDescent="0.2">
      <c r="B1639" s="36"/>
      <c r="C1639" s="36"/>
    </row>
    <row r="1640" spans="2:3" x14ac:dyDescent="0.2">
      <c r="B1640" s="36"/>
      <c r="C1640" s="36"/>
    </row>
    <row r="1641" spans="2:3" x14ac:dyDescent="0.2">
      <c r="B1641" s="36"/>
      <c r="C1641" s="36"/>
    </row>
    <row r="1642" spans="2:3" x14ac:dyDescent="0.2">
      <c r="B1642" s="36"/>
      <c r="C1642" s="36"/>
    </row>
    <row r="1643" spans="2:3" x14ac:dyDescent="0.2">
      <c r="B1643" s="36"/>
      <c r="C1643" s="36"/>
    </row>
    <row r="1644" spans="2:3" x14ac:dyDescent="0.2">
      <c r="B1644" s="36"/>
      <c r="C1644" s="36"/>
    </row>
    <row r="1645" spans="2:3" x14ac:dyDescent="0.2">
      <c r="B1645" s="36"/>
      <c r="C1645" s="36"/>
    </row>
    <row r="1646" spans="2:3" x14ac:dyDescent="0.2">
      <c r="B1646" s="36"/>
      <c r="C1646" s="36"/>
    </row>
    <row r="1647" spans="2:3" x14ac:dyDescent="0.2">
      <c r="B1647" s="36"/>
      <c r="C1647" s="36"/>
    </row>
    <row r="1648" spans="2:3" x14ac:dyDescent="0.2">
      <c r="B1648" s="36"/>
      <c r="C1648" s="36"/>
    </row>
    <row r="1649" spans="2:3" x14ac:dyDescent="0.2">
      <c r="B1649" s="36"/>
      <c r="C1649" s="36"/>
    </row>
    <row r="1650" spans="2:3" x14ac:dyDescent="0.2">
      <c r="B1650" s="36"/>
      <c r="C1650" s="36"/>
    </row>
    <row r="1651" spans="2:3" x14ac:dyDescent="0.2">
      <c r="B1651" s="36"/>
      <c r="C1651" s="36"/>
    </row>
    <row r="1652" spans="2:3" x14ac:dyDescent="0.2">
      <c r="B1652" s="36"/>
      <c r="C1652" s="36"/>
    </row>
    <row r="1653" spans="2:3" x14ac:dyDescent="0.2">
      <c r="B1653" s="36"/>
      <c r="C1653" s="36"/>
    </row>
    <row r="1654" spans="2:3" x14ac:dyDescent="0.2">
      <c r="B1654" s="36"/>
      <c r="C1654" s="36"/>
    </row>
    <row r="1655" spans="2:3" x14ac:dyDescent="0.2">
      <c r="B1655" s="36"/>
      <c r="C1655" s="36"/>
    </row>
    <row r="1656" spans="2:3" x14ac:dyDescent="0.2">
      <c r="B1656" s="36"/>
      <c r="C1656" s="36"/>
    </row>
    <row r="1657" spans="2:3" x14ac:dyDescent="0.2">
      <c r="B1657" s="36"/>
      <c r="C1657" s="36"/>
    </row>
    <row r="1658" spans="2:3" x14ac:dyDescent="0.2">
      <c r="B1658" s="36"/>
      <c r="C1658" s="36"/>
    </row>
    <row r="1659" spans="2:3" x14ac:dyDescent="0.2">
      <c r="B1659" s="36"/>
      <c r="C1659" s="36"/>
    </row>
    <row r="1660" spans="2:3" x14ac:dyDescent="0.2">
      <c r="B1660" s="36"/>
      <c r="C1660" s="36"/>
    </row>
    <row r="1661" spans="2:3" x14ac:dyDescent="0.2">
      <c r="B1661" s="36"/>
      <c r="C1661" s="36"/>
    </row>
    <row r="1662" spans="2:3" x14ac:dyDescent="0.2">
      <c r="B1662" s="36"/>
      <c r="C1662" s="36"/>
    </row>
    <row r="1663" spans="2:3" x14ac:dyDescent="0.2">
      <c r="B1663" s="36"/>
      <c r="C1663" s="36"/>
    </row>
    <row r="1664" spans="2:3" x14ac:dyDescent="0.2">
      <c r="B1664" s="36"/>
      <c r="C1664" s="36"/>
    </row>
    <row r="1665" spans="2:3" x14ac:dyDescent="0.2">
      <c r="B1665" s="36"/>
      <c r="C1665" s="36"/>
    </row>
    <row r="1666" spans="2:3" x14ac:dyDescent="0.2">
      <c r="B1666" s="36"/>
      <c r="C1666" s="36"/>
    </row>
    <row r="1667" spans="2:3" x14ac:dyDescent="0.2">
      <c r="B1667" s="36"/>
      <c r="C1667" s="36"/>
    </row>
    <row r="1668" spans="2:3" x14ac:dyDescent="0.2">
      <c r="B1668" s="36"/>
      <c r="C1668" s="36"/>
    </row>
    <row r="1669" spans="2:3" x14ac:dyDescent="0.2">
      <c r="B1669" s="36"/>
      <c r="C1669" s="36"/>
    </row>
    <row r="1670" spans="2:3" x14ac:dyDescent="0.2">
      <c r="B1670" s="36"/>
      <c r="C1670" s="36"/>
    </row>
    <row r="1671" spans="2:3" x14ac:dyDescent="0.2">
      <c r="B1671" s="36"/>
      <c r="C1671" s="36"/>
    </row>
    <row r="1672" spans="2:3" x14ac:dyDescent="0.2">
      <c r="B1672" s="36"/>
      <c r="C1672" s="36"/>
    </row>
    <row r="1673" spans="2:3" x14ac:dyDescent="0.2">
      <c r="B1673" s="36"/>
      <c r="C1673" s="36"/>
    </row>
    <row r="1674" spans="2:3" x14ac:dyDescent="0.2">
      <c r="B1674" s="36"/>
      <c r="C1674" s="36"/>
    </row>
    <row r="1675" spans="2:3" x14ac:dyDescent="0.2">
      <c r="B1675" s="36"/>
      <c r="C1675" s="36"/>
    </row>
    <row r="1676" spans="2:3" x14ac:dyDescent="0.2">
      <c r="B1676" s="36"/>
      <c r="C1676" s="36"/>
    </row>
    <row r="1677" spans="2:3" x14ac:dyDescent="0.2">
      <c r="B1677" s="36"/>
      <c r="C1677" s="36"/>
    </row>
    <row r="1678" spans="2:3" x14ac:dyDescent="0.2">
      <c r="B1678" s="36"/>
      <c r="C1678" s="36"/>
    </row>
    <row r="1679" spans="2:3" x14ac:dyDescent="0.2">
      <c r="B1679" s="36"/>
      <c r="C1679" s="36"/>
    </row>
    <row r="1680" spans="2:3" x14ac:dyDescent="0.2">
      <c r="B1680" s="36"/>
      <c r="C1680" s="36"/>
    </row>
    <row r="1681" spans="2:3" x14ac:dyDescent="0.2">
      <c r="B1681" s="36"/>
      <c r="C1681" s="36"/>
    </row>
    <row r="1682" spans="2:3" x14ac:dyDescent="0.2">
      <c r="B1682" s="36"/>
      <c r="C1682" s="36"/>
    </row>
    <row r="1683" spans="2:3" x14ac:dyDescent="0.2">
      <c r="B1683" s="36"/>
      <c r="C1683" s="36"/>
    </row>
    <row r="1684" spans="2:3" x14ac:dyDescent="0.2">
      <c r="B1684" s="36"/>
      <c r="C1684" s="36"/>
    </row>
    <row r="1685" spans="2:3" x14ac:dyDescent="0.2">
      <c r="B1685" s="36"/>
      <c r="C1685" s="36"/>
    </row>
    <row r="1686" spans="2:3" x14ac:dyDescent="0.2">
      <c r="B1686" s="36"/>
      <c r="C1686" s="36"/>
    </row>
    <row r="1687" spans="2:3" x14ac:dyDescent="0.2">
      <c r="B1687" s="36"/>
      <c r="C1687" s="36"/>
    </row>
    <row r="1688" spans="2:3" x14ac:dyDescent="0.2">
      <c r="B1688" s="36"/>
      <c r="C1688" s="36"/>
    </row>
    <row r="1689" spans="2:3" x14ac:dyDescent="0.2">
      <c r="B1689" s="36"/>
      <c r="C1689" s="36"/>
    </row>
    <row r="1690" spans="2:3" x14ac:dyDescent="0.2">
      <c r="B1690" s="36"/>
      <c r="C1690" s="36"/>
    </row>
    <row r="1691" spans="2:3" x14ac:dyDescent="0.2">
      <c r="B1691" s="36"/>
      <c r="C1691" s="36"/>
    </row>
    <row r="1692" spans="2:3" x14ac:dyDescent="0.2">
      <c r="B1692" s="36"/>
      <c r="C1692" s="36"/>
    </row>
    <row r="1693" spans="2:3" x14ac:dyDescent="0.2">
      <c r="B1693" s="36"/>
      <c r="C1693" s="36"/>
    </row>
    <row r="1694" spans="2:3" x14ac:dyDescent="0.2">
      <c r="B1694" s="36"/>
      <c r="C1694" s="36"/>
    </row>
    <row r="1695" spans="2:3" x14ac:dyDescent="0.2">
      <c r="B1695" s="36"/>
      <c r="C1695" s="36"/>
    </row>
    <row r="1696" spans="2:3" x14ac:dyDescent="0.2">
      <c r="B1696" s="36"/>
      <c r="C1696" s="36"/>
    </row>
    <row r="1697" spans="2:3" x14ac:dyDescent="0.2">
      <c r="B1697" s="36"/>
      <c r="C1697" s="36"/>
    </row>
    <row r="1698" spans="2:3" x14ac:dyDescent="0.2">
      <c r="B1698" s="36"/>
      <c r="C1698" s="36"/>
    </row>
    <row r="1699" spans="2:3" x14ac:dyDescent="0.2">
      <c r="B1699" s="36"/>
      <c r="C1699" s="36"/>
    </row>
    <row r="1700" spans="2:3" x14ac:dyDescent="0.2">
      <c r="B1700" s="36"/>
      <c r="C1700" s="36"/>
    </row>
    <row r="1701" spans="2:3" x14ac:dyDescent="0.2">
      <c r="B1701" s="36"/>
      <c r="C1701" s="36"/>
    </row>
    <row r="1702" spans="2:3" x14ac:dyDescent="0.2">
      <c r="B1702" s="36"/>
      <c r="C1702" s="36"/>
    </row>
    <row r="1703" spans="2:3" x14ac:dyDescent="0.2">
      <c r="B1703" s="36"/>
      <c r="C1703" s="36"/>
    </row>
    <row r="1704" spans="2:3" x14ac:dyDescent="0.2">
      <c r="B1704" s="36"/>
      <c r="C1704" s="36"/>
    </row>
    <row r="1705" spans="2:3" x14ac:dyDescent="0.2">
      <c r="B1705" s="36"/>
      <c r="C1705" s="36"/>
    </row>
    <row r="1706" spans="2:3" x14ac:dyDescent="0.2">
      <c r="B1706" s="36"/>
      <c r="C1706" s="36"/>
    </row>
    <row r="1707" spans="2:3" x14ac:dyDescent="0.2">
      <c r="B1707" s="36"/>
      <c r="C1707" s="36"/>
    </row>
    <row r="1708" spans="2:3" x14ac:dyDescent="0.2">
      <c r="B1708" s="36"/>
      <c r="C1708" s="36"/>
    </row>
    <row r="1709" spans="2:3" x14ac:dyDescent="0.2">
      <c r="B1709" s="36"/>
      <c r="C1709" s="36"/>
    </row>
    <row r="1710" spans="2:3" x14ac:dyDescent="0.2">
      <c r="B1710" s="36"/>
      <c r="C1710" s="36"/>
    </row>
    <row r="1711" spans="2:3" x14ac:dyDescent="0.2">
      <c r="B1711" s="36"/>
      <c r="C1711" s="36"/>
    </row>
    <row r="1712" spans="2:3" x14ac:dyDescent="0.2">
      <c r="B1712" s="36"/>
      <c r="C1712" s="36"/>
    </row>
    <row r="1713" spans="2:3" x14ac:dyDescent="0.2">
      <c r="B1713" s="36"/>
      <c r="C1713" s="36"/>
    </row>
    <row r="1714" spans="2:3" x14ac:dyDescent="0.2">
      <c r="B1714" s="36"/>
      <c r="C1714" s="36"/>
    </row>
    <row r="1715" spans="2:3" x14ac:dyDescent="0.2">
      <c r="B1715" s="36"/>
      <c r="C1715" s="36"/>
    </row>
    <row r="1716" spans="2:3" x14ac:dyDescent="0.2">
      <c r="B1716" s="36"/>
      <c r="C1716" s="36"/>
    </row>
    <row r="1717" spans="2:3" x14ac:dyDescent="0.2">
      <c r="B1717" s="36"/>
      <c r="C1717" s="36"/>
    </row>
    <row r="1718" spans="2:3" x14ac:dyDescent="0.2">
      <c r="B1718" s="36"/>
      <c r="C1718" s="36"/>
    </row>
    <row r="1719" spans="2:3" x14ac:dyDescent="0.2">
      <c r="B1719" s="36"/>
      <c r="C1719" s="36"/>
    </row>
    <row r="1720" spans="2:3" x14ac:dyDescent="0.2">
      <c r="B1720" s="36"/>
      <c r="C1720" s="36"/>
    </row>
    <row r="1721" spans="2:3" x14ac:dyDescent="0.2">
      <c r="B1721" s="36"/>
      <c r="C1721" s="36"/>
    </row>
    <row r="1722" spans="2:3" x14ac:dyDescent="0.2">
      <c r="B1722" s="36"/>
      <c r="C1722" s="36"/>
    </row>
    <row r="1723" spans="2:3" x14ac:dyDescent="0.2">
      <c r="B1723" s="36"/>
      <c r="C1723" s="36"/>
    </row>
    <row r="1724" spans="2:3" x14ac:dyDescent="0.2">
      <c r="B1724" s="36"/>
      <c r="C1724" s="36"/>
    </row>
    <row r="1725" spans="2:3" x14ac:dyDescent="0.2">
      <c r="B1725" s="36"/>
      <c r="C1725" s="36"/>
    </row>
    <row r="1726" spans="2:3" x14ac:dyDescent="0.2">
      <c r="B1726" s="36"/>
      <c r="C1726" s="36"/>
    </row>
    <row r="1727" spans="2:3" x14ac:dyDescent="0.2">
      <c r="B1727" s="36"/>
      <c r="C1727" s="36"/>
    </row>
    <row r="1728" spans="2:3" x14ac:dyDescent="0.2">
      <c r="B1728" s="36"/>
      <c r="C1728" s="36"/>
    </row>
    <row r="1729" spans="2:3" x14ac:dyDescent="0.2">
      <c r="B1729" s="36"/>
      <c r="C1729" s="36"/>
    </row>
    <row r="1730" spans="2:3" x14ac:dyDescent="0.2">
      <c r="B1730" s="36"/>
      <c r="C1730" s="36"/>
    </row>
    <row r="1731" spans="2:3" x14ac:dyDescent="0.2">
      <c r="B1731" s="36"/>
      <c r="C1731" s="36"/>
    </row>
    <row r="1732" spans="2:3" x14ac:dyDescent="0.2">
      <c r="B1732" s="36"/>
      <c r="C1732" s="36"/>
    </row>
    <row r="1733" spans="2:3" x14ac:dyDescent="0.2">
      <c r="B1733" s="36"/>
      <c r="C1733" s="36"/>
    </row>
    <row r="1734" spans="2:3" x14ac:dyDescent="0.2">
      <c r="B1734" s="36"/>
      <c r="C1734" s="36"/>
    </row>
    <row r="1735" spans="2:3" x14ac:dyDescent="0.2">
      <c r="B1735" s="36"/>
      <c r="C1735" s="36"/>
    </row>
    <row r="1736" spans="2:3" x14ac:dyDescent="0.2">
      <c r="B1736" s="36"/>
      <c r="C1736" s="36"/>
    </row>
    <row r="1737" spans="2:3" x14ac:dyDescent="0.2">
      <c r="B1737" s="36"/>
      <c r="C1737" s="36"/>
    </row>
    <row r="1738" spans="2:3" x14ac:dyDescent="0.2">
      <c r="B1738" s="36"/>
      <c r="C1738" s="36"/>
    </row>
    <row r="1739" spans="2:3" x14ac:dyDescent="0.2">
      <c r="B1739" s="36"/>
      <c r="C1739" s="36"/>
    </row>
    <row r="1740" spans="2:3" x14ac:dyDescent="0.2">
      <c r="B1740" s="36"/>
      <c r="C1740" s="36"/>
    </row>
    <row r="1741" spans="2:3" x14ac:dyDescent="0.2">
      <c r="B1741" s="36"/>
      <c r="C1741" s="36"/>
    </row>
    <row r="1742" spans="2:3" x14ac:dyDescent="0.2">
      <c r="B1742" s="36"/>
      <c r="C1742" s="36"/>
    </row>
    <row r="1743" spans="2:3" x14ac:dyDescent="0.2">
      <c r="B1743" s="36"/>
      <c r="C1743" s="36"/>
    </row>
    <row r="1744" spans="2:3" x14ac:dyDescent="0.2">
      <c r="B1744" s="36"/>
      <c r="C1744" s="36"/>
    </row>
    <row r="1745" spans="2:3" x14ac:dyDescent="0.2">
      <c r="B1745" s="36"/>
      <c r="C1745" s="36"/>
    </row>
    <row r="1746" spans="2:3" x14ac:dyDescent="0.2">
      <c r="B1746" s="36"/>
      <c r="C1746" s="36"/>
    </row>
    <row r="1747" spans="2:3" x14ac:dyDescent="0.2">
      <c r="B1747" s="36"/>
      <c r="C1747" s="36"/>
    </row>
    <row r="1748" spans="2:3" x14ac:dyDescent="0.2">
      <c r="B1748" s="36"/>
      <c r="C1748" s="36"/>
    </row>
    <row r="1749" spans="2:3" x14ac:dyDescent="0.2">
      <c r="B1749" s="36"/>
      <c r="C1749" s="36"/>
    </row>
    <row r="1750" spans="2:3" x14ac:dyDescent="0.2">
      <c r="B1750" s="36"/>
      <c r="C1750" s="36"/>
    </row>
    <row r="1751" spans="2:3" x14ac:dyDescent="0.2">
      <c r="B1751" s="36"/>
      <c r="C1751" s="36"/>
    </row>
    <row r="1752" spans="2:3" x14ac:dyDescent="0.2">
      <c r="B1752" s="36"/>
      <c r="C1752" s="36"/>
    </row>
    <row r="1753" spans="2:3" x14ac:dyDescent="0.2">
      <c r="B1753" s="36"/>
      <c r="C1753" s="36"/>
    </row>
    <row r="1754" spans="2:3" x14ac:dyDescent="0.2">
      <c r="B1754" s="36"/>
      <c r="C1754" s="36"/>
    </row>
    <row r="1755" spans="2:3" x14ac:dyDescent="0.2">
      <c r="B1755" s="36"/>
      <c r="C1755" s="36"/>
    </row>
    <row r="1756" spans="2:3" x14ac:dyDescent="0.2">
      <c r="B1756" s="36"/>
      <c r="C1756" s="36"/>
    </row>
    <row r="1757" spans="2:3" x14ac:dyDescent="0.2">
      <c r="B1757" s="36"/>
      <c r="C1757" s="36"/>
    </row>
    <row r="1758" spans="2:3" x14ac:dyDescent="0.2">
      <c r="B1758" s="36"/>
      <c r="C1758" s="36"/>
    </row>
    <row r="1759" spans="2:3" x14ac:dyDescent="0.2">
      <c r="B1759" s="36"/>
      <c r="C1759" s="36"/>
    </row>
    <row r="1760" spans="2:3" x14ac:dyDescent="0.2">
      <c r="B1760" s="36"/>
      <c r="C1760" s="36"/>
    </row>
    <row r="1761" spans="2:3" x14ac:dyDescent="0.2">
      <c r="B1761" s="36"/>
      <c r="C1761" s="36"/>
    </row>
    <row r="1762" spans="2:3" x14ac:dyDescent="0.2">
      <c r="B1762" s="36"/>
      <c r="C1762" s="36"/>
    </row>
    <row r="1763" spans="2:3" x14ac:dyDescent="0.2">
      <c r="B1763" s="36"/>
      <c r="C1763" s="36"/>
    </row>
    <row r="1764" spans="2:3" x14ac:dyDescent="0.2">
      <c r="B1764" s="36"/>
      <c r="C1764" s="36"/>
    </row>
    <row r="1765" spans="2:3" x14ac:dyDescent="0.2">
      <c r="B1765" s="36"/>
      <c r="C1765" s="36"/>
    </row>
    <row r="1766" spans="2:3" x14ac:dyDescent="0.2">
      <c r="B1766" s="36"/>
      <c r="C1766" s="36"/>
    </row>
    <row r="1767" spans="2:3" x14ac:dyDescent="0.2">
      <c r="B1767" s="36"/>
      <c r="C1767" s="36"/>
    </row>
    <row r="1768" spans="2:3" x14ac:dyDescent="0.2">
      <c r="B1768" s="36"/>
      <c r="C1768" s="36"/>
    </row>
    <row r="1769" spans="2:3" x14ac:dyDescent="0.2">
      <c r="B1769" s="36"/>
      <c r="C1769" s="36"/>
    </row>
    <row r="1770" spans="2:3" x14ac:dyDescent="0.2">
      <c r="B1770" s="36"/>
      <c r="C1770" s="36"/>
    </row>
    <row r="1771" spans="2:3" x14ac:dyDescent="0.2">
      <c r="B1771" s="36"/>
      <c r="C1771" s="36"/>
    </row>
    <row r="1772" spans="2:3" x14ac:dyDescent="0.2">
      <c r="B1772" s="36"/>
      <c r="C1772" s="36"/>
    </row>
    <row r="1773" spans="2:3" x14ac:dyDescent="0.2">
      <c r="B1773" s="36"/>
      <c r="C1773" s="36"/>
    </row>
    <row r="1774" spans="2:3" x14ac:dyDescent="0.2">
      <c r="B1774" s="36"/>
      <c r="C1774" s="36"/>
    </row>
    <row r="1775" spans="2:3" x14ac:dyDescent="0.2">
      <c r="B1775" s="36"/>
      <c r="C1775" s="36"/>
    </row>
    <row r="1776" spans="2:3" x14ac:dyDescent="0.2">
      <c r="B1776" s="36"/>
      <c r="C1776" s="36"/>
    </row>
    <row r="1777" spans="2:3" x14ac:dyDescent="0.2">
      <c r="B1777" s="36"/>
      <c r="C1777" s="36"/>
    </row>
    <row r="1778" spans="2:3" x14ac:dyDescent="0.2">
      <c r="B1778" s="36"/>
      <c r="C1778" s="36"/>
    </row>
    <row r="1779" spans="2:3" x14ac:dyDescent="0.2">
      <c r="B1779" s="36"/>
      <c r="C1779" s="36"/>
    </row>
    <row r="1780" spans="2:3" x14ac:dyDescent="0.2">
      <c r="B1780" s="36"/>
      <c r="C1780" s="36"/>
    </row>
    <row r="1781" spans="2:3" x14ac:dyDescent="0.2">
      <c r="B1781" s="36"/>
      <c r="C1781" s="36"/>
    </row>
    <row r="1782" spans="2:3" x14ac:dyDescent="0.2">
      <c r="B1782" s="36"/>
      <c r="C1782" s="36"/>
    </row>
    <row r="1783" spans="2:3" x14ac:dyDescent="0.2">
      <c r="B1783" s="36"/>
      <c r="C1783" s="36"/>
    </row>
    <row r="1784" spans="2:3" x14ac:dyDescent="0.2">
      <c r="B1784" s="36"/>
      <c r="C1784" s="36"/>
    </row>
    <row r="1785" spans="2:3" x14ac:dyDescent="0.2">
      <c r="B1785" s="36"/>
      <c r="C1785" s="36"/>
    </row>
    <row r="1786" spans="2:3" x14ac:dyDescent="0.2">
      <c r="B1786" s="36"/>
      <c r="C1786" s="36"/>
    </row>
    <row r="1787" spans="2:3" x14ac:dyDescent="0.2">
      <c r="B1787" s="36"/>
      <c r="C1787" s="36"/>
    </row>
    <row r="1788" spans="2:3" x14ac:dyDescent="0.2">
      <c r="B1788" s="36"/>
      <c r="C1788" s="36"/>
    </row>
    <row r="1789" spans="2:3" x14ac:dyDescent="0.2">
      <c r="B1789" s="36"/>
      <c r="C1789" s="36"/>
    </row>
    <row r="1790" spans="2:3" x14ac:dyDescent="0.2">
      <c r="B1790" s="36"/>
      <c r="C1790" s="36"/>
    </row>
    <row r="1791" spans="2:3" x14ac:dyDescent="0.2">
      <c r="B1791" s="36"/>
      <c r="C1791" s="36"/>
    </row>
    <row r="1792" spans="2:3" x14ac:dyDescent="0.2">
      <c r="B1792" s="36"/>
      <c r="C1792" s="36"/>
    </row>
    <row r="1793" spans="2:3" x14ac:dyDescent="0.2">
      <c r="B1793" s="36"/>
      <c r="C1793" s="36"/>
    </row>
    <row r="1794" spans="2:3" x14ac:dyDescent="0.2">
      <c r="B1794" s="36"/>
      <c r="C1794" s="36"/>
    </row>
    <row r="1795" spans="2:3" x14ac:dyDescent="0.2">
      <c r="B1795" s="36"/>
      <c r="C1795" s="36"/>
    </row>
    <row r="1796" spans="2:3" x14ac:dyDescent="0.2">
      <c r="B1796" s="36"/>
      <c r="C1796" s="36"/>
    </row>
    <row r="1797" spans="2:3" x14ac:dyDescent="0.2">
      <c r="B1797" s="36"/>
      <c r="C1797" s="36"/>
    </row>
    <row r="1798" spans="2:3" x14ac:dyDescent="0.2">
      <c r="B1798" s="36"/>
      <c r="C1798" s="36"/>
    </row>
    <row r="1799" spans="2:3" x14ac:dyDescent="0.2">
      <c r="B1799" s="36"/>
      <c r="C1799" s="36"/>
    </row>
    <row r="1800" spans="2:3" x14ac:dyDescent="0.2">
      <c r="B1800" s="36"/>
      <c r="C1800" s="36"/>
    </row>
    <row r="1801" spans="2:3" x14ac:dyDescent="0.2">
      <c r="B1801" s="36"/>
      <c r="C1801" s="36"/>
    </row>
    <row r="1802" spans="2:3" x14ac:dyDescent="0.2">
      <c r="B1802" s="36"/>
      <c r="C1802" s="36"/>
    </row>
    <row r="1803" spans="2:3" x14ac:dyDescent="0.2">
      <c r="B1803" s="36"/>
      <c r="C1803" s="36"/>
    </row>
    <row r="1804" spans="2:3" x14ac:dyDescent="0.2">
      <c r="B1804" s="36"/>
      <c r="C1804" s="36"/>
    </row>
    <row r="1805" spans="2:3" x14ac:dyDescent="0.2">
      <c r="B1805" s="36"/>
      <c r="C1805" s="36"/>
    </row>
    <row r="1806" spans="2:3" x14ac:dyDescent="0.2">
      <c r="B1806" s="36"/>
      <c r="C1806" s="36"/>
    </row>
    <row r="1807" spans="2:3" x14ac:dyDescent="0.2">
      <c r="B1807" s="36"/>
      <c r="C1807" s="36"/>
    </row>
    <row r="1808" spans="2:3" x14ac:dyDescent="0.2">
      <c r="B1808" s="36"/>
      <c r="C1808" s="36"/>
    </row>
    <row r="1809" spans="2:3" x14ac:dyDescent="0.2">
      <c r="B1809" s="36"/>
      <c r="C1809" s="36"/>
    </row>
    <row r="1810" spans="2:3" x14ac:dyDescent="0.2">
      <c r="B1810" s="36"/>
      <c r="C1810" s="36"/>
    </row>
    <row r="1811" spans="2:3" x14ac:dyDescent="0.2">
      <c r="B1811" s="36"/>
      <c r="C1811" s="36"/>
    </row>
    <row r="1812" spans="2:3" x14ac:dyDescent="0.2">
      <c r="B1812" s="36"/>
      <c r="C1812" s="36"/>
    </row>
    <row r="1813" spans="2:3" x14ac:dyDescent="0.2">
      <c r="B1813" s="36"/>
      <c r="C1813" s="36"/>
    </row>
    <row r="1814" spans="2:3" x14ac:dyDescent="0.2">
      <c r="B1814" s="36"/>
      <c r="C1814" s="36"/>
    </row>
    <row r="1815" spans="2:3" x14ac:dyDescent="0.2">
      <c r="B1815" s="36"/>
      <c r="C1815" s="36"/>
    </row>
    <row r="1816" spans="2:3" x14ac:dyDescent="0.2">
      <c r="B1816" s="36"/>
      <c r="C1816" s="36"/>
    </row>
    <row r="1817" spans="2:3" x14ac:dyDescent="0.2">
      <c r="B1817" s="36"/>
      <c r="C1817" s="36"/>
    </row>
    <row r="1818" spans="2:3" x14ac:dyDescent="0.2">
      <c r="B1818" s="36"/>
      <c r="C1818" s="36"/>
    </row>
    <row r="1819" spans="2:3" x14ac:dyDescent="0.2">
      <c r="B1819" s="36"/>
      <c r="C1819" s="36"/>
    </row>
    <row r="1820" spans="2:3" x14ac:dyDescent="0.2">
      <c r="B1820" s="36"/>
      <c r="C1820" s="36"/>
    </row>
    <row r="1821" spans="2:3" x14ac:dyDescent="0.2">
      <c r="B1821" s="36"/>
      <c r="C1821" s="36"/>
    </row>
    <row r="1822" spans="2:3" x14ac:dyDescent="0.2">
      <c r="B1822" s="36"/>
      <c r="C1822" s="36"/>
    </row>
    <row r="1823" spans="2:3" x14ac:dyDescent="0.2">
      <c r="B1823" s="36"/>
      <c r="C1823" s="36"/>
    </row>
    <row r="1824" spans="2:3" x14ac:dyDescent="0.2">
      <c r="B1824" s="36"/>
      <c r="C1824" s="36"/>
    </row>
    <row r="1825" spans="2:3" x14ac:dyDescent="0.2">
      <c r="B1825" s="36"/>
      <c r="C1825" s="36"/>
    </row>
    <row r="1826" spans="2:3" x14ac:dyDescent="0.2">
      <c r="B1826" s="36"/>
      <c r="C1826" s="36"/>
    </row>
    <row r="1827" spans="2:3" x14ac:dyDescent="0.2">
      <c r="B1827" s="36"/>
      <c r="C1827" s="36"/>
    </row>
    <row r="1828" spans="2:3" x14ac:dyDescent="0.2">
      <c r="B1828" s="36"/>
      <c r="C1828" s="36"/>
    </row>
    <row r="1829" spans="2:3" x14ac:dyDescent="0.2">
      <c r="B1829" s="36"/>
      <c r="C1829" s="36"/>
    </row>
    <row r="1830" spans="2:3" x14ac:dyDescent="0.2">
      <c r="B1830" s="36"/>
      <c r="C1830" s="36"/>
    </row>
    <row r="1831" spans="2:3" x14ac:dyDescent="0.2">
      <c r="B1831" s="36"/>
      <c r="C1831" s="36"/>
    </row>
    <row r="1832" spans="2:3" x14ac:dyDescent="0.2">
      <c r="B1832" s="36"/>
      <c r="C1832" s="36"/>
    </row>
    <row r="1833" spans="2:3" x14ac:dyDescent="0.2">
      <c r="B1833" s="36"/>
      <c r="C1833" s="36"/>
    </row>
    <row r="1834" spans="2:3" x14ac:dyDescent="0.2">
      <c r="B1834" s="36"/>
      <c r="C1834" s="36"/>
    </row>
    <row r="1835" spans="2:3" x14ac:dyDescent="0.2">
      <c r="B1835" s="36"/>
      <c r="C1835" s="36"/>
    </row>
    <row r="1836" spans="2:3" x14ac:dyDescent="0.2">
      <c r="B1836" s="36"/>
      <c r="C1836" s="36"/>
    </row>
    <row r="1837" spans="2:3" x14ac:dyDescent="0.2">
      <c r="B1837" s="36"/>
      <c r="C1837" s="36"/>
    </row>
    <row r="1838" spans="2:3" x14ac:dyDescent="0.2">
      <c r="B1838" s="36"/>
      <c r="C1838" s="36"/>
    </row>
    <row r="1839" spans="2:3" x14ac:dyDescent="0.2">
      <c r="B1839" s="36"/>
      <c r="C1839" s="36"/>
    </row>
    <row r="1840" spans="2:3" x14ac:dyDescent="0.2">
      <c r="B1840" s="36"/>
      <c r="C1840" s="36"/>
    </row>
    <row r="1841" spans="2:3" x14ac:dyDescent="0.2">
      <c r="B1841" s="36"/>
      <c r="C1841" s="36"/>
    </row>
    <row r="1842" spans="2:3" x14ac:dyDescent="0.2">
      <c r="B1842" s="36"/>
      <c r="C1842" s="36"/>
    </row>
    <row r="1843" spans="2:3" x14ac:dyDescent="0.2">
      <c r="B1843" s="36"/>
      <c r="C1843" s="36"/>
    </row>
    <row r="1844" spans="2:3" x14ac:dyDescent="0.2">
      <c r="B1844" s="36"/>
      <c r="C1844" s="36"/>
    </row>
    <row r="1845" spans="2:3" x14ac:dyDescent="0.2">
      <c r="B1845" s="36"/>
      <c r="C1845" s="36"/>
    </row>
    <row r="1846" spans="2:3" x14ac:dyDescent="0.2">
      <c r="B1846" s="36"/>
      <c r="C1846" s="36"/>
    </row>
    <row r="1847" spans="2:3" x14ac:dyDescent="0.2">
      <c r="B1847" s="36"/>
      <c r="C1847" s="36"/>
    </row>
    <row r="1848" spans="2:3" x14ac:dyDescent="0.2">
      <c r="B1848" s="36"/>
      <c r="C1848" s="36"/>
    </row>
    <row r="1849" spans="2:3" x14ac:dyDescent="0.2">
      <c r="B1849" s="36"/>
      <c r="C1849" s="36"/>
    </row>
    <row r="1850" spans="2:3" x14ac:dyDescent="0.2">
      <c r="B1850" s="36"/>
      <c r="C1850" s="36"/>
    </row>
    <row r="1851" spans="2:3" x14ac:dyDescent="0.2">
      <c r="B1851" s="36"/>
      <c r="C1851" s="36"/>
    </row>
    <row r="1852" spans="2:3" x14ac:dyDescent="0.2">
      <c r="B1852" s="36"/>
      <c r="C1852" s="36"/>
    </row>
    <row r="1853" spans="2:3" x14ac:dyDescent="0.2">
      <c r="B1853" s="36"/>
      <c r="C1853" s="36"/>
    </row>
    <row r="1854" spans="2:3" x14ac:dyDescent="0.2">
      <c r="B1854" s="36"/>
      <c r="C1854" s="36"/>
    </row>
    <row r="1855" spans="2:3" x14ac:dyDescent="0.2">
      <c r="B1855" s="36"/>
      <c r="C1855" s="36"/>
    </row>
    <row r="1856" spans="2:3" x14ac:dyDescent="0.2">
      <c r="B1856" s="36"/>
      <c r="C1856" s="36"/>
    </row>
    <row r="1857" spans="2:3" x14ac:dyDescent="0.2">
      <c r="B1857" s="36"/>
      <c r="C1857" s="36"/>
    </row>
    <row r="1858" spans="2:3" x14ac:dyDescent="0.2">
      <c r="B1858" s="36"/>
      <c r="C1858" s="36"/>
    </row>
    <row r="1859" spans="2:3" x14ac:dyDescent="0.2">
      <c r="B1859" s="36"/>
      <c r="C1859" s="36"/>
    </row>
    <row r="1860" spans="2:3" x14ac:dyDescent="0.2">
      <c r="B1860" s="36"/>
      <c r="C1860" s="36"/>
    </row>
    <row r="1861" spans="2:3" x14ac:dyDescent="0.2">
      <c r="B1861" s="36"/>
      <c r="C1861" s="36"/>
    </row>
    <row r="1862" spans="2:3" x14ac:dyDescent="0.2">
      <c r="B1862" s="36"/>
      <c r="C1862" s="36"/>
    </row>
    <row r="1863" spans="2:3" x14ac:dyDescent="0.2">
      <c r="B1863" s="36"/>
      <c r="C1863" s="36"/>
    </row>
    <row r="1864" spans="2:3" x14ac:dyDescent="0.2">
      <c r="B1864" s="36"/>
      <c r="C1864" s="36"/>
    </row>
    <row r="1865" spans="2:3" x14ac:dyDescent="0.2">
      <c r="B1865" s="36"/>
      <c r="C1865" s="36"/>
    </row>
    <row r="1866" spans="2:3" x14ac:dyDescent="0.2">
      <c r="B1866" s="36"/>
      <c r="C1866" s="36"/>
    </row>
    <row r="1867" spans="2:3" x14ac:dyDescent="0.2">
      <c r="B1867" s="36"/>
      <c r="C1867" s="36"/>
    </row>
    <row r="1868" spans="2:3" x14ac:dyDescent="0.2">
      <c r="B1868" s="36"/>
      <c r="C1868" s="36"/>
    </row>
    <row r="1869" spans="2:3" x14ac:dyDescent="0.2">
      <c r="B1869" s="36"/>
      <c r="C1869" s="36"/>
    </row>
    <row r="1870" spans="2:3" x14ac:dyDescent="0.2">
      <c r="B1870" s="36"/>
      <c r="C1870" s="36"/>
    </row>
    <row r="1871" spans="2:3" x14ac:dyDescent="0.2">
      <c r="B1871" s="36"/>
      <c r="C1871" s="36"/>
    </row>
    <row r="1872" spans="2:3" x14ac:dyDescent="0.2">
      <c r="B1872" s="36"/>
      <c r="C1872" s="36"/>
    </row>
    <row r="1873" spans="2:3" x14ac:dyDescent="0.2">
      <c r="B1873" s="36"/>
      <c r="C1873" s="36"/>
    </row>
    <row r="1874" spans="2:3" x14ac:dyDescent="0.2">
      <c r="B1874" s="36"/>
      <c r="C1874" s="36"/>
    </row>
    <row r="1875" spans="2:3" x14ac:dyDescent="0.2">
      <c r="B1875" s="36"/>
      <c r="C1875" s="36"/>
    </row>
    <row r="1876" spans="2:3" x14ac:dyDescent="0.2">
      <c r="B1876" s="36"/>
      <c r="C1876" s="36"/>
    </row>
    <row r="1877" spans="2:3" x14ac:dyDescent="0.2">
      <c r="B1877" s="36"/>
      <c r="C1877" s="36"/>
    </row>
    <row r="1878" spans="2:3" x14ac:dyDescent="0.2">
      <c r="B1878" s="36"/>
      <c r="C1878" s="36"/>
    </row>
    <row r="1879" spans="2:3" x14ac:dyDescent="0.2">
      <c r="B1879" s="36"/>
      <c r="C1879" s="36"/>
    </row>
    <row r="1880" spans="2:3" x14ac:dyDescent="0.2">
      <c r="B1880" s="36"/>
      <c r="C1880" s="36"/>
    </row>
    <row r="1881" spans="2:3" x14ac:dyDescent="0.2">
      <c r="B1881" s="36"/>
      <c r="C1881" s="36"/>
    </row>
    <row r="1882" spans="2:3" x14ac:dyDescent="0.2">
      <c r="B1882" s="36"/>
      <c r="C1882" s="36"/>
    </row>
    <row r="1883" spans="2:3" x14ac:dyDescent="0.2">
      <c r="B1883" s="36"/>
      <c r="C1883" s="36"/>
    </row>
    <row r="1884" spans="2:3" x14ac:dyDescent="0.2">
      <c r="B1884" s="36"/>
      <c r="C1884" s="36"/>
    </row>
    <row r="1885" spans="2:3" x14ac:dyDescent="0.2">
      <c r="B1885" s="36"/>
      <c r="C1885" s="36"/>
    </row>
    <row r="1886" spans="2:3" x14ac:dyDescent="0.2">
      <c r="B1886" s="36"/>
      <c r="C1886" s="36"/>
    </row>
    <row r="1887" spans="2:3" x14ac:dyDescent="0.2">
      <c r="B1887" s="36"/>
      <c r="C1887" s="36"/>
    </row>
    <row r="1888" spans="2:3" x14ac:dyDescent="0.2">
      <c r="B1888" s="36"/>
      <c r="C1888" s="36"/>
    </row>
    <row r="1889" spans="2:3" x14ac:dyDescent="0.2">
      <c r="B1889" s="36"/>
      <c r="C1889" s="36"/>
    </row>
    <row r="1890" spans="2:3" x14ac:dyDescent="0.2">
      <c r="B1890" s="36"/>
      <c r="C1890" s="36"/>
    </row>
    <row r="1891" spans="2:3" x14ac:dyDescent="0.2">
      <c r="B1891" s="36"/>
      <c r="C1891" s="36"/>
    </row>
    <row r="1892" spans="2:3" x14ac:dyDescent="0.2">
      <c r="B1892" s="36"/>
      <c r="C1892" s="36"/>
    </row>
    <row r="1893" spans="2:3" x14ac:dyDescent="0.2">
      <c r="B1893" s="36"/>
      <c r="C1893" s="36"/>
    </row>
    <row r="1894" spans="2:3" x14ac:dyDescent="0.2">
      <c r="B1894" s="36"/>
      <c r="C1894" s="36"/>
    </row>
    <row r="1895" spans="2:3" x14ac:dyDescent="0.2">
      <c r="B1895" s="36"/>
      <c r="C1895" s="36"/>
    </row>
    <row r="1896" spans="2:3" x14ac:dyDescent="0.2">
      <c r="B1896" s="36"/>
      <c r="C1896" s="36"/>
    </row>
    <row r="1897" spans="2:3" x14ac:dyDescent="0.2">
      <c r="B1897" s="36"/>
      <c r="C1897" s="36"/>
    </row>
    <row r="1898" spans="2:3" x14ac:dyDescent="0.2">
      <c r="B1898" s="36"/>
      <c r="C1898" s="36"/>
    </row>
    <row r="1899" spans="2:3" x14ac:dyDescent="0.2">
      <c r="B1899" s="36"/>
      <c r="C1899" s="36"/>
    </row>
    <row r="1900" spans="2:3" x14ac:dyDescent="0.2">
      <c r="B1900" s="36"/>
      <c r="C1900" s="36"/>
    </row>
    <row r="1901" spans="2:3" x14ac:dyDescent="0.2">
      <c r="B1901" s="36"/>
      <c r="C1901" s="36"/>
    </row>
    <row r="1902" spans="2:3" x14ac:dyDescent="0.2">
      <c r="B1902" s="36"/>
      <c r="C1902" s="36"/>
    </row>
    <row r="1903" spans="2:3" x14ac:dyDescent="0.2">
      <c r="B1903" s="36"/>
      <c r="C1903" s="36"/>
    </row>
    <row r="1904" spans="2:3" x14ac:dyDescent="0.2">
      <c r="B1904" s="36"/>
      <c r="C1904" s="36"/>
    </row>
    <row r="1905" spans="2:3" x14ac:dyDescent="0.2">
      <c r="B1905" s="36"/>
      <c r="C1905" s="36"/>
    </row>
    <row r="1906" spans="2:3" x14ac:dyDescent="0.2">
      <c r="B1906" s="36"/>
      <c r="C1906" s="36"/>
    </row>
    <row r="1907" spans="2:3" x14ac:dyDescent="0.2">
      <c r="B1907" s="36"/>
      <c r="C1907" s="36"/>
    </row>
    <row r="1908" spans="2:3" x14ac:dyDescent="0.2">
      <c r="B1908" s="36"/>
      <c r="C1908" s="36"/>
    </row>
    <row r="1909" spans="2:3" x14ac:dyDescent="0.2">
      <c r="B1909" s="36"/>
      <c r="C1909" s="36"/>
    </row>
    <row r="1910" spans="2:3" x14ac:dyDescent="0.2">
      <c r="B1910" s="36"/>
      <c r="C1910" s="36"/>
    </row>
    <row r="1911" spans="2:3" x14ac:dyDescent="0.2">
      <c r="B1911" s="36"/>
      <c r="C1911" s="36"/>
    </row>
    <row r="1912" spans="2:3" x14ac:dyDescent="0.2">
      <c r="B1912" s="36"/>
      <c r="C1912" s="36"/>
    </row>
    <row r="1913" spans="2:3" x14ac:dyDescent="0.2">
      <c r="B1913" s="36"/>
      <c r="C1913" s="36"/>
    </row>
    <row r="1914" spans="2:3" x14ac:dyDescent="0.2">
      <c r="B1914" s="36"/>
      <c r="C1914" s="36"/>
    </row>
    <row r="1915" spans="2:3" x14ac:dyDescent="0.2">
      <c r="B1915" s="36"/>
      <c r="C1915" s="36"/>
    </row>
    <row r="1916" spans="2:3" x14ac:dyDescent="0.2">
      <c r="B1916" s="36"/>
      <c r="C1916" s="36"/>
    </row>
    <row r="1917" spans="2:3" x14ac:dyDescent="0.2">
      <c r="B1917" s="36"/>
      <c r="C1917" s="36"/>
    </row>
    <row r="1918" spans="2:3" x14ac:dyDescent="0.2">
      <c r="B1918" s="36"/>
      <c r="C1918" s="36"/>
    </row>
    <row r="1919" spans="2:3" x14ac:dyDescent="0.2">
      <c r="B1919" s="36"/>
      <c r="C1919" s="36"/>
    </row>
    <row r="1920" spans="2:3" x14ac:dyDescent="0.2">
      <c r="B1920" s="36"/>
      <c r="C1920" s="36"/>
    </row>
    <row r="1921" spans="2:3" x14ac:dyDescent="0.2">
      <c r="B1921" s="36"/>
      <c r="C1921" s="36"/>
    </row>
    <row r="1922" spans="2:3" x14ac:dyDescent="0.2">
      <c r="B1922" s="36"/>
      <c r="C1922" s="36"/>
    </row>
    <row r="1923" spans="2:3" x14ac:dyDescent="0.2">
      <c r="B1923" s="36"/>
      <c r="C1923" s="36"/>
    </row>
    <row r="1924" spans="2:3" x14ac:dyDescent="0.2">
      <c r="B1924" s="36"/>
      <c r="C1924" s="36"/>
    </row>
    <row r="1925" spans="2:3" x14ac:dyDescent="0.2">
      <c r="B1925" s="36"/>
      <c r="C1925" s="36"/>
    </row>
    <row r="1926" spans="2:3" x14ac:dyDescent="0.2">
      <c r="B1926" s="36"/>
      <c r="C1926" s="36"/>
    </row>
    <row r="1927" spans="2:3" x14ac:dyDescent="0.2">
      <c r="B1927" s="36"/>
      <c r="C1927" s="36"/>
    </row>
    <row r="1928" spans="2:3" x14ac:dyDescent="0.2">
      <c r="B1928" s="36"/>
      <c r="C1928" s="36"/>
    </row>
    <row r="1929" spans="2:3" x14ac:dyDescent="0.2">
      <c r="B1929" s="36"/>
      <c r="C1929" s="36"/>
    </row>
    <row r="1930" spans="2:3" x14ac:dyDescent="0.2">
      <c r="B1930" s="36"/>
      <c r="C1930" s="36"/>
    </row>
    <row r="1931" spans="2:3" x14ac:dyDescent="0.2">
      <c r="B1931" s="36"/>
      <c r="C1931" s="36"/>
    </row>
    <row r="1932" spans="2:3" x14ac:dyDescent="0.2">
      <c r="B1932" s="36"/>
      <c r="C1932" s="36"/>
    </row>
    <row r="1933" spans="2:3" x14ac:dyDescent="0.2">
      <c r="B1933" s="36"/>
      <c r="C1933" s="36"/>
    </row>
    <row r="1934" spans="2:3" x14ac:dyDescent="0.2">
      <c r="B1934" s="36"/>
      <c r="C1934" s="36"/>
    </row>
    <row r="1935" spans="2:3" x14ac:dyDescent="0.2">
      <c r="B1935" s="36"/>
      <c r="C1935" s="36"/>
    </row>
    <row r="1936" spans="2:3" x14ac:dyDescent="0.2">
      <c r="B1936" s="36"/>
      <c r="C1936" s="36"/>
    </row>
    <row r="1937" spans="2:3" x14ac:dyDescent="0.2">
      <c r="B1937" s="36"/>
      <c r="C1937" s="36"/>
    </row>
    <row r="1938" spans="2:3" x14ac:dyDescent="0.2">
      <c r="B1938" s="36"/>
      <c r="C1938" s="36"/>
    </row>
    <row r="1939" spans="2:3" x14ac:dyDescent="0.2">
      <c r="B1939" s="36"/>
      <c r="C1939" s="36"/>
    </row>
    <row r="1940" spans="2:3" x14ac:dyDescent="0.2">
      <c r="B1940" s="36"/>
      <c r="C1940" s="36"/>
    </row>
    <row r="1941" spans="2:3" x14ac:dyDescent="0.2">
      <c r="B1941" s="36"/>
      <c r="C1941" s="36"/>
    </row>
    <row r="1942" spans="2:3" x14ac:dyDescent="0.2">
      <c r="B1942" s="36"/>
      <c r="C1942" s="36"/>
    </row>
    <row r="1943" spans="2:3" x14ac:dyDescent="0.2">
      <c r="B1943" s="36"/>
      <c r="C1943" s="36"/>
    </row>
    <row r="1944" spans="2:3" x14ac:dyDescent="0.2">
      <c r="B1944" s="36"/>
      <c r="C1944" s="36"/>
    </row>
    <row r="1945" spans="2:3" x14ac:dyDescent="0.2">
      <c r="B1945" s="36"/>
      <c r="C1945" s="36"/>
    </row>
    <row r="1946" spans="2:3" x14ac:dyDescent="0.2">
      <c r="B1946" s="36"/>
      <c r="C1946" s="36"/>
    </row>
    <row r="1947" spans="2:3" x14ac:dyDescent="0.2">
      <c r="B1947" s="36"/>
      <c r="C1947" s="36"/>
    </row>
    <row r="1948" spans="2:3" x14ac:dyDescent="0.2">
      <c r="B1948" s="36"/>
      <c r="C1948" s="36"/>
    </row>
    <row r="1949" spans="2:3" x14ac:dyDescent="0.2">
      <c r="B1949" s="36"/>
      <c r="C1949" s="36"/>
    </row>
    <row r="1950" spans="2:3" x14ac:dyDescent="0.2">
      <c r="B1950" s="36"/>
      <c r="C1950" s="36"/>
    </row>
    <row r="1951" spans="2:3" x14ac:dyDescent="0.2">
      <c r="B1951" s="36"/>
      <c r="C1951" s="36"/>
    </row>
    <row r="1952" spans="2:3" x14ac:dyDescent="0.2">
      <c r="B1952" s="36"/>
      <c r="C1952" s="36"/>
    </row>
    <row r="1953" spans="2:3" x14ac:dyDescent="0.2">
      <c r="B1953" s="36"/>
      <c r="C1953" s="36"/>
    </row>
    <row r="1954" spans="2:3" x14ac:dyDescent="0.2">
      <c r="B1954" s="36"/>
      <c r="C1954" s="36"/>
    </row>
    <row r="1955" spans="2:3" x14ac:dyDescent="0.2">
      <c r="B1955" s="36"/>
      <c r="C1955" s="36"/>
    </row>
    <row r="1956" spans="2:3" x14ac:dyDescent="0.2">
      <c r="B1956" s="36"/>
      <c r="C1956" s="36"/>
    </row>
    <row r="1957" spans="2:3" x14ac:dyDescent="0.2">
      <c r="B1957" s="36"/>
      <c r="C1957" s="36"/>
    </row>
    <row r="1958" spans="2:3" x14ac:dyDescent="0.2">
      <c r="B1958" s="36"/>
      <c r="C1958" s="36"/>
    </row>
    <row r="1959" spans="2:3" x14ac:dyDescent="0.2">
      <c r="B1959" s="36"/>
      <c r="C1959" s="36"/>
    </row>
    <row r="1960" spans="2:3" x14ac:dyDescent="0.2">
      <c r="B1960" s="36"/>
      <c r="C1960" s="36"/>
    </row>
    <row r="1961" spans="2:3" x14ac:dyDescent="0.2">
      <c r="B1961" s="36"/>
      <c r="C1961" s="36"/>
    </row>
    <row r="1962" spans="2:3" x14ac:dyDescent="0.2">
      <c r="B1962" s="36"/>
      <c r="C1962" s="36"/>
    </row>
    <row r="1963" spans="2:3" x14ac:dyDescent="0.2">
      <c r="B1963" s="36"/>
      <c r="C1963" s="36"/>
    </row>
    <row r="1964" spans="2:3" x14ac:dyDescent="0.2">
      <c r="B1964" s="36"/>
      <c r="C1964" s="36"/>
    </row>
    <row r="1965" spans="2:3" x14ac:dyDescent="0.2">
      <c r="B1965" s="36"/>
      <c r="C1965" s="36"/>
    </row>
    <row r="1966" spans="2:3" x14ac:dyDescent="0.2">
      <c r="B1966" s="36"/>
      <c r="C1966" s="36"/>
    </row>
    <row r="1967" spans="2:3" x14ac:dyDescent="0.2">
      <c r="B1967" s="36"/>
      <c r="C1967" s="36"/>
    </row>
    <row r="1968" spans="2:3" x14ac:dyDescent="0.2">
      <c r="B1968" s="36"/>
      <c r="C1968" s="36"/>
    </row>
    <row r="1969" spans="2:3" x14ac:dyDescent="0.2">
      <c r="B1969" s="36"/>
      <c r="C1969" s="36"/>
    </row>
    <row r="1970" spans="2:3" x14ac:dyDescent="0.2">
      <c r="B1970" s="36"/>
      <c r="C1970" s="36"/>
    </row>
    <row r="1971" spans="2:3" x14ac:dyDescent="0.2">
      <c r="B1971" s="36"/>
      <c r="C1971" s="36"/>
    </row>
    <row r="1972" spans="2:3" x14ac:dyDescent="0.2">
      <c r="B1972" s="36"/>
      <c r="C1972" s="36"/>
    </row>
    <row r="1973" spans="2:3" x14ac:dyDescent="0.2">
      <c r="B1973" s="36"/>
      <c r="C1973" s="36"/>
    </row>
    <row r="1974" spans="2:3" x14ac:dyDescent="0.2">
      <c r="B1974" s="36"/>
      <c r="C1974" s="36"/>
    </row>
    <row r="1975" spans="2:3" x14ac:dyDescent="0.2">
      <c r="B1975" s="36"/>
      <c r="C1975" s="36"/>
    </row>
    <row r="1976" spans="2:3" x14ac:dyDescent="0.2">
      <c r="B1976" s="36"/>
      <c r="C1976" s="36"/>
    </row>
    <row r="1977" spans="2:3" x14ac:dyDescent="0.2">
      <c r="B1977" s="36"/>
      <c r="C1977" s="36"/>
    </row>
    <row r="1978" spans="2:3" x14ac:dyDescent="0.2">
      <c r="B1978" s="36"/>
      <c r="C1978" s="36"/>
    </row>
    <row r="1979" spans="2:3" x14ac:dyDescent="0.2">
      <c r="B1979" s="36"/>
      <c r="C1979" s="36"/>
    </row>
    <row r="1980" spans="2:3" x14ac:dyDescent="0.2">
      <c r="B1980" s="36"/>
      <c r="C1980" s="36"/>
    </row>
    <row r="1981" spans="2:3" x14ac:dyDescent="0.2">
      <c r="B1981" s="36"/>
      <c r="C1981" s="36"/>
    </row>
    <row r="1982" spans="2:3" x14ac:dyDescent="0.2">
      <c r="B1982" s="36"/>
      <c r="C1982" s="36"/>
    </row>
    <row r="1983" spans="2:3" x14ac:dyDescent="0.2">
      <c r="B1983" s="36"/>
      <c r="C1983" s="36"/>
    </row>
    <row r="1984" spans="2:3" x14ac:dyDescent="0.2">
      <c r="B1984" s="36"/>
      <c r="C1984" s="36"/>
    </row>
    <row r="1985" spans="2:3" x14ac:dyDescent="0.2">
      <c r="B1985" s="36"/>
      <c r="C1985" s="36"/>
    </row>
    <row r="1986" spans="2:3" x14ac:dyDescent="0.2">
      <c r="B1986" s="36"/>
      <c r="C1986" s="36"/>
    </row>
    <row r="1987" spans="2:3" x14ac:dyDescent="0.2">
      <c r="B1987" s="36"/>
      <c r="C1987" s="36"/>
    </row>
    <row r="1988" spans="2:3" x14ac:dyDescent="0.2">
      <c r="B1988" s="36"/>
      <c r="C1988" s="36"/>
    </row>
    <row r="1989" spans="2:3" x14ac:dyDescent="0.2">
      <c r="B1989" s="36"/>
      <c r="C1989" s="36"/>
    </row>
    <row r="1990" spans="2:3" x14ac:dyDescent="0.2">
      <c r="B1990" s="36"/>
      <c r="C1990" s="36"/>
    </row>
    <row r="1991" spans="2:3" x14ac:dyDescent="0.2">
      <c r="B1991" s="36"/>
      <c r="C1991" s="36"/>
    </row>
    <row r="1992" spans="2:3" x14ac:dyDescent="0.2">
      <c r="B1992" s="36"/>
      <c r="C1992" s="36"/>
    </row>
    <row r="1993" spans="2:3" x14ac:dyDescent="0.2">
      <c r="B1993" s="36"/>
      <c r="C1993" s="36"/>
    </row>
    <row r="1994" spans="2:3" x14ac:dyDescent="0.2">
      <c r="B1994" s="36"/>
      <c r="C1994" s="36"/>
    </row>
    <row r="1995" spans="2:3" x14ac:dyDescent="0.2">
      <c r="B1995" s="36"/>
      <c r="C1995" s="36"/>
    </row>
    <row r="1996" spans="2:3" x14ac:dyDescent="0.2">
      <c r="B1996" s="36"/>
      <c r="C1996" s="36"/>
    </row>
    <row r="1997" spans="2:3" x14ac:dyDescent="0.2">
      <c r="B1997" s="36"/>
      <c r="C1997" s="36"/>
    </row>
    <row r="1998" spans="2:3" x14ac:dyDescent="0.2">
      <c r="B1998" s="36"/>
      <c r="C1998" s="36"/>
    </row>
    <row r="1999" spans="2:3" x14ac:dyDescent="0.2">
      <c r="B1999" s="36"/>
      <c r="C1999" s="36"/>
    </row>
    <row r="2000" spans="2:3" x14ac:dyDescent="0.2">
      <c r="B2000" s="36"/>
      <c r="C2000" s="36"/>
    </row>
    <row r="2001" spans="2:3" x14ac:dyDescent="0.2">
      <c r="B2001" s="36"/>
      <c r="C2001" s="36"/>
    </row>
    <row r="2002" spans="2:3" x14ac:dyDescent="0.2">
      <c r="B2002" s="36"/>
      <c r="C2002" s="36"/>
    </row>
    <row r="2003" spans="2:3" x14ac:dyDescent="0.2">
      <c r="B2003" s="36"/>
      <c r="C2003" s="36"/>
    </row>
    <row r="2004" spans="2:3" x14ac:dyDescent="0.2">
      <c r="B2004" s="36"/>
      <c r="C2004" s="36"/>
    </row>
    <row r="2005" spans="2:3" x14ac:dyDescent="0.2">
      <c r="B2005" s="36"/>
      <c r="C2005" s="36"/>
    </row>
    <row r="2006" spans="2:3" x14ac:dyDescent="0.2">
      <c r="B2006" s="36"/>
      <c r="C2006" s="36"/>
    </row>
    <row r="2007" spans="2:3" x14ac:dyDescent="0.2">
      <c r="B2007" s="36"/>
      <c r="C2007" s="36"/>
    </row>
    <row r="2008" spans="2:3" x14ac:dyDescent="0.2">
      <c r="B2008" s="36"/>
      <c r="C2008" s="36"/>
    </row>
    <row r="2009" spans="2:3" x14ac:dyDescent="0.2">
      <c r="B2009" s="36"/>
      <c r="C2009" s="36"/>
    </row>
    <row r="2010" spans="2:3" x14ac:dyDescent="0.2">
      <c r="B2010" s="36"/>
      <c r="C2010" s="36"/>
    </row>
    <row r="2011" spans="2:3" x14ac:dyDescent="0.2">
      <c r="B2011" s="36"/>
      <c r="C2011" s="36"/>
    </row>
    <row r="2012" spans="2:3" x14ac:dyDescent="0.2">
      <c r="B2012" s="36"/>
      <c r="C2012" s="36"/>
    </row>
    <row r="2013" spans="2:3" x14ac:dyDescent="0.2">
      <c r="B2013" s="36"/>
      <c r="C2013" s="36"/>
    </row>
    <row r="2014" spans="2:3" x14ac:dyDescent="0.2">
      <c r="B2014" s="36"/>
      <c r="C2014" s="36"/>
    </row>
    <row r="2015" spans="2:3" x14ac:dyDescent="0.2">
      <c r="B2015" s="36"/>
      <c r="C2015" s="36"/>
    </row>
    <row r="2016" spans="2:3" x14ac:dyDescent="0.2">
      <c r="B2016" s="36"/>
      <c r="C2016" s="36"/>
    </row>
    <row r="2017" spans="2:3" x14ac:dyDescent="0.2">
      <c r="B2017" s="36"/>
      <c r="C2017" s="36"/>
    </row>
    <row r="2018" spans="2:3" x14ac:dyDescent="0.2">
      <c r="B2018" s="36"/>
      <c r="C2018" s="36"/>
    </row>
    <row r="2019" spans="2:3" x14ac:dyDescent="0.2">
      <c r="B2019" s="36"/>
      <c r="C2019" s="36"/>
    </row>
    <row r="2020" spans="2:3" x14ac:dyDescent="0.2">
      <c r="B2020" s="36"/>
      <c r="C2020" s="36"/>
    </row>
    <row r="2021" spans="2:3" x14ac:dyDescent="0.2">
      <c r="B2021" s="36"/>
      <c r="C2021" s="36"/>
    </row>
    <row r="2022" spans="2:3" x14ac:dyDescent="0.2">
      <c r="B2022" s="36"/>
      <c r="C2022" s="36"/>
    </row>
    <row r="2023" spans="2:3" x14ac:dyDescent="0.2">
      <c r="B2023" s="36"/>
      <c r="C2023" s="36"/>
    </row>
    <row r="2024" spans="2:3" x14ac:dyDescent="0.2">
      <c r="B2024" s="36"/>
      <c r="C2024" s="36"/>
    </row>
    <row r="2025" spans="2:3" x14ac:dyDescent="0.2">
      <c r="B2025" s="36"/>
      <c r="C2025" s="36"/>
    </row>
    <row r="2026" spans="2:3" x14ac:dyDescent="0.2">
      <c r="B2026" s="36"/>
      <c r="C2026" s="36"/>
    </row>
    <row r="2027" spans="2:3" x14ac:dyDescent="0.2">
      <c r="B2027" s="36"/>
      <c r="C2027" s="36"/>
    </row>
    <row r="2028" spans="2:3" x14ac:dyDescent="0.2">
      <c r="B2028" s="36"/>
      <c r="C2028" s="36"/>
    </row>
    <row r="2029" spans="2:3" x14ac:dyDescent="0.2">
      <c r="B2029" s="36"/>
      <c r="C2029" s="36"/>
    </row>
    <row r="2030" spans="2:3" x14ac:dyDescent="0.2">
      <c r="B2030" s="36"/>
      <c r="C2030" s="36"/>
    </row>
    <row r="2031" spans="2:3" x14ac:dyDescent="0.2">
      <c r="B2031" s="36"/>
      <c r="C2031" s="36"/>
    </row>
    <row r="2032" spans="2:3" x14ac:dyDescent="0.2">
      <c r="B2032" s="36"/>
      <c r="C2032" s="36"/>
    </row>
    <row r="2033" spans="2:3" x14ac:dyDescent="0.2">
      <c r="B2033" s="36"/>
      <c r="C2033" s="36"/>
    </row>
    <row r="2034" spans="2:3" x14ac:dyDescent="0.2">
      <c r="B2034" s="36"/>
      <c r="C2034" s="36"/>
    </row>
    <row r="2035" spans="2:3" x14ac:dyDescent="0.2">
      <c r="B2035" s="36"/>
      <c r="C2035" s="36"/>
    </row>
    <row r="2036" spans="2:3" x14ac:dyDescent="0.2">
      <c r="B2036" s="36"/>
      <c r="C2036" s="36"/>
    </row>
    <row r="2037" spans="2:3" x14ac:dyDescent="0.2">
      <c r="B2037" s="36"/>
      <c r="C2037" s="36"/>
    </row>
    <row r="2038" spans="2:3" x14ac:dyDescent="0.2">
      <c r="B2038" s="36"/>
      <c r="C2038" s="36"/>
    </row>
    <row r="2039" spans="2:3" x14ac:dyDescent="0.2">
      <c r="B2039" s="36"/>
      <c r="C2039" s="36"/>
    </row>
    <row r="2040" spans="2:3" x14ac:dyDescent="0.2">
      <c r="B2040" s="36"/>
      <c r="C2040" s="36"/>
    </row>
    <row r="2041" spans="2:3" x14ac:dyDescent="0.2">
      <c r="B2041" s="36"/>
      <c r="C2041" s="36"/>
    </row>
    <row r="2042" spans="2:3" x14ac:dyDescent="0.2">
      <c r="B2042" s="36"/>
      <c r="C2042" s="36"/>
    </row>
    <row r="2043" spans="2:3" x14ac:dyDescent="0.2">
      <c r="B2043" s="36"/>
      <c r="C2043" s="36"/>
    </row>
    <row r="2044" spans="2:3" x14ac:dyDescent="0.2">
      <c r="B2044" s="36"/>
      <c r="C2044" s="36"/>
    </row>
    <row r="2045" spans="2:3" x14ac:dyDescent="0.2">
      <c r="B2045" s="36"/>
      <c r="C2045" s="36"/>
    </row>
    <row r="2046" spans="2:3" x14ac:dyDescent="0.2">
      <c r="B2046" s="36"/>
      <c r="C2046" s="36"/>
    </row>
    <row r="2047" spans="2:3" x14ac:dyDescent="0.2">
      <c r="B2047" s="36"/>
      <c r="C2047" s="36"/>
    </row>
    <row r="2048" spans="2:3" x14ac:dyDescent="0.2">
      <c r="B2048" s="36"/>
      <c r="C2048" s="36"/>
    </row>
    <row r="2049" spans="2:3" x14ac:dyDescent="0.2">
      <c r="B2049" s="36"/>
      <c r="C2049" s="36"/>
    </row>
    <row r="2050" spans="2:3" x14ac:dyDescent="0.2">
      <c r="B2050" s="36"/>
      <c r="C2050" s="36"/>
    </row>
    <row r="2051" spans="2:3" x14ac:dyDescent="0.2">
      <c r="B2051" s="36"/>
      <c r="C2051" s="36"/>
    </row>
    <row r="2052" spans="2:3" x14ac:dyDescent="0.2">
      <c r="B2052" s="36"/>
      <c r="C2052" s="36"/>
    </row>
    <row r="2053" spans="2:3" x14ac:dyDescent="0.2">
      <c r="B2053" s="36"/>
      <c r="C2053" s="36"/>
    </row>
    <row r="2054" spans="2:3" x14ac:dyDescent="0.2">
      <c r="B2054" s="36"/>
      <c r="C2054" s="36"/>
    </row>
    <row r="2055" spans="2:3" x14ac:dyDescent="0.2">
      <c r="B2055" s="36"/>
      <c r="C2055" s="36"/>
    </row>
    <row r="2056" spans="2:3" x14ac:dyDescent="0.2">
      <c r="B2056" s="36"/>
      <c r="C2056" s="36"/>
    </row>
    <row r="2057" spans="2:3" x14ac:dyDescent="0.2">
      <c r="B2057" s="36"/>
      <c r="C2057" s="36"/>
    </row>
    <row r="2058" spans="2:3" x14ac:dyDescent="0.2">
      <c r="B2058" s="36"/>
      <c r="C2058" s="36"/>
    </row>
    <row r="2059" spans="2:3" x14ac:dyDescent="0.2">
      <c r="B2059" s="36"/>
      <c r="C2059" s="36"/>
    </row>
    <row r="2060" spans="2:3" x14ac:dyDescent="0.2">
      <c r="B2060" s="36"/>
      <c r="C2060" s="36"/>
    </row>
    <row r="2061" spans="2:3" x14ac:dyDescent="0.2">
      <c r="B2061" s="36"/>
      <c r="C2061" s="36"/>
    </row>
    <row r="2062" spans="2:3" x14ac:dyDescent="0.2">
      <c r="B2062" s="36"/>
      <c r="C2062" s="36"/>
    </row>
    <row r="2063" spans="2:3" x14ac:dyDescent="0.2">
      <c r="B2063" s="36"/>
      <c r="C2063" s="36"/>
    </row>
    <row r="2064" spans="2:3" x14ac:dyDescent="0.2">
      <c r="B2064" s="36"/>
      <c r="C2064" s="36"/>
    </row>
    <row r="2065" spans="2:3" x14ac:dyDescent="0.2">
      <c r="B2065" s="36"/>
      <c r="C2065" s="36"/>
    </row>
    <row r="2066" spans="2:3" x14ac:dyDescent="0.2">
      <c r="B2066" s="36"/>
      <c r="C2066" s="36"/>
    </row>
    <row r="2067" spans="2:3" x14ac:dyDescent="0.2">
      <c r="B2067" s="36"/>
      <c r="C2067" s="36"/>
    </row>
    <row r="2068" spans="2:3" x14ac:dyDescent="0.2">
      <c r="B2068" s="36"/>
      <c r="C2068" s="36"/>
    </row>
    <row r="2069" spans="2:3" x14ac:dyDescent="0.2">
      <c r="B2069" s="36"/>
      <c r="C2069" s="36"/>
    </row>
    <row r="2070" spans="2:3" x14ac:dyDescent="0.2">
      <c r="B2070" s="36"/>
      <c r="C2070" s="36"/>
    </row>
    <row r="2071" spans="2:3" x14ac:dyDescent="0.2">
      <c r="B2071" s="36"/>
      <c r="C2071" s="36"/>
    </row>
    <row r="2072" spans="2:3" x14ac:dyDescent="0.2">
      <c r="B2072" s="36"/>
      <c r="C2072" s="36"/>
    </row>
    <row r="2073" spans="2:3" x14ac:dyDescent="0.2">
      <c r="B2073" s="36"/>
      <c r="C2073" s="36"/>
    </row>
    <row r="2074" spans="2:3" x14ac:dyDescent="0.2">
      <c r="B2074" s="36"/>
      <c r="C2074" s="36"/>
    </row>
    <row r="2075" spans="2:3" x14ac:dyDescent="0.2">
      <c r="B2075" s="36"/>
      <c r="C2075" s="36"/>
    </row>
    <row r="2076" spans="2:3" x14ac:dyDescent="0.2">
      <c r="B2076" s="36"/>
      <c r="C2076" s="36"/>
    </row>
    <row r="2077" spans="2:3" x14ac:dyDescent="0.2">
      <c r="B2077" s="36"/>
      <c r="C2077" s="36"/>
    </row>
    <row r="2078" spans="2:3" x14ac:dyDescent="0.2">
      <c r="B2078" s="36"/>
      <c r="C2078" s="36"/>
    </row>
    <row r="2079" spans="2:3" x14ac:dyDescent="0.2">
      <c r="B2079" s="36"/>
      <c r="C2079" s="36"/>
    </row>
    <row r="2080" spans="2:3" x14ac:dyDescent="0.2">
      <c r="B2080" s="36"/>
      <c r="C2080" s="36"/>
    </row>
    <row r="2081" spans="2:3" x14ac:dyDescent="0.2">
      <c r="B2081" s="36"/>
      <c r="C2081" s="36"/>
    </row>
    <row r="2082" spans="2:3" x14ac:dyDescent="0.2">
      <c r="B2082" s="36"/>
      <c r="C2082" s="36"/>
    </row>
    <row r="2083" spans="2:3" x14ac:dyDescent="0.2">
      <c r="B2083" s="36"/>
      <c r="C2083" s="36"/>
    </row>
    <row r="2084" spans="2:3" x14ac:dyDescent="0.2">
      <c r="B2084" s="36"/>
      <c r="C2084" s="36"/>
    </row>
    <row r="2085" spans="2:3" x14ac:dyDescent="0.2">
      <c r="B2085" s="36"/>
      <c r="C2085" s="36"/>
    </row>
    <row r="2086" spans="2:3" x14ac:dyDescent="0.2">
      <c r="B2086" s="36"/>
      <c r="C2086" s="36"/>
    </row>
    <row r="2087" spans="2:3" x14ac:dyDescent="0.2">
      <c r="B2087" s="36"/>
      <c r="C2087" s="36"/>
    </row>
    <row r="2088" spans="2:3" x14ac:dyDescent="0.2">
      <c r="B2088" s="36"/>
      <c r="C2088" s="36"/>
    </row>
    <row r="2089" spans="2:3" x14ac:dyDescent="0.2">
      <c r="B2089" s="36"/>
      <c r="C2089" s="36"/>
    </row>
    <row r="2090" spans="2:3" x14ac:dyDescent="0.2">
      <c r="B2090" s="36"/>
      <c r="C2090" s="36"/>
    </row>
    <row r="2091" spans="2:3" x14ac:dyDescent="0.2">
      <c r="B2091" s="36"/>
      <c r="C2091" s="36"/>
    </row>
    <row r="2092" spans="2:3" x14ac:dyDescent="0.2">
      <c r="B2092" s="36"/>
      <c r="C2092" s="36"/>
    </row>
    <row r="2093" spans="2:3" x14ac:dyDescent="0.2">
      <c r="B2093" s="36"/>
      <c r="C2093" s="36"/>
    </row>
    <row r="2094" spans="2:3" x14ac:dyDescent="0.2">
      <c r="B2094" s="36"/>
      <c r="C2094" s="36"/>
    </row>
    <row r="2095" spans="2:3" x14ac:dyDescent="0.2">
      <c r="B2095" s="36"/>
      <c r="C2095" s="36"/>
    </row>
    <row r="2096" spans="2:3" x14ac:dyDescent="0.2">
      <c r="B2096" s="36"/>
      <c r="C2096" s="36"/>
    </row>
    <row r="2097" spans="2:3" x14ac:dyDescent="0.2">
      <c r="B2097" s="36"/>
      <c r="C2097" s="36"/>
    </row>
    <row r="2098" spans="2:3" x14ac:dyDescent="0.2">
      <c r="B2098" s="36"/>
      <c r="C2098" s="36"/>
    </row>
    <row r="2099" spans="2:3" x14ac:dyDescent="0.2">
      <c r="B2099" s="36"/>
      <c r="C2099" s="36"/>
    </row>
    <row r="2100" spans="2:3" x14ac:dyDescent="0.2">
      <c r="B2100" s="36"/>
      <c r="C2100" s="36"/>
    </row>
    <row r="2101" spans="2:3" x14ac:dyDescent="0.2">
      <c r="B2101" s="36"/>
      <c r="C2101" s="36"/>
    </row>
    <row r="2102" spans="2:3" x14ac:dyDescent="0.2">
      <c r="B2102" s="36"/>
      <c r="C2102" s="36"/>
    </row>
    <row r="2103" spans="2:3" x14ac:dyDescent="0.2">
      <c r="B2103" s="36"/>
      <c r="C2103" s="36"/>
    </row>
    <row r="2104" spans="2:3" x14ac:dyDescent="0.2">
      <c r="B2104" s="36"/>
      <c r="C2104" s="36"/>
    </row>
    <row r="2105" spans="2:3" x14ac:dyDescent="0.2">
      <c r="B2105" s="36"/>
      <c r="C2105" s="36"/>
    </row>
    <row r="2106" spans="2:3" x14ac:dyDescent="0.2">
      <c r="B2106" s="36"/>
      <c r="C2106" s="36"/>
    </row>
    <row r="2107" spans="2:3" x14ac:dyDescent="0.2">
      <c r="B2107" s="36"/>
      <c r="C2107" s="36"/>
    </row>
    <row r="2108" spans="2:3" x14ac:dyDescent="0.2">
      <c r="B2108" s="36"/>
      <c r="C2108" s="36"/>
    </row>
    <row r="2109" spans="2:3" x14ac:dyDescent="0.2">
      <c r="B2109" s="36"/>
      <c r="C2109" s="36"/>
    </row>
    <row r="2110" spans="2:3" x14ac:dyDescent="0.2">
      <c r="B2110" s="36"/>
      <c r="C2110" s="36"/>
    </row>
    <row r="2111" spans="2:3" x14ac:dyDescent="0.2">
      <c r="B2111" s="36"/>
      <c r="C2111" s="36"/>
    </row>
    <row r="2112" spans="2:3" x14ac:dyDescent="0.2">
      <c r="B2112" s="36"/>
      <c r="C2112" s="36"/>
    </row>
    <row r="2113" spans="2:3" x14ac:dyDescent="0.2">
      <c r="B2113" s="36"/>
      <c r="C2113" s="36"/>
    </row>
    <row r="2114" spans="2:3" x14ac:dyDescent="0.2">
      <c r="B2114" s="36"/>
      <c r="C2114" s="36"/>
    </row>
    <row r="2115" spans="2:3" x14ac:dyDescent="0.2">
      <c r="B2115" s="36"/>
      <c r="C2115" s="36"/>
    </row>
    <row r="2116" spans="2:3" x14ac:dyDescent="0.2">
      <c r="B2116" s="36"/>
      <c r="C2116" s="36"/>
    </row>
    <row r="2117" spans="2:3" x14ac:dyDescent="0.2">
      <c r="B2117" s="36"/>
      <c r="C2117" s="36"/>
    </row>
    <row r="2118" spans="2:3" x14ac:dyDescent="0.2">
      <c r="B2118" s="36"/>
      <c r="C2118" s="36"/>
    </row>
    <row r="2119" spans="2:3" x14ac:dyDescent="0.2">
      <c r="B2119" s="36"/>
      <c r="C2119" s="36"/>
    </row>
    <row r="2120" spans="2:3" x14ac:dyDescent="0.2">
      <c r="B2120" s="36"/>
      <c r="C2120" s="36"/>
    </row>
    <row r="2121" spans="2:3" x14ac:dyDescent="0.2">
      <c r="B2121" s="36"/>
      <c r="C2121" s="36"/>
    </row>
    <row r="2122" spans="2:3" x14ac:dyDescent="0.2">
      <c r="B2122" s="36"/>
      <c r="C2122" s="36"/>
    </row>
    <row r="2123" spans="2:3" x14ac:dyDescent="0.2">
      <c r="B2123" s="36"/>
      <c r="C2123" s="36"/>
    </row>
    <row r="2124" spans="2:3" x14ac:dyDescent="0.2">
      <c r="B2124" s="36"/>
      <c r="C2124" s="36"/>
    </row>
    <row r="2125" spans="2:3" x14ac:dyDescent="0.2">
      <c r="B2125" s="36"/>
      <c r="C2125" s="36"/>
    </row>
    <row r="2126" spans="2:3" x14ac:dyDescent="0.2">
      <c r="B2126" s="36"/>
      <c r="C2126" s="36"/>
    </row>
    <row r="2127" spans="2:3" x14ac:dyDescent="0.2">
      <c r="B2127" s="36"/>
      <c r="C2127" s="36"/>
    </row>
    <row r="2128" spans="2:3" x14ac:dyDescent="0.2">
      <c r="B2128" s="36"/>
      <c r="C2128" s="36"/>
    </row>
    <row r="2129" spans="2:3" x14ac:dyDescent="0.2">
      <c r="B2129" s="36"/>
      <c r="C2129" s="36"/>
    </row>
    <row r="2130" spans="2:3" x14ac:dyDescent="0.2">
      <c r="B2130" s="36"/>
      <c r="C2130" s="36"/>
    </row>
    <row r="2131" spans="2:3" x14ac:dyDescent="0.2">
      <c r="B2131" s="36"/>
      <c r="C2131" s="36"/>
    </row>
    <row r="2132" spans="2:3" x14ac:dyDescent="0.2">
      <c r="B2132" s="36"/>
      <c r="C2132" s="36"/>
    </row>
    <row r="2133" spans="2:3" x14ac:dyDescent="0.2">
      <c r="B2133" s="36"/>
      <c r="C2133" s="36"/>
    </row>
    <row r="2134" spans="2:3" x14ac:dyDescent="0.2">
      <c r="B2134" s="36"/>
      <c r="C2134" s="36"/>
    </row>
    <row r="2135" spans="2:3" x14ac:dyDescent="0.2">
      <c r="B2135" s="36"/>
      <c r="C2135" s="36"/>
    </row>
    <row r="2136" spans="2:3" x14ac:dyDescent="0.2">
      <c r="B2136" s="36"/>
      <c r="C2136" s="36"/>
    </row>
    <row r="2137" spans="2:3" x14ac:dyDescent="0.2">
      <c r="B2137" s="36"/>
      <c r="C2137" s="36"/>
    </row>
    <row r="2138" spans="2:3" x14ac:dyDescent="0.2">
      <c r="B2138" s="36"/>
      <c r="C2138" s="36"/>
    </row>
    <row r="2139" spans="2:3" x14ac:dyDescent="0.2">
      <c r="B2139" s="36"/>
      <c r="C2139" s="36"/>
    </row>
    <row r="2140" spans="2:3" x14ac:dyDescent="0.2">
      <c r="B2140" s="36"/>
      <c r="C2140" s="36"/>
    </row>
    <row r="2141" spans="2:3" x14ac:dyDescent="0.2">
      <c r="B2141" s="36"/>
      <c r="C2141" s="36"/>
    </row>
    <row r="2142" spans="2:3" x14ac:dyDescent="0.2">
      <c r="B2142" s="36"/>
      <c r="C2142" s="36"/>
    </row>
    <row r="2143" spans="2:3" x14ac:dyDescent="0.2">
      <c r="B2143" s="36"/>
      <c r="C2143" s="36"/>
    </row>
    <row r="2144" spans="2:3" x14ac:dyDescent="0.2">
      <c r="B2144" s="36"/>
      <c r="C2144" s="36"/>
    </row>
    <row r="2145" spans="2:3" x14ac:dyDescent="0.2">
      <c r="B2145" s="36"/>
      <c r="C2145" s="36"/>
    </row>
    <row r="2146" spans="2:3" x14ac:dyDescent="0.2">
      <c r="B2146" s="36"/>
      <c r="C2146" s="36"/>
    </row>
    <row r="2147" spans="2:3" x14ac:dyDescent="0.2">
      <c r="B2147" s="36"/>
      <c r="C2147" s="36"/>
    </row>
    <row r="2148" spans="2:3" x14ac:dyDescent="0.2">
      <c r="B2148" s="36"/>
      <c r="C2148" s="36"/>
    </row>
    <row r="2149" spans="2:3" x14ac:dyDescent="0.2">
      <c r="B2149" s="36"/>
      <c r="C2149" s="36"/>
    </row>
    <row r="2150" spans="2:3" x14ac:dyDescent="0.2">
      <c r="B2150" s="36"/>
      <c r="C2150" s="36"/>
    </row>
    <row r="2151" spans="2:3" x14ac:dyDescent="0.2">
      <c r="B2151" s="36"/>
      <c r="C2151" s="36"/>
    </row>
    <row r="2152" spans="2:3" x14ac:dyDescent="0.2">
      <c r="B2152" s="36"/>
      <c r="C2152" s="36"/>
    </row>
    <row r="2153" spans="2:3" x14ac:dyDescent="0.2">
      <c r="B2153" s="36"/>
      <c r="C2153" s="36"/>
    </row>
    <row r="2154" spans="2:3" x14ac:dyDescent="0.2">
      <c r="B2154" s="36"/>
      <c r="C2154" s="36"/>
    </row>
    <row r="2155" spans="2:3" x14ac:dyDescent="0.2">
      <c r="B2155" s="36"/>
      <c r="C2155" s="36"/>
    </row>
    <row r="2156" spans="2:3" x14ac:dyDescent="0.2">
      <c r="B2156" s="36"/>
      <c r="C2156" s="36"/>
    </row>
    <row r="2157" spans="2:3" x14ac:dyDescent="0.2">
      <c r="B2157" s="36"/>
      <c r="C2157" s="36"/>
    </row>
    <row r="2158" spans="2:3" x14ac:dyDescent="0.2">
      <c r="B2158" s="36"/>
      <c r="C2158" s="36"/>
    </row>
    <row r="2159" spans="2:3" x14ac:dyDescent="0.2">
      <c r="B2159" s="36"/>
      <c r="C2159" s="36"/>
    </row>
    <row r="2160" spans="2:3" x14ac:dyDescent="0.2">
      <c r="B2160" s="36"/>
      <c r="C2160" s="36"/>
    </row>
    <row r="2161" spans="2:3" x14ac:dyDescent="0.2">
      <c r="B2161" s="36"/>
      <c r="C2161" s="36"/>
    </row>
    <row r="2162" spans="2:3" x14ac:dyDescent="0.2">
      <c r="B2162" s="36"/>
      <c r="C2162" s="36"/>
    </row>
    <row r="2163" spans="2:3" x14ac:dyDescent="0.2">
      <c r="B2163" s="36"/>
      <c r="C2163" s="36"/>
    </row>
    <row r="2164" spans="2:3" x14ac:dyDescent="0.2">
      <c r="B2164" s="36"/>
      <c r="C2164" s="36"/>
    </row>
    <row r="2165" spans="2:3" x14ac:dyDescent="0.2">
      <c r="B2165" s="36"/>
      <c r="C2165" s="36"/>
    </row>
    <row r="2166" spans="2:3" x14ac:dyDescent="0.2">
      <c r="B2166" s="36"/>
      <c r="C2166" s="36"/>
    </row>
    <row r="2167" spans="2:3" x14ac:dyDescent="0.2">
      <c r="B2167" s="36"/>
      <c r="C2167" s="36"/>
    </row>
    <row r="2168" spans="2:3" x14ac:dyDescent="0.2">
      <c r="B2168" s="36"/>
      <c r="C2168" s="36"/>
    </row>
    <row r="2169" spans="2:3" x14ac:dyDescent="0.2">
      <c r="B2169" s="36"/>
      <c r="C2169" s="36"/>
    </row>
    <row r="2170" spans="2:3" x14ac:dyDescent="0.2">
      <c r="B2170" s="36"/>
      <c r="C2170" s="36"/>
    </row>
    <row r="2171" spans="2:3" x14ac:dyDescent="0.2">
      <c r="B2171" s="36"/>
      <c r="C2171" s="36"/>
    </row>
    <row r="2172" spans="2:3" x14ac:dyDescent="0.2">
      <c r="B2172" s="36"/>
      <c r="C2172" s="36"/>
    </row>
    <row r="2173" spans="2:3" x14ac:dyDescent="0.2">
      <c r="B2173" s="36"/>
      <c r="C2173" s="36"/>
    </row>
    <row r="2174" spans="2:3" x14ac:dyDescent="0.2">
      <c r="B2174" s="36"/>
      <c r="C2174" s="36"/>
    </row>
    <row r="2175" spans="2:3" x14ac:dyDescent="0.2">
      <c r="B2175" s="36"/>
      <c r="C2175" s="36"/>
    </row>
    <row r="2176" spans="2:3" x14ac:dyDescent="0.2">
      <c r="B2176" s="36"/>
      <c r="C2176" s="36"/>
    </row>
    <row r="2177" spans="2:3" x14ac:dyDescent="0.2">
      <c r="B2177" s="36"/>
      <c r="C2177" s="36"/>
    </row>
    <row r="2178" spans="2:3" x14ac:dyDescent="0.2">
      <c r="B2178" s="36"/>
      <c r="C2178" s="36"/>
    </row>
    <row r="2179" spans="2:3" x14ac:dyDescent="0.2">
      <c r="B2179" s="36"/>
      <c r="C2179" s="36"/>
    </row>
    <row r="2180" spans="2:3" x14ac:dyDescent="0.2">
      <c r="B2180" s="36"/>
      <c r="C2180" s="36"/>
    </row>
    <row r="2181" spans="2:3" x14ac:dyDescent="0.2">
      <c r="B2181" s="36"/>
      <c r="C2181" s="36"/>
    </row>
    <row r="2182" spans="2:3" x14ac:dyDescent="0.2">
      <c r="B2182" s="36"/>
      <c r="C2182" s="36"/>
    </row>
    <row r="2183" spans="2:3" x14ac:dyDescent="0.2">
      <c r="B2183" s="36"/>
      <c r="C2183" s="36"/>
    </row>
    <row r="2184" spans="2:3" x14ac:dyDescent="0.2">
      <c r="B2184" s="36"/>
      <c r="C2184" s="36"/>
    </row>
    <row r="2185" spans="2:3" x14ac:dyDescent="0.2">
      <c r="B2185" s="36"/>
      <c r="C2185" s="36"/>
    </row>
    <row r="2186" spans="2:3" x14ac:dyDescent="0.2">
      <c r="B2186" s="36"/>
      <c r="C2186" s="36"/>
    </row>
    <row r="2187" spans="2:3" x14ac:dyDescent="0.2">
      <c r="B2187" s="36"/>
      <c r="C2187" s="36"/>
    </row>
    <row r="2188" spans="2:3" x14ac:dyDescent="0.2">
      <c r="B2188" s="36"/>
      <c r="C2188" s="36"/>
    </row>
    <row r="2189" spans="2:3" x14ac:dyDescent="0.2">
      <c r="B2189" s="36"/>
      <c r="C2189" s="36"/>
    </row>
    <row r="2190" spans="2:3" x14ac:dyDescent="0.2">
      <c r="B2190" s="36"/>
      <c r="C2190" s="36"/>
    </row>
    <row r="2191" spans="2:3" x14ac:dyDescent="0.2">
      <c r="B2191" s="36"/>
      <c r="C2191" s="36"/>
    </row>
    <row r="2192" spans="2:3" x14ac:dyDescent="0.2">
      <c r="B2192" s="36"/>
      <c r="C2192" s="36"/>
    </row>
    <row r="2193" spans="2:3" x14ac:dyDescent="0.2">
      <c r="B2193" s="36"/>
      <c r="C2193" s="36"/>
    </row>
    <row r="2194" spans="2:3" x14ac:dyDescent="0.2">
      <c r="B2194" s="36"/>
      <c r="C2194" s="36"/>
    </row>
    <row r="2195" spans="2:3" x14ac:dyDescent="0.2">
      <c r="B2195" s="36"/>
      <c r="C2195" s="36"/>
    </row>
    <row r="2196" spans="2:3" x14ac:dyDescent="0.2">
      <c r="B2196" s="36"/>
      <c r="C2196" s="36"/>
    </row>
    <row r="2197" spans="2:3" x14ac:dyDescent="0.2">
      <c r="B2197" s="36"/>
      <c r="C2197" s="36"/>
    </row>
    <row r="2198" spans="2:3" x14ac:dyDescent="0.2">
      <c r="B2198" s="36"/>
      <c r="C2198" s="36"/>
    </row>
    <row r="2199" spans="2:3" x14ac:dyDescent="0.2">
      <c r="B2199" s="36"/>
      <c r="C2199" s="36"/>
    </row>
    <row r="2200" spans="2:3" x14ac:dyDescent="0.2">
      <c r="B2200" s="36"/>
      <c r="C2200" s="36"/>
    </row>
    <row r="2201" spans="2:3" x14ac:dyDescent="0.2">
      <c r="B2201" s="36"/>
      <c r="C2201" s="36"/>
    </row>
    <row r="2202" spans="2:3" x14ac:dyDescent="0.2">
      <c r="B2202" s="36"/>
      <c r="C2202" s="36"/>
    </row>
    <row r="2203" spans="2:3" x14ac:dyDescent="0.2">
      <c r="B2203" s="36"/>
      <c r="C2203" s="36"/>
    </row>
    <row r="2204" spans="2:3" x14ac:dyDescent="0.2">
      <c r="B2204" s="36"/>
      <c r="C2204" s="36"/>
    </row>
    <row r="2205" spans="2:3" x14ac:dyDescent="0.2">
      <c r="B2205" s="36"/>
      <c r="C2205" s="36"/>
    </row>
    <row r="2206" spans="2:3" x14ac:dyDescent="0.2">
      <c r="B2206" s="36"/>
      <c r="C2206" s="36"/>
    </row>
    <row r="2207" spans="2:3" x14ac:dyDescent="0.2">
      <c r="B2207" s="36"/>
      <c r="C2207" s="36"/>
    </row>
    <row r="2208" spans="2:3" x14ac:dyDescent="0.2">
      <c r="B2208" s="36"/>
      <c r="C2208" s="36"/>
    </row>
    <row r="2209" spans="2:3" x14ac:dyDescent="0.2">
      <c r="B2209" s="36"/>
      <c r="C2209" s="36"/>
    </row>
    <row r="2210" spans="2:3" x14ac:dyDescent="0.2">
      <c r="B2210" s="36"/>
      <c r="C2210" s="36"/>
    </row>
    <row r="2211" spans="2:3" x14ac:dyDescent="0.2">
      <c r="B2211" s="36"/>
      <c r="C2211" s="36"/>
    </row>
    <row r="2212" spans="2:3" x14ac:dyDescent="0.2">
      <c r="B2212" s="36"/>
      <c r="C2212" s="36"/>
    </row>
    <row r="2213" spans="2:3" x14ac:dyDescent="0.2">
      <c r="B2213" s="36"/>
      <c r="C2213" s="36"/>
    </row>
    <row r="2214" spans="2:3" x14ac:dyDescent="0.2">
      <c r="B2214" s="36"/>
      <c r="C2214" s="36"/>
    </row>
    <row r="2215" spans="2:3" x14ac:dyDescent="0.2">
      <c r="B2215" s="36"/>
      <c r="C2215" s="36"/>
    </row>
    <row r="2216" spans="2:3" x14ac:dyDescent="0.2">
      <c r="B2216" s="36"/>
      <c r="C2216" s="36"/>
    </row>
    <row r="2217" spans="2:3" x14ac:dyDescent="0.2">
      <c r="B2217" s="36"/>
      <c r="C2217" s="36"/>
    </row>
    <row r="2218" spans="2:3" x14ac:dyDescent="0.2">
      <c r="B2218" s="36"/>
      <c r="C2218" s="36"/>
    </row>
    <row r="2219" spans="2:3" x14ac:dyDescent="0.2">
      <c r="B2219" s="36"/>
      <c r="C2219" s="36"/>
    </row>
    <row r="2220" spans="2:3" x14ac:dyDescent="0.2">
      <c r="B2220" s="36"/>
      <c r="C2220" s="36"/>
    </row>
    <row r="2221" spans="2:3" x14ac:dyDescent="0.2">
      <c r="B2221" s="36"/>
      <c r="C2221" s="36"/>
    </row>
    <row r="2222" spans="2:3" x14ac:dyDescent="0.2">
      <c r="B2222" s="36"/>
      <c r="C2222" s="36"/>
    </row>
    <row r="2223" spans="2:3" x14ac:dyDescent="0.2">
      <c r="B2223" s="36"/>
      <c r="C2223" s="36"/>
    </row>
    <row r="2224" spans="2:3" x14ac:dyDescent="0.2">
      <c r="B2224" s="36"/>
      <c r="C2224" s="36"/>
    </row>
    <row r="2225" spans="2:3" x14ac:dyDescent="0.2">
      <c r="B2225" s="36"/>
      <c r="C2225" s="36"/>
    </row>
    <row r="2226" spans="2:3" x14ac:dyDescent="0.2">
      <c r="B2226" s="36"/>
      <c r="C2226" s="36"/>
    </row>
    <row r="2227" spans="2:3" x14ac:dyDescent="0.2">
      <c r="B2227" s="36"/>
      <c r="C2227" s="36"/>
    </row>
    <row r="2228" spans="2:3" x14ac:dyDescent="0.2">
      <c r="B2228" s="36"/>
      <c r="C2228" s="36"/>
    </row>
    <row r="2229" spans="2:3" x14ac:dyDescent="0.2">
      <c r="B2229" s="36"/>
      <c r="C2229" s="36"/>
    </row>
    <row r="2230" spans="2:3" x14ac:dyDescent="0.2">
      <c r="B2230" s="36"/>
      <c r="C2230" s="36"/>
    </row>
    <row r="2231" spans="2:3" x14ac:dyDescent="0.2">
      <c r="B2231" s="36"/>
      <c r="C2231" s="36"/>
    </row>
    <row r="2232" spans="2:3" x14ac:dyDescent="0.2">
      <c r="B2232" s="36"/>
      <c r="C2232" s="36"/>
    </row>
    <row r="2233" spans="2:3" x14ac:dyDescent="0.2">
      <c r="B2233" s="36"/>
      <c r="C2233" s="36"/>
    </row>
    <row r="2234" spans="2:3" x14ac:dyDescent="0.2">
      <c r="B2234" s="36"/>
      <c r="C2234" s="36"/>
    </row>
    <row r="2235" spans="2:3" x14ac:dyDescent="0.2">
      <c r="B2235" s="36"/>
      <c r="C2235" s="36"/>
    </row>
    <row r="2236" spans="2:3" x14ac:dyDescent="0.2">
      <c r="B2236" s="36"/>
      <c r="C2236" s="36"/>
    </row>
    <row r="2237" spans="2:3" x14ac:dyDescent="0.2">
      <c r="B2237" s="36"/>
      <c r="C2237" s="36"/>
    </row>
    <row r="2238" spans="2:3" x14ac:dyDescent="0.2">
      <c r="B2238" s="36"/>
      <c r="C2238" s="36"/>
    </row>
    <row r="2239" spans="2:3" x14ac:dyDescent="0.2">
      <c r="B2239" s="36"/>
      <c r="C2239" s="36"/>
    </row>
    <row r="2240" spans="2:3" x14ac:dyDescent="0.2">
      <c r="B2240" s="36"/>
      <c r="C2240" s="36"/>
    </row>
    <row r="2241" spans="2:3" x14ac:dyDescent="0.2">
      <c r="B2241" s="36"/>
      <c r="C2241" s="36"/>
    </row>
    <row r="2242" spans="2:3" x14ac:dyDescent="0.2">
      <c r="B2242" s="36"/>
      <c r="C2242" s="36"/>
    </row>
    <row r="2243" spans="2:3" x14ac:dyDescent="0.2">
      <c r="B2243" s="36"/>
      <c r="C2243" s="36"/>
    </row>
    <row r="2244" spans="2:3" x14ac:dyDescent="0.2">
      <c r="B2244" s="36"/>
      <c r="C2244" s="36"/>
    </row>
    <row r="2245" spans="2:3" x14ac:dyDescent="0.2">
      <c r="B2245" s="36"/>
      <c r="C2245" s="36"/>
    </row>
    <row r="2246" spans="2:3" x14ac:dyDescent="0.2">
      <c r="B2246" s="36"/>
      <c r="C2246" s="36"/>
    </row>
    <row r="2247" spans="2:3" x14ac:dyDescent="0.2">
      <c r="B2247" s="36"/>
      <c r="C2247" s="36"/>
    </row>
    <row r="2248" spans="2:3" x14ac:dyDescent="0.2">
      <c r="B2248" s="36"/>
      <c r="C2248" s="36"/>
    </row>
    <row r="2249" spans="2:3" x14ac:dyDescent="0.2">
      <c r="B2249" s="36"/>
      <c r="C2249" s="36"/>
    </row>
    <row r="2250" spans="2:3" x14ac:dyDescent="0.2">
      <c r="B2250" s="36"/>
      <c r="C2250" s="36"/>
    </row>
    <row r="2251" spans="2:3" x14ac:dyDescent="0.2">
      <c r="B2251" s="36"/>
      <c r="C2251" s="36"/>
    </row>
    <row r="2252" spans="2:3" x14ac:dyDescent="0.2">
      <c r="B2252" s="36"/>
      <c r="C2252" s="36"/>
    </row>
    <row r="2253" spans="2:3" x14ac:dyDescent="0.2">
      <c r="B2253" s="36"/>
      <c r="C2253" s="36"/>
    </row>
    <row r="2254" spans="2:3" x14ac:dyDescent="0.2">
      <c r="B2254" s="36"/>
      <c r="C2254" s="36"/>
    </row>
    <row r="2255" spans="2:3" x14ac:dyDescent="0.2">
      <c r="B2255" s="36"/>
      <c r="C2255" s="36"/>
    </row>
    <row r="2256" spans="2:3" x14ac:dyDescent="0.2">
      <c r="B2256" s="36"/>
      <c r="C2256" s="36"/>
    </row>
    <row r="2257" spans="2:3" x14ac:dyDescent="0.2">
      <c r="B2257" s="36"/>
      <c r="C2257" s="36"/>
    </row>
    <row r="2258" spans="2:3" x14ac:dyDescent="0.2">
      <c r="B2258" s="36"/>
      <c r="C2258" s="36"/>
    </row>
    <row r="2259" spans="2:3" x14ac:dyDescent="0.2">
      <c r="B2259" s="36"/>
      <c r="C2259" s="36"/>
    </row>
    <row r="2260" spans="2:3" x14ac:dyDescent="0.2">
      <c r="B2260" s="36"/>
      <c r="C2260" s="36"/>
    </row>
    <row r="2261" spans="2:3" x14ac:dyDescent="0.2">
      <c r="B2261" s="36"/>
      <c r="C2261" s="36"/>
    </row>
    <row r="2262" spans="2:3" x14ac:dyDescent="0.2">
      <c r="B2262" s="36"/>
      <c r="C2262" s="36"/>
    </row>
    <row r="2263" spans="2:3" x14ac:dyDescent="0.2">
      <c r="B2263" s="36"/>
      <c r="C2263" s="36"/>
    </row>
    <row r="2264" spans="2:3" x14ac:dyDescent="0.2">
      <c r="B2264" s="36"/>
      <c r="C2264" s="36"/>
    </row>
    <row r="2265" spans="2:3" x14ac:dyDescent="0.2">
      <c r="B2265" s="36"/>
      <c r="C2265" s="36"/>
    </row>
    <row r="2266" spans="2:3" x14ac:dyDescent="0.2">
      <c r="B2266" s="36"/>
      <c r="C2266" s="36"/>
    </row>
    <row r="2267" spans="2:3" x14ac:dyDescent="0.2">
      <c r="B2267" s="36"/>
      <c r="C2267" s="36"/>
    </row>
    <row r="2268" spans="2:3" x14ac:dyDescent="0.2">
      <c r="B2268" s="36"/>
      <c r="C2268" s="36"/>
    </row>
    <row r="2269" spans="2:3" x14ac:dyDescent="0.2">
      <c r="B2269" s="36"/>
      <c r="C2269" s="36"/>
    </row>
    <row r="2270" spans="2:3" x14ac:dyDescent="0.2">
      <c r="B2270" s="36"/>
      <c r="C2270" s="36"/>
    </row>
    <row r="2271" spans="2:3" x14ac:dyDescent="0.2">
      <c r="B2271" s="36"/>
      <c r="C2271" s="36"/>
    </row>
    <row r="2272" spans="2:3" x14ac:dyDescent="0.2">
      <c r="B2272" s="36"/>
      <c r="C2272" s="36"/>
    </row>
    <row r="2273" spans="2:3" x14ac:dyDescent="0.2">
      <c r="B2273" s="36"/>
      <c r="C2273" s="36"/>
    </row>
    <row r="2274" spans="2:3" x14ac:dyDescent="0.2">
      <c r="B2274" s="36"/>
      <c r="C2274" s="36"/>
    </row>
    <row r="2275" spans="2:3" x14ac:dyDescent="0.2">
      <c r="B2275" s="36"/>
      <c r="C2275" s="36"/>
    </row>
    <row r="2276" spans="2:3" x14ac:dyDescent="0.2">
      <c r="B2276" s="36"/>
      <c r="C2276" s="36"/>
    </row>
    <row r="2277" spans="2:3" x14ac:dyDescent="0.2">
      <c r="B2277" s="36"/>
      <c r="C2277" s="36"/>
    </row>
    <row r="2278" spans="2:3" x14ac:dyDescent="0.2">
      <c r="B2278" s="36"/>
      <c r="C2278" s="36"/>
    </row>
    <row r="2279" spans="2:3" x14ac:dyDescent="0.2">
      <c r="B2279" s="36"/>
      <c r="C2279" s="36"/>
    </row>
    <row r="2280" spans="2:3" x14ac:dyDescent="0.2">
      <c r="B2280" s="36"/>
      <c r="C2280" s="36"/>
    </row>
    <row r="2281" spans="2:3" x14ac:dyDescent="0.2">
      <c r="B2281" s="36"/>
      <c r="C2281" s="36"/>
    </row>
    <row r="2282" spans="2:3" x14ac:dyDescent="0.2">
      <c r="B2282" s="36"/>
      <c r="C2282" s="36"/>
    </row>
    <row r="2283" spans="2:3" x14ac:dyDescent="0.2">
      <c r="B2283" s="36"/>
      <c r="C2283" s="36"/>
    </row>
    <row r="2284" spans="2:3" x14ac:dyDescent="0.2">
      <c r="B2284" s="36"/>
      <c r="C2284" s="36"/>
    </row>
    <row r="2285" spans="2:3" x14ac:dyDescent="0.2">
      <c r="B2285" s="36"/>
      <c r="C2285" s="36"/>
    </row>
    <row r="2286" spans="2:3" x14ac:dyDescent="0.2">
      <c r="B2286" s="36"/>
      <c r="C2286" s="36"/>
    </row>
    <row r="2287" spans="2:3" x14ac:dyDescent="0.2">
      <c r="B2287" s="36"/>
      <c r="C2287" s="36"/>
    </row>
    <row r="2288" spans="2:3" x14ac:dyDescent="0.2">
      <c r="B2288" s="36"/>
      <c r="C2288" s="36"/>
    </row>
    <row r="2289" spans="2:3" x14ac:dyDescent="0.2">
      <c r="B2289" s="36"/>
      <c r="C2289" s="36"/>
    </row>
    <row r="2290" spans="2:3" x14ac:dyDescent="0.2">
      <c r="B2290" s="36"/>
      <c r="C2290" s="36"/>
    </row>
    <row r="2291" spans="2:3" x14ac:dyDescent="0.2">
      <c r="B2291" s="36"/>
      <c r="C2291" s="36"/>
    </row>
    <row r="2292" spans="2:3" x14ac:dyDescent="0.2">
      <c r="B2292" s="36"/>
      <c r="C2292" s="36"/>
    </row>
    <row r="2293" spans="2:3" x14ac:dyDescent="0.2">
      <c r="B2293" s="36"/>
      <c r="C2293" s="36"/>
    </row>
    <row r="2294" spans="2:3" x14ac:dyDescent="0.2">
      <c r="B2294" s="36"/>
      <c r="C2294" s="36"/>
    </row>
    <row r="2295" spans="2:3" x14ac:dyDescent="0.2">
      <c r="B2295" s="36"/>
      <c r="C2295" s="36"/>
    </row>
    <row r="2296" spans="2:3" x14ac:dyDescent="0.2">
      <c r="B2296" s="36"/>
      <c r="C2296" s="36"/>
    </row>
    <row r="2297" spans="2:3" x14ac:dyDescent="0.2">
      <c r="B2297" s="36"/>
      <c r="C2297" s="36"/>
    </row>
    <row r="2298" spans="2:3" x14ac:dyDescent="0.2">
      <c r="B2298" s="36"/>
      <c r="C2298" s="36"/>
    </row>
    <row r="2299" spans="2:3" x14ac:dyDescent="0.2">
      <c r="B2299" s="36"/>
      <c r="C2299" s="36"/>
    </row>
    <row r="2300" spans="2:3" x14ac:dyDescent="0.2">
      <c r="B2300" s="36"/>
      <c r="C2300" s="36"/>
    </row>
    <row r="2301" spans="2:3" x14ac:dyDescent="0.2">
      <c r="B2301" s="36"/>
      <c r="C2301" s="36"/>
    </row>
    <row r="2302" spans="2:3" x14ac:dyDescent="0.2">
      <c r="B2302" s="36"/>
      <c r="C2302" s="36"/>
    </row>
    <row r="2303" spans="2:3" x14ac:dyDescent="0.2">
      <c r="B2303" s="36"/>
      <c r="C2303" s="36"/>
    </row>
    <row r="2304" spans="2:3" x14ac:dyDescent="0.2">
      <c r="B2304" s="36"/>
      <c r="C2304" s="36"/>
    </row>
    <row r="2305" spans="2:3" x14ac:dyDescent="0.2">
      <c r="B2305" s="36"/>
      <c r="C2305" s="36"/>
    </row>
    <row r="2306" spans="2:3" x14ac:dyDescent="0.2">
      <c r="B2306" s="36"/>
      <c r="C2306" s="36"/>
    </row>
    <row r="2307" spans="2:3" x14ac:dyDescent="0.2">
      <c r="B2307" s="36"/>
      <c r="C2307" s="36"/>
    </row>
    <row r="2308" spans="2:3" x14ac:dyDescent="0.2">
      <c r="B2308" s="36"/>
      <c r="C2308" s="36"/>
    </row>
    <row r="2309" spans="2:3" x14ac:dyDescent="0.2">
      <c r="B2309" s="36"/>
      <c r="C2309" s="36"/>
    </row>
    <row r="2310" spans="2:3" x14ac:dyDescent="0.2">
      <c r="B2310" s="36"/>
      <c r="C2310" s="36"/>
    </row>
    <row r="2311" spans="2:3" x14ac:dyDescent="0.2">
      <c r="B2311" s="36"/>
      <c r="C2311" s="36"/>
    </row>
    <row r="2312" spans="2:3" x14ac:dyDescent="0.2">
      <c r="B2312" s="36"/>
      <c r="C2312" s="36"/>
    </row>
    <row r="2313" spans="2:3" x14ac:dyDescent="0.2">
      <c r="B2313" s="36"/>
      <c r="C2313" s="36"/>
    </row>
    <row r="2314" spans="2:3" x14ac:dyDescent="0.2">
      <c r="B2314" s="36"/>
      <c r="C2314" s="36"/>
    </row>
    <row r="2315" spans="2:3" x14ac:dyDescent="0.2">
      <c r="B2315" s="36"/>
      <c r="C2315" s="36"/>
    </row>
    <row r="2316" spans="2:3" x14ac:dyDescent="0.2">
      <c r="B2316" s="36"/>
      <c r="C2316" s="36"/>
    </row>
    <row r="2317" spans="2:3" x14ac:dyDescent="0.2">
      <c r="B2317" s="36"/>
      <c r="C2317" s="36"/>
    </row>
    <row r="2318" spans="2:3" x14ac:dyDescent="0.2">
      <c r="B2318" s="36"/>
      <c r="C2318" s="36"/>
    </row>
    <row r="2319" spans="2:3" x14ac:dyDescent="0.2">
      <c r="B2319" s="36"/>
      <c r="C2319" s="36"/>
    </row>
    <row r="2320" spans="2:3" x14ac:dyDescent="0.2">
      <c r="B2320" s="36"/>
      <c r="C2320" s="36"/>
    </row>
    <row r="2321" spans="2:3" x14ac:dyDescent="0.2">
      <c r="B2321" s="36"/>
      <c r="C2321" s="36"/>
    </row>
    <row r="2322" spans="2:3" x14ac:dyDescent="0.2">
      <c r="B2322" s="36"/>
      <c r="C2322" s="36"/>
    </row>
    <row r="2323" spans="2:3" x14ac:dyDescent="0.2">
      <c r="B2323" s="36"/>
      <c r="C2323" s="36"/>
    </row>
    <row r="2324" spans="2:3" x14ac:dyDescent="0.2">
      <c r="B2324" s="36"/>
      <c r="C2324" s="36"/>
    </row>
    <row r="2325" spans="2:3" x14ac:dyDescent="0.2">
      <c r="B2325" s="36"/>
      <c r="C2325" s="36"/>
    </row>
    <row r="2326" spans="2:3" x14ac:dyDescent="0.2">
      <c r="B2326" s="36"/>
      <c r="C2326" s="36"/>
    </row>
    <row r="2327" spans="2:3" x14ac:dyDescent="0.2">
      <c r="B2327" s="36"/>
      <c r="C2327" s="36"/>
    </row>
    <row r="2328" spans="2:3" x14ac:dyDescent="0.2">
      <c r="B2328" s="36"/>
      <c r="C2328" s="36"/>
    </row>
    <row r="2329" spans="2:3" x14ac:dyDescent="0.2">
      <c r="B2329" s="36"/>
      <c r="C2329" s="36"/>
    </row>
    <row r="2330" spans="2:3" x14ac:dyDescent="0.2">
      <c r="B2330" s="36"/>
      <c r="C2330" s="36"/>
    </row>
    <row r="2331" spans="2:3" x14ac:dyDescent="0.2">
      <c r="B2331" s="36"/>
      <c r="C2331" s="36"/>
    </row>
    <row r="2332" spans="2:3" x14ac:dyDescent="0.2">
      <c r="B2332" s="36"/>
      <c r="C2332" s="36"/>
    </row>
    <row r="2333" spans="2:3" x14ac:dyDescent="0.2">
      <c r="B2333" s="36"/>
      <c r="C2333" s="36"/>
    </row>
    <row r="2334" spans="2:3" x14ac:dyDescent="0.2">
      <c r="B2334" s="36"/>
      <c r="C2334" s="36"/>
    </row>
    <row r="2335" spans="2:3" x14ac:dyDescent="0.2">
      <c r="B2335" s="36"/>
      <c r="C2335" s="36"/>
    </row>
    <row r="2336" spans="2:3" x14ac:dyDescent="0.2">
      <c r="B2336" s="36"/>
      <c r="C2336" s="36"/>
    </row>
    <row r="2337" spans="2:3" x14ac:dyDescent="0.2">
      <c r="B2337" s="36"/>
      <c r="C2337" s="36"/>
    </row>
    <row r="2338" spans="2:3" x14ac:dyDescent="0.2">
      <c r="B2338" s="36"/>
      <c r="C2338" s="36"/>
    </row>
    <row r="2339" spans="2:3" x14ac:dyDescent="0.2">
      <c r="B2339" s="36"/>
      <c r="C2339" s="36"/>
    </row>
    <row r="2340" spans="2:3" x14ac:dyDescent="0.2">
      <c r="B2340" s="36"/>
      <c r="C2340" s="36"/>
    </row>
    <row r="2341" spans="2:3" x14ac:dyDescent="0.2">
      <c r="B2341" s="36"/>
      <c r="C2341" s="36"/>
    </row>
    <row r="2342" spans="2:3" x14ac:dyDescent="0.2">
      <c r="B2342" s="36"/>
      <c r="C2342" s="36"/>
    </row>
    <row r="2343" spans="2:3" x14ac:dyDescent="0.2">
      <c r="B2343" s="36"/>
      <c r="C2343" s="36"/>
    </row>
    <row r="2344" spans="2:3" x14ac:dyDescent="0.2">
      <c r="B2344" s="36"/>
      <c r="C2344" s="36"/>
    </row>
    <row r="2345" spans="2:3" x14ac:dyDescent="0.2">
      <c r="B2345" s="36"/>
      <c r="C2345" s="36"/>
    </row>
    <row r="2346" spans="2:3" x14ac:dyDescent="0.2">
      <c r="B2346" s="36"/>
      <c r="C2346" s="36"/>
    </row>
    <row r="2347" spans="2:3" x14ac:dyDescent="0.2">
      <c r="B2347" s="36"/>
      <c r="C2347" s="36"/>
    </row>
    <row r="2348" spans="2:3" x14ac:dyDescent="0.2">
      <c r="B2348" s="36"/>
      <c r="C2348" s="36"/>
    </row>
    <row r="2349" spans="2:3" x14ac:dyDescent="0.2">
      <c r="B2349" s="36"/>
      <c r="C2349" s="36"/>
    </row>
    <row r="2350" spans="2:3" x14ac:dyDescent="0.2">
      <c r="B2350" s="36"/>
      <c r="C2350" s="36"/>
    </row>
    <row r="2351" spans="2:3" x14ac:dyDescent="0.2">
      <c r="B2351" s="36"/>
      <c r="C2351" s="36"/>
    </row>
    <row r="2352" spans="2:3" x14ac:dyDescent="0.2">
      <c r="B2352" s="36"/>
      <c r="C2352" s="36"/>
    </row>
    <row r="2353" spans="2:3" x14ac:dyDescent="0.2">
      <c r="B2353" s="36"/>
      <c r="C2353" s="36"/>
    </row>
    <row r="2354" spans="2:3" x14ac:dyDescent="0.2">
      <c r="B2354" s="36"/>
      <c r="C2354" s="36"/>
    </row>
    <row r="2355" spans="2:3" x14ac:dyDescent="0.2">
      <c r="B2355" s="36"/>
      <c r="C2355" s="36"/>
    </row>
    <row r="2356" spans="2:3" x14ac:dyDescent="0.2">
      <c r="B2356" s="36"/>
      <c r="C2356" s="36"/>
    </row>
    <row r="2357" spans="2:3" x14ac:dyDescent="0.2">
      <c r="B2357" s="36"/>
      <c r="C2357" s="36"/>
    </row>
    <row r="2358" spans="2:3" x14ac:dyDescent="0.2">
      <c r="B2358" s="36"/>
      <c r="C2358" s="36"/>
    </row>
    <row r="2359" spans="2:3" x14ac:dyDescent="0.2">
      <c r="B2359" s="36"/>
      <c r="C2359" s="36"/>
    </row>
    <row r="2360" spans="2:3" x14ac:dyDescent="0.2">
      <c r="B2360" s="36"/>
      <c r="C2360" s="36"/>
    </row>
    <row r="2361" spans="2:3" x14ac:dyDescent="0.2">
      <c r="B2361" s="36"/>
      <c r="C2361" s="36"/>
    </row>
    <row r="2362" spans="2:3" x14ac:dyDescent="0.2">
      <c r="B2362" s="36"/>
      <c r="C2362" s="36"/>
    </row>
    <row r="2363" spans="2:3" x14ac:dyDescent="0.2">
      <c r="B2363" s="36"/>
      <c r="C2363" s="36"/>
    </row>
    <row r="2364" spans="2:3" x14ac:dyDescent="0.2">
      <c r="B2364" s="36"/>
      <c r="C2364" s="36"/>
    </row>
    <row r="2365" spans="2:3" x14ac:dyDescent="0.2">
      <c r="B2365" s="36"/>
      <c r="C2365" s="36"/>
    </row>
    <row r="2366" spans="2:3" x14ac:dyDescent="0.2">
      <c r="B2366" s="36"/>
      <c r="C2366" s="36"/>
    </row>
    <row r="2367" spans="2:3" x14ac:dyDescent="0.2">
      <c r="B2367" s="36"/>
      <c r="C2367" s="36"/>
    </row>
    <row r="2368" spans="2:3" x14ac:dyDescent="0.2">
      <c r="B2368" s="36"/>
      <c r="C2368" s="36"/>
    </row>
    <row r="2369" spans="2:3" x14ac:dyDescent="0.2">
      <c r="B2369" s="36"/>
      <c r="C2369" s="36"/>
    </row>
    <row r="2370" spans="2:3" x14ac:dyDescent="0.2">
      <c r="B2370" s="36"/>
      <c r="C2370" s="36"/>
    </row>
    <row r="2371" spans="2:3" x14ac:dyDescent="0.2">
      <c r="B2371" s="36"/>
      <c r="C2371" s="36"/>
    </row>
    <row r="2372" spans="2:3" x14ac:dyDescent="0.2">
      <c r="B2372" s="36"/>
      <c r="C2372" s="36"/>
    </row>
    <row r="2373" spans="2:3" x14ac:dyDescent="0.2">
      <c r="B2373" s="36"/>
      <c r="C2373" s="36"/>
    </row>
    <row r="2374" spans="2:3" x14ac:dyDescent="0.2">
      <c r="B2374" s="36"/>
      <c r="C2374" s="36"/>
    </row>
    <row r="2375" spans="2:3" x14ac:dyDescent="0.2">
      <c r="B2375" s="36"/>
      <c r="C2375" s="36"/>
    </row>
    <row r="2376" spans="2:3" x14ac:dyDescent="0.2">
      <c r="B2376" s="36"/>
      <c r="C2376" s="36"/>
    </row>
    <row r="2377" spans="2:3" x14ac:dyDescent="0.2">
      <c r="B2377" s="36"/>
      <c r="C2377" s="36"/>
    </row>
    <row r="2378" spans="2:3" x14ac:dyDescent="0.2">
      <c r="B2378" s="36"/>
      <c r="C2378" s="36"/>
    </row>
    <row r="2379" spans="2:3" x14ac:dyDescent="0.2">
      <c r="B2379" s="36"/>
      <c r="C2379" s="36"/>
    </row>
    <row r="2380" spans="2:3" x14ac:dyDescent="0.2">
      <c r="B2380" s="36"/>
      <c r="C2380" s="36"/>
    </row>
    <row r="2381" spans="2:3" x14ac:dyDescent="0.2">
      <c r="B2381" s="36"/>
      <c r="C2381" s="36"/>
    </row>
    <row r="2382" spans="2:3" x14ac:dyDescent="0.2">
      <c r="B2382" s="36"/>
      <c r="C2382" s="36"/>
    </row>
    <row r="2383" spans="2:3" x14ac:dyDescent="0.2">
      <c r="B2383" s="36"/>
      <c r="C2383" s="36"/>
    </row>
    <row r="2384" spans="2:3" x14ac:dyDescent="0.2">
      <c r="B2384" s="36"/>
      <c r="C2384" s="36"/>
    </row>
    <row r="2385" spans="2:3" x14ac:dyDescent="0.2">
      <c r="B2385" s="36"/>
      <c r="C2385" s="36"/>
    </row>
    <row r="2386" spans="2:3" x14ac:dyDescent="0.2">
      <c r="B2386" s="36"/>
      <c r="C2386" s="36"/>
    </row>
    <row r="2387" spans="2:3" x14ac:dyDescent="0.2">
      <c r="B2387" s="36"/>
      <c r="C2387" s="36"/>
    </row>
    <row r="2388" spans="2:3" x14ac:dyDescent="0.2">
      <c r="B2388" s="36"/>
      <c r="C2388" s="36"/>
    </row>
    <row r="2389" spans="2:3" x14ac:dyDescent="0.2">
      <c r="B2389" s="36"/>
      <c r="C2389" s="36"/>
    </row>
    <row r="2390" spans="2:3" x14ac:dyDescent="0.2">
      <c r="B2390" s="36"/>
      <c r="C2390" s="36"/>
    </row>
    <row r="2391" spans="2:3" x14ac:dyDescent="0.2">
      <c r="B2391" s="36"/>
      <c r="C2391" s="36"/>
    </row>
    <row r="2392" spans="2:3" x14ac:dyDescent="0.2">
      <c r="B2392" s="36"/>
      <c r="C2392" s="36"/>
    </row>
    <row r="2393" spans="2:3" x14ac:dyDescent="0.2">
      <c r="B2393" s="36"/>
      <c r="C2393" s="36"/>
    </row>
    <row r="2394" spans="2:3" x14ac:dyDescent="0.2">
      <c r="B2394" s="36"/>
      <c r="C2394" s="36"/>
    </row>
    <row r="2395" spans="2:3" x14ac:dyDescent="0.2">
      <c r="B2395" s="36"/>
      <c r="C2395" s="36"/>
    </row>
    <row r="2396" spans="2:3" x14ac:dyDescent="0.2">
      <c r="B2396" s="36"/>
      <c r="C2396" s="36"/>
    </row>
    <row r="2397" spans="2:3" x14ac:dyDescent="0.2">
      <c r="B2397" s="36"/>
      <c r="C2397" s="36"/>
    </row>
    <row r="2398" spans="2:3" x14ac:dyDescent="0.2">
      <c r="B2398" s="36"/>
      <c r="C2398" s="36"/>
    </row>
    <row r="2399" spans="2:3" x14ac:dyDescent="0.2">
      <c r="B2399" s="36"/>
      <c r="C2399" s="36"/>
    </row>
    <row r="2400" spans="2:3" x14ac:dyDescent="0.2">
      <c r="B2400" s="36"/>
      <c r="C2400" s="36"/>
    </row>
    <row r="2401" spans="2:3" x14ac:dyDescent="0.2">
      <c r="B2401" s="36"/>
      <c r="C2401" s="36"/>
    </row>
    <row r="2402" spans="2:3" x14ac:dyDescent="0.2">
      <c r="B2402" s="36"/>
      <c r="C2402" s="36"/>
    </row>
    <row r="2403" spans="2:3" x14ac:dyDescent="0.2">
      <c r="B2403" s="36"/>
      <c r="C2403" s="36"/>
    </row>
    <row r="2404" spans="2:3" x14ac:dyDescent="0.2">
      <c r="B2404" s="36"/>
      <c r="C2404" s="36"/>
    </row>
    <row r="2405" spans="2:3" x14ac:dyDescent="0.2">
      <c r="B2405" s="36"/>
      <c r="C2405" s="36"/>
    </row>
    <row r="2406" spans="2:3" x14ac:dyDescent="0.2">
      <c r="B2406" s="36"/>
      <c r="C2406" s="36"/>
    </row>
    <row r="2407" spans="2:3" x14ac:dyDescent="0.2">
      <c r="B2407" s="36"/>
      <c r="C2407" s="36"/>
    </row>
    <row r="2408" spans="2:3" x14ac:dyDescent="0.2">
      <c r="B2408" s="36"/>
      <c r="C2408" s="36"/>
    </row>
    <row r="2409" spans="2:3" x14ac:dyDescent="0.2">
      <c r="B2409" s="36"/>
      <c r="C2409" s="36"/>
    </row>
    <row r="2410" spans="2:3" x14ac:dyDescent="0.2">
      <c r="B2410" s="36"/>
      <c r="C2410" s="36"/>
    </row>
    <row r="2411" spans="2:3" x14ac:dyDescent="0.2">
      <c r="B2411" s="36"/>
      <c r="C2411" s="36"/>
    </row>
    <row r="2412" spans="2:3" x14ac:dyDescent="0.2">
      <c r="B2412" s="36"/>
      <c r="C2412" s="36"/>
    </row>
    <row r="2413" spans="2:3" x14ac:dyDescent="0.2">
      <c r="B2413" s="36"/>
      <c r="C2413" s="36"/>
    </row>
    <row r="2414" spans="2:3" x14ac:dyDescent="0.2">
      <c r="B2414" s="36"/>
      <c r="C2414" s="36"/>
    </row>
    <row r="2415" spans="2:3" x14ac:dyDescent="0.2">
      <c r="B2415" s="36"/>
      <c r="C2415" s="36"/>
    </row>
    <row r="2416" spans="2:3" x14ac:dyDescent="0.2">
      <c r="B2416" s="36"/>
      <c r="C2416" s="36"/>
    </row>
    <row r="2417" spans="2:3" x14ac:dyDescent="0.2">
      <c r="B2417" s="36"/>
      <c r="C2417" s="36"/>
    </row>
    <row r="2418" spans="2:3" x14ac:dyDescent="0.2">
      <c r="B2418" s="36"/>
      <c r="C2418" s="36"/>
    </row>
    <row r="2419" spans="2:3" x14ac:dyDescent="0.2">
      <c r="B2419" s="36"/>
      <c r="C2419" s="36"/>
    </row>
    <row r="2420" spans="2:3" x14ac:dyDescent="0.2">
      <c r="B2420" s="36"/>
      <c r="C2420" s="36"/>
    </row>
    <row r="2421" spans="2:3" x14ac:dyDescent="0.2">
      <c r="B2421" s="36"/>
      <c r="C2421" s="36"/>
    </row>
    <row r="2422" spans="2:3" x14ac:dyDescent="0.2">
      <c r="B2422" s="36"/>
      <c r="C2422" s="36"/>
    </row>
    <row r="2423" spans="2:3" x14ac:dyDescent="0.2">
      <c r="B2423" s="36"/>
      <c r="C2423" s="36"/>
    </row>
    <row r="2424" spans="2:3" x14ac:dyDescent="0.2">
      <c r="B2424" s="36"/>
      <c r="C2424" s="36"/>
    </row>
    <row r="2425" spans="2:3" x14ac:dyDescent="0.2">
      <c r="B2425" s="36"/>
      <c r="C2425" s="36"/>
    </row>
    <row r="2426" spans="2:3" x14ac:dyDescent="0.2">
      <c r="B2426" s="36"/>
      <c r="C2426" s="36"/>
    </row>
    <row r="2427" spans="2:3" x14ac:dyDescent="0.2">
      <c r="B2427" s="36"/>
      <c r="C2427" s="36"/>
    </row>
    <row r="2428" spans="2:3" x14ac:dyDescent="0.2">
      <c r="B2428" s="36"/>
      <c r="C2428" s="36"/>
    </row>
    <row r="2429" spans="2:3" x14ac:dyDescent="0.2">
      <c r="B2429" s="36"/>
      <c r="C2429" s="36"/>
    </row>
    <row r="2430" spans="2:3" x14ac:dyDescent="0.2">
      <c r="B2430" s="36"/>
      <c r="C2430" s="36"/>
    </row>
    <row r="2431" spans="2:3" x14ac:dyDescent="0.2">
      <c r="B2431" s="36"/>
      <c r="C2431" s="36"/>
    </row>
    <row r="2432" spans="2:3" x14ac:dyDescent="0.2">
      <c r="B2432" s="36"/>
      <c r="C2432" s="36"/>
    </row>
    <row r="2433" spans="2:3" x14ac:dyDescent="0.2">
      <c r="B2433" s="36"/>
      <c r="C2433" s="36"/>
    </row>
    <row r="2434" spans="2:3" x14ac:dyDescent="0.2">
      <c r="B2434" s="36"/>
      <c r="C2434" s="36"/>
    </row>
    <row r="2435" spans="2:3" x14ac:dyDescent="0.2">
      <c r="B2435" s="36"/>
      <c r="C2435" s="36"/>
    </row>
    <row r="2436" spans="2:3" x14ac:dyDescent="0.2">
      <c r="B2436" s="36"/>
      <c r="C2436" s="36"/>
    </row>
    <row r="2437" spans="2:3" x14ac:dyDescent="0.2">
      <c r="B2437" s="36"/>
      <c r="C2437" s="36"/>
    </row>
    <row r="2438" spans="2:3" x14ac:dyDescent="0.2">
      <c r="B2438" s="36"/>
      <c r="C2438" s="36"/>
    </row>
    <row r="2439" spans="2:3" x14ac:dyDescent="0.2">
      <c r="B2439" s="36"/>
      <c r="C2439" s="36"/>
    </row>
    <row r="2440" spans="2:3" x14ac:dyDescent="0.2">
      <c r="B2440" s="36"/>
      <c r="C2440" s="36"/>
    </row>
    <row r="2441" spans="2:3" x14ac:dyDescent="0.2">
      <c r="B2441" s="36"/>
      <c r="C2441" s="36"/>
    </row>
    <row r="2442" spans="2:3" x14ac:dyDescent="0.2">
      <c r="B2442" s="36"/>
      <c r="C2442" s="36"/>
    </row>
    <row r="2443" spans="2:3" x14ac:dyDescent="0.2">
      <c r="B2443" s="36"/>
      <c r="C2443" s="36"/>
    </row>
    <row r="2444" spans="2:3" x14ac:dyDescent="0.2">
      <c r="B2444" s="36"/>
      <c r="C2444" s="36"/>
    </row>
    <row r="2445" spans="2:3" x14ac:dyDescent="0.2">
      <c r="B2445" s="36"/>
      <c r="C2445" s="36"/>
    </row>
    <row r="2446" spans="2:3" x14ac:dyDescent="0.2">
      <c r="B2446" s="36"/>
      <c r="C2446" s="36"/>
    </row>
    <row r="2447" spans="2:3" x14ac:dyDescent="0.2">
      <c r="B2447" s="36"/>
      <c r="C2447" s="36"/>
    </row>
    <row r="2448" spans="2:3" x14ac:dyDescent="0.2">
      <c r="B2448" s="36"/>
      <c r="C2448" s="36"/>
    </row>
    <row r="2449" spans="2:3" x14ac:dyDescent="0.2">
      <c r="B2449" s="36"/>
      <c r="C2449" s="36"/>
    </row>
    <row r="2450" spans="2:3" x14ac:dyDescent="0.2">
      <c r="B2450" s="36"/>
      <c r="C2450" s="36"/>
    </row>
    <row r="2451" spans="2:3" x14ac:dyDescent="0.2">
      <c r="B2451" s="36"/>
      <c r="C2451" s="36"/>
    </row>
    <row r="2452" spans="2:3" x14ac:dyDescent="0.2">
      <c r="B2452" s="36"/>
      <c r="C2452" s="36"/>
    </row>
    <row r="2453" spans="2:3" x14ac:dyDescent="0.2">
      <c r="B2453" s="36"/>
      <c r="C2453" s="36"/>
    </row>
    <row r="2454" spans="2:3" x14ac:dyDescent="0.2">
      <c r="B2454" s="36"/>
      <c r="C2454" s="36"/>
    </row>
    <row r="2455" spans="2:3" x14ac:dyDescent="0.2">
      <c r="B2455" s="36"/>
      <c r="C2455" s="36"/>
    </row>
    <row r="2456" spans="2:3" x14ac:dyDescent="0.2">
      <c r="B2456" s="36"/>
      <c r="C2456" s="36"/>
    </row>
    <row r="2457" spans="2:3" x14ac:dyDescent="0.2">
      <c r="B2457" s="36"/>
      <c r="C2457" s="36"/>
    </row>
    <row r="2458" spans="2:3" x14ac:dyDescent="0.2">
      <c r="B2458" s="36"/>
      <c r="C2458" s="36"/>
    </row>
    <row r="2459" spans="2:3" x14ac:dyDescent="0.2">
      <c r="B2459" s="36"/>
      <c r="C2459" s="36"/>
    </row>
    <row r="2460" spans="2:3" x14ac:dyDescent="0.2">
      <c r="B2460" s="36"/>
      <c r="C2460" s="36"/>
    </row>
    <row r="2461" spans="2:3" x14ac:dyDescent="0.2">
      <c r="B2461" s="36"/>
      <c r="C2461" s="36"/>
    </row>
    <row r="2462" spans="2:3" x14ac:dyDescent="0.2">
      <c r="B2462" s="36"/>
      <c r="C2462" s="36"/>
    </row>
    <row r="2463" spans="2:3" x14ac:dyDescent="0.2">
      <c r="B2463" s="36"/>
      <c r="C2463" s="36"/>
    </row>
    <row r="2464" spans="2:3" x14ac:dyDescent="0.2">
      <c r="B2464" s="36"/>
      <c r="C2464" s="36"/>
    </row>
    <row r="2465" spans="2:3" x14ac:dyDescent="0.2">
      <c r="B2465" s="36"/>
      <c r="C2465" s="36"/>
    </row>
    <row r="2466" spans="2:3" x14ac:dyDescent="0.2">
      <c r="B2466" s="36"/>
      <c r="C2466" s="36"/>
    </row>
    <row r="2467" spans="2:3" x14ac:dyDescent="0.2">
      <c r="B2467" s="36"/>
      <c r="C2467" s="36"/>
    </row>
    <row r="2468" spans="2:3" x14ac:dyDescent="0.2">
      <c r="B2468" s="36"/>
      <c r="C2468" s="36"/>
    </row>
    <row r="2469" spans="2:3" x14ac:dyDescent="0.2">
      <c r="B2469" s="36"/>
      <c r="C2469" s="36"/>
    </row>
    <row r="2470" spans="2:3" x14ac:dyDescent="0.2">
      <c r="B2470" s="36"/>
      <c r="C2470" s="36"/>
    </row>
    <row r="2471" spans="2:3" x14ac:dyDescent="0.2">
      <c r="B2471" s="36"/>
      <c r="C2471" s="36"/>
    </row>
    <row r="2472" spans="2:3" x14ac:dyDescent="0.2">
      <c r="B2472" s="36"/>
      <c r="C2472" s="36"/>
    </row>
    <row r="2473" spans="2:3" x14ac:dyDescent="0.2">
      <c r="B2473" s="36"/>
      <c r="C2473" s="36"/>
    </row>
    <row r="2474" spans="2:3" x14ac:dyDescent="0.2">
      <c r="B2474" s="36"/>
      <c r="C2474" s="36"/>
    </row>
    <row r="2475" spans="2:3" x14ac:dyDescent="0.2">
      <c r="B2475" s="36"/>
      <c r="C2475" s="36"/>
    </row>
    <row r="2476" spans="2:3" x14ac:dyDescent="0.2">
      <c r="B2476" s="36"/>
      <c r="C2476" s="36"/>
    </row>
    <row r="2477" spans="2:3" x14ac:dyDescent="0.2">
      <c r="B2477" s="36"/>
      <c r="C2477" s="36"/>
    </row>
    <row r="2478" spans="2:3" x14ac:dyDescent="0.2">
      <c r="B2478" s="36"/>
      <c r="C2478" s="36"/>
    </row>
    <row r="2479" spans="2:3" x14ac:dyDescent="0.2">
      <c r="B2479" s="36"/>
      <c r="C2479" s="36"/>
    </row>
    <row r="2480" spans="2:3" x14ac:dyDescent="0.2">
      <c r="B2480" s="36"/>
      <c r="C2480" s="36"/>
    </row>
    <row r="2481" spans="2:3" x14ac:dyDescent="0.2">
      <c r="B2481" s="36"/>
      <c r="C2481" s="36"/>
    </row>
    <row r="2482" spans="2:3" x14ac:dyDescent="0.2">
      <c r="B2482" s="36"/>
      <c r="C2482" s="36"/>
    </row>
    <row r="2483" spans="2:3" x14ac:dyDescent="0.2">
      <c r="B2483" s="36"/>
      <c r="C2483" s="36"/>
    </row>
    <row r="2484" spans="2:3" x14ac:dyDescent="0.2">
      <c r="B2484" s="36"/>
      <c r="C2484" s="36"/>
    </row>
    <row r="2485" spans="2:3" x14ac:dyDescent="0.2">
      <c r="B2485" s="36"/>
      <c r="C2485" s="36"/>
    </row>
    <row r="2486" spans="2:3" x14ac:dyDescent="0.2">
      <c r="B2486" s="36"/>
      <c r="C2486" s="36"/>
    </row>
    <row r="2487" spans="2:3" x14ac:dyDescent="0.2">
      <c r="B2487" s="36"/>
      <c r="C2487" s="36"/>
    </row>
    <row r="2488" spans="2:3" x14ac:dyDescent="0.2">
      <c r="B2488" s="36"/>
      <c r="C2488" s="36"/>
    </row>
    <row r="2489" spans="2:3" x14ac:dyDescent="0.2">
      <c r="B2489" s="36"/>
      <c r="C2489" s="36"/>
    </row>
    <row r="2490" spans="2:3" x14ac:dyDescent="0.2">
      <c r="B2490" s="36"/>
      <c r="C2490" s="36"/>
    </row>
    <row r="2491" spans="2:3" x14ac:dyDescent="0.2">
      <c r="B2491" s="36"/>
      <c r="C2491" s="36"/>
    </row>
    <row r="2492" spans="2:3" x14ac:dyDescent="0.2">
      <c r="B2492" s="36"/>
      <c r="C2492" s="36"/>
    </row>
    <row r="2493" spans="2:3" x14ac:dyDescent="0.2">
      <c r="B2493" s="36"/>
      <c r="C2493" s="36"/>
    </row>
    <row r="2494" spans="2:3" x14ac:dyDescent="0.2">
      <c r="B2494" s="36"/>
      <c r="C2494" s="36"/>
    </row>
    <row r="2495" spans="2:3" x14ac:dyDescent="0.2">
      <c r="B2495" s="36"/>
      <c r="C2495" s="36"/>
    </row>
    <row r="2496" spans="2:3" x14ac:dyDescent="0.2">
      <c r="B2496" s="36"/>
      <c r="C2496" s="36"/>
    </row>
    <row r="2497" spans="2:3" x14ac:dyDescent="0.2">
      <c r="B2497" s="36"/>
      <c r="C2497" s="36"/>
    </row>
    <row r="2498" spans="2:3" x14ac:dyDescent="0.2">
      <c r="B2498" s="36"/>
      <c r="C2498" s="36"/>
    </row>
    <row r="2499" spans="2:3" x14ac:dyDescent="0.2">
      <c r="B2499" s="36"/>
      <c r="C2499" s="36"/>
    </row>
    <row r="2500" spans="2:3" x14ac:dyDescent="0.2">
      <c r="B2500" s="36"/>
      <c r="C2500" s="36"/>
    </row>
    <row r="2501" spans="2:3" x14ac:dyDescent="0.2">
      <c r="B2501" s="36"/>
      <c r="C2501" s="36"/>
    </row>
    <row r="2502" spans="2:3" x14ac:dyDescent="0.2">
      <c r="B2502" s="36"/>
      <c r="C2502" s="36"/>
    </row>
    <row r="2503" spans="2:3" x14ac:dyDescent="0.2">
      <c r="B2503" s="36"/>
      <c r="C2503" s="36"/>
    </row>
    <row r="2504" spans="2:3" x14ac:dyDescent="0.2">
      <c r="B2504" s="36"/>
      <c r="C2504" s="36"/>
    </row>
    <row r="2505" spans="2:3" x14ac:dyDescent="0.2">
      <c r="B2505" s="36"/>
      <c r="C2505" s="36"/>
    </row>
    <row r="2506" spans="2:3" x14ac:dyDescent="0.2">
      <c r="B2506" s="36"/>
      <c r="C2506" s="36"/>
    </row>
    <row r="2507" spans="2:3" x14ac:dyDescent="0.2">
      <c r="B2507" s="36"/>
      <c r="C2507" s="36"/>
    </row>
    <row r="2508" spans="2:3" x14ac:dyDescent="0.2">
      <c r="B2508" s="36"/>
      <c r="C2508" s="36"/>
    </row>
    <row r="2509" spans="2:3" x14ac:dyDescent="0.2">
      <c r="B2509" s="36"/>
      <c r="C2509" s="36"/>
    </row>
    <row r="2510" spans="2:3" x14ac:dyDescent="0.2">
      <c r="B2510" s="36"/>
      <c r="C2510" s="36"/>
    </row>
    <row r="2511" spans="2:3" x14ac:dyDescent="0.2">
      <c r="B2511" s="36"/>
      <c r="C2511" s="36"/>
    </row>
    <row r="2512" spans="2:3" x14ac:dyDescent="0.2">
      <c r="B2512" s="36"/>
      <c r="C2512" s="36"/>
    </row>
    <row r="2513" spans="2:3" x14ac:dyDescent="0.2">
      <c r="B2513" s="36"/>
      <c r="C2513" s="36"/>
    </row>
    <row r="2514" spans="2:3" x14ac:dyDescent="0.2">
      <c r="B2514" s="36"/>
      <c r="C2514" s="36"/>
    </row>
    <row r="2515" spans="2:3" x14ac:dyDescent="0.2">
      <c r="B2515" s="36"/>
      <c r="C2515" s="36"/>
    </row>
    <row r="2516" spans="2:3" x14ac:dyDescent="0.2">
      <c r="B2516" s="36"/>
      <c r="C2516" s="36"/>
    </row>
    <row r="2517" spans="2:3" x14ac:dyDescent="0.2">
      <c r="B2517" s="36"/>
      <c r="C2517" s="36"/>
    </row>
    <row r="2518" spans="2:3" x14ac:dyDescent="0.2">
      <c r="B2518" s="36"/>
      <c r="C2518" s="36"/>
    </row>
    <row r="2519" spans="2:3" x14ac:dyDescent="0.2">
      <c r="B2519" s="36"/>
      <c r="C2519" s="36"/>
    </row>
    <row r="2520" spans="2:3" x14ac:dyDescent="0.2">
      <c r="B2520" s="36"/>
      <c r="C2520" s="36"/>
    </row>
    <row r="2521" spans="2:3" x14ac:dyDescent="0.2">
      <c r="B2521" s="36"/>
      <c r="C2521" s="36"/>
    </row>
    <row r="2522" spans="2:3" x14ac:dyDescent="0.2">
      <c r="B2522" s="36"/>
      <c r="C2522" s="36"/>
    </row>
    <row r="2523" spans="2:3" x14ac:dyDescent="0.2">
      <c r="B2523" s="36"/>
      <c r="C2523" s="36"/>
    </row>
    <row r="2524" spans="2:3" x14ac:dyDescent="0.2">
      <c r="B2524" s="36"/>
      <c r="C2524" s="36"/>
    </row>
    <row r="2525" spans="2:3" x14ac:dyDescent="0.2">
      <c r="B2525" s="36"/>
      <c r="C2525" s="36"/>
    </row>
    <row r="2526" spans="2:3" x14ac:dyDescent="0.2">
      <c r="B2526" s="36"/>
      <c r="C2526" s="36"/>
    </row>
    <row r="2527" spans="2:3" x14ac:dyDescent="0.2">
      <c r="B2527" s="36"/>
      <c r="C2527" s="36"/>
    </row>
    <row r="2528" spans="2:3" x14ac:dyDescent="0.2">
      <c r="B2528" s="36"/>
      <c r="C2528" s="36"/>
    </row>
    <row r="2529" spans="2:3" x14ac:dyDescent="0.2">
      <c r="B2529" s="36"/>
      <c r="C2529" s="36"/>
    </row>
    <row r="2530" spans="2:3" x14ac:dyDescent="0.2">
      <c r="B2530" s="36"/>
      <c r="C2530" s="36"/>
    </row>
    <row r="2531" spans="2:3" x14ac:dyDescent="0.2">
      <c r="B2531" s="36"/>
      <c r="C2531" s="36"/>
    </row>
    <row r="2532" spans="2:3" x14ac:dyDescent="0.2">
      <c r="B2532" s="36"/>
      <c r="C2532" s="36"/>
    </row>
    <row r="2533" spans="2:3" x14ac:dyDescent="0.2">
      <c r="B2533" s="36"/>
      <c r="C2533" s="36"/>
    </row>
    <row r="2534" spans="2:3" x14ac:dyDescent="0.2">
      <c r="B2534" s="36"/>
      <c r="C2534" s="36"/>
    </row>
    <row r="2535" spans="2:3" x14ac:dyDescent="0.2">
      <c r="B2535" s="36"/>
      <c r="C2535" s="36"/>
    </row>
    <row r="2536" spans="2:3" x14ac:dyDescent="0.2">
      <c r="B2536" s="36"/>
      <c r="C2536" s="36"/>
    </row>
    <row r="2537" spans="2:3" x14ac:dyDescent="0.2">
      <c r="B2537" s="36"/>
      <c r="C2537" s="36"/>
    </row>
    <row r="2538" spans="2:3" x14ac:dyDescent="0.2">
      <c r="B2538" s="36"/>
      <c r="C2538" s="36"/>
    </row>
    <row r="2539" spans="2:3" x14ac:dyDescent="0.2">
      <c r="B2539" s="36"/>
      <c r="C2539" s="36"/>
    </row>
    <row r="2540" spans="2:3" x14ac:dyDescent="0.2">
      <c r="B2540" s="36"/>
      <c r="C2540" s="36"/>
    </row>
    <row r="2541" spans="2:3" x14ac:dyDescent="0.2">
      <c r="B2541" s="36"/>
      <c r="C2541" s="36"/>
    </row>
    <row r="2542" spans="2:3" x14ac:dyDescent="0.2">
      <c r="B2542" s="36"/>
      <c r="C2542" s="36"/>
    </row>
    <row r="2543" spans="2:3" x14ac:dyDescent="0.2">
      <c r="B2543" s="36"/>
      <c r="C2543" s="36"/>
    </row>
    <row r="2544" spans="2:3" x14ac:dyDescent="0.2">
      <c r="B2544" s="36"/>
      <c r="C2544" s="36"/>
    </row>
    <row r="2545" spans="2:3" x14ac:dyDescent="0.2">
      <c r="B2545" s="36"/>
      <c r="C2545" s="36"/>
    </row>
    <row r="2546" spans="2:3" x14ac:dyDescent="0.2">
      <c r="B2546" s="36"/>
      <c r="C2546" s="36"/>
    </row>
    <row r="2547" spans="2:3" x14ac:dyDescent="0.2">
      <c r="B2547" s="36"/>
      <c r="C2547" s="36"/>
    </row>
    <row r="2548" spans="2:3" x14ac:dyDescent="0.2">
      <c r="B2548" s="36"/>
      <c r="C2548" s="36"/>
    </row>
    <row r="2549" spans="2:3" x14ac:dyDescent="0.2">
      <c r="B2549" s="36"/>
      <c r="C2549" s="36"/>
    </row>
    <row r="2550" spans="2:3" x14ac:dyDescent="0.2">
      <c r="B2550" s="36"/>
      <c r="C2550" s="36"/>
    </row>
    <row r="2551" spans="2:3" x14ac:dyDescent="0.2">
      <c r="B2551" s="36"/>
      <c r="C2551" s="36"/>
    </row>
    <row r="2552" spans="2:3" x14ac:dyDescent="0.2">
      <c r="B2552" s="36"/>
      <c r="C2552" s="36"/>
    </row>
    <row r="2553" spans="2:3" x14ac:dyDescent="0.2">
      <c r="B2553" s="36"/>
      <c r="C2553" s="36"/>
    </row>
    <row r="2554" spans="2:3" x14ac:dyDescent="0.2">
      <c r="B2554" s="36"/>
      <c r="C2554" s="36"/>
    </row>
    <row r="2555" spans="2:3" x14ac:dyDescent="0.2">
      <c r="B2555" s="36"/>
      <c r="C2555" s="36"/>
    </row>
    <row r="2556" spans="2:3" x14ac:dyDescent="0.2">
      <c r="B2556" s="36"/>
      <c r="C2556" s="36"/>
    </row>
    <row r="2557" spans="2:3" x14ac:dyDescent="0.2">
      <c r="B2557" s="36"/>
      <c r="C2557" s="36"/>
    </row>
    <row r="2558" spans="2:3" x14ac:dyDescent="0.2">
      <c r="B2558" s="36"/>
      <c r="C2558" s="36"/>
    </row>
    <row r="2559" spans="2:3" x14ac:dyDescent="0.2">
      <c r="B2559" s="36"/>
      <c r="C2559" s="36"/>
    </row>
    <row r="2560" spans="2:3" x14ac:dyDescent="0.2">
      <c r="B2560" s="36"/>
      <c r="C2560" s="36"/>
    </row>
    <row r="2561" spans="2:3" x14ac:dyDescent="0.2">
      <c r="B2561" s="36"/>
      <c r="C2561" s="36"/>
    </row>
    <row r="2562" spans="2:3" x14ac:dyDescent="0.2">
      <c r="B2562" s="36"/>
      <c r="C2562" s="36"/>
    </row>
    <row r="2563" spans="2:3" x14ac:dyDescent="0.2">
      <c r="B2563" s="36"/>
      <c r="C2563" s="36"/>
    </row>
    <row r="2564" spans="2:3" x14ac:dyDescent="0.2">
      <c r="B2564" s="36"/>
      <c r="C2564" s="36"/>
    </row>
    <row r="2565" spans="2:3" x14ac:dyDescent="0.2">
      <c r="B2565" s="36"/>
      <c r="C2565" s="36"/>
    </row>
    <row r="2566" spans="2:3" x14ac:dyDescent="0.2">
      <c r="B2566" s="36"/>
      <c r="C2566" s="36"/>
    </row>
    <row r="2567" spans="2:3" x14ac:dyDescent="0.2">
      <c r="B2567" s="36"/>
      <c r="C2567" s="36"/>
    </row>
    <row r="2568" spans="2:3" x14ac:dyDescent="0.2">
      <c r="B2568" s="36"/>
      <c r="C2568" s="36"/>
    </row>
    <row r="2569" spans="2:3" x14ac:dyDescent="0.2">
      <c r="B2569" s="36"/>
      <c r="C2569" s="36"/>
    </row>
    <row r="2570" spans="2:3" x14ac:dyDescent="0.2">
      <c r="B2570" s="36"/>
      <c r="C2570" s="36"/>
    </row>
    <row r="2571" spans="2:3" x14ac:dyDescent="0.2">
      <c r="B2571" s="36"/>
      <c r="C2571" s="36"/>
    </row>
    <row r="2572" spans="2:3" x14ac:dyDescent="0.2">
      <c r="B2572" s="36"/>
      <c r="C2572" s="36"/>
    </row>
    <row r="2573" spans="2:3" x14ac:dyDescent="0.2">
      <c r="B2573" s="36"/>
      <c r="C2573" s="36"/>
    </row>
    <row r="2574" spans="2:3" x14ac:dyDescent="0.2">
      <c r="B2574" s="36"/>
      <c r="C2574" s="36"/>
    </row>
    <row r="2575" spans="2:3" x14ac:dyDescent="0.2">
      <c r="B2575" s="36"/>
      <c r="C2575" s="36"/>
    </row>
    <row r="2576" spans="2:3" x14ac:dyDescent="0.2">
      <c r="B2576" s="36"/>
      <c r="C2576" s="36"/>
    </row>
    <row r="2577" spans="2:3" x14ac:dyDescent="0.2">
      <c r="B2577" s="36"/>
      <c r="C2577" s="36"/>
    </row>
    <row r="2578" spans="2:3" x14ac:dyDescent="0.2">
      <c r="B2578" s="36"/>
      <c r="C2578" s="36"/>
    </row>
    <row r="2579" spans="2:3" x14ac:dyDescent="0.2">
      <c r="B2579" s="36"/>
      <c r="C2579" s="36"/>
    </row>
    <row r="2580" spans="2:3" x14ac:dyDescent="0.2">
      <c r="B2580" s="36"/>
      <c r="C2580" s="36"/>
    </row>
    <row r="2581" spans="2:3" x14ac:dyDescent="0.2">
      <c r="B2581" s="36"/>
      <c r="C2581" s="36"/>
    </row>
    <row r="2582" spans="2:3" x14ac:dyDescent="0.2">
      <c r="B2582" s="36"/>
      <c r="C2582" s="36"/>
    </row>
    <row r="2583" spans="2:3" x14ac:dyDescent="0.2">
      <c r="B2583" s="36"/>
      <c r="C2583" s="36"/>
    </row>
    <row r="2584" spans="2:3" x14ac:dyDescent="0.2">
      <c r="B2584" s="36"/>
      <c r="C2584" s="36"/>
    </row>
    <row r="2585" spans="2:3" x14ac:dyDescent="0.2">
      <c r="B2585" s="36"/>
      <c r="C2585" s="36"/>
    </row>
    <row r="2586" spans="2:3" x14ac:dyDescent="0.2">
      <c r="B2586" s="36"/>
      <c r="C2586" s="36"/>
    </row>
    <row r="2587" spans="2:3" x14ac:dyDescent="0.2">
      <c r="B2587" s="36"/>
      <c r="C2587" s="36"/>
    </row>
    <row r="2588" spans="2:3" x14ac:dyDescent="0.2">
      <c r="B2588" s="36"/>
      <c r="C2588" s="36"/>
    </row>
    <row r="2589" spans="2:3" x14ac:dyDescent="0.2">
      <c r="B2589" s="36"/>
      <c r="C2589" s="36"/>
    </row>
    <row r="2590" spans="2:3" x14ac:dyDescent="0.2">
      <c r="B2590" s="36"/>
      <c r="C2590" s="36"/>
    </row>
    <row r="2591" spans="2:3" x14ac:dyDescent="0.2">
      <c r="B2591" s="36"/>
      <c r="C2591" s="36"/>
    </row>
    <row r="2592" spans="2:3" x14ac:dyDescent="0.2">
      <c r="B2592" s="36"/>
      <c r="C2592" s="36"/>
    </row>
    <row r="2593" spans="2:3" x14ac:dyDescent="0.2">
      <c r="B2593" s="36"/>
      <c r="C2593" s="36"/>
    </row>
    <row r="2594" spans="2:3" x14ac:dyDescent="0.2">
      <c r="B2594" s="36"/>
      <c r="C2594" s="36"/>
    </row>
    <row r="2595" spans="2:3" x14ac:dyDescent="0.2">
      <c r="B2595" s="36"/>
      <c r="C2595" s="36"/>
    </row>
    <row r="2596" spans="2:3" x14ac:dyDescent="0.2">
      <c r="B2596" s="36"/>
      <c r="C2596" s="36"/>
    </row>
    <row r="2597" spans="2:3" x14ac:dyDescent="0.2">
      <c r="B2597" s="36"/>
      <c r="C2597" s="36"/>
    </row>
    <row r="2598" spans="2:3" x14ac:dyDescent="0.2">
      <c r="B2598" s="36"/>
      <c r="C2598" s="36"/>
    </row>
    <row r="2599" spans="2:3" x14ac:dyDescent="0.2">
      <c r="B2599" s="36"/>
      <c r="C2599" s="36"/>
    </row>
    <row r="2600" spans="2:3" x14ac:dyDescent="0.2">
      <c r="B2600" s="36"/>
      <c r="C2600" s="36"/>
    </row>
    <row r="2601" spans="2:3" x14ac:dyDescent="0.2">
      <c r="B2601" s="36"/>
      <c r="C2601" s="36"/>
    </row>
    <row r="2602" spans="2:3" x14ac:dyDescent="0.2">
      <c r="B2602" s="36"/>
      <c r="C2602" s="36"/>
    </row>
    <row r="2603" spans="2:3" x14ac:dyDescent="0.2">
      <c r="B2603" s="36"/>
      <c r="C2603" s="36"/>
    </row>
    <row r="2604" spans="2:3" x14ac:dyDescent="0.2">
      <c r="B2604" s="36"/>
      <c r="C2604" s="36"/>
    </row>
    <row r="2605" spans="2:3" x14ac:dyDescent="0.2">
      <c r="B2605" s="36"/>
      <c r="C2605" s="36"/>
    </row>
    <row r="2606" spans="2:3" x14ac:dyDescent="0.2">
      <c r="B2606" s="36"/>
      <c r="C2606" s="36"/>
    </row>
    <row r="2607" spans="2:3" x14ac:dyDescent="0.2">
      <c r="B2607" s="36"/>
      <c r="C2607" s="36"/>
    </row>
    <row r="2608" spans="2:3" x14ac:dyDescent="0.2">
      <c r="B2608" s="36"/>
      <c r="C2608" s="36"/>
    </row>
    <row r="2609" spans="2:3" x14ac:dyDescent="0.2">
      <c r="B2609" s="36"/>
      <c r="C2609" s="36"/>
    </row>
    <row r="2610" spans="2:3" x14ac:dyDescent="0.2">
      <c r="B2610" s="36"/>
      <c r="C2610" s="36"/>
    </row>
    <row r="2611" spans="2:3" x14ac:dyDescent="0.2">
      <c r="B2611" s="36"/>
      <c r="C2611" s="36"/>
    </row>
    <row r="2612" spans="2:3" x14ac:dyDescent="0.2">
      <c r="B2612" s="36"/>
      <c r="C2612" s="36"/>
    </row>
    <row r="2613" spans="2:3" x14ac:dyDescent="0.2">
      <c r="B2613" s="36"/>
      <c r="C2613" s="36"/>
    </row>
    <row r="2614" spans="2:3" x14ac:dyDescent="0.2">
      <c r="B2614" s="36"/>
      <c r="C2614" s="36"/>
    </row>
    <row r="2615" spans="2:3" x14ac:dyDescent="0.2">
      <c r="B2615" s="36"/>
      <c r="C2615" s="36"/>
    </row>
    <row r="2616" spans="2:3" x14ac:dyDescent="0.2">
      <c r="B2616" s="36"/>
      <c r="C2616" s="36"/>
    </row>
    <row r="2617" spans="2:3" x14ac:dyDescent="0.2">
      <c r="B2617" s="36"/>
      <c r="C2617" s="36"/>
    </row>
    <row r="2618" spans="2:3" x14ac:dyDescent="0.2">
      <c r="B2618" s="36"/>
      <c r="C2618" s="36"/>
    </row>
    <row r="2619" spans="2:3" x14ac:dyDescent="0.2">
      <c r="B2619" s="36"/>
      <c r="C2619" s="36"/>
    </row>
    <row r="2620" spans="2:3" x14ac:dyDescent="0.2">
      <c r="B2620" s="36"/>
      <c r="C2620" s="36"/>
    </row>
    <row r="2621" spans="2:3" x14ac:dyDescent="0.2">
      <c r="B2621" s="36"/>
      <c r="C2621" s="36"/>
    </row>
    <row r="2622" spans="2:3" x14ac:dyDescent="0.2">
      <c r="B2622" s="36"/>
      <c r="C2622" s="36"/>
    </row>
    <row r="2623" spans="2:3" x14ac:dyDescent="0.2">
      <c r="B2623" s="36"/>
      <c r="C2623" s="36"/>
    </row>
    <row r="2624" spans="2:3" x14ac:dyDescent="0.2">
      <c r="B2624" s="36"/>
      <c r="C2624" s="36"/>
    </row>
    <row r="2625" spans="2:3" x14ac:dyDescent="0.2">
      <c r="B2625" s="36"/>
      <c r="C2625" s="36"/>
    </row>
    <row r="2626" spans="2:3" x14ac:dyDescent="0.2">
      <c r="B2626" s="36"/>
      <c r="C2626" s="36"/>
    </row>
    <row r="2627" spans="2:3" x14ac:dyDescent="0.2">
      <c r="B2627" s="36"/>
      <c r="C2627" s="36"/>
    </row>
    <row r="2628" spans="2:3" x14ac:dyDescent="0.2">
      <c r="B2628" s="36"/>
      <c r="C2628" s="36"/>
    </row>
    <row r="2629" spans="2:3" x14ac:dyDescent="0.2">
      <c r="B2629" s="36"/>
      <c r="C2629" s="36"/>
    </row>
    <row r="2630" spans="2:3" x14ac:dyDescent="0.2">
      <c r="B2630" s="36"/>
      <c r="C2630" s="36"/>
    </row>
    <row r="2631" spans="2:3" x14ac:dyDescent="0.2">
      <c r="B2631" s="36"/>
      <c r="C2631" s="36"/>
    </row>
    <row r="2632" spans="2:3" x14ac:dyDescent="0.2">
      <c r="B2632" s="36"/>
      <c r="C2632" s="36"/>
    </row>
    <row r="2633" spans="2:3" x14ac:dyDescent="0.2">
      <c r="B2633" s="36"/>
      <c r="C2633" s="36"/>
    </row>
    <row r="2634" spans="2:3" x14ac:dyDescent="0.2">
      <c r="B2634" s="36"/>
      <c r="C2634" s="36"/>
    </row>
    <row r="2635" spans="2:3" x14ac:dyDescent="0.2">
      <c r="B2635" s="36"/>
      <c r="C2635" s="36"/>
    </row>
    <row r="2636" spans="2:3" x14ac:dyDescent="0.2">
      <c r="B2636" s="36"/>
      <c r="C2636" s="36"/>
    </row>
    <row r="2637" spans="2:3" x14ac:dyDescent="0.2">
      <c r="B2637" s="36"/>
      <c r="C2637" s="36"/>
    </row>
    <row r="2638" spans="2:3" x14ac:dyDescent="0.2">
      <c r="B2638" s="36"/>
      <c r="C2638" s="36"/>
    </row>
    <row r="2639" spans="2:3" x14ac:dyDescent="0.2">
      <c r="B2639" s="36"/>
      <c r="C2639" s="36"/>
    </row>
    <row r="2640" spans="2:3" x14ac:dyDescent="0.2">
      <c r="B2640" s="36"/>
      <c r="C2640" s="36"/>
    </row>
    <row r="2641" spans="2:3" x14ac:dyDescent="0.2">
      <c r="B2641" s="36"/>
      <c r="C2641" s="36"/>
    </row>
    <row r="2642" spans="2:3" x14ac:dyDescent="0.2">
      <c r="B2642" s="36"/>
      <c r="C2642" s="36"/>
    </row>
    <row r="2643" spans="2:3" x14ac:dyDescent="0.2">
      <c r="B2643" s="36"/>
      <c r="C2643" s="36"/>
    </row>
    <row r="2644" spans="2:3" x14ac:dyDescent="0.2">
      <c r="B2644" s="36"/>
      <c r="C2644" s="36"/>
    </row>
    <row r="2645" spans="2:3" x14ac:dyDescent="0.2">
      <c r="B2645" s="36"/>
      <c r="C2645" s="36"/>
    </row>
    <row r="2646" spans="2:3" x14ac:dyDescent="0.2">
      <c r="B2646" s="36"/>
      <c r="C2646" s="36"/>
    </row>
    <row r="2647" spans="2:3" x14ac:dyDescent="0.2">
      <c r="B2647" s="36"/>
      <c r="C2647" s="36"/>
    </row>
    <row r="2648" spans="2:3" x14ac:dyDescent="0.2">
      <c r="B2648" s="36"/>
      <c r="C2648" s="36"/>
    </row>
    <row r="2649" spans="2:3" x14ac:dyDescent="0.2">
      <c r="B2649" s="36"/>
      <c r="C2649" s="36"/>
    </row>
    <row r="2650" spans="2:3" x14ac:dyDescent="0.2">
      <c r="B2650" s="36"/>
      <c r="C2650" s="36"/>
    </row>
    <row r="2651" spans="2:3" x14ac:dyDescent="0.2">
      <c r="B2651" s="36"/>
      <c r="C2651" s="36"/>
    </row>
    <row r="2652" spans="2:3" x14ac:dyDescent="0.2">
      <c r="B2652" s="36"/>
      <c r="C2652" s="36"/>
    </row>
    <row r="2653" spans="2:3" x14ac:dyDescent="0.2">
      <c r="B2653" s="36"/>
      <c r="C2653" s="36"/>
    </row>
    <row r="2654" spans="2:3" x14ac:dyDescent="0.2">
      <c r="B2654" s="36"/>
      <c r="C2654" s="36"/>
    </row>
    <row r="2655" spans="2:3" x14ac:dyDescent="0.2">
      <c r="B2655" s="36"/>
      <c r="C2655" s="36"/>
    </row>
    <row r="2656" spans="2:3" x14ac:dyDescent="0.2">
      <c r="B2656" s="36"/>
      <c r="C2656" s="36"/>
    </row>
    <row r="2657" spans="2:3" x14ac:dyDescent="0.2">
      <c r="B2657" s="36"/>
      <c r="C2657" s="36"/>
    </row>
    <row r="2658" spans="2:3" x14ac:dyDescent="0.2">
      <c r="B2658" s="36"/>
      <c r="C2658" s="36"/>
    </row>
    <row r="2659" spans="2:3" x14ac:dyDescent="0.2">
      <c r="B2659" s="36"/>
      <c r="C2659" s="36"/>
    </row>
    <row r="2660" spans="2:3" x14ac:dyDescent="0.2">
      <c r="B2660" s="36"/>
      <c r="C2660" s="36"/>
    </row>
    <row r="2661" spans="2:3" x14ac:dyDescent="0.2">
      <c r="B2661" s="36"/>
      <c r="C2661" s="36"/>
    </row>
    <row r="2662" spans="2:3" x14ac:dyDescent="0.2">
      <c r="B2662" s="36"/>
      <c r="C2662" s="36"/>
    </row>
    <row r="2663" spans="2:3" x14ac:dyDescent="0.2">
      <c r="B2663" s="36"/>
      <c r="C2663" s="36"/>
    </row>
    <row r="2664" spans="2:3" x14ac:dyDescent="0.2">
      <c r="B2664" s="36"/>
      <c r="C2664" s="36"/>
    </row>
    <row r="2665" spans="2:3" x14ac:dyDescent="0.2">
      <c r="B2665" s="36"/>
      <c r="C2665" s="36"/>
    </row>
    <row r="2666" spans="2:3" x14ac:dyDescent="0.2">
      <c r="B2666" s="36"/>
      <c r="C2666" s="36"/>
    </row>
    <row r="2667" spans="2:3" x14ac:dyDescent="0.2">
      <c r="B2667" s="36"/>
      <c r="C2667" s="36"/>
    </row>
    <row r="2668" spans="2:3" x14ac:dyDescent="0.2">
      <c r="B2668" s="36"/>
      <c r="C2668" s="36"/>
    </row>
    <row r="2669" spans="2:3" x14ac:dyDescent="0.2">
      <c r="B2669" s="36"/>
      <c r="C2669" s="36"/>
    </row>
    <row r="2670" spans="2:3" x14ac:dyDescent="0.2">
      <c r="B2670" s="36"/>
      <c r="C2670" s="36"/>
    </row>
    <row r="2671" spans="2:3" x14ac:dyDescent="0.2">
      <c r="B2671" s="36"/>
      <c r="C2671" s="36"/>
    </row>
    <row r="2672" spans="2:3" x14ac:dyDescent="0.2">
      <c r="B2672" s="36"/>
      <c r="C2672" s="36"/>
    </row>
    <row r="2673" spans="2:3" x14ac:dyDescent="0.2">
      <c r="B2673" s="36"/>
      <c r="C2673" s="36"/>
    </row>
    <row r="2674" spans="2:3" x14ac:dyDescent="0.2">
      <c r="B2674" s="36"/>
      <c r="C2674" s="36"/>
    </row>
    <row r="2675" spans="2:3" x14ac:dyDescent="0.2">
      <c r="B2675" s="36"/>
      <c r="C2675" s="36"/>
    </row>
    <row r="2676" spans="2:3" x14ac:dyDescent="0.2">
      <c r="B2676" s="36"/>
      <c r="C2676" s="36"/>
    </row>
    <row r="2677" spans="2:3" x14ac:dyDescent="0.2">
      <c r="B2677" s="36"/>
      <c r="C2677" s="36"/>
    </row>
    <row r="2678" spans="2:3" x14ac:dyDescent="0.2">
      <c r="B2678" s="36"/>
      <c r="C2678" s="36"/>
    </row>
    <row r="2679" spans="2:3" x14ac:dyDescent="0.2">
      <c r="B2679" s="36"/>
      <c r="C2679" s="36"/>
    </row>
    <row r="2680" spans="2:3" x14ac:dyDescent="0.2">
      <c r="B2680" s="36"/>
      <c r="C2680" s="36"/>
    </row>
    <row r="2681" spans="2:3" x14ac:dyDescent="0.2">
      <c r="B2681" s="36"/>
      <c r="C2681" s="36"/>
    </row>
    <row r="2682" spans="2:3" x14ac:dyDescent="0.2">
      <c r="B2682" s="36"/>
      <c r="C2682" s="36"/>
    </row>
    <row r="2683" spans="2:3" x14ac:dyDescent="0.2">
      <c r="B2683" s="36"/>
      <c r="C2683" s="36"/>
    </row>
    <row r="2684" spans="2:3" x14ac:dyDescent="0.2">
      <c r="B2684" s="36"/>
      <c r="C2684" s="36"/>
    </row>
    <row r="2685" spans="2:3" x14ac:dyDescent="0.2">
      <c r="B2685" s="36"/>
      <c r="C2685" s="36"/>
    </row>
    <row r="2686" spans="2:3" x14ac:dyDescent="0.2">
      <c r="B2686" s="36"/>
      <c r="C2686" s="36"/>
    </row>
    <row r="2687" spans="2:3" x14ac:dyDescent="0.2">
      <c r="B2687" s="36"/>
      <c r="C2687" s="36"/>
    </row>
    <row r="2688" spans="2:3" x14ac:dyDescent="0.2">
      <c r="B2688" s="36"/>
      <c r="C2688" s="36"/>
    </row>
    <row r="2689" spans="2:3" x14ac:dyDescent="0.2">
      <c r="B2689" s="36"/>
      <c r="C2689" s="36"/>
    </row>
    <row r="2690" spans="2:3" x14ac:dyDescent="0.2">
      <c r="B2690" s="36"/>
      <c r="C2690" s="36"/>
    </row>
    <row r="2691" spans="2:3" x14ac:dyDescent="0.2">
      <c r="B2691" s="36"/>
      <c r="C2691" s="36"/>
    </row>
    <row r="2692" spans="2:3" x14ac:dyDescent="0.2">
      <c r="B2692" s="36"/>
      <c r="C2692" s="36"/>
    </row>
    <row r="2693" spans="2:3" x14ac:dyDescent="0.2">
      <c r="B2693" s="36"/>
      <c r="C2693" s="36"/>
    </row>
    <row r="2694" spans="2:3" x14ac:dyDescent="0.2">
      <c r="B2694" s="36"/>
      <c r="C2694" s="36"/>
    </row>
    <row r="2695" spans="2:3" x14ac:dyDescent="0.2">
      <c r="B2695" s="36"/>
      <c r="C2695" s="36"/>
    </row>
    <row r="2696" spans="2:3" x14ac:dyDescent="0.2">
      <c r="B2696" s="36"/>
      <c r="C2696" s="36"/>
    </row>
    <row r="2697" spans="2:3" x14ac:dyDescent="0.2">
      <c r="B2697" s="36"/>
      <c r="C2697" s="36"/>
    </row>
    <row r="2698" spans="2:3" x14ac:dyDescent="0.2">
      <c r="B2698" s="36"/>
      <c r="C2698" s="36"/>
    </row>
    <row r="2699" spans="2:3" x14ac:dyDescent="0.2">
      <c r="B2699" s="36"/>
      <c r="C2699" s="36"/>
    </row>
    <row r="2700" spans="2:3" x14ac:dyDescent="0.2">
      <c r="B2700" s="36"/>
      <c r="C2700" s="36"/>
    </row>
    <row r="2701" spans="2:3" x14ac:dyDescent="0.2">
      <c r="B2701" s="36"/>
      <c r="C2701" s="36"/>
    </row>
    <row r="2702" spans="2:3" x14ac:dyDescent="0.2">
      <c r="B2702" s="36"/>
      <c r="C2702" s="36"/>
    </row>
    <row r="2703" spans="2:3" x14ac:dyDescent="0.2">
      <c r="B2703" s="36"/>
      <c r="C2703" s="36"/>
    </row>
    <row r="2704" spans="2:3" x14ac:dyDescent="0.2">
      <c r="B2704" s="36"/>
      <c r="C2704" s="36"/>
    </row>
    <row r="2705" spans="2:3" x14ac:dyDescent="0.2">
      <c r="B2705" s="36"/>
      <c r="C2705" s="36"/>
    </row>
    <row r="2706" spans="2:3" x14ac:dyDescent="0.2">
      <c r="B2706" s="36"/>
      <c r="C2706" s="36"/>
    </row>
    <row r="2707" spans="2:3" x14ac:dyDescent="0.2">
      <c r="B2707" s="36"/>
      <c r="C2707" s="36"/>
    </row>
    <row r="2708" spans="2:3" x14ac:dyDescent="0.2">
      <c r="B2708" s="36"/>
      <c r="C2708" s="36"/>
    </row>
    <row r="2709" spans="2:3" x14ac:dyDescent="0.2">
      <c r="B2709" s="36"/>
      <c r="C2709" s="36"/>
    </row>
    <row r="2710" spans="2:3" x14ac:dyDescent="0.2">
      <c r="B2710" s="36"/>
      <c r="C2710" s="36"/>
    </row>
    <row r="2711" spans="2:3" x14ac:dyDescent="0.2">
      <c r="B2711" s="36"/>
      <c r="C2711" s="36"/>
    </row>
    <row r="2712" spans="2:3" x14ac:dyDescent="0.2">
      <c r="B2712" s="36"/>
      <c r="C2712" s="36"/>
    </row>
    <row r="2713" spans="2:3" x14ac:dyDescent="0.2">
      <c r="B2713" s="36"/>
      <c r="C2713" s="36"/>
    </row>
    <row r="2714" spans="2:3" x14ac:dyDescent="0.2">
      <c r="B2714" s="36"/>
      <c r="C2714" s="36"/>
    </row>
    <row r="2715" spans="2:3" x14ac:dyDescent="0.2">
      <c r="B2715" s="36"/>
      <c r="C2715" s="36"/>
    </row>
    <row r="2716" spans="2:3" x14ac:dyDescent="0.2">
      <c r="B2716" s="36"/>
      <c r="C2716" s="36"/>
    </row>
    <row r="2717" spans="2:3" x14ac:dyDescent="0.2">
      <c r="B2717" s="36"/>
      <c r="C2717" s="36"/>
    </row>
    <row r="2718" spans="2:3" x14ac:dyDescent="0.2">
      <c r="B2718" s="36"/>
      <c r="C2718" s="36"/>
    </row>
    <row r="2719" spans="2:3" x14ac:dyDescent="0.2">
      <c r="B2719" s="36"/>
      <c r="C2719" s="36"/>
    </row>
    <row r="2720" spans="2:3" x14ac:dyDescent="0.2">
      <c r="B2720" s="36"/>
      <c r="C2720" s="36"/>
    </row>
    <row r="2721" spans="2:3" x14ac:dyDescent="0.2">
      <c r="B2721" s="36"/>
      <c r="C2721" s="36"/>
    </row>
    <row r="2722" spans="2:3" x14ac:dyDescent="0.2">
      <c r="B2722" s="36"/>
      <c r="C2722" s="36"/>
    </row>
    <row r="2723" spans="2:3" x14ac:dyDescent="0.2">
      <c r="B2723" s="36"/>
      <c r="C2723" s="36"/>
    </row>
    <row r="2724" spans="2:3" x14ac:dyDescent="0.2">
      <c r="B2724" s="36"/>
      <c r="C2724" s="36"/>
    </row>
    <row r="2725" spans="2:3" x14ac:dyDescent="0.2">
      <c r="B2725" s="36"/>
      <c r="C2725" s="36"/>
    </row>
    <row r="2726" spans="2:3" x14ac:dyDescent="0.2">
      <c r="B2726" s="36"/>
      <c r="C2726" s="36"/>
    </row>
    <row r="2727" spans="2:3" x14ac:dyDescent="0.2">
      <c r="B2727" s="36"/>
      <c r="C2727" s="36"/>
    </row>
    <row r="2728" spans="2:3" x14ac:dyDescent="0.2">
      <c r="B2728" s="36"/>
      <c r="C2728" s="36"/>
    </row>
    <row r="2729" spans="2:3" x14ac:dyDescent="0.2">
      <c r="B2729" s="36"/>
      <c r="C2729" s="36"/>
    </row>
    <row r="2730" spans="2:3" x14ac:dyDescent="0.2">
      <c r="B2730" s="36"/>
      <c r="C2730" s="36"/>
    </row>
    <row r="2731" spans="2:3" x14ac:dyDescent="0.2">
      <c r="B2731" s="36"/>
      <c r="C2731" s="36"/>
    </row>
    <row r="2732" spans="2:3" x14ac:dyDescent="0.2">
      <c r="B2732" s="36"/>
      <c r="C2732" s="36"/>
    </row>
    <row r="2733" spans="2:3" x14ac:dyDescent="0.2">
      <c r="B2733" s="36"/>
      <c r="C2733" s="36"/>
    </row>
    <row r="2734" spans="2:3" x14ac:dyDescent="0.2">
      <c r="B2734" s="36"/>
      <c r="C2734" s="36"/>
    </row>
    <row r="2735" spans="2:3" x14ac:dyDescent="0.2">
      <c r="B2735" s="36"/>
      <c r="C2735" s="36"/>
    </row>
    <row r="2736" spans="2:3" x14ac:dyDescent="0.2">
      <c r="B2736" s="36"/>
      <c r="C2736" s="36"/>
    </row>
    <row r="2737" spans="2:3" x14ac:dyDescent="0.2">
      <c r="B2737" s="36"/>
      <c r="C2737" s="36"/>
    </row>
    <row r="2738" spans="2:3" x14ac:dyDescent="0.2">
      <c r="B2738" s="36"/>
      <c r="C2738" s="36"/>
    </row>
    <row r="2739" spans="2:3" x14ac:dyDescent="0.2">
      <c r="B2739" s="36"/>
      <c r="C2739" s="36"/>
    </row>
    <row r="2740" spans="2:3" x14ac:dyDescent="0.2">
      <c r="B2740" s="36"/>
      <c r="C2740" s="36"/>
    </row>
    <row r="2741" spans="2:3" x14ac:dyDescent="0.2">
      <c r="B2741" s="36"/>
      <c r="C2741" s="36"/>
    </row>
    <row r="2742" spans="2:3" x14ac:dyDescent="0.2">
      <c r="B2742" s="36"/>
      <c r="C2742" s="36"/>
    </row>
    <row r="2743" spans="2:3" x14ac:dyDescent="0.2">
      <c r="B2743" s="36"/>
      <c r="C2743" s="36"/>
    </row>
    <row r="2744" spans="2:3" x14ac:dyDescent="0.2">
      <c r="B2744" s="36"/>
      <c r="C2744" s="36"/>
    </row>
    <row r="2745" spans="2:3" x14ac:dyDescent="0.2">
      <c r="B2745" s="36"/>
      <c r="C2745" s="36"/>
    </row>
    <row r="2746" spans="2:3" x14ac:dyDescent="0.2">
      <c r="B2746" s="36"/>
      <c r="C2746" s="36"/>
    </row>
    <row r="2747" spans="2:3" x14ac:dyDescent="0.2">
      <c r="B2747" s="36"/>
      <c r="C2747" s="36"/>
    </row>
    <row r="2748" spans="2:3" x14ac:dyDescent="0.2">
      <c r="B2748" s="36"/>
      <c r="C2748" s="36"/>
    </row>
    <row r="2749" spans="2:3" x14ac:dyDescent="0.2">
      <c r="B2749" s="36"/>
      <c r="C2749" s="36"/>
    </row>
    <row r="2750" spans="2:3" x14ac:dyDescent="0.2">
      <c r="B2750" s="36"/>
      <c r="C2750" s="36"/>
    </row>
    <row r="2751" spans="2:3" x14ac:dyDescent="0.2">
      <c r="B2751" s="36"/>
      <c r="C2751" s="36"/>
    </row>
    <row r="2752" spans="2:3" x14ac:dyDescent="0.2">
      <c r="B2752" s="36"/>
      <c r="C2752" s="36"/>
    </row>
    <row r="2753" spans="2:3" x14ac:dyDescent="0.2">
      <c r="B2753" s="36"/>
      <c r="C2753" s="36"/>
    </row>
    <row r="2754" spans="2:3" x14ac:dyDescent="0.2">
      <c r="B2754" s="36"/>
      <c r="C2754" s="36"/>
    </row>
    <row r="2755" spans="2:3" x14ac:dyDescent="0.2">
      <c r="B2755" s="36"/>
      <c r="C2755" s="36"/>
    </row>
    <row r="2756" spans="2:3" x14ac:dyDescent="0.2">
      <c r="B2756" s="36"/>
      <c r="C2756" s="36"/>
    </row>
    <row r="2757" spans="2:3" x14ac:dyDescent="0.2">
      <c r="B2757" s="36"/>
      <c r="C2757" s="36"/>
    </row>
    <row r="2758" spans="2:3" x14ac:dyDescent="0.2">
      <c r="B2758" s="36"/>
      <c r="C2758" s="36"/>
    </row>
    <row r="2759" spans="2:3" x14ac:dyDescent="0.2">
      <c r="B2759" s="36"/>
      <c r="C2759" s="36"/>
    </row>
    <row r="2760" spans="2:3" x14ac:dyDescent="0.2">
      <c r="B2760" s="36"/>
      <c r="C2760" s="36"/>
    </row>
    <row r="2761" spans="2:3" x14ac:dyDescent="0.2">
      <c r="B2761" s="36"/>
      <c r="C2761" s="36"/>
    </row>
    <row r="2762" spans="2:3" x14ac:dyDescent="0.2">
      <c r="B2762" s="36"/>
      <c r="C2762" s="36"/>
    </row>
    <row r="2763" spans="2:3" x14ac:dyDescent="0.2">
      <c r="B2763" s="36"/>
      <c r="C2763" s="36"/>
    </row>
    <row r="2764" spans="2:3" x14ac:dyDescent="0.2">
      <c r="B2764" s="36"/>
      <c r="C2764" s="36"/>
    </row>
    <row r="2765" spans="2:3" x14ac:dyDescent="0.2">
      <c r="B2765" s="36"/>
      <c r="C2765" s="36"/>
    </row>
    <row r="2766" spans="2:3" x14ac:dyDescent="0.2">
      <c r="B2766" s="36"/>
      <c r="C2766" s="36"/>
    </row>
    <row r="2767" spans="2:3" x14ac:dyDescent="0.2">
      <c r="B2767" s="36"/>
      <c r="C2767" s="36"/>
    </row>
    <row r="2768" spans="2:3" x14ac:dyDescent="0.2">
      <c r="B2768" s="36"/>
      <c r="C2768" s="36"/>
    </row>
    <row r="2769" spans="2:3" x14ac:dyDescent="0.2">
      <c r="B2769" s="36"/>
      <c r="C2769" s="36"/>
    </row>
    <row r="2770" spans="2:3" x14ac:dyDescent="0.2">
      <c r="B2770" s="36"/>
      <c r="C2770" s="36"/>
    </row>
    <row r="2771" spans="2:3" x14ac:dyDescent="0.2">
      <c r="B2771" s="36"/>
      <c r="C2771" s="36"/>
    </row>
    <row r="2772" spans="2:3" x14ac:dyDescent="0.2">
      <c r="B2772" s="36"/>
      <c r="C2772" s="36"/>
    </row>
    <row r="2773" spans="2:3" x14ac:dyDescent="0.2">
      <c r="B2773" s="36"/>
      <c r="C2773" s="36"/>
    </row>
    <row r="2774" spans="2:3" x14ac:dyDescent="0.2">
      <c r="B2774" s="36"/>
      <c r="C2774" s="36"/>
    </row>
    <row r="2775" spans="2:3" x14ac:dyDescent="0.2">
      <c r="B2775" s="36"/>
      <c r="C2775" s="36"/>
    </row>
    <row r="2776" spans="2:3" x14ac:dyDescent="0.2">
      <c r="B2776" s="36"/>
      <c r="C2776" s="36"/>
    </row>
    <row r="2777" spans="2:3" x14ac:dyDescent="0.2">
      <c r="B2777" s="36"/>
      <c r="C2777" s="36"/>
    </row>
    <row r="2778" spans="2:3" x14ac:dyDescent="0.2">
      <c r="B2778" s="36"/>
      <c r="C2778" s="36"/>
    </row>
    <row r="2779" spans="2:3" x14ac:dyDescent="0.2">
      <c r="B2779" s="36"/>
      <c r="C2779" s="36"/>
    </row>
    <row r="2780" spans="2:3" x14ac:dyDescent="0.2">
      <c r="B2780" s="36"/>
      <c r="C2780" s="36"/>
    </row>
    <row r="2781" spans="2:3" x14ac:dyDescent="0.2">
      <c r="B2781" s="36"/>
      <c r="C2781" s="36"/>
    </row>
    <row r="2782" spans="2:3" x14ac:dyDescent="0.2">
      <c r="B2782" s="36"/>
      <c r="C2782" s="36"/>
    </row>
    <row r="2783" spans="2:3" x14ac:dyDescent="0.2">
      <c r="B2783" s="36"/>
      <c r="C2783" s="36"/>
    </row>
    <row r="2784" spans="2:3" x14ac:dyDescent="0.2">
      <c r="B2784" s="36"/>
      <c r="C2784" s="36"/>
    </row>
    <row r="2785" spans="2:3" x14ac:dyDescent="0.2">
      <c r="B2785" s="36"/>
      <c r="C2785" s="36"/>
    </row>
    <row r="2786" spans="2:3" x14ac:dyDescent="0.2">
      <c r="B2786" s="36"/>
      <c r="C2786" s="36"/>
    </row>
    <row r="2787" spans="2:3" x14ac:dyDescent="0.2">
      <c r="B2787" s="36"/>
      <c r="C2787" s="36"/>
    </row>
    <row r="2788" spans="2:3" x14ac:dyDescent="0.2">
      <c r="B2788" s="36"/>
      <c r="C2788" s="36"/>
    </row>
    <row r="2789" spans="2:3" x14ac:dyDescent="0.2">
      <c r="B2789" s="36"/>
      <c r="C2789" s="36"/>
    </row>
    <row r="2790" spans="2:3" x14ac:dyDescent="0.2">
      <c r="B2790" s="36"/>
      <c r="C2790" s="36"/>
    </row>
    <row r="2791" spans="2:3" x14ac:dyDescent="0.2">
      <c r="B2791" s="36"/>
      <c r="C2791" s="36"/>
    </row>
    <row r="2792" spans="2:3" x14ac:dyDescent="0.2">
      <c r="B2792" s="36"/>
      <c r="C2792" s="36"/>
    </row>
    <row r="2793" spans="2:3" x14ac:dyDescent="0.2">
      <c r="B2793" s="36"/>
      <c r="C2793" s="36"/>
    </row>
    <row r="2794" spans="2:3" x14ac:dyDescent="0.2">
      <c r="B2794" s="36"/>
      <c r="C2794" s="36"/>
    </row>
    <row r="2795" spans="2:3" x14ac:dyDescent="0.2">
      <c r="B2795" s="36"/>
      <c r="C2795" s="36"/>
    </row>
    <row r="2796" spans="2:3" x14ac:dyDescent="0.2">
      <c r="B2796" s="36"/>
      <c r="C2796" s="36"/>
    </row>
    <row r="2797" spans="2:3" x14ac:dyDescent="0.2">
      <c r="B2797" s="36"/>
      <c r="C2797" s="36"/>
    </row>
    <row r="2798" spans="2:3" x14ac:dyDescent="0.2">
      <c r="B2798" s="36"/>
      <c r="C2798" s="36"/>
    </row>
    <row r="2799" spans="2:3" x14ac:dyDescent="0.2">
      <c r="B2799" s="36"/>
      <c r="C2799" s="36"/>
    </row>
    <row r="2800" spans="2:3" x14ac:dyDescent="0.2">
      <c r="B2800" s="36"/>
      <c r="C2800" s="36"/>
    </row>
    <row r="2801" spans="2:3" x14ac:dyDescent="0.2">
      <c r="B2801" s="36"/>
      <c r="C2801" s="36"/>
    </row>
    <row r="2802" spans="2:3" x14ac:dyDescent="0.2">
      <c r="B2802" s="36"/>
      <c r="C2802" s="36"/>
    </row>
    <row r="2803" spans="2:3" x14ac:dyDescent="0.2">
      <c r="B2803" s="36"/>
      <c r="C2803" s="36"/>
    </row>
    <row r="2804" spans="2:3" x14ac:dyDescent="0.2">
      <c r="B2804" s="36"/>
      <c r="C2804" s="36"/>
    </row>
    <row r="2805" spans="2:3" x14ac:dyDescent="0.2">
      <c r="B2805" s="36"/>
      <c r="C2805" s="36"/>
    </row>
    <row r="2806" spans="2:3" x14ac:dyDescent="0.2">
      <c r="B2806" s="36"/>
      <c r="C2806" s="36"/>
    </row>
    <row r="2807" spans="2:3" x14ac:dyDescent="0.2">
      <c r="B2807" s="36"/>
      <c r="C2807" s="36"/>
    </row>
    <row r="2808" spans="2:3" x14ac:dyDescent="0.2">
      <c r="B2808" s="36"/>
      <c r="C2808" s="36"/>
    </row>
    <row r="2809" spans="2:3" x14ac:dyDescent="0.2">
      <c r="B2809" s="36"/>
      <c r="C2809" s="36"/>
    </row>
    <row r="2810" spans="2:3" x14ac:dyDescent="0.2">
      <c r="B2810" s="36"/>
      <c r="C2810" s="36"/>
    </row>
    <row r="2811" spans="2:3" x14ac:dyDescent="0.2">
      <c r="B2811" s="36"/>
      <c r="C2811" s="36"/>
    </row>
    <row r="2812" spans="2:3" x14ac:dyDescent="0.2">
      <c r="B2812" s="36"/>
      <c r="C2812" s="36"/>
    </row>
    <row r="2813" spans="2:3" x14ac:dyDescent="0.2">
      <c r="B2813" s="36"/>
      <c r="C2813" s="36"/>
    </row>
    <row r="2814" spans="2:3" x14ac:dyDescent="0.2">
      <c r="B2814" s="36"/>
      <c r="C2814" s="36"/>
    </row>
    <row r="2815" spans="2:3" x14ac:dyDescent="0.2">
      <c r="B2815" s="36"/>
      <c r="C2815" s="36"/>
    </row>
    <row r="2816" spans="2:3" x14ac:dyDescent="0.2">
      <c r="B2816" s="36"/>
      <c r="C2816" s="36"/>
    </row>
    <row r="2817" spans="2:3" x14ac:dyDescent="0.2">
      <c r="B2817" s="36"/>
      <c r="C2817" s="36"/>
    </row>
    <row r="2818" spans="2:3" x14ac:dyDescent="0.2">
      <c r="B2818" s="36"/>
      <c r="C2818" s="36"/>
    </row>
    <row r="2819" spans="2:3" x14ac:dyDescent="0.2">
      <c r="B2819" s="36"/>
      <c r="C2819" s="36"/>
    </row>
    <row r="2820" spans="2:3" x14ac:dyDescent="0.2">
      <c r="B2820" s="36"/>
      <c r="C2820" s="36"/>
    </row>
    <row r="2821" spans="2:3" x14ac:dyDescent="0.2">
      <c r="B2821" s="36"/>
      <c r="C2821" s="36"/>
    </row>
    <row r="2822" spans="2:3" x14ac:dyDescent="0.2">
      <c r="B2822" s="36"/>
      <c r="C2822" s="36"/>
    </row>
    <row r="2823" spans="2:3" x14ac:dyDescent="0.2">
      <c r="B2823" s="36"/>
      <c r="C2823" s="36"/>
    </row>
    <row r="2824" spans="2:3" x14ac:dyDescent="0.2">
      <c r="B2824" s="36"/>
      <c r="C2824" s="36"/>
    </row>
    <row r="2825" spans="2:3" x14ac:dyDescent="0.2">
      <c r="B2825" s="36"/>
      <c r="C2825" s="36"/>
    </row>
    <row r="2826" spans="2:3" x14ac:dyDescent="0.2">
      <c r="B2826" s="36"/>
      <c r="C2826" s="36"/>
    </row>
    <row r="2827" spans="2:3" x14ac:dyDescent="0.2">
      <c r="B2827" s="36"/>
      <c r="C2827" s="36"/>
    </row>
    <row r="2828" spans="2:3" x14ac:dyDescent="0.2">
      <c r="B2828" s="36"/>
      <c r="C2828" s="36"/>
    </row>
    <row r="2829" spans="2:3" x14ac:dyDescent="0.2">
      <c r="B2829" s="36"/>
      <c r="C2829" s="36"/>
    </row>
    <row r="2830" spans="2:3" x14ac:dyDescent="0.2">
      <c r="B2830" s="36"/>
      <c r="C2830" s="36"/>
    </row>
    <row r="2831" spans="2:3" x14ac:dyDescent="0.2">
      <c r="B2831" s="36"/>
      <c r="C2831" s="36"/>
    </row>
    <row r="2832" spans="2:3" x14ac:dyDescent="0.2">
      <c r="B2832" s="36"/>
      <c r="C2832" s="36"/>
    </row>
    <row r="2833" spans="2:3" x14ac:dyDescent="0.2">
      <c r="B2833" s="36"/>
      <c r="C2833" s="36"/>
    </row>
    <row r="2834" spans="2:3" x14ac:dyDescent="0.2">
      <c r="B2834" s="36"/>
      <c r="C2834" s="36"/>
    </row>
    <row r="2835" spans="2:3" x14ac:dyDescent="0.2">
      <c r="B2835" s="36"/>
      <c r="C2835" s="36"/>
    </row>
    <row r="2836" spans="2:3" x14ac:dyDescent="0.2">
      <c r="B2836" s="36"/>
      <c r="C2836" s="36"/>
    </row>
    <row r="2837" spans="2:3" x14ac:dyDescent="0.2">
      <c r="B2837" s="36"/>
      <c r="C2837" s="36"/>
    </row>
    <row r="2838" spans="2:3" x14ac:dyDescent="0.2">
      <c r="B2838" s="36"/>
      <c r="C2838" s="36"/>
    </row>
    <row r="2839" spans="2:3" x14ac:dyDescent="0.2">
      <c r="B2839" s="36"/>
      <c r="C2839" s="36"/>
    </row>
    <row r="2840" spans="2:3" x14ac:dyDescent="0.2">
      <c r="B2840" s="36"/>
      <c r="C2840" s="36"/>
    </row>
    <row r="2841" spans="2:3" x14ac:dyDescent="0.2">
      <c r="B2841" s="36"/>
      <c r="C2841" s="36"/>
    </row>
    <row r="2842" spans="2:3" x14ac:dyDescent="0.2">
      <c r="B2842" s="36"/>
      <c r="C2842" s="36"/>
    </row>
    <row r="2843" spans="2:3" x14ac:dyDescent="0.2">
      <c r="B2843" s="36"/>
      <c r="C2843" s="36"/>
    </row>
    <row r="2844" spans="2:3" x14ac:dyDescent="0.2">
      <c r="B2844" s="36"/>
      <c r="C2844" s="36"/>
    </row>
    <row r="2845" spans="2:3" x14ac:dyDescent="0.2">
      <c r="B2845" s="36"/>
      <c r="C2845" s="36"/>
    </row>
    <row r="2846" spans="2:3" x14ac:dyDescent="0.2">
      <c r="B2846" s="36"/>
      <c r="C2846" s="36"/>
    </row>
    <row r="2847" spans="2:3" x14ac:dyDescent="0.2">
      <c r="B2847" s="36"/>
      <c r="C2847" s="36"/>
    </row>
    <row r="2848" spans="2:3" x14ac:dyDescent="0.2">
      <c r="B2848" s="36"/>
      <c r="C2848" s="36"/>
    </row>
    <row r="2849" spans="2:3" x14ac:dyDescent="0.2">
      <c r="B2849" s="36"/>
      <c r="C2849" s="36"/>
    </row>
    <row r="2850" spans="2:3" x14ac:dyDescent="0.2">
      <c r="B2850" s="36"/>
      <c r="C2850" s="36"/>
    </row>
    <row r="2851" spans="2:3" x14ac:dyDescent="0.2">
      <c r="B2851" s="36"/>
      <c r="C2851" s="36"/>
    </row>
    <row r="2852" spans="2:3" x14ac:dyDescent="0.2">
      <c r="B2852" s="36"/>
      <c r="C2852" s="36"/>
    </row>
    <row r="2853" spans="2:3" x14ac:dyDescent="0.2">
      <c r="B2853" s="36"/>
      <c r="C2853" s="36"/>
    </row>
    <row r="2854" spans="2:3" x14ac:dyDescent="0.2">
      <c r="B2854" s="36"/>
      <c r="C2854" s="36"/>
    </row>
    <row r="2855" spans="2:3" x14ac:dyDescent="0.2">
      <c r="B2855" s="36"/>
      <c r="C2855" s="36"/>
    </row>
    <row r="2856" spans="2:3" x14ac:dyDescent="0.2">
      <c r="B2856" s="36"/>
      <c r="C2856" s="36"/>
    </row>
    <row r="2857" spans="2:3" x14ac:dyDescent="0.2">
      <c r="B2857" s="36"/>
      <c r="C2857" s="36"/>
    </row>
    <row r="2858" spans="2:3" x14ac:dyDescent="0.2">
      <c r="B2858" s="36"/>
      <c r="C2858" s="36"/>
    </row>
    <row r="2859" spans="2:3" x14ac:dyDescent="0.2">
      <c r="B2859" s="36"/>
      <c r="C2859" s="36"/>
    </row>
    <row r="2860" spans="2:3" x14ac:dyDescent="0.2">
      <c r="B2860" s="36"/>
      <c r="C2860" s="36"/>
    </row>
    <row r="2861" spans="2:3" x14ac:dyDescent="0.2">
      <c r="B2861" s="36"/>
      <c r="C2861" s="36"/>
    </row>
    <row r="2862" spans="2:3" x14ac:dyDescent="0.2">
      <c r="B2862" s="36"/>
      <c r="C2862" s="36"/>
    </row>
    <row r="2863" spans="2:3" x14ac:dyDescent="0.2">
      <c r="B2863" s="36"/>
      <c r="C2863" s="36"/>
    </row>
    <row r="2864" spans="2:3" x14ac:dyDescent="0.2">
      <c r="B2864" s="36"/>
      <c r="C2864" s="36"/>
    </row>
    <row r="2865" spans="2:3" x14ac:dyDescent="0.2">
      <c r="B2865" s="36"/>
      <c r="C2865" s="36"/>
    </row>
    <row r="2866" spans="2:3" x14ac:dyDescent="0.2">
      <c r="B2866" s="36"/>
      <c r="C2866" s="36"/>
    </row>
    <row r="2867" spans="2:3" x14ac:dyDescent="0.2">
      <c r="B2867" s="36"/>
      <c r="C2867" s="36"/>
    </row>
    <row r="2868" spans="2:3" x14ac:dyDescent="0.2">
      <c r="B2868" s="36"/>
      <c r="C2868" s="36"/>
    </row>
    <row r="2869" spans="2:3" x14ac:dyDescent="0.2">
      <c r="B2869" s="36"/>
      <c r="C2869" s="36"/>
    </row>
    <row r="2870" spans="2:3" x14ac:dyDescent="0.2">
      <c r="B2870" s="36"/>
      <c r="C2870" s="36"/>
    </row>
    <row r="2871" spans="2:3" x14ac:dyDescent="0.2">
      <c r="B2871" s="36"/>
      <c r="C2871" s="36"/>
    </row>
    <row r="2872" spans="2:3" x14ac:dyDescent="0.2">
      <c r="B2872" s="36"/>
      <c r="C2872" s="36"/>
    </row>
    <row r="2873" spans="2:3" x14ac:dyDescent="0.2">
      <c r="B2873" s="36"/>
      <c r="C2873" s="36"/>
    </row>
    <row r="2874" spans="2:3" x14ac:dyDescent="0.2">
      <c r="B2874" s="36"/>
      <c r="C2874" s="36"/>
    </row>
    <row r="2875" spans="2:3" x14ac:dyDescent="0.2">
      <c r="B2875" s="36"/>
      <c r="C2875" s="36"/>
    </row>
    <row r="2876" spans="2:3" x14ac:dyDescent="0.2">
      <c r="B2876" s="36"/>
      <c r="C2876" s="36"/>
    </row>
    <row r="2877" spans="2:3" x14ac:dyDescent="0.2">
      <c r="B2877" s="36"/>
      <c r="C2877" s="36"/>
    </row>
    <row r="2878" spans="2:3" x14ac:dyDescent="0.2">
      <c r="B2878" s="36"/>
      <c r="C2878" s="36"/>
    </row>
    <row r="2879" spans="2:3" x14ac:dyDescent="0.2">
      <c r="B2879" s="36"/>
      <c r="C2879" s="36"/>
    </row>
    <row r="2880" spans="2:3" x14ac:dyDescent="0.2">
      <c r="B2880" s="36"/>
      <c r="C2880" s="36"/>
    </row>
    <row r="2881" spans="2:3" x14ac:dyDescent="0.2">
      <c r="B2881" s="36"/>
      <c r="C2881" s="36"/>
    </row>
    <row r="2882" spans="2:3" x14ac:dyDescent="0.2">
      <c r="B2882" s="36"/>
      <c r="C2882" s="36"/>
    </row>
    <row r="2883" spans="2:3" x14ac:dyDescent="0.2">
      <c r="B2883" s="36"/>
      <c r="C2883" s="36"/>
    </row>
    <row r="2884" spans="2:3" x14ac:dyDescent="0.2">
      <c r="B2884" s="36"/>
      <c r="C2884" s="36"/>
    </row>
    <row r="2885" spans="2:3" x14ac:dyDescent="0.2">
      <c r="B2885" s="36"/>
      <c r="C2885" s="36"/>
    </row>
    <row r="2886" spans="2:3" x14ac:dyDescent="0.2">
      <c r="B2886" s="36"/>
      <c r="C2886" s="36"/>
    </row>
    <row r="2887" spans="2:3" x14ac:dyDescent="0.2">
      <c r="B2887" s="36"/>
      <c r="C2887" s="36"/>
    </row>
    <row r="2888" spans="2:3" x14ac:dyDescent="0.2">
      <c r="B2888" s="36"/>
      <c r="C2888" s="36"/>
    </row>
    <row r="2889" spans="2:3" x14ac:dyDescent="0.2">
      <c r="B2889" s="36"/>
      <c r="C2889" s="36"/>
    </row>
    <row r="2890" spans="2:3" x14ac:dyDescent="0.2">
      <c r="B2890" s="36"/>
      <c r="C2890" s="36"/>
    </row>
    <row r="2891" spans="2:3" x14ac:dyDescent="0.2">
      <c r="B2891" s="36"/>
      <c r="C2891" s="36"/>
    </row>
    <row r="2892" spans="2:3" x14ac:dyDescent="0.2">
      <c r="B2892" s="36"/>
      <c r="C2892" s="36"/>
    </row>
    <row r="2893" spans="2:3" x14ac:dyDescent="0.2">
      <c r="B2893" s="36"/>
      <c r="C2893" s="36"/>
    </row>
    <row r="2894" spans="2:3" x14ac:dyDescent="0.2">
      <c r="B2894" s="36"/>
      <c r="C2894" s="36"/>
    </row>
    <row r="2895" spans="2:3" x14ac:dyDescent="0.2">
      <c r="B2895" s="36"/>
      <c r="C2895" s="36"/>
    </row>
    <row r="2896" spans="2:3" x14ac:dyDescent="0.2">
      <c r="B2896" s="36"/>
      <c r="C2896" s="36"/>
    </row>
    <row r="2897" spans="2:3" x14ac:dyDescent="0.2">
      <c r="B2897" s="36"/>
      <c r="C2897" s="36"/>
    </row>
    <row r="2898" spans="2:3" x14ac:dyDescent="0.2">
      <c r="B2898" s="36"/>
      <c r="C2898" s="36"/>
    </row>
    <row r="2899" spans="2:3" x14ac:dyDescent="0.2">
      <c r="B2899" s="36"/>
      <c r="C2899" s="36"/>
    </row>
    <row r="2900" spans="2:3" x14ac:dyDescent="0.2">
      <c r="B2900" s="36"/>
      <c r="C2900" s="36"/>
    </row>
    <row r="2901" spans="2:3" x14ac:dyDescent="0.2">
      <c r="B2901" s="36"/>
      <c r="C2901" s="36"/>
    </row>
    <row r="2902" spans="2:3" x14ac:dyDescent="0.2">
      <c r="B2902" s="36"/>
      <c r="C2902" s="36"/>
    </row>
    <row r="2903" spans="2:3" x14ac:dyDescent="0.2">
      <c r="B2903" s="36"/>
      <c r="C2903" s="36"/>
    </row>
    <row r="2904" spans="2:3" x14ac:dyDescent="0.2">
      <c r="B2904" s="36"/>
      <c r="C2904" s="36"/>
    </row>
    <row r="2905" spans="2:3" x14ac:dyDescent="0.2">
      <c r="B2905" s="36"/>
      <c r="C2905" s="36"/>
    </row>
    <row r="2906" spans="2:3" x14ac:dyDescent="0.2">
      <c r="B2906" s="36"/>
      <c r="C2906" s="36"/>
    </row>
    <row r="2907" spans="2:3" x14ac:dyDescent="0.2">
      <c r="B2907" s="36"/>
      <c r="C2907" s="36"/>
    </row>
    <row r="2908" spans="2:3" x14ac:dyDescent="0.2">
      <c r="B2908" s="36"/>
      <c r="C2908" s="36"/>
    </row>
    <row r="2909" spans="2:3" x14ac:dyDescent="0.2">
      <c r="B2909" s="36"/>
      <c r="C2909" s="36"/>
    </row>
    <row r="2910" spans="2:3" x14ac:dyDescent="0.2">
      <c r="B2910" s="36"/>
      <c r="C2910" s="36"/>
    </row>
    <row r="2911" spans="2:3" x14ac:dyDescent="0.2">
      <c r="B2911" s="36"/>
      <c r="C2911" s="36"/>
    </row>
    <row r="2912" spans="2:3" x14ac:dyDescent="0.2">
      <c r="B2912" s="36"/>
      <c r="C2912" s="36"/>
    </row>
    <row r="2913" spans="2:3" x14ac:dyDescent="0.2">
      <c r="B2913" s="36"/>
      <c r="C2913" s="36"/>
    </row>
    <row r="2914" spans="2:3" x14ac:dyDescent="0.2">
      <c r="B2914" s="36"/>
      <c r="C2914" s="36"/>
    </row>
    <row r="2915" spans="2:3" x14ac:dyDescent="0.2">
      <c r="B2915" s="36"/>
      <c r="C2915" s="36"/>
    </row>
    <row r="2916" spans="2:3" x14ac:dyDescent="0.2">
      <c r="B2916" s="36"/>
      <c r="C2916" s="36"/>
    </row>
    <row r="2917" spans="2:3" x14ac:dyDescent="0.2">
      <c r="B2917" s="36"/>
      <c r="C2917" s="36"/>
    </row>
    <row r="2918" spans="2:3" x14ac:dyDescent="0.2">
      <c r="B2918" s="36"/>
      <c r="C2918" s="36"/>
    </row>
    <row r="2919" spans="2:3" x14ac:dyDescent="0.2">
      <c r="B2919" s="36"/>
      <c r="C2919" s="36"/>
    </row>
    <row r="2920" spans="2:3" x14ac:dyDescent="0.2">
      <c r="B2920" s="36"/>
      <c r="C2920" s="36"/>
    </row>
    <row r="2921" spans="2:3" x14ac:dyDescent="0.2">
      <c r="B2921" s="36"/>
      <c r="C2921" s="36"/>
    </row>
    <row r="2922" spans="2:3" x14ac:dyDescent="0.2">
      <c r="B2922" s="36"/>
      <c r="C2922" s="36"/>
    </row>
    <row r="2923" spans="2:3" x14ac:dyDescent="0.2">
      <c r="B2923" s="36"/>
      <c r="C2923" s="36"/>
    </row>
    <row r="2924" spans="2:3" x14ac:dyDescent="0.2">
      <c r="B2924" s="36"/>
      <c r="C2924" s="36"/>
    </row>
    <row r="2925" spans="2:3" x14ac:dyDescent="0.2">
      <c r="B2925" s="36"/>
      <c r="C2925" s="36"/>
    </row>
    <row r="2926" spans="2:3" x14ac:dyDescent="0.2">
      <c r="B2926" s="36"/>
      <c r="C2926" s="36"/>
    </row>
    <row r="2927" spans="2:3" x14ac:dyDescent="0.2">
      <c r="B2927" s="36"/>
      <c r="C2927" s="36"/>
    </row>
    <row r="2928" spans="2:3" x14ac:dyDescent="0.2">
      <c r="B2928" s="36"/>
      <c r="C2928" s="36"/>
    </row>
    <row r="2929" spans="2:3" x14ac:dyDescent="0.2">
      <c r="B2929" s="36"/>
      <c r="C2929" s="36"/>
    </row>
    <row r="2930" spans="2:3" x14ac:dyDescent="0.2">
      <c r="B2930" s="36"/>
      <c r="C2930" s="36"/>
    </row>
    <row r="2931" spans="2:3" x14ac:dyDescent="0.2">
      <c r="B2931" s="36"/>
      <c r="C2931" s="36"/>
    </row>
    <row r="2932" spans="2:3" x14ac:dyDescent="0.2">
      <c r="B2932" s="36"/>
      <c r="C2932" s="36"/>
    </row>
    <row r="2933" spans="2:3" x14ac:dyDescent="0.2">
      <c r="B2933" s="36"/>
      <c r="C2933" s="36"/>
    </row>
    <row r="2934" spans="2:3" x14ac:dyDescent="0.2">
      <c r="B2934" s="36"/>
      <c r="C2934" s="36"/>
    </row>
    <row r="2935" spans="2:3" x14ac:dyDescent="0.2">
      <c r="B2935" s="36"/>
      <c r="C2935" s="36"/>
    </row>
    <row r="2936" spans="2:3" x14ac:dyDescent="0.2">
      <c r="B2936" s="36"/>
      <c r="C2936" s="36"/>
    </row>
    <row r="2937" spans="2:3" x14ac:dyDescent="0.2">
      <c r="B2937" s="36"/>
      <c r="C2937" s="36"/>
    </row>
    <row r="2938" spans="2:3" x14ac:dyDescent="0.2">
      <c r="B2938" s="36"/>
      <c r="C2938" s="36"/>
    </row>
    <row r="2939" spans="2:3" x14ac:dyDescent="0.2">
      <c r="B2939" s="36"/>
      <c r="C2939" s="36"/>
    </row>
    <row r="2940" spans="2:3" x14ac:dyDescent="0.2">
      <c r="B2940" s="36"/>
      <c r="C2940" s="36"/>
    </row>
    <row r="2941" spans="2:3" x14ac:dyDescent="0.2">
      <c r="B2941" s="36"/>
      <c r="C2941" s="36"/>
    </row>
    <row r="2942" spans="2:3" x14ac:dyDescent="0.2">
      <c r="B2942" s="36"/>
      <c r="C2942" s="36"/>
    </row>
    <row r="2943" spans="2:3" x14ac:dyDescent="0.2">
      <c r="B2943" s="36"/>
      <c r="C2943" s="36"/>
    </row>
    <row r="2944" spans="2:3" x14ac:dyDescent="0.2">
      <c r="B2944" s="36"/>
      <c r="C2944" s="36"/>
    </row>
    <row r="2945" spans="2:3" x14ac:dyDescent="0.2">
      <c r="B2945" s="36"/>
      <c r="C2945" s="36"/>
    </row>
    <row r="2946" spans="2:3" x14ac:dyDescent="0.2">
      <c r="B2946" s="36"/>
      <c r="C2946" s="36"/>
    </row>
    <row r="2947" spans="2:3" x14ac:dyDescent="0.2">
      <c r="B2947" s="36"/>
      <c r="C2947" s="36"/>
    </row>
    <row r="2948" spans="2:3" x14ac:dyDescent="0.2">
      <c r="B2948" s="36"/>
      <c r="C2948" s="36"/>
    </row>
    <row r="2949" spans="2:3" x14ac:dyDescent="0.2">
      <c r="B2949" s="36"/>
      <c r="C2949" s="36"/>
    </row>
    <row r="2950" spans="2:3" x14ac:dyDescent="0.2">
      <c r="B2950" s="36"/>
      <c r="C2950" s="36"/>
    </row>
    <row r="2951" spans="2:3" x14ac:dyDescent="0.2">
      <c r="B2951" s="36"/>
      <c r="C2951" s="36"/>
    </row>
    <row r="2952" spans="2:3" x14ac:dyDescent="0.2">
      <c r="B2952" s="36"/>
      <c r="C2952" s="36"/>
    </row>
    <row r="2953" spans="2:3" x14ac:dyDescent="0.2">
      <c r="B2953" s="36"/>
      <c r="C2953" s="36"/>
    </row>
    <row r="2954" spans="2:3" x14ac:dyDescent="0.2">
      <c r="B2954" s="36"/>
      <c r="C2954" s="36"/>
    </row>
    <row r="2955" spans="2:3" x14ac:dyDescent="0.2">
      <c r="B2955" s="36"/>
      <c r="C2955" s="36"/>
    </row>
    <row r="2956" spans="2:3" x14ac:dyDescent="0.2">
      <c r="B2956" s="36"/>
      <c r="C2956" s="36"/>
    </row>
    <row r="2957" spans="2:3" x14ac:dyDescent="0.2">
      <c r="B2957" s="36"/>
      <c r="C2957" s="36"/>
    </row>
    <row r="2958" spans="2:3" x14ac:dyDescent="0.2">
      <c r="B2958" s="36"/>
      <c r="C2958" s="36"/>
    </row>
    <row r="2959" spans="2:3" x14ac:dyDescent="0.2">
      <c r="B2959" s="36"/>
      <c r="C2959" s="36"/>
    </row>
    <row r="2960" spans="2:3" x14ac:dyDescent="0.2">
      <c r="B2960" s="36"/>
      <c r="C2960" s="36"/>
    </row>
    <row r="2961" spans="2:3" x14ac:dyDescent="0.2">
      <c r="B2961" s="36"/>
      <c r="C2961" s="36"/>
    </row>
    <row r="2962" spans="2:3" x14ac:dyDescent="0.2">
      <c r="B2962" s="36"/>
      <c r="C2962" s="36"/>
    </row>
    <row r="2963" spans="2:3" x14ac:dyDescent="0.2">
      <c r="B2963" s="36"/>
      <c r="C2963" s="36"/>
    </row>
    <row r="2964" spans="2:3" x14ac:dyDescent="0.2">
      <c r="B2964" s="36"/>
      <c r="C2964" s="36"/>
    </row>
    <row r="2965" spans="2:3" x14ac:dyDescent="0.2">
      <c r="B2965" s="36"/>
      <c r="C2965" s="36"/>
    </row>
    <row r="2966" spans="2:3" x14ac:dyDescent="0.2">
      <c r="B2966" s="36"/>
      <c r="C2966" s="36"/>
    </row>
    <row r="2967" spans="2:3" x14ac:dyDescent="0.2">
      <c r="B2967" s="36"/>
      <c r="C2967" s="36"/>
    </row>
    <row r="2968" spans="2:3" x14ac:dyDescent="0.2">
      <c r="B2968" s="36"/>
      <c r="C2968" s="36"/>
    </row>
    <row r="2969" spans="2:3" x14ac:dyDescent="0.2">
      <c r="B2969" s="36"/>
      <c r="C2969" s="36"/>
    </row>
    <row r="2970" spans="2:3" x14ac:dyDescent="0.2">
      <c r="B2970" s="36"/>
      <c r="C2970" s="36"/>
    </row>
    <row r="2971" spans="2:3" x14ac:dyDescent="0.2">
      <c r="B2971" s="36"/>
      <c r="C2971" s="36"/>
    </row>
    <row r="2972" spans="2:3" x14ac:dyDescent="0.2">
      <c r="B2972" s="36"/>
      <c r="C2972" s="36"/>
    </row>
    <row r="2973" spans="2:3" x14ac:dyDescent="0.2">
      <c r="B2973" s="36"/>
      <c r="C2973" s="36"/>
    </row>
    <row r="2974" spans="2:3" x14ac:dyDescent="0.2">
      <c r="B2974" s="36"/>
      <c r="C2974" s="36"/>
    </row>
    <row r="2975" spans="2:3" x14ac:dyDescent="0.2">
      <c r="B2975" s="36"/>
      <c r="C2975" s="36"/>
    </row>
    <row r="2976" spans="2:3" x14ac:dyDescent="0.2">
      <c r="B2976" s="36"/>
      <c r="C2976" s="36"/>
    </row>
    <row r="2977" spans="2:3" x14ac:dyDescent="0.2">
      <c r="B2977" s="36"/>
      <c r="C2977" s="36"/>
    </row>
    <row r="2978" spans="2:3" x14ac:dyDescent="0.2">
      <c r="B2978" s="36"/>
      <c r="C2978" s="36"/>
    </row>
    <row r="2979" spans="2:3" x14ac:dyDescent="0.2">
      <c r="B2979" s="36"/>
      <c r="C2979" s="36"/>
    </row>
    <row r="2980" spans="2:3" x14ac:dyDescent="0.2">
      <c r="B2980" s="36"/>
      <c r="C2980" s="36"/>
    </row>
    <row r="2981" spans="2:3" x14ac:dyDescent="0.2">
      <c r="B2981" s="36"/>
      <c r="C2981" s="36"/>
    </row>
    <row r="2982" spans="2:3" x14ac:dyDescent="0.2">
      <c r="B2982" s="36"/>
      <c r="C2982" s="36"/>
    </row>
    <row r="2983" spans="2:3" x14ac:dyDescent="0.2">
      <c r="B2983" s="36"/>
      <c r="C2983" s="36"/>
    </row>
    <row r="2984" spans="2:3" x14ac:dyDescent="0.2">
      <c r="B2984" s="36"/>
      <c r="C2984" s="36"/>
    </row>
    <row r="2985" spans="2:3" x14ac:dyDescent="0.2">
      <c r="B2985" s="36"/>
      <c r="C2985" s="36"/>
    </row>
    <row r="2986" spans="2:3" x14ac:dyDescent="0.2">
      <c r="B2986" s="36"/>
      <c r="C2986" s="36"/>
    </row>
    <row r="2987" spans="2:3" x14ac:dyDescent="0.2">
      <c r="B2987" s="36"/>
      <c r="C2987" s="36"/>
    </row>
    <row r="2988" spans="2:3" x14ac:dyDescent="0.2">
      <c r="B2988" s="36"/>
      <c r="C2988" s="36"/>
    </row>
    <row r="2989" spans="2:3" x14ac:dyDescent="0.2">
      <c r="B2989" s="36"/>
      <c r="C2989" s="36"/>
    </row>
    <row r="2990" spans="2:3" x14ac:dyDescent="0.2">
      <c r="B2990" s="36"/>
      <c r="C2990" s="36"/>
    </row>
    <row r="2991" spans="2:3" x14ac:dyDescent="0.2">
      <c r="B2991" s="36"/>
      <c r="C2991" s="36"/>
    </row>
    <row r="2992" spans="2:3" x14ac:dyDescent="0.2">
      <c r="B2992" s="36"/>
      <c r="C2992" s="36"/>
    </row>
    <row r="2993" spans="2:3" x14ac:dyDescent="0.2">
      <c r="B2993" s="36"/>
      <c r="C2993" s="36"/>
    </row>
    <row r="2994" spans="2:3" x14ac:dyDescent="0.2">
      <c r="B2994" s="36"/>
      <c r="C2994" s="36"/>
    </row>
    <row r="2995" spans="2:3" x14ac:dyDescent="0.2">
      <c r="B2995" s="36"/>
      <c r="C2995" s="36"/>
    </row>
    <row r="2996" spans="2:3" x14ac:dyDescent="0.2">
      <c r="B2996" s="36"/>
      <c r="C2996" s="36"/>
    </row>
    <row r="2997" spans="2:3" x14ac:dyDescent="0.2">
      <c r="B2997" s="36"/>
      <c r="C2997" s="36"/>
    </row>
    <row r="2998" spans="2:3" x14ac:dyDescent="0.2">
      <c r="B2998" s="36"/>
      <c r="C2998" s="36"/>
    </row>
    <row r="2999" spans="2:3" x14ac:dyDescent="0.2">
      <c r="B2999" s="36"/>
      <c r="C2999" s="36"/>
    </row>
    <row r="3000" spans="2:3" x14ac:dyDescent="0.2">
      <c r="B3000" s="36"/>
      <c r="C3000" s="36"/>
    </row>
    <row r="3001" spans="2:3" x14ac:dyDescent="0.2">
      <c r="B3001" s="36"/>
      <c r="C3001" s="36"/>
    </row>
    <row r="3002" spans="2:3" x14ac:dyDescent="0.2">
      <c r="B3002" s="36"/>
      <c r="C3002" s="36"/>
    </row>
    <row r="3003" spans="2:3" x14ac:dyDescent="0.2">
      <c r="B3003" s="36"/>
      <c r="C3003" s="36"/>
    </row>
    <row r="3004" spans="2:3" x14ac:dyDescent="0.2">
      <c r="B3004" s="36"/>
      <c r="C3004" s="36"/>
    </row>
    <row r="3005" spans="2:3" x14ac:dyDescent="0.2">
      <c r="B3005" s="36"/>
      <c r="C3005" s="36"/>
    </row>
    <row r="3006" spans="2:3" x14ac:dyDescent="0.2">
      <c r="B3006" s="36"/>
      <c r="C3006" s="36"/>
    </row>
    <row r="3007" spans="2:3" x14ac:dyDescent="0.2">
      <c r="B3007" s="36"/>
      <c r="C3007" s="36"/>
    </row>
    <row r="3008" spans="2:3" x14ac:dyDescent="0.2">
      <c r="B3008" s="36"/>
      <c r="C3008" s="36"/>
    </row>
    <row r="3009" spans="2:3" x14ac:dyDescent="0.2">
      <c r="B3009" s="36"/>
      <c r="C3009" s="36"/>
    </row>
    <row r="3010" spans="2:3" x14ac:dyDescent="0.2">
      <c r="B3010" s="36"/>
      <c r="C3010" s="36"/>
    </row>
    <row r="3011" spans="2:3" x14ac:dyDescent="0.2">
      <c r="B3011" s="36"/>
      <c r="C3011" s="36"/>
    </row>
    <row r="3012" spans="2:3" x14ac:dyDescent="0.2">
      <c r="B3012" s="36"/>
      <c r="C3012" s="36"/>
    </row>
    <row r="3013" spans="2:3" x14ac:dyDescent="0.2">
      <c r="B3013" s="36"/>
      <c r="C3013" s="36"/>
    </row>
    <row r="3014" spans="2:3" x14ac:dyDescent="0.2">
      <c r="B3014" s="36"/>
      <c r="C3014" s="36"/>
    </row>
    <row r="3015" spans="2:3" x14ac:dyDescent="0.2">
      <c r="B3015" s="36"/>
      <c r="C3015" s="36"/>
    </row>
    <row r="3016" spans="2:3" x14ac:dyDescent="0.2">
      <c r="B3016" s="36"/>
      <c r="C3016" s="36"/>
    </row>
    <row r="3017" spans="2:3" x14ac:dyDescent="0.2">
      <c r="B3017" s="36"/>
      <c r="C3017" s="36"/>
    </row>
    <row r="3018" spans="2:3" x14ac:dyDescent="0.2">
      <c r="B3018" s="36"/>
      <c r="C3018" s="36"/>
    </row>
    <row r="3019" spans="2:3" x14ac:dyDescent="0.2">
      <c r="B3019" s="36"/>
      <c r="C3019" s="36"/>
    </row>
    <row r="3020" spans="2:3" x14ac:dyDescent="0.2">
      <c r="B3020" s="36"/>
      <c r="C3020" s="36"/>
    </row>
    <row r="3021" spans="2:3" x14ac:dyDescent="0.2">
      <c r="B3021" s="36"/>
      <c r="C3021" s="36"/>
    </row>
    <row r="3022" spans="2:3" x14ac:dyDescent="0.2">
      <c r="B3022" s="36"/>
      <c r="C3022" s="36"/>
    </row>
    <row r="3023" spans="2:3" x14ac:dyDescent="0.2">
      <c r="B3023" s="36"/>
      <c r="C3023" s="36"/>
    </row>
    <row r="3024" spans="2:3" x14ac:dyDescent="0.2">
      <c r="B3024" s="36"/>
      <c r="C3024" s="36"/>
    </row>
    <row r="3025" spans="2:3" x14ac:dyDescent="0.2">
      <c r="B3025" s="36"/>
      <c r="C3025" s="36"/>
    </row>
    <row r="3026" spans="2:3" x14ac:dyDescent="0.2">
      <c r="B3026" s="36"/>
      <c r="C3026" s="36"/>
    </row>
    <row r="3027" spans="2:3" x14ac:dyDescent="0.2">
      <c r="B3027" s="36"/>
      <c r="C3027" s="36"/>
    </row>
    <row r="3028" spans="2:3" x14ac:dyDescent="0.2">
      <c r="B3028" s="36"/>
      <c r="C3028" s="36"/>
    </row>
    <row r="3029" spans="2:3" x14ac:dyDescent="0.2">
      <c r="B3029" s="36"/>
      <c r="C3029" s="36"/>
    </row>
    <row r="3030" spans="2:3" x14ac:dyDescent="0.2">
      <c r="B3030" s="36"/>
      <c r="C3030" s="36"/>
    </row>
    <row r="3031" spans="2:3" x14ac:dyDescent="0.2">
      <c r="B3031" s="36"/>
      <c r="C3031" s="36"/>
    </row>
    <row r="3032" spans="2:3" x14ac:dyDescent="0.2">
      <c r="B3032" s="36"/>
      <c r="C3032" s="36"/>
    </row>
    <row r="3033" spans="2:3" x14ac:dyDescent="0.2">
      <c r="B3033" s="36"/>
      <c r="C3033" s="36"/>
    </row>
    <row r="3034" spans="2:3" x14ac:dyDescent="0.2">
      <c r="B3034" s="36"/>
      <c r="C3034" s="36"/>
    </row>
    <row r="3035" spans="2:3" x14ac:dyDescent="0.2">
      <c r="B3035" s="36"/>
      <c r="C3035" s="36"/>
    </row>
    <row r="3036" spans="2:3" x14ac:dyDescent="0.2">
      <c r="B3036" s="36"/>
      <c r="C3036" s="36"/>
    </row>
    <row r="3037" spans="2:3" x14ac:dyDescent="0.2">
      <c r="B3037" s="36"/>
      <c r="C3037" s="36"/>
    </row>
    <row r="3038" spans="2:3" x14ac:dyDescent="0.2">
      <c r="B3038" s="36"/>
      <c r="C3038" s="36"/>
    </row>
    <row r="3039" spans="2:3" x14ac:dyDescent="0.2">
      <c r="B3039" s="36"/>
      <c r="C3039" s="36"/>
    </row>
    <row r="3040" spans="2:3" x14ac:dyDescent="0.2">
      <c r="B3040" s="36"/>
      <c r="C3040" s="36"/>
    </row>
    <row r="3041" spans="2:3" x14ac:dyDescent="0.2">
      <c r="B3041" s="36"/>
      <c r="C3041" s="36"/>
    </row>
    <row r="3042" spans="2:3" x14ac:dyDescent="0.2">
      <c r="B3042" s="36"/>
      <c r="C3042" s="36"/>
    </row>
    <row r="3043" spans="2:3" x14ac:dyDescent="0.2">
      <c r="B3043" s="36"/>
      <c r="C3043" s="36"/>
    </row>
    <row r="3044" spans="2:3" x14ac:dyDescent="0.2">
      <c r="B3044" s="36"/>
      <c r="C3044" s="36"/>
    </row>
    <row r="3045" spans="2:3" x14ac:dyDescent="0.2">
      <c r="B3045" s="36"/>
      <c r="C3045" s="36"/>
    </row>
    <row r="3046" spans="2:3" x14ac:dyDescent="0.2">
      <c r="B3046" s="36"/>
      <c r="C3046" s="36"/>
    </row>
    <row r="3047" spans="2:3" x14ac:dyDescent="0.2">
      <c r="B3047" s="36"/>
      <c r="C3047" s="36"/>
    </row>
    <row r="3048" spans="2:3" x14ac:dyDescent="0.2">
      <c r="B3048" s="36"/>
      <c r="C3048" s="36"/>
    </row>
    <row r="3049" spans="2:3" x14ac:dyDescent="0.2">
      <c r="B3049" s="36"/>
      <c r="C3049" s="36"/>
    </row>
    <row r="3050" spans="2:3" x14ac:dyDescent="0.2">
      <c r="B3050" s="36"/>
      <c r="C3050" s="36"/>
    </row>
    <row r="3051" spans="2:3" x14ac:dyDescent="0.2">
      <c r="B3051" s="36"/>
      <c r="C3051" s="36"/>
    </row>
    <row r="3052" spans="2:3" x14ac:dyDescent="0.2">
      <c r="B3052" s="36"/>
      <c r="C3052" s="36"/>
    </row>
    <row r="3053" spans="2:3" x14ac:dyDescent="0.2">
      <c r="B3053" s="36"/>
      <c r="C3053" s="36"/>
    </row>
    <row r="3054" spans="2:3" x14ac:dyDescent="0.2">
      <c r="B3054" s="36"/>
      <c r="C3054" s="36"/>
    </row>
    <row r="3055" spans="2:3" x14ac:dyDescent="0.2">
      <c r="B3055" s="36"/>
      <c r="C3055" s="36"/>
    </row>
    <row r="3056" spans="2:3" x14ac:dyDescent="0.2">
      <c r="B3056" s="36"/>
      <c r="C3056" s="36"/>
    </row>
    <row r="3057" spans="2:3" x14ac:dyDescent="0.2">
      <c r="B3057" s="36"/>
      <c r="C3057" s="36"/>
    </row>
    <row r="3058" spans="2:3" x14ac:dyDescent="0.2">
      <c r="B3058" s="36"/>
      <c r="C3058" s="36"/>
    </row>
    <row r="3059" spans="2:3" x14ac:dyDescent="0.2">
      <c r="B3059" s="36"/>
      <c r="C3059" s="36"/>
    </row>
    <row r="3060" spans="2:3" x14ac:dyDescent="0.2">
      <c r="B3060" s="36"/>
      <c r="C3060" s="36"/>
    </row>
    <row r="3061" spans="2:3" x14ac:dyDescent="0.2">
      <c r="B3061" s="36"/>
      <c r="C3061" s="36"/>
    </row>
    <row r="3062" spans="2:3" x14ac:dyDescent="0.2">
      <c r="B3062" s="36"/>
      <c r="C3062" s="36"/>
    </row>
    <row r="3063" spans="2:3" x14ac:dyDescent="0.2">
      <c r="B3063" s="36"/>
      <c r="C3063" s="36"/>
    </row>
    <row r="3064" spans="2:3" x14ac:dyDescent="0.2">
      <c r="B3064" s="36"/>
      <c r="C3064" s="36"/>
    </row>
    <row r="3065" spans="2:3" x14ac:dyDescent="0.2">
      <c r="B3065" s="36"/>
      <c r="C3065" s="36"/>
    </row>
    <row r="3066" spans="2:3" x14ac:dyDescent="0.2">
      <c r="B3066" s="36"/>
      <c r="C3066" s="36"/>
    </row>
    <row r="3067" spans="2:3" x14ac:dyDescent="0.2">
      <c r="B3067" s="36"/>
      <c r="C3067" s="36"/>
    </row>
    <row r="3068" spans="2:3" x14ac:dyDescent="0.2">
      <c r="B3068" s="36"/>
      <c r="C3068" s="36"/>
    </row>
    <row r="3069" spans="2:3" x14ac:dyDescent="0.2">
      <c r="B3069" s="36"/>
      <c r="C3069" s="36"/>
    </row>
    <row r="3070" spans="2:3" x14ac:dyDescent="0.2">
      <c r="B3070" s="36"/>
      <c r="C3070" s="36"/>
    </row>
    <row r="3071" spans="2:3" x14ac:dyDescent="0.2">
      <c r="B3071" s="36"/>
      <c r="C3071" s="36"/>
    </row>
    <row r="3072" spans="2:3" x14ac:dyDescent="0.2">
      <c r="B3072" s="36"/>
      <c r="C3072" s="36"/>
    </row>
    <row r="3073" spans="2:3" x14ac:dyDescent="0.2">
      <c r="B3073" s="36"/>
      <c r="C3073" s="36"/>
    </row>
    <row r="3074" spans="2:3" x14ac:dyDescent="0.2">
      <c r="B3074" s="36"/>
      <c r="C3074" s="36"/>
    </row>
    <row r="3075" spans="2:3" x14ac:dyDescent="0.2">
      <c r="B3075" s="36"/>
      <c r="C3075" s="36"/>
    </row>
    <row r="3076" spans="2:3" x14ac:dyDescent="0.2">
      <c r="B3076" s="36"/>
      <c r="C3076" s="36"/>
    </row>
    <row r="3077" spans="2:3" x14ac:dyDescent="0.2">
      <c r="B3077" s="36"/>
      <c r="C3077" s="36"/>
    </row>
    <row r="3078" spans="2:3" x14ac:dyDescent="0.2">
      <c r="B3078" s="36"/>
      <c r="C3078" s="36"/>
    </row>
    <row r="3079" spans="2:3" x14ac:dyDescent="0.2">
      <c r="B3079" s="36"/>
      <c r="C3079" s="36"/>
    </row>
    <row r="3080" spans="2:3" x14ac:dyDescent="0.2">
      <c r="B3080" s="36"/>
      <c r="C3080" s="36"/>
    </row>
    <row r="3081" spans="2:3" x14ac:dyDescent="0.2">
      <c r="B3081" s="36"/>
      <c r="C3081" s="36"/>
    </row>
    <row r="3082" spans="2:3" x14ac:dyDescent="0.2">
      <c r="B3082" s="36"/>
      <c r="C3082" s="36"/>
    </row>
    <row r="3083" spans="2:3" x14ac:dyDescent="0.2">
      <c r="B3083" s="36"/>
      <c r="C3083" s="36"/>
    </row>
    <row r="3084" spans="2:3" x14ac:dyDescent="0.2">
      <c r="B3084" s="36"/>
      <c r="C3084" s="36"/>
    </row>
    <row r="3085" spans="2:3" x14ac:dyDescent="0.2">
      <c r="B3085" s="36"/>
      <c r="C3085" s="36"/>
    </row>
    <row r="3086" spans="2:3" x14ac:dyDescent="0.2">
      <c r="B3086" s="36"/>
      <c r="C3086" s="36"/>
    </row>
    <row r="3087" spans="2:3" x14ac:dyDescent="0.2">
      <c r="B3087" s="36"/>
      <c r="C3087" s="36"/>
    </row>
    <row r="3088" spans="2:3" x14ac:dyDescent="0.2">
      <c r="B3088" s="36"/>
      <c r="C3088" s="36"/>
    </row>
    <row r="3089" spans="2:3" x14ac:dyDescent="0.2">
      <c r="B3089" s="36"/>
      <c r="C3089" s="36"/>
    </row>
    <row r="3090" spans="2:3" x14ac:dyDescent="0.2">
      <c r="B3090" s="36"/>
      <c r="C3090" s="36"/>
    </row>
    <row r="3091" spans="2:3" x14ac:dyDescent="0.2">
      <c r="B3091" s="36"/>
      <c r="C3091" s="36"/>
    </row>
    <row r="3092" spans="2:3" x14ac:dyDescent="0.2">
      <c r="B3092" s="36"/>
      <c r="C3092" s="36"/>
    </row>
    <row r="3093" spans="2:3" x14ac:dyDescent="0.2">
      <c r="B3093" s="36"/>
      <c r="C3093" s="36"/>
    </row>
    <row r="3094" spans="2:3" x14ac:dyDescent="0.2">
      <c r="B3094" s="36"/>
      <c r="C3094" s="36"/>
    </row>
    <row r="3095" spans="2:3" x14ac:dyDescent="0.2">
      <c r="B3095" s="36"/>
      <c r="C3095" s="36"/>
    </row>
    <row r="3096" spans="2:3" x14ac:dyDescent="0.2">
      <c r="B3096" s="36"/>
      <c r="C3096" s="36"/>
    </row>
    <row r="3097" spans="2:3" x14ac:dyDescent="0.2">
      <c r="B3097" s="36"/>
      <c r="C3097" s="36"/>
    </row>
    <row r="3098" spans="2:3" x14ac:dyDescent="0.2">
      <c r="B3098" s="36"/>
      <c r="C3098" s="36"/>
    </row>
    <row r="3099" spans="2:3" x14ac:dyDescent="0.2">
      <c r="B3099" s="36"/>
      <c r="C3099" s="36"/>
    </row>
    <row r="3100" spans="2:3" x14ac:dyDescent="0.2">
      <c r="B3100" s="36"/>
      <c r="C3100" s="36"/>
    </row>
    <row r="3101" spans="2:3" x14ac:dyDescent="0.2">
      <c r="B3101" s="36"/>
      <c r="C3101" s="36"/>
    </row>
    <row r="3102" spans="2:3" x14ac:dyDescent="0.2">
      <c r="B3102" s="36"/>
      <c r="C3102" s="36"/>
    </row>
    <row r="3103" spans="2:3" x14ac:dyDescent="0.2">
      <c r="B3103" s="36"/>
      <c r="C3103" s="36"/>
    </row>
    <row r="3104" spans="2:3" x14ac:dyDescent="0.2">
      <c r="B3104" s="36"/>
      <c r="C3104" s="36"/>
    </row>
    <row r="3105" spans="2:3" x14ac:dyDescent="0.2">
      <c r="B3105" s="36"/>
      <c r="C3105" s="36"/>
    </row>
    <row r="3106" spans="2:3" x14ac:dyDescent="0.2">
      <c r="B3106" s="36"/>
      <c r="C3106" s="36"/>
    </row>
    <row r="3107" spans="2:3" x14ac:dyDescent="0.2">
      <c r="B3107" s="36"/>
      <c r="C3107" s="36"/>
    </row>
    <row r="3108" spans="2:3" x14ac:dyDescent="0.2">
      <c r="B3108" s="36"/>
      <c r="C3108" s="36"/>
    </row>
    <row r="3109" spans="2:3" x14ac:dyDescent="0.2">
      <c r="B3109" s="36"/>
      <c r="C3109" s="36"/>
    </row>
    <row r="3110" spans="2:3" x14ac:dyDescent="0.2">
      <c r="B3110" s="36"/>
      <c r="C3110" s="36"/>
    </row>
    <row r="3111" spans="2:3" x14ac:dyDescent="0.2">
      <c r="B3111" s="36"/>
      <c r="C3111" s="36"/>
    </row>
    <row r="3112" spans="2:3" x14ac:dyDescent="0.2">
      <c r="B3112" s="36"/>
      <c r="C3112" s="36"/>
    </row>
    <row r="3113" spans="2:3" x14ac:dyDescent="0.2">
      <c r="B3113" s="36"/>
      <c r="C3113" s="36"/>
    </row>
    <row r="3114" spans="2:3" x14ac:dyDescent="0.2">
      <c r="B3114" s="36"/>
      <c r="C3114" s="36"/>
    </row>
    <row r="3115" spans="2:3" x14ac:dyDescent="0.2">
      <c r="B3115" s="36"/>
      <c r="C3115" s="36"/>
    </row>
    <row r="3116" spans="2:3" x14ac:dyDescent="0.2">
      <c r="B3116" s="36"/>
      <c r="C3116" s="36"/>
    </row>
    <row r="3117" spans="2:3" x14ac:dyDescent="0.2">
      <c r="B3117" s="36"/>
      <c r="C3117" s="36"/>
    </row>
    <row r="3118" spans="2:3" x14ac:dyDescent="0.2">
      <c r="B3118" s="36"/>
      <c r="C3118" s="36"/>
    </row>
    <row r="3119" spans="2:3" x14ac:dyDescent="0.2">
      <c r="B3119" s="36"/>
      <c r="C3119" s="36"/>
    </row>
    <row r="3120" spans="2:3" x14ac:dyDescent="0.2">
      <c r="B3120" s="36"/>
      <c r="C3120" s="36"/>
    </row>
    <row r="3121" spans="2:3" x14ac:dyDescent="0.2">
      <c r="B3121" s="36"/>
      <c r="C3121" s="36"/>
    </row>
    <row r="3122" spans="2:3" x14ac:dyDescent="0.2">
      <c r="B3122" s="36"/>
      <c r="C3122" s="36"/>
    </row>
    <row r="3123" spans="2:3" x14ac:dyDescent="0.2">
      <c r="B3123" s="36"/>
      <c r="C3123" s="36"/>
    </row>
    <row r="3124" spans="2:3" x14ac:dyDescent="0.2">
      <c r="B3124" s="36"/>
      <c r="C3124" s="36"/>
    </row>
    <row r="3125" spans="2:3" x14ac:dyDescent="0.2">
      <c r="B3125" s="36"/>
      <c r="C3125" s="36"/>
    </row>
    <row r="3126" spans="2:3" x14ac:dyDescent="0.2">
      <c r="B3126" s="36"/>
      <c r="C3126" s="36"/>
    </row>
    <row r="3127" spans="2:3" x14ac:dyDescent="0.2">
      <c r="B3127" s="36"/>
      <c r="C3127" s="36"/>
    </row>
    <row r="3128" spans="2:3" x14ac:dyDescent="0.2">
      <c r="B3128" s="36"/>
      <c r="C3128" s="36"/>
    </row>
    <row r="3129" spans="2:3" x14ac:dyDescent="0.2">
      <c r="B3129" s="36"/>
      <c r="C3129" s="36"/>
    </row>
    <row r="3130" spans="2:3" x14ac:dyDescent="0.2">
      <c r="B3130" s="36"/>
      <c r="C3130" s="36"/>
    </row>
    <row r="3131" spans="2:3" x14ac:dyDescent="0.2">
      <c r="B3131" s="36"/>
      <c r="C3131" s="36"/>
    </row>
    <row r="3132" spans="2:3" x14ac:dyDescent="0.2">
      <c r="B3132" s="36"/>
      <c r="C3132" s="36"/>
    </row>
    <row r="3133" spans="2:3" x14ac:dyDescent="0.2">
      <c r="B3133" s="36"/>
      <c r="C3133" s="36"/>
    </row>
    <row r="3134" spans="2:3" x14ac:dyDescent="0.2">
      <c r="B3134" s="36"/>
      <c r="C3134" s="36"/>
    </row>
    <row r="3135" spans="2:3" x14ac:dyDescent="0.2">
      <c r="B3135" s="36"/>
      <c r="C3135" s="36"/>
    </row>
    <row r="3136" spans="2:3" x14ac:dyDescent="0.2">
      <c r="B3136" s="36"/>
      <c r="C3136" s="36"/>
    </row>
    <row r="3137" spans="2:3" x14ac:dyDescent="0.2">
      <c r="B3137" s="36"/>
      <c r="C3137" s="36"/>
    </row>
    <row r="3138" spans="2:3" x14ac:dyDescent="0.2">
      <c r="B3138" s="36"/>
      <c r="C3138" s="36"/>
    </row>
    <row r="3139" spans="2:3" x14ac:dyDescent="0.2">
      <c r="B3139" s="36"/>
      <c r="C3139" s="36"/>
    </row>
    <row r="3140" spans="2:3" x14ac:dyDescent="0.2">
      <c r="B3140" s="36"/>
      <c r="C3140" s="36"/>
    </row>
    <row r="3141" spans="2:3" x14ac:dyDescent="0.2">
      <c r="B3141" s="36"/>
      <c r="C3141" s="36"/>
    </row>
    <row r="3142" spans="2:3" x14ac:dyDescent="0.2">
      <c r="B3142" s="36"/>
      <c r="C3142" s="36"/>
    </row>
    <row r="3143" spans="2:3" x14ac:dyDescent="0.2">
      <c r="B3143" s="36"/>
      <c r="C3143" s="36"/>
    </row>
    <row r="3144" spans="2:3" x14ac:dyDescent="0.2">
      <c r="B3144" s="36"/>
      <c r="C3144" s="36"/>
    </row>
    <row r="3145" spans="2:3" x14ac:dyDescent="0.2">
      <c r="B3145" s="36"/>
      <c r="C3145" s="36"/>
    </row>
    <row r="3146" spans="2:3" x14ac:dyDescent="0.2">
      <c r="B3146" s="36"/>
      <c r="C3146" s="36"/>
    </row>
    <row r="3147" spans="2:3" x14ac:dyDescent="0.2">
      <c r="B3147" s="36"/>
      <c r="C3147" s="36"/>
    </row>
    <row r="3148" spans="2:3" x14ac:dyDescent="0.2">
      <c r="B3148" s="36"/>
      <c r="C3148" s="36"/>
    </row>
    <row r="3149" spans="2:3" x14ac:dyDescent="0.2">
      <c r="B3149" s="36"/>
      <c r="C3149" s="36"/>
    </row>
    <row r="3150" spans="2:3" x14ac:dyDescent="0.2">
      <c r="B3150" s="36"/>
      <c r="C3150" s="36"/>
    </row>
    <row r="3151" spans="2:3" x14ac:dyDescent="0.2">
      <c r="B3151" s="36"/>
      <c r="C3151" s="36"/>
    </row>
    <row r="3152" spans="2:3" x14ac:dyDescent="0.2">
      <c r="B3152" s="36"/>
      <c r="C3152" s="36"/>
    </row>
    <row r="3153" spans="2:3" x14ac:dyDescent="0.2">
      <c r="B3153" s="36"/>
      <c r="C3153" s="36"/>
    </row>
    <row r="3154" spans="2:3" x14ac:dyDescent="0.2">
      <c r="B3154" s="36"/>
      <c r="C3154" s="36"/>
    </row>
    <row r="3155" spans="2:3" x14ac:dyDescent="0.2">
      <c r="B3155" s="36"/>
      <c r="C3155" s="36"/>
    </row>
    <row r="3156" spans="2:3" x14ac:dyDescent="0.2">
      <c r="B3156" s="36"/>
      <c r="C3156" s="36"/>
    </row>
    <row r="3157" spans="2:3" x14ac:dyDescent="0.2">
      <c r="B3157" s="36"/>
      <c r="C3157" s="36"/>
    </row>
    <row r="3158" spans="2:3" x14ac:dyDescent="0.2">
      <c r="B3158" s="36"/>
      <c r="C3158" s="36"/>
    </row>
    <row r="3159" spans="2:3" x14ac:dyDescent="0.2">
      <c r="B3159" s="36"/>
      <c r="C3159" s="36"/>
    </row>
    <row r="3160" spans="2:3" x14ac:dyDescent="0.2">
      <c r="B3160" s="36"/>
      <c r="C3160" s="36"/>
    </row>
    <row r="3161" spans="2:3" x14ac:dyDescent="0.2">
      <c r="B3161" s="36"/>
      <c r="C3161" s="36"/>
    </row>
    <row r="3162" spans="2:3" x14ac:dyDescent="0.2">
      <c r="B3162" s="36"/>
      <c r="C3162" s="36"/>
    </row>
    <row r="3163" spans="2:3" x14ac:dyDescent="0.2">
      <c r="B3163" s="36"/>
      <c r="C3163" s="36"/>
    </row>
    <row r="3164" spans="2:3" x14ac:dyDescent="0.2">
      <c r="B3164" s="36"/>
      <c r="C3164" s="36"/>
    </row>
    <row r="3165" spans="2:3" x14ac:dyDescent="0.2">
      <c r="B3165" s="36"/>
      <c r="C3165" s="36"/>
    </row>
    <row r="3166" spans="2:3" x14ac:dyDescent="0.2">
      <c r="B3166" s="36"/>
      <c r="C3166" s="36"/>
    </row>
    <row r="3167" spans="2:3" x14ac:dyDescent="0.2">
      <c r="B3167" s="36"/>
      <c r="C3167" s="36"/>
    </row>
    <row r="3168" spans="2:3" x14ac:dyDescent="0.2">
      <c r="B3168" s="36"/>
      <c r="C3168" s="36"/>
    </row>
    <row r="3169" spans="2:3" x14ac:dyDescent="0.2">
      <c r="B3169" s="36"/>
      <c r="C3169" s="36"/>
    </row>
    <row r="3170" spans="2:3" x14ac:dyDescent="0.2">
      <c r="B3170" s="36"/>
      <c r="C3170" s="36"/>
    </row>
    <row r="3171" spans="2:3" x14ac:dyDescent="0.2">
      <c r="B3171" s="36"/>
      <c r="C3171" s="36"/>
    </row>
    <row r="3172" spans="2:3" x14ac:dyDescent="0.2">
      <c r="B3172" s="36"/>
      <c r="C3172" s="36"/>
    </row>
    <row r="3173" spans="2:3" x14ac:dyDescent="0.2">
      <c r="B3173" s="36"/>
      <c r="C3173" s="36"/>
    </row>
    <row r="3174" spans="2:3" x14ac:dyDescent="0.2">
      <c r="B3174" s="36"/>
      <c r="C3174" s="36"/>
    </row>
    <row r="3175" spans="2:3" x14ac:dyDescent="0.2">
      <c r="B3175" s="36"/>
      <c r="C3175" s="36"/>
    </row>
    <row r="3176" spans="2:3" x14ac:dyDescent="0.2">
      <c r="B3176" s="36"/>
      <c r="C3176" s="36"/>
    </row>
    <row r="3177" spans="2:3" x14ac:dyDescent="0.2">
      <c r="B3177" s="36"/>
      <c r="C3177" s="36"/>
    </row>
    <row r="3178" spans="2:3" x14ac:dyDescent="0.2">
      <c r="B3178" s="36"/>
      <c r="C3178" s="36"/>
    </row>
    <row r="3179" spans="2:3" x14ac:dyDescent="0.2">
      <c r="B3179" s="36"/>
      <c r="C3179" s="36"/>
    </row>
    <row r="3180" spans="2:3" x14ac:dyDescent="0.2">
      <c r="B3180" s="36"/>
      <c r="C3180" s="36"/>
    </row>
    <row r="3181" spans="2:3" x14ac:dyDescent="0.2">
      <c r="B3181" s="36"/>
      <c r="C3181" s="36"/>
    </row>
    <row r="3182" spans="2:3" x14ac:dyDescent="0.2">
      <c r="B3182" s="36"/>
      <c r="C3182" s="36"/>
    </row>
    <row r="3183" spans="2:3" x14ac:dyDescent="0.2">
      <c r="B3183" s="36"/>
      <c r="C3183" s="36"/>
    </row>
    <row r="3184" spans="2:3" x14ac:dyDescent="0.2">
      <c r="B3184" s="36"/>
      <c r="C3184" s="36"/>
    </row>
    <row r="3185" spans="2:3" x14ac:dyDescent="0.2">
      <c r="B3185" s="36"/>
      <c r="C3185" s="36"/>
    </row>
    <row r="3186" spans="2:3" x14ac:dyDescent="0.2">
      <c r="B3186" s="36"/>
      <c r="C3186" s="36"/>
    </row>
    <row r="3187" spans="2:3" x14ac:dyDescent="0.2">
      <c r="B3187" s="36"/>
      <c r="C3187" s="36"/>
    </row>
    <row r="3188" spans="2:3" x14ac:dyDescent="0.2">
      <c r="B3188" s="36"/>
      <c r="C3188" s="36"/>
    </row>
    <row r="3189" spans="2:3" x14ac:dyDescent="0.2">
      <c r="B3189" s="36"/>
      <c r="C3189" s="36"/>
    </row>
    <row r="3190" spans="2:3" x14ac:dyDescent="0.2">
      <c r="B3190" s="36"/>
      <c r="C3190" s="36"/>
    </row>
    <row r="3191" spans="2:3" x14ac:dyDescent="0.2">
      <c r="B3191" s="36"/>
      <c r="C3191" s="36"/>
    </row>
    <row r="3192" spans="2:3" x14ac:dyDescent="0.2">
      <c r="B3192" s="36"/>
      <c r="C3192" s="36"/>
    </row>
    <row r="3193" spans="2:3" x14ac:dyDescent="0.2">
      <c r="B3193" s="36"/>
      <c r="C3193" s="36"/>
    </row>
    <row r="3194" spans="2:3" x14ac:dyDescent="0.2">
      <c r="B3194" s="36"/>
      <c r="C3194" s="36"/>
    </row>
    <row r="3195" spans="2:3" x14ac:dyDescent="0.2">
      <c r="B3195" s="36"/>
      <c r="C3195" s="36"/>
    </row>
    <row r="3196" spans="2:3" x14ac:dyDescent="0.2">
      <c r="B3196" s="36"/>
      <c r="C3196" s="36"/>
    </row>
    <row r="3197" spans="2:3" x14ac:dyDescent="0.2">
      <c r="B3197" s="36"/>
      <c r="C3197" s="36"/>
    </row>
    <row r="3198" spans="2:3" x14ac:dyDescent="0.2">
      <c r="B3198" s="36"/>
      <c r="C3198" s="36"/>
    </row>
    <row r="3199" spans="2:3" x14ac:dyDescent="0.2">
      <c r="B3199" s="36"/>
      <c r="C3199" s="36"/>
    </row>
    <row r="3200" spans="2:3" x14ac:dyDescent="0.2">
      <c r="B3200" s="36"/>
      <c r="C3200" s="36"/>
    </row>
    <row r="3201" spans="2:3" x14ac:dyDescent="0.2">
      <c r="B3201" s="36"/>
      <c r="C3201" s="36"/>
    </row>
    <row r="3202" spans="2:3" x14ac:dyDescent="0.2">
      <c r="B3202" s="36"/>
      <c r="C3202" s="36"/>
    </row>
    <row r="3203" spans="2:3" x14ac:dyDescent="0.2">
      <c r="B3203" s="36"/>
      <c r="C3203" s="36"/>
    </row>
    <row r="3204" spans="2:3" x14ac:dyDescent="0.2">
      <c r="B3204" s="36"/>
      <c r="C3204" s="36"/>
    </row>
    <row r="3205" spans="2:3" x14ac:dyDescent="0.2">
      <c r="B3205" s="36"/>
      <c r="C3205" s="36"/>
    </row>
    <row r="3206" spans="2:3" x14ac:dyDescent="0.2">
      <c r="B3206" s="36"/>
      <c r="C3206" s="36"/>
    </row>
    <row r="3207" spans="2:3" x14ac:dyDescent="0.2">
      <c r="B3207" s="36"/>
      <c r="C3207" s="36"/>
    </row>
    <row r="3208" spans="2:3" x14ac:dyDescent="0.2">
      <c r="B3208" s="36"/>
      <c r="C3208" s="36"/>
    </row>
    <row r="3209" spans="2:3" x14ac:dyDescent="0.2">
      <c r="B3209" s="36"/>
      <c r="C3209" s="36"/>
    </row>
    <row r="3210" spans="2:3" x14ac:dyDescent="0.2">
      <c r="B3210" s="36"/>
      <c r="C3210" s="36"/>
    </row>
    <row r="3211" spans="2:3" x14ac:dyDescent="0.2">
      <c r="B3211" s="36"/>
      <c r="C3211" s="36"/>
    </row>
    <row r="3212" spans="2:3" x14ac:dyDescent="0.2">
      <c r="B3212" s="36"/>
      <c r="C3212" s="36"/>
    </row>
    <row r="3213" spans="2:3" x14ac:dyDescent="0.2">
      <c r="B3213" s="36"/>
      <c r="C3213" s="36"/>
    </row>
    <row r="3214" spans="2:3" x14ac:dyDescent="0.2">
      <c r="B3214" s="36"/>
      <c r="C3214" s="36"/>
    </row>
    <row r="3215" spans="2:3" x14ac:dyDescent="0.2">
      <c r="B3215" s="36"/>
      <c r="C3215" s="36"/>
    </row>
    <row r="3216" spans="2:3" x14ac:dyDescent="0.2">
      <c r="B3216" s="36"/>
      <c r="C3216" s="36"/>
    </row>
    <row r="3217" spans="2:3" x14ac:dyDescent="0.2">
      <c r="B3217" s="36"/>
      <c r="C3217" s="36"/>
    </row>
    <row r="3218" spans="2:3" x14ac:dyDescent="0.2">
      <c r="B3218" s="36"/>
      <c r="C3218" s="36"/>
    </row>
    <row r="3219" spans="2:3" x14ac:dyDescent="0.2">
      <c r="B3219" s="36"/>
      <c r="C3219" s="36"/>
    </row>
    <row r="3220" spans="2:3" x14ac:dyDescent="0.2">
      <c r="B3220" s="36"/>
      <c r="C3220" s="36"/>
    </row>
    <row r="3221" spans="2:3" x14ac:dyDescent="0.2">
      <c r="B3221" s="36"/>
      <c r="C3221" s="36"/>
    </row>
    <row r="3222" spans="2:3" x14ac:dyDescent="0.2">
      <c r="B3222" s="36"/>
      <c r="C3222" s="36"/>
    </row>
    <row r="3223" spans="2:3" x14ac:dyDescent="0.2">
      <c r="B3223" s="36"/>
      <c r="C3223" s="36"/>
    </row>
    <row r="3224" spans="2:3" x14ac:dyDescent="0.2">
      <c r="B3224" s="36"/>
      <c r="C3224" s="36"/>
    </row>
    <row r="3225" spans="2:3" x14ac:dyDescent="0.2">
      <c r="B3225" s="36"/>
      <c r="C3225" s="36"/>
    </row>
    <row r="3226" spans="2:3" x14ac:dyDescent="0.2">
      <c r="B3226" s="36"/>
      <c r="C3226" s="36"/>
    </row>
    <row r="3227" spans="2:3" x14ac:dyDescent="0.2">
      <c r="B3227" s="36"/>
      <c r="C3227" s="36"/>
    </row>
    <row r="3228" spans="2:3" x14ac:dyDescent="0.2">
      <c r="B3228" s="36"/>
      <c r="C3228" s="36"/>
    </row>
    <row r="3229" spans="2:3" x14ac:dyDescent="0.2">
      <c r="B3229" s="36"/>
      <c r="C3229" s="36"/>
    </row>
    <row r="3230" spans="2:3" x14ac:dyDescent="0.2">
      <c r="B3230" s="36"/>
      <c r="C3230" s="36"/>
    </row>
    <row r="3231" spans="2:3" x14ac:dyDescent="0.2">
      <c r="B3231" s="36"/>
      <c r="C3231" s="36"/>
    </row>
    <row r="3232" spans="2:3" x14ac:dyDescent="0.2">
      <c r="B3232" s="36"/>
      <c r="C3232" s="36"/>
    </row>
    <row r="3233" spans="2:3" x14ac:dyDescent="0.2">
      <c r="B3233" s="36"/>
      <c r="C3233" s="36"/>
    </row>
    <row r="3234" spans="2:3" x14ac:dyDescent="0.2">
      <c r="B3234" s="36"/>
      <c r="C3234" s="36"/>
    </row>
    <row r="3235" spans="2:3" x14ac:dyDescent="0.2">
      <c r="B3235" s="36"/>
      <c r="C3235" s="36"/>
    </row>
    <row r="3236" spans="2:3" x14ac:dyDescent="0.2">
      <c r="B3236" s="36"/>
      <c r="C3236" s="36"/>
    </row>
    <row r="3237" spans="2:3" x14ac:dyDescent="0.2">
      <c r="B3237" s="36"/>
      <c r="C3237" s="36"/>
    </row>
    <row r="3238" spans="2:3" x14ac:dyDescent="0.2">
      <c r="B3238" s="36"/>
      <c r="C3238" s="36"/>
    </row>
    <row r="3239" spans="2:3" x14ac:dyDescent="0.2">
      <c r="B3239" s="36"/>
      <c r="C3239" s="36"/>
    </row>
    <row r="3240" spans="2:3" x14ac:dyDescent="0.2">
      <c r="B3240" s="36"/>
      <c r="C3240" s="36"/>
    </row>
    <row r="3241" spans="2:3" x14ac:dyDescent="0.2">
      <c r="B3241" s="36"/>
      <c r="C3241" s="36"/>
    </row>
    <row r="3242" spans="2:3" x14ac:dyDescent="0.2">
      <c r="B3242" s="36"/>
      <c r="C3242" s="36"/>
    </row>
    <row r="3243" spans="2:3" x14ac:dyDescent="0.2">
      <c r="B3243" s="36"/>
      <c r="C3243" s="36"/>
    </row>
    <row r="3244" spans="2:3" x14ac:dyDescent="0.2">
      <c r="B3244" s="36"/>
      <c r="C3244" s="36"/>
    </row>
    <row r="3245" spans="2:3" x14ac:dyDescent="0.2">
      <c r="B3245" s="36"/>
      <c r="C3245" s="36"/>
    </row>
    <row r="3246" spans="2:3" x14ac:dyDescent="0.2">
      <c r="B3246" s="36"/>
      <c r="C3246" s="36"/>
    </row>
    <row r="3247" spans="2:3" x14ac:dyDescent="0.2">
      <c r="B3247" s="36"/>
      <c r="C3247" s="36"/>
    </row>
    <row r="3248" spans="2:3" x14ac:dyDescent="0.2">
      <c r="B3248" s="36"/>
      <c r="C3248" s="36"/>
    </row>
    <row r="3249" spans="2:3" x14ac:dyDescent="0.2">
      <c r="B3249" s="36"/>
      <c r="C3249" s="36"/>
    </row>
    <row r="3250" spans="2:3" x14ac:dyDescent="0.2">
      <c r="B3250" s="36"/>
      <c r="C3250" s="36"/>
    </row>
    <row r="3251" spans="2:3" x14ac:dyDescent="0.2">
      <c r="B3251" s="36"/>
      <c r="C3251" s="36"/>
    </row>
    <row r="3252" spans="2:3" x14ac:dyDescent="0.2">
      <c r="B3252" s="36"/>
      <c r="C3252" s="36"/>
    </row>
    <row r="3253" spans="2:3" x14ac:dyDescent="0.2">
      <c r="B3253" s="36"/>
      <c r="C3253" s="36"/>
    </row>
    <row r="3254" spans="2:3" x14ac:dyDescent="0.2">
      <c r="B3254" s="36"/>
      <c r="C3254" s="36"/>
    </row>
    <row r="3255" spans="2:3" x14ac:dyDescent="0.2">
      <c r="B3255" s="36"/>
      <c r="C3255" s="36"/>
    </row>
    <row r="3256" spans="2:3" x14ac:dyDescent="0.2">
      <c r="B3256" s="36"/>
      <c r="C3256" s="36"/>
    </row>
    <row r="3257" spans="2:3" x14ac:dyDescent="0.2">
      <c r="B3257" s="36"/>
      <c r="C3257" s="36"/>
    </row>
    <row r="3258" spans="2:3" x14ac:dyDescent="0.2">
      <c r="B3258" s="36"/>
      <c r="C3258" s="36"/>
    </row>
    <row r="3259" spans="2:3" x14ac:dyDescent="0.2">
      <c r="B3259" s="36"/>
      <c r="C3259" s="36"/>
    </row>
    <row r="3260" spans="2:3" x14ac:dyDescent="0.2">
      <c r="B3260" s="36"/>
      <c r="C3260" s="36"/>
    </row>
    <row r="3261" spans="2:3" x14ac:dyDescent="0.2">
      <c r="B3261" s="36"/>
      <c r="C3261" s="36"/>
    </row>
    <row r="3262" spans="2:3" x14ac:dyDescent="0.2">
      <c r="B3262" s="36"/>
      <c r="C3262" s="36"/>
    </row>
    <row r="3263" spans="2:3" x14ac:dyDescent="0.2">
      <c r="B3263" s="36"/>
      <c r="C3263" s="36"/>
    </row>
    <row r="3264" spans="2:3" x14ac:dyDescent="0.2">
      <c r="B3264" s="36"/>
      <c r="C3264" s="36"/>
    </row>
    <row r="3265" spans="2:3" x14ac:dyDescent="0.2">
      <c r="B3265" s="36"/>
      <c r="C3265" s="36"/>
    </row>
    <row r="3266" spans="2:3" x14ac:dyDescent="0.2">
      <c r="B3266" s="36"/>
      <c r="C3266" s="36"/>
    </row>
    <row r="3267" spans="2:3" x14ac:dyDescent="0.2">
      <c r="B3267" s="36"/>
      <c r="C3267" s="36"/>
    </row>
    <row r="3268" spans="2:3" x14ac:dyDescent="0.2">
      <c r="B3268" s="36"/>
      <c r="C3268" s="36"/>
    </row>
    <row r="3269" spans="2:3" x14ac:dyDescent="0.2">
      <c r="B3269" s="36"/>
      <c r="C3269" s="36"/>
    </row>
    <row r="3270" spans="2:3" x14ac:dyDescent="0.2">
      <c r="B3270" s="36"/>
      <c r="C3270" s="36"/>
    </row>
    <row r="3271" spans="2:3" x14ac:dyDescent="0.2">
      <c r="B3271" s="36"/>
      <c r="C3271" s="36"/>
    </row>
    <row r="3272" spans="2:3" x14ac:dyDescent="0.2">
      <c r="B3272" s="36"/>
      <c r="C3272" s="36"/>
    </row>
    <row r="3273" spans="2:3" x14ac:dyDescent="0.2">
      <c r="B3273" s="36"/>
      <c r="C3273" s="36"/>
    </row>
    <row r="3274" spans="2:3" x14ac:dyDescent="0.2">
      <c r="B3274" s="36"/>
      <c r="C3274" s="36"/>
    </row>
    <row r="3275" spans="2:3" x14ac:dyDescent="0.2">
      <c r="B3275" s="36"/>
      <c r="C3275" s="36"/>
    </row>
    <row r="3276" spans="2:3" x14ac:dyDescent="0.2">
      <c r="B3276" s="36"/>
      <c r="C3276" s="36"/>
    </row>
    <row r="3277" spans="2:3" x14ac:dyDescent="0.2">
      <c r="B3277" s="36"/>
      <c r="C3277" s="36"/>
    </row>
    <row r="3278" spans="2:3" x14ac:dyDescent="0.2">
      <c r="B3278" s="36"/>
      <c r="C3278" s="36"/>
    </row>
    <row r="3279" spans="2:3" x14ac:dyDescent="0.2">
      <c r="B3279" s="36"/>
      <c r="C3279" s="36"/>
    </row>
    <row r="3280" spans="2:3" x14ac:dyDescent="0.2">
      <c r="B3280" s="36"/>
      <c r="C3280" s="36"/>
    </row>
    <row r="3281" spans="2:3" x14ac:dyDescent="0.2">
      <c r="B3281" s="36"/>
      <c r="C3281" s="36"/>
    </row>
    <row r="3282" spans="2:3" x14ac:dyDescent="0.2">
      <c r="B3282" s="36"/>
      <c r="C3282" s="36"/>
    </row>
    <row r="3283" spans="2:3" x14ac:dyDescent="0.2">
      <c r="B3283" s="36"/>
      <c r="C3283" s="36"/>
    </row>
    <row r="3284" spans="2:3" x14ac:dyDescent="0.2">
      <c r="B3284" s="36"/>
      <c r="C3284" s="36"/>
    </row>
    <row r="3285" spans="2:3" x14ac:dyDescent="0.2">
      <c r="B3285" s="36"/>
      <c r="C3285" s="36"/>
    </row>
    <row r="3286" spans="2:3" x14ac:dyDescent="0.2">
      <c r="B3286" s="36"/>
      <c r="C3286" s="36"/>
    </row>
    <row r="3287" spans="2:3" x14ac:dyDescent="0.2">
      <c r="B3287" s="36"/>
      <c r="C3287" s="36"/>
    </row>
    <row r="3288" spans="2:3" x14ac:dyDescent="0.2">
      <c r="B3288" s="36"/>
      <c r="C3288" s="36"/>
    </row>
    <row r="3289" spans="2:3" x14ac:dyDescent="0.2">
      <c r="B3289" s="36"/>
      <c r="C3289" s="36"/>
    </row>
    <row r="3290" spans="2:3" x14ac:dyDescent="0.2">
      <c r="B3290" s="36"/>
      <c r="C3290" s="36"/>
    </row>
    <row r="3291" spans="2:3" x14ac:dyDescent="0.2">
      <c r="B3291" s="36"/>
      <c r="C3291" s="36"/>
    </row>
    <row r="3292" spans="2:3" x14ac:dyDescent="0.2">
      <c r="B3292" s="36"/>
      <c r="C3292" s="36"/>
    </row>
    <row r="3293" spans="2:3" x14ac:dyDescent="0.2">
      <c r="B3293" s="36"/>
      <c r="C3293" s="36"/>
    </row>
    <row r="3294" spans="2:3" x14ac:dyDescent="0.2">
      <c r="B3294" s="36"/>
      <c r="C3294" s="36"/>
    </row>
    <row r="3295" spans="2:3" x14ac:dyDescent="0.2">
      <c r="B3295" s="36"/>
      <c r="C3295" s="36"/>
    </row>
    <row r="3296" spans="2:3" x14ac:dyDescent="0.2">
      <c r="B3296" s="36"/>
      <c r="C3296" s="36"/>
    </row>
    <row r="3297" spans="2:3" x14ac:dyDescent="0.2">
      <c r="B3297" s="36"/>
      <c r="C3297" s="36"/>
    </row>
    <row r="3298" spans="2:3" x14ac:dyDescent="0.2">
      <c r="B3298" s="36"/>
      <c r="C3298" s="36"/>
    </row>
    <row r="3299" spans="2:3" x14ac:dyDescent="0.2">
      <c r="B3299" s="36"/>
      <c r="C3299" s="36"/>
    </row>
    <row r="3300" spans="2:3" x14ac:dyDescent="0.2">
      <c r="B3300" s="36"/>
      <c r="C3300" s="36"/>
    </row>
    <row r="3301" spans="2:3" x14ac:dyDescent="0.2">
      <c r="B3301" s="36"/>
      <c r="C3301" s="36"/>
    </row>
    <row r="3302" spans="2:3" x14ac:dyDescent="0.2">
      <c r="B3302" s="36"/>
      <c r="C3302" s="36"/>
    </row>
    <row r="3303" spans="2:3" x14ac:dyDescent="0.2">
      <c r="B3303" s="36"/>
      <c r="C3303" s="36"/>
    </row>
    <row r="3304" spans="2:3" x14ac:dyDescent="0.2">
      <c r="B3304" s="36"/>
      <c r="C3304" s="36"/>
    </row>
    <row r="3305" spans="2:3" x14ac:dyDescent="0.2">
      <c r="B3305" s="36"/>
      <c r="C3305" s="36"/>
    </row>
    <row r="3306" spans="2:3" x14ac:dyDescent="0.2">
      <c r="B3306" s="36"/>
      <c r="C3306" s="36"/>
    </row>
    <row r="3307" spans="2:3" x14ac:dyDescent="0.2">
      <c r="B3307" s="36"/>
      <c r="C3307" s="36"/>
    </row>
    <row r="3308" spans="2:3" x14ac:dyDescent="0.2">
      <c r="B3308" s="36"/>
      <c r="C3308" s="36"/>
    </row>
    <row r="3309" spans="2:3" x14ac:dyDescent="0.2">
      <c r="B3309" s="36"/>
      <c r="C3309" s="36"/>
    </row>
    <row r="3310" spans="2:3" x14ac:dyDescent="0.2">
      <c r="B3310" s="36"/>
      <c r="C3310" s="36"/>
    </row>
    <row r="3311" spans="2:3" x14ac:dyDescent="0.2">
      <c r="B3311" s="36"/>
      <c r="C3311" s="36"/>
    </row>
    <row r="3312" spans="2:3" x14ac:dyDescent="0.2">
      <c r="B3312" s="36"/>
      <c r="C3312" s="36"/>
    </row>
    <row r="3313" spans="2:3" x14ac:dyDescent="0.2">
      <c r="B3313" s="36"/>
      <c r="C3313" s="36"/>
    </row>
    <row r="3314" spans="2:3" x14ac:dyDescent="0.2">
      <c r="B3314" s="36"/>
      <c r="C3314" s="36"/>
    </row>
    <row r="3315" spans="2:3" x14ac:dyDescent="0.2">
      <c r="B3315" s="36"/>
      <c r="C3315" s="36"/>
    </row>
    <row r="3316" spans="2:3" x14ac:dyDescent="0.2">
      <c r="B3316" s="36"/>
      <c r="C3316" s="36"/>
    </row>
    <row r="3317" spans="2:3" x14ac:dyDescent="0.2">
      <c r="B3317" s="36"/>
      <c r="C3317" s="36"/>
    </row>
    <row r="3318" spans="2:3" x14ac:dyDescent="0.2">
      <c r="B3318" s="36"/>
      <c r="C3318" s="36"/>
    </row>
    <row r="3319" spans="2:3" x14ac:dyDescent="0.2">
      <c r="B3319" s="36"/>
      <c r="C3319" s="36"/>
    </row>
    <row r="3320" spans="2:3" x14ac:dyDescent="0.2">
      <c r="B3320" s="36"/>
      <c r="C3320" s="36"/>
    </row>
    <row r="3321" spans="2:3" x14ac:dyDescent="0.2">
      <c r="B3321" s="36"/>
      <c r="C3321" s="36"/>
    </row>
    <row r="3322" spans="2:3" x14ac:dyDescent="0.2">
      <c r="B3322" s="36"/>
      <c r="C3322" s="36"/>
    </row>
    <row r="3323" spans="2:3" x14ac:dyDescent="0.2">
      <c r="B3323" s="36"/>
      <c r="C3323" s="36"/>
    </row>
    <row r="3324" spans="2:3" x14ac:dyDescent="0.2">
      <c r="B3324" s="36"/>
      <c r="C3324" s="36"/>
    </row>
    <row r="3325" spans="2:3" x14ac:dyDescent="0.2">
      <c r="B3325" s="36"/>
      <c r="C3325" s="36"/>
    </row>
    <row r="3326" spans="2:3" x14ac:dyDescent="0.2">
      <c r="B3326" s="36"/>
      <c r="C3326" s="36"/>
    </row>
    <row r="3327" spans="2:3" x14ac:dyDescent="0.2">
      <c r="B3327" s="36"/>
      <c r="C3327" s="36"/>
    </row>
    <row r="3328" spans="2:3" x14ac:dyDescent="0.2">
      <c r="B3328" s="36"/>
      <c r="C3328" s="36"/>
    </row>
    <row r="3329" spans="2:3" x14ac:dyDescent="0.2">
      <c r="B3329" s="36"/>
      <c r="C3329" s="36"/>
    </row>
    <row r="3330" spans="2:3" x14ac:dyDescent="0.2">
      <c r="B3330" s="36"/>
      <c r="C3330" s="36"/>
    </row>
    <row r="3331" spans="2:3" x14ac:dyDescent="0.2">
      <c r="B3331" s="36"/>
      <c r="C3331" s="36"/>
    </row>
    <row r="3332" spans="2:3" x14ac:dyDescent="0.2">
      <c r="B3332" s="36"/>
      <c r="C3332" s="36"/>
    </row>
    <row r="3333" spans="2:3" x14ac:dyDescent="0.2">
      <c r="B3333" s="36"/>
      <c r="C3333" s="36"/>
    </row>
    <row r="3334" spans="2:3" x14ac:dyDescent="0.2">
      <c r="B3334" s="36"/>
      <c r="C3334" s="36"/>
    </row>
    <row r="3335" spans="2:3" x14ac:dyDescent="0.2">
      <c r="B3335" s="36"/>
      <c r="C3335" s="36"/>
    </row>
    <row r="3336" spans="2:3" x14ac:dyDescent="0.2">
      <c r="B3336" s="36"/>
      <c r="C3336" s="36"/>
    </row>
    <row r="3337" spans="2:3" x14ac:dyDescent="0.2">
      <c r="B3337" s="36"/>
      <c r="C3337" s="36"/>
    </row>
    <row r="3338" spans="2:3" x14ac:dyDescent="0.2">
      <c r="B3338" s="36"/>
      <c r="C3338" s="36"/>
    </row>
    <row r="3339" spans="2:3" x14ac:dyDescent="0.2">
      <c r="B3339" s="36"/>
      <c r="C3339" s="36"/>
    </row>
    <row r="3340" spans="2:3" x14ac:dyDescent="0.2">
      <c r="B3340" s="36"/>
      <c r="C3340" s="36"/>
    </row>
    <row r="3341" spans="2:3" x14ac:dyDescent="0.2">
      <c r="B3341" s="36"/>
      <c r="C3341" s="36"/>
    </row>
    <row r="3342" spans="2:3" x14ac:dyDescent="0.2">
      <c r="B3342" s="36"/>
      <c r="C3342" s="36"/>
    </row>
    <row r="3343" spans="2:3" x14ac:dyDescent="0.2">
      <c r="B3343" s="36"/>
      <c r="C3343" s="36"/>
    </row>
    <row r="3344" spans="2:3" x14ac:dyDescent="0.2">
      <c r="B3344" s="36"/>
      <c r="C3344" s="36"/>
    </row>
    <row r="3345" spans="2:3" x14ac:dyDescent="0.2">
      <c r="B3345" s="36"/>
      <c r="C3345" s="36"/>
    </row>
    <row r="3346" spans="2:3" x14ac:dyDescent="0.2">
      <c r="B3346" s="36"/>
      <c r="C3346" s="36"/>
    </row>
    <row r="3347" spans="2:3" x14ac:dyDescent="0.2">
      <c r="B3347" s="36"/>
      <c r="C3347" s="36"/>
    </row>
    <row r="3348" spans="2:3" x14ac:dyDescent="0.2">
      <c r="B3348" s="36"/>
      <c r="C3348" s="36"/>
    </row>
    <row r="3349" spans="2:3" x14ac:dyDescent="0.2">
      <c r="B3349" s="36"/>
      <c r="C3349" s="36"/>
    </row>
    <row r="3350" spans="2:3" x14ac:dyDescent="0.2">
      <c r="B3350" s="36"/>
      <c r="C3350" s="36"/>
    </row>
    <row r="3351" spans="2:3" x14ac:dyDescent="0.2">
      <c r="B3351" s="36"/>
      <c r="C3351" s="36"/>
    </row>
    <row r="3352" spans="2:3" x14ac:dyDescent="0.2">
      <c r="B3352" s="36"/>
      <c r="C3352" s="36"/>
    </row>
    <row r="3353" spans="2:3" x14ac:dyDescent="0.2">
      <c r="B3353" s="36"/>
      <c r="C3353" s="36"/>
    </row>
    <row r="3354" spans="2:3" x14ac:dyDescent="0.2">
      <c r="B3354" s="36"/>
      <c r="C3354" s="36"/>
    </row>
    <row r="3355" spans="2:3" x14ac:dyDescent="0.2">
      <c r="B3355" s="36"/>
      <c r="C3355" s="36"/>
    </row>
    <row r="3356" spans="2:3" x14ac:dyDescent="0.2">
      <c r="B3356" s="36"/>
      <c r="C3356" s="36"/>
    </row>
    <row r="3357" spans="2:3" x14ac:dyDescent="0.2">
      <c r="B3357" s="36"/>
      <c r="C3357" s="36"/>
    </row>
    <row r="3358" spans="2:3" x14ac:dyDescent="0.2">
      <c r="B3358" s="36"/>
      <c r="C3358" s="36"/>
    </row>
    <row r="3359" spans="2:3" x14ac:dyDescent="0.2">
      <c r="B3359" s="36"/>
      <c r="C3359" s="36"/>
    </row>
    <row r="3360" spans="2:3" x14ac:dyDescent="0.2">
      <c r="B3360" s="36"/>
      <c r="C3360" s="36"/>
    </row>
    <row r="3361" spans="2:3" x14ac:dyDescent="0.2">
      <c r="B3361" s="36"/>
      <c r="C3361" s="36"/>
    </row>
    <row r="3362" spans="2:3" x14ac:dyDescent="0.2">
      <c r="B3362" s="36"/>
      <c r="C3362" s="36"/>
    </row>
    <row r="3363" spans="2:3" x14ac:dyDescent="0.2">
      <c r="B3363" s="36"/>
      <c r="C3363" s="36"/>
    </row>
    <row r="3364" spans="2:3" x14ac:dyDescent="0.2">
      <c r="B3364" s="36"/>
      <c r="C3364" s="36"/>
    </row>
    <row r="3365" spans="2:3" x14ac:dyDescent="0.2">
      <c r="B3365" s="36"/>
      <c r="C3365" s="36"/>
    </row>
    <row r="3366" spans="2:3" x14ac:dyDescent="0.2">
      <c r="B3366" s="36"/>
      <c r="C3366" s="36"/>
    </row>
    <row r="3367" spans="2:3" x14ac:dyDescent="0.2">
      <c r="B3367" s="36"/>
      <c r="C3367" s="36"/>
    </row>
    <row r="3368" spans="2:3" x14ac:dyDescent="0.2">
      <c r="B3368" s="36"/>
      <c r="C3368" s="36"/>
    </row>
    <row r="3369" spans="2:3" x14ac:dyDescent="0.2">
      <c r="B3369" s="36"/>
      <c r="C3369" s="36"/>
    </row>
    <row r="3370" spans="2:3" x14ac:dyDescent="0.2">
      <c r="B3370" s="36"/>
      <c r="C3370" s="36"/>
    </row>
    <row r="3371" spans="2:3" x14ac:dyDescent="0.2">
      <c r="B3371" s="36"/>
      <c r="C3371" s="36"/>
    </row>
    <row r="3372" spans="2:3" x14ac:dyDescent="0.2">
      <c r="B3372" s="36"/>
      <c r="C3372" s="36"/>
    </row>
    <row r="3373" spans="2:3" x14ac:dyDescent="0.2">
      <c r="B3373" s="36"/>
      <c r="C3373" s="36"/>
    </row>
    <row r="3374" spans="2:3" x14ac:dyDescent="0.2">
      <c r="B3374" s="36"/>
      <c r="C3374" s="36"/>
    </row>
    <row r="3375" spans="2:3" x14ac:dyDescent="0.2">
      <c r="B3375" s="36"/>
      <c r="C3375" s="36"/>
    </row>
    <row r="3376" spans="2:3" x14ac:dyDescent="0.2">
      <c r="B3376" s="36"/>
      <c r="C3376" s="36"/>
    </row>
    <row r="3377" spans="2:3" x14ac:dyDescent="0.2">
      <c r="B3377" s="36"/>
      <c r="C3377" s="36"/>
    </row>
    <row r="3378" spans="2:3" x14ac:dyDescent="0.2">
      <c r="B3378" s="36"/>
      <c r="C3378" s="36"/>
    </row>
    <row r="3379" spans="2:3" x14ac:dyDescent="0.2">
      <c r="B3379" s="36"/>
      <c r="C3379" s="36"/>
    </row>
    <row r="3380" spans="2:3" x14ac:dyDescent="0.2">
      <c r="B3380" s="36"/>
      <c r="C3380" s="36"/>
    </row>
    <row r="3381" spans="2:3" x14ac:dyDescent="0.2">
      <c r="B3381" s="36"/>
      <c r="C3381" s="36"/>
    </row>
    <row r="3382" spans="2:3" x14ac:dyDescent="0.2">
      <c r="B3382" s="36"/>
      <c r="C3382" s="36"/>
    </row>
    <row r="3383" spans="2:3" x14ac:dyDescent="0.2">
      <c r="B3383" s="36"/>
      <c r="C3383" s="36"/>
    </row>
    <row r="3384" spans="2:3" x14ac:dyDescent="0.2">
      <c r="B3384" s="36"/>
      <c r="C3384" s="36"/>
    </row>
    <row r="3385" spans="2:3" x14ac:dyDescent="0.2">
      <c r="B3385" s="36"/>
      <c r="C3385" s="36"/>
    </row>
    <row r="3386" spans="2:3" x14ac:dyDescent="0.2">
      <c r="B3386" s="36"/>
      <c r="C3386" s="36"/>
    </row>
    <row r="3387" spans="2:3" x14ac:dyDescent="0.2">
      <c r="B3387" s="36"/>
      <c r="C3387" s="36"/>
    </row>
    <row r="3388" spans="2:3" x14ac:dyDescent="0.2">
      <c r="B3388" s="36"/>
      <c r="C3388" s="36"/>
    </row>
    <row r="3389" spans="2:3" x14ac:dyDescent="0.2">
      <c r="B3389" s="36"/>
      <c r="C3389" s="36"/>
    </row>
    <row r="3390" spans="2:3" x14ac:dyDescent="0.2">
      <c r="B3390" s="36"/>
      <c r="C3390" s="36"/>
    </row>
    <row r="3391" spans="2:3" x14ac:dyDescent="0.2">
      <c r="B3391" s="36"/>
      <c r="C3391" s="36"/>
    </row>
    <row r="3392" spans="2:3" x14ac:dyDescent="0.2">
      <c r="B3392" s="36"/>
      <c r="C3392" s="36"/>
    </row>
    <row r="3393" spans="2:3" x14ac:dyDescent="0.2">
      <c r="B3393" s="36"/>
      <c r="C3393" s="36"/>
    </row>
    <row r="3394" spans="2:3" x14ac:dyDescent="0.2">
      <c r="B3394" s="36"/>
      <c r="C3394" s="36"/>
    </row>
    <row r="3395" spans="2:3" x14ac:dyDescent="0.2">
      <c r="B3395" s="36"/>
      <c r="C3395" s="36"/>
    </row>
    <row r="3396" spans="2:3" x14ac:dyDescent="0.2">
      <c r="B3396" s="36"/>
      <c r="C3396" s="36"/>
    </row>
    <row r="3397" spans="2:3" x14ac:dyDescent="0.2">
      <c r="B3397" s="36"/>
      <c r="C3397" s="36"/>
    </row>
    <row r="3398" spans="2:3" x14ac:dyDescent="0.2">
      <c r="B3398" s="36"/>
      <c r="C3398" s="36"/>
    </row>
    <row r="3399" spans="2:3" x14ac:dyDescent="0.2">
      <c r="B3399" s="36"/>
      <c r="C3399" s="36"/>
    </row>
    <row r="3400" spans="2:3" x14ac:dyDescent="0.2">
      <c r="B3400" s="36"/>
      <c r="C3400" s="36"/>
    </row>
    <row r="3401" spans="2:3" x14ac:dyDescent="0.2">
      <c r="B3401" s="36"/>
      <c r="C3401" s="36"/>
    </row>
    <row r="3402" spans="2:3" x14ac:dyDescent="0.2">
      <c r="B3402" s="36"/>
      <c r="C3402" s="36"/>
    </row>
    <row r="3403" spans="2:3" x14ac:dyDescent="0.2">
      <c r="B3403" s="36"/>
      <c r="C3403" s="36"/>
    </row>
    <row r="3404" spans="2:3" x14ac:dyDescent="0.2">
      <c r="B3404" s="36"/>
      <c r="C3404" s="36"/>
    </row>
    <row r="3405" spans="2:3" x14ac:dyDescent="0.2">
      <c r="B3405" s="36"/>
      <c r="C3405" s="36"/>
    </row>
    <row r="3406" spans="2:3" x14ac:dyDescent="0.2">
      <c r="B3406" s="36"/>
      <c r="C3406" s="36"/>
    </row>
    <row r="3407" spans="2:3" x14ac:dyDescent="0.2">
      <c r="B3407" s="36"/>
      <c r="C3407" s="36"/>
    </row>
    <row r="3408" spans="2:3" x14ac:dyDescent="0.2">
      <c r="B3408" s="36"/>
      <c r="C3408" s="36"/>
    </row>
    <row r="3409" spans="2:3" x14ac:dyDescent="0.2">
      <c r="B3409" s="36"/>
      <c r="C3409" s="36"/>
    </row>
    <row r="3410" spans="2:3" x14ac:dyDescent="0.2">
      <c r="B3410" s="36"/>
      <c r="C3410" s="36"/>
    </row>
    <row r="3411" spans="2:3" x14ac:dyDescent="0.2">
      <c r="B3411" s="36"/>
      <c r="C3411" s="36"/>
    </row>
    <row r="3412" spans="2:3" x14ac:dyDescent="0.2">
      <c r="B3412" s="36"/>
      <c r="C3412" s="36"/>
    </row>
    <row r="3413" spans="2:3" x14ac:dyDescent="0.2">
      <c r="B3413" s="36"/>
      <c r="C3413" s="36"/>
    </row>
    <row r="3414" spans="2:3" x14ac:dyDescent="0.2">
      <c r="B3414" s="36"/>
      <c r="C3414" s="36"/>
    </row>
    <row r="3415" spans="2:3" x14ac:dyDescent="0.2">
      <c r="B3415" s="36"/>
      <c r="C3415" s="36"/>
    </row>
    <row r="3416" spans="2:3" x14ac:dyDescent="0.2">
      <c r="B3416" s="36"/>
      <c r="C3416" s="36"/>
    </row>
    <row r="3417" spans="2:3" x14ac:dyDescent="0.2">
      <c r="B3417" s="36"/>
      <c r="C3417" s="36"/>
    </row>
    <row r="3418" spans="2:3" x14ac:dyDescent="0.2">
      <c r="B3418" s="36"/>
      <c r="C3418" s="36"/>
    </row>
    <row r="3419" spans="2:3" x14ac:dyDescent="0.2">
      <c r="B3419" s="36"/>
      <c r="C3419" s="36"/>
    </row>
    <row r="3420" spans="2:3" x14ac:dyDescent="0.2">
      <c r="B3420" s="36"/>
      <c r="C3420" s="36"/>
    </row>
    <row r="3421" spans="2:3" x14ac:dyDescent="0.2">
      <c r="B3421" s="36"/>
      <c r="C3421" s="36"/>
    </row>
    <row r="3422" spans="2:3" x14ac:dyDescent="0.2">
      <c r="B3422" s="36"/>
      <c r="C3422" s="36"/>
    </row>
    <row r="3423" spans="2:3" x14ac:dyDescent="0.2">
      <c r="B3423" s="36"/>
      <c r="C3423" s="36"/>
    </row>
    <row r="3424" spans="2:3" x14ac:dyDescent="0.2">
      <c r="B3424" s="36"/>
      <c r="C3424" s="36"/>
    </row>
    <row r="3425" spans="2:3" x14ac:dyDescent="0.2">
      <c r="B3425" s="36"/>
      <c r="C3425" s="36"/>
    </row>
    <row r="3426" spans="2:3" x14ac:dyDescent="0.2">
      <c r="B3426" s="36"/>
      <c r="C3426" s="36"/>
    </row>
    <row r="3427" spans="2:3" x14ac:dyDescent="0.2">
      <c r="B3427" s="36"/>
      <c r="C3427" s="36"/>
    </row>
    <row r="3428" spans="2:3" x14ac:dyDescent="0.2">
      <c r="B3428" s="36"/>
      <c r="C3428" s="36"/>
    </row>
    <row r="3429" spans="2:3" x14ac:dyDescent="0.2">
      <c r="B3429" s="36"/>
      <c r="C3429" s="36"/>
    </row>
    <row r="3430" spans="2:3" x14ac:dyDescent="0.2">
      <c r="B3430" s="36"/>
      <c r="C3430" s="36"/>
    </row>
    <row r="3431" spans="2:3" x14ac:dyDescent="0.2">
      <c r="B3431" s="36"/>
      <c r="C3431" s="36"/>
    </row>
    <row r="3432" spans="2:3" x14ac:dyDescent="0.2">
      <c r="B3432" s="36"/>
      <c r="C3432" s="36"/>
    </row>
    <row r="3433" spans="2:3" x14ac:dyDescent="0.2">
      <c r="B3433" s="36"/>
      <c r="C3433" s="36"/>
    </row>
    <row r="3434" spans="2:3" x14ac:dyDescent="0.2">
      <c r="B3434" s="36"/>
      <c r="C3434" s="36"/>
    </row>
    <row r="3435" spans="2:3" x14ac:dyDescent="0.2">
      <c r="B3435" s="36"/>
      <c r="C3435" s="36"/>
    </row>
    <row r="3436" spans="2:3" x14ac:dyDescent="0.2">
      <c r="B3436" s="36"/>
      <c r="C3436" s="36"/>
    </row>
    <row r="3437" spans="2:3" x14ac:dyDescent="0.2">
      <c r="B3437" s="36"/>
      <c r="C3437" s="36"/>
    </row>
    <row r="3438" spans="2:3" x14ac:dyDescent="0.2">
      <c r="B3438" s="36"/>
      <c r="C3438" s="36"/>
    </row>
    <row r="3439" spans="2:3" x14ac:dyDescent="0.2">
      <c r="B3439" s="36"/>
      <c r="C3439" s="36"/>
    </row>
    <row r="3440" spans="2:3" x14ac:dyDescent="0.2">
      <c r="B3440" s="36"/>
      <c r="C3440" s="36"/>
    </row>
    <row r="3441" spans="2:3" x14ac:dyDescent="0.2">
      <c r="B3441" s="36"/>
      <c r="C3441" s="36"/>
    </row>
    <row r="3442" spans="2:3" x14ac:dyDescent="0.2">
      <c r="B3442" s="36"/>
      <c r="C3442" s="36"/>
    </row>
    <row r="3443" spans="2:3" x14ac:dyDescent="0.2">
      <c r="B3443" s="36"/>
      <c r="C3443" s="36"/>
    </row>
    <row r="3444" spans="2:3" x14ac:dyDescent="0.2">
      <c r="B3444" s="36"/>
      <c r="C3444" s="36"/>
    </row>
    <row r="3445" spans="2:3" x14ac:dyDescent="0.2">
      <c r="B3445" s="36"/>
      <c r="C3445" s="36"/>
    </row>
    <row r="3446" spans="2:3" x14ac:dyDescent="0.2">
      <c r="B3446" s="36"/>
      <c r="C3446" s="36"/>
    </row>
    <row r="3447" spans="2:3" x14ac:dyDescent="0.2">
      <c r="B3447" s="36"/>
      <c r="C3447" s="36"/>
    </row>
    <row r="3448" spans="2:3" x14ac:dyDescent="0.2">
      <c r="B3448" s="36"/>
      <c r="C3448" s="36"/>
    </row>
    <row r="3449" spans="2:3" x14ac:dyDescent="0.2">
      <c r="B3449" s="36"/>
      <c r="C3449" s="36"/>
    </row>
    <row r="3450" spans="2:3" x14ac:dyDescent="0.2">
      <c r="B3450" s="36"/>
      <c r="C3450" s="36"/>
    </row>
    <row r="3451" spans="2:3" x14ac:dyDescent="0.2">
      <c r="B3451" s="36"/>
      <c r="C3451" s="36"/>
    </row>
    <row r="3452" spans="2:3" x14ac:dyDescent="0.2">
      <c r="B3452" s="36"/>
      <c r="C3452" s="36"/>
    </row>
    <row r="3453" spans="2:3" x14ac:dyDescent="0.2">
      <c r="B3453" s="36"/>
      <c r="C3453" s="36"/>
    </row>
    <row r="3454" spans="2:3" x14ac:dyDescent="0.2">
      <c r="B3454" s="36"/>
      <c r="C3454" s="36"/>
    </row>
    <row r="3455" spans="2:3" x14ac:dyDescent="0.2">
      <c r="B3455" s="36"/>
      <c r="C3455" s="36"/>
    </row>
    <row r="3456" spans="2:3" x14ac:dyDescent="0.2">
      <c r="B3456" s="36"/>
      <c r="C3456" s="36"/>
    </row>
    <row r="3457" spans="2:3" x14ac:dyDescent="0.2">
      <c r="B3457" s="36"/>
      <c r="C3457" s="36"/>
    </row>
    <row r="3458" spans="2:3" x14ac:dyDescent="0.2">
      <c r="B3458" s="36"/>
      <c r="C3458" s="36"/>
    </row>
    <row r="3459" spans="2:3" x14ac:dyDescent="0.2">
      <c r="B3459" s="36"/>
      <c r="C3459" s="36"/>
    </row>
    <row r="3460" spans="2:3" x14ac:dyDescent="0.2">
      <c r="B3460" s="36"/>
      <c r="C3460" s="36"/>
    </row>
    <row r="3461" spans="2:3" x14ac:dyDescent="0.2">
      <c r="B3461" s="36"/>
      <c r="C3461" s="36"/>
    </row>
    <row r="3462" spans="2:3" x14ac:dyDescent="0.2">
      <c r="B3462" s="36"/>
      <c r="C3462" s="36"/>
    </row>
    <row r="3463" spans="2:3" x14ac:dyDescent="0.2">
      <c r="B3463" s="36"/>
      <c r="C3463" s="36"/>
    </row>
    <row r="3464" spans="2:3" x14ac:dyDescent="0.2">
      <c r="B3464" s="36"/>
      <c r="C3464" s="36"/>
    </row>
    <row r="3465" spans="2:3" x14ac:dyDescent="0.2">
      <c r="B3465" s="36"/>
      <c r="C3465" s="36"/>
    </row>
    <row r="3466" spans="2:3" x14ac:dyDescent="0.2">
      <c r="B3466" s="36"/>
      <c r="C3466" s="36"/>
    </row>
    <row r="3467" spans="2:3" x14ac:dyDescent="0.2">
      <c r="B3467" s="36"/>
      <c r="C3467" s="36"/>
    </row>
    <row r="3468" spans="2:3" x14ac:dyDescent="0.2">
      <c r="B3468" s="36"/>
      <c r="C3468" s="36"/>
    </row>
    <row r="3469" spans="2:3" x14ac:dyDescent="0.2">
      <c r="B3469" s="36"/>
      <c r="C3469" s="36"/>
    </row>
    <row r="3470" spans="2:3" x14ac:dyDescent="0.2">
      <c r="B3470" s="36"/>
      <c r="C3470" s="36"/>
    </row>
    <row r="3471" spans="2:3" x14ac:dyDescent="0.2">
      <c r="B3471" s="36"/>
      <c r="C3471" s="36"/>
    </row>
    <row r="3472" spans="2:3" x14ac:dyDescent="0.2">
      <c r="B3472" s="36"/>
      <c r="C3472" s="36"/>
    </row>
    <row r="3473" spans="2:3" x14ac:dyDescent="0.2">
      <c r="B3473" s="36"/>
      <c r="C3473" s="36"/>
    </row>
    <row r="3474" spans="2:3" x14ac:dyDescent="0.2">
      <c r="B3474" s="36"/>
      <c r="C3474" s="36"/>
    </row>
    <row r="3475" spans="2:3" x14ac:dyDescent="0.2">
      <c r="B3475" s="36"/>
      <c r="C3475" s="36"/>
    </row>
    <row r="3476" spans="2:3" x14ac:dyDescent="0.2">
      <c r="B3476" s="36"/>
      <c r="C3476" s="36"/>
    </row>
    <row r="3477" spans="2:3" x14ac:dyDescent="0.2">
      <c r="B3477" s="36"/>
      <c r="C3477" s="36"/>
    </row>
    <row r="3478" spans="2:3" x14ac:dyDescent="0.2">
      <c r="B3478" s="36"/>
      <c r="C3478" s="36"/>
    </row>
    <row r="3479" spans="2:3" x14ac:dyDescent="0.2">
      <c r="B3479" s="36"/>
      <c r="C3479" s="36"/>
    </row>
    <row r="3480" spans="2:3" x14ac:dyDescent="0.2">
      <c r="B3480" s="36"/>
      <c r="C3480" s="36"/>
    </row>
    <row r="3481" spans="2:3" x14ac:dyDescent="0.2">
      <c r="B3481" s="36"/>
      <c r="C3481" s="36"/>
    </row>
    <row r="3482" spans="2:3" x14ac:dyDescent="0.2">
      <c r="B3482" s="36"/>
      <c r="C3482" s="36"/>
    </row>
    <row r="3483" spans="2:3" x14ac:dyDescent="0.2">
      <c r="B3483" s="36"/>
      <c r="C3483" s="36"/>
    </row>
    <row r="3484" spans="2:3" x14ac:dyDescent="0.2">
      <c r="B3484" s="36"/>
      <c r="C3484" s="36"/>
    </row>
    <row r="3485" spans="2:3" x14ac:dyDescent="0.2">
      <c r="B3485" s="36"/>
      <c r="C3485" s="36"/>
    </row>
    <row r="3486" spans="2:3" x14ac:dyDescent="0.2">
      <c r="B3486" s="36"/>
      <c r="C3486" s="36"/>
    </row>
    <row r="3487" spans="2:3" x14ac:dyDescent="0.2">
      <c r="B3487" s="36"/>
      <c r="C3487" s="36"/>
    </row>
    <row r="3488" spans="2:3" x14ac:dyDescent="0.2">
      <c r="B3488" s="36"/>
      <c r="C3488" s="36"/>
    </row>
    <row r="3489" spans="2:3" x14ac:dyDescent="0.2">
      <c r="B3489" s="36"/>
      <c r="C3489" s="36"/>
    </row>
    <row r="3490" spans="2:3" x14ac:dyDescent="0.2">
      <c r="B3490" s="36"/>
      <c r="C3490" s="36"/>
    </row>
    <row r="3491" spans="2:3" x14ac:dyDescent="0.2">
      <c r="B3491" s="36"/>
      <c r="C3491" s="36"/>
    </row>
    <row r="3492" spans="2:3" x14ac:dyDescent="0.2">
      <c r="B3492" s="36"/>
      <c r="C3492" s="36"/>
    </row>
    <row r="3493" spans="2:3" x14ac:dyDescent="0.2">
      <c r="B3493" s="36"/>
      <c r="C3493" s="36"/>
    </row>
    <row r="3494" spans="2:3" x14ac:dyDescent="0.2">
      <c r="B3494" s="36"/>
      <c r="C3494" s="36"/>
    </row>
    <row r="3495" spans="2:3" x14ac:dyDescent="0.2">
      <c r="B3495" s="36"/>
      <c r="C3495" s="36"/>
    </row>
    <row r="3496" spans="2:3" x14ac:dyDescent="0.2">
      <c r="B3496" s="36"/>
      <c r="C3496" s="36"/>
    </row>
    <row r="3497" spans="2:3" x14ac:dyDescent="0.2">
      <c r="B3497" s="36"/>
      <c r="C3497" s="36"/>
    </row>
    <row r="3498" spans="2:3" x14ac:dyDescent="0.2">
      <c r="B3498" s="36"/>
      <c r="C3498" s="36"/>
    </row>
    <row r="3499" spans="2:3" x14ac:dyDescent="0.2">
      <c r="B3499" s="36"/>
      <c r="C3499" s="36"/>
    </row>
    <row r="3500" spans="2:3" x14ac:dyDescent="0.2">
      <c r="B3500" s="36"/>
      <c r="C3500" s="36"/>
    </row>
    <row r="3501" spans="2:3" x14ac:dyDescent="0.2">
      <c r="B3501" s="36"/>
      <c r="C3501" s="36"/>
    </row>
    <row r="3502" spans="2:3" x14ac:dyDescent="0.2">
      <c r="B3502" s="36"/>
      <c r="C3502" s="36"/>
    </row>
    <row r="3503" spans="2:3" x14ac:dyDescent="0.2">
      <c r="B3503" s="36"/>
      <c r="C3503" s="36"/>
    </row>
    <row r="3504" spans="2:3" x14ac:dyDescent="0.2">
      <c r="B3504" s="36"/>
      <c r="C3504" s="36"/>
    </row>
    <row r="3505" spans="2:3" x14ac:dyDescent="0.2">
      <c r="B3505" s="36"/>
      <c r="C3505" s="36"/>
    </row>
    <row r="3506" spans="2:3" x14ac:dyDescent="0.2">
      <c r="B3506" s="36"/>
      <c r="C3506" s="36"/>
    </row>
    <row r="3507" spans="2:3" x14ac:dyDescent="0.2">
      <c r="B3507" s="36"/>
      <c r="C3507" s="36"/>
    </row>
    <row r="3508" spans="2:3" x14ac:dyDescent="0.2">
      <c r="B3508" s="36"/>
      <c r="C3508" s="36"/>
    </row>
    <row r="3509" spans="2:3" x14ac:dyDescent="0.2">
      <c r="B3509" s="36"/>
      <c r="C3509" s="36"/>
    </row>
    <row r="3510" spans="2:3" x14ac:dyDescent="0.2">
      <c r="B3510" s="36"/>
      <c r="C3510" s="36"/>
    </row>
    <row r="3511" spans="2:3" x14ac:dyDescent="0.2">
      <c r="B3511" s="36"/>
      <c r="C3511" s="36"/>
    </row>
    <row r="3512" spans="2:3" x14ac:dyDescent="0.2">
      <c r="B3512" s="36"/>
      <c r="C3512" s="36"/>
    </row>
    <row r="3513" spans="2:3" x14ac:dyDescent="0.2">
      <c r="B3513" s="36"/>
      <c r="C3513" s="36"/>
    </row>
    <row r="3514" spans="2:3" x14ac:dyDescent="0.2">
      <c r="B3514" s="36"/>
      <c r="C3514" s="36"/>
    </row>
    <row r="3515" spans="2:3" x14ac:dyDescent="0.2">
      <c r="B3515" s="36"/>
      <c r="C3515" s="36"/>
    </row>
    <row r="3516" spans="2:3" x14ac:dyDescent="0.2">
      <c r="B3516" s="36"/>
      <c r="C3516" s="36"/>
    </row>
    <row r="3517" spans="2:3" x14ac:dyDescent="0.2">
      <c r="B3517" s="36"/>
      <c r="C3517" s="36"/>
    </row>
    <row r="3518" spans="2:3" x14ac:dyDescent="0.2">
      <c r="B3518" s="36"/>
      <c r="C3518" s="36"/>
    </row>
    <row r="3519" spans="2:3" x14ac:dyDescent="0.2">
      <c r="B3519" s="36"/>
      <c r="C3519" s="36"/>
    </row>
    <row r="3520" spans="2:3" x14ac:dyDescent="0.2">
      <c r="B3520" s="36"/>
      <c r="C3520" s="36"/>
    </row>
    <row r="3521" spans="2:3" x14ac:dyDescent="0.2">
      <c r="B3521" s="36"/>
      <c r="C3521" s="36"/>
    </row>
    <row r="3522" spans="2:3" x14ac:dyDescent="0.2">
      <c r="B3522" s="36"/>
      <c r="C3522" s="36"/>
    </row>
    <row r="3523" spans="2:3" x14ac:dyDescent="0.2">
      <c r="B3523" s="36"/>
      <c r="C3523" s="36"/>
    </row>
    <row r="3524" spans="2:3" x14ac:dyDescent="0.2">
      <c r="B3524" s="36"/>
      <c r="C3524" s="36"/>
    </row>
    <row r="3525" spans="2:3" x14ac:dyDescent="0.2">
      <c r="B3525" s="36"/>
      <c r="C3525" s="36"/>
    </row>
    <row r="3526" spans="2:3" x14ac:dyDescent="0.2">
      <c r="B3526" s="36"/>
      <c r="C3526" s="36"/>
    </row>
    <row r="3527" spans="2:3" x14ac:dyDescent="0.2">
      <c r="B3527" s="36"/>
      <c r="C3527" s="36"/>
    </row>
    <row r="3528" spans="2:3" x14ac:dyDescent="0.2">
      <c r="B3528" s="36"/>
      <c r="C3528" s="36"/>
    </row>
    <row r="3529" spans="2:3" x14ac:dyDescent="0.2">
      <c r="B3529" s="36"/>
      <c r="C3529" s="36"/>
    </row>
    <row r="3530" spans="2:3" x14ac:dyDescent="0.2">
      <c r="B3530" s="36"/>
      <c r="C3530" s="36"/>
    </row>
    <row r="3531" spans="2:3" x14ac:dyDescent="0.2">
      <c r="B3531" s="36"/>
      <c r="C3531" s="36"/>
    </row>
    <row r="3532" spans="2:3" x14ac:dyDescent="0.2">
      <c r="B3532" s="36"/>
      <c r="C3532" s="36"/>
    </row>
    <row r="3533" spans="2:3" x14ac:dyDescent="0.2">
      <c r="B3533" s="36"/>
      <c r="C3533" s="36"/>
    </row>
    <row r="3534" spans="2:3" x14ac:dyDescent="0.2">
      <c r="B3534" s="36"/>
      <c r="C3534" s="36"/>
    </row>
    <row r="3535" spans="2:3" x14ac:dyDescent="0.2">
      <c r="B3535" s="36"/>
      <c r="C3535" s="36"/>
    </row>
    <row r="3536" spans="2:3" x14ac:dyDescent="0.2">
      <c r="B3536" s="36"/>
      <c r="C3536" s="36"/>
    </row>
    <row r="3537" spans="2:3" x14ac:dyDescent="0.2">
      <c r="B3537" s="36"/>
      <c r="C3537" s="36"/>
    </row>
    <row r="3538" spans="2:3" x14ac:dyDescent="0.2">
      <c r="B3538" s="36"/>
      <c r="C3538" s="36"/>
    </row>
    <row r="3539" spans="2:3" x14ac:dyDescent="0.2">
      <c r="B3539" s="36"/>
      <c r="C3539" s="36"/>
    </row>
    <row r="3540" spans="2:3" x14ac:dyDescent="0.2">
      <c r="B3540" s="36"/>
      <c r="C3540" s="36"/>
    </row>
    <row r="3541" spans="2:3" x14ac:dyDescent="0.2">
      <c r="B3541" s="36"/>
      <c r="C3541" s="36"/>
    </row>
    <row r="3542" spans="2:3" x14ac:dyDescent="0.2">
      <c r="B3542" s="36"/>
      <c r="C3542" s="36"/>
    </row>
    <row r="3543" spans="2:3" x14ac:dyDescent="0.2">
      <c r="B3543" s="36"/>
      <c r="C3543" s="36"/>
    </row>
    <row r="3544" spans="2:3" x14ac:dyDescent="0.2">
      <c r="B3544" s="36"/>
      <c r="C3544" s="36"/>
    </row>
    <row r="3545" spans="2:3" x14ac:dyDescent="0.2">
      <c r="B3545" s="36"/>
      <c r="C3545" s="36"/>
    </row>
    <row r="3546" spans="2:3" x14ac:dyDescent="0.2">
      <c r="B3546" s="36"/>
      <c r="C3546" s="36"/>
    </row>
    <row r="3547" spans="2:3" x14ac:dyDescent="0.2">
      <c r="B3547" s="36"/>
      <c r="C3547" s="36"/>
    </row>
    <row r="3548" spans="2:3" x14ac:dyDescent="0.2">
      <c r="B3548" s="36"/>
      <c r="C3548" s="36"/>
    </row>
    <row r="3549" spans="2:3" x14ac:dyDescent="0.2">
      <c r="B3549" s="36"/>
      <c r="C3549" s="36"/>
    </row>
    <row r="3550" spans="2:3" x14ac:dyDescent="0.2">
      <c r="B3550" s="36"/>
      <c r="C3550" s="36"/>
    </row>
    <row r="3551" spans="2:3" x14ac:dyDescent="0.2">
      <c r="B3551" s="36"/>
      <c r="C3551" s="36"/>
    </row>
    <row r="3552" spans="2:3" x14ac:dyDescent="0.2">
      <c r="B3552" s="36"/>
      <c r="C3552" s="36"/>
    </row>
    <row r="3553" spans="2:3" x14ac:dyDescent="0.2">
      <c r="B3553" s="36"/>
      <c r="C3553" s="36"/>
    </row>
    <row r="3554" spans="2:3" x14ac:dyDescent="0.2">
      <c r="B3554" s="36"/>
      <c r="C3554" s="36"/>
    </row>
    <row r="3555" spans="2:3" x14ac:dyDescent="0.2">
      <c r="B3555" s="36"/>
      <c r="C3555" s="36"/>
    </row>
    <row r="3556" spans="2:3" x14ac:dyDescent="0.2">
      <c r="B3556" s="36"/>
      <c r="C3556" s="36"/>
    </row>
    <row r="3557" spans="2:3" x14ac:dyDescent="0.2">
      <c r="B3557" s="36"/>
      <c r="C3557" s="36"/>
    </row>
    <row r="3558" spans="2:3" x14ac:dyDescent="0.2">
      <c r="B3558" s="36"/>
      <c r="C3558" s="36"/>
    </row>
    <row r="3559" spans="2:3" x14ac:dyDescent="0.2">
      <c r="B3559" s="36"/>
      <c r="C3559" s="36"/>
    </row>
    <row r="3560" spans="2:3" x14ac:dyDescent="0.2">
      <c r="B3560" s="36"/>
      <c r="C3560" s="36"/>
    </row>
    <row r="3561" spans="2:3" x14ac:dyDescent="0.2">
      <c r="B3561" s="36"/>
      <c r="C3561" s="36"/>
    </row>
    <row r="3562" spans="2:3" x14ac:dyDescent="0.2">
      <c r="B3562" s="36"/>
      <c r="C3562" s="36"/>
    </row>
    <row r="3563" spans="2:3" x14ac:dyDescent="0.2">
      <c r="B3563" s="36"/>
      <c r="C3563" s="36"/>
    </row>
    <row r="3564" spans="2:3" x14ac:dyDescent="0.2">
      <c r="B3564" s="36"/>
      <c r="C3564" s="36"/>
    </row>
    <row r="3565" spans="2:3" x14ac:dyDescent="0.2">
      <c r="B3565" s="36"/>
      <c r="C3565" s="36"/>
    </row>
    <row r="3566" spans="2:3" x14ac:dyDescent="0.2">
      <c r="B3566" s="36"/>
      <c r="C3566" s="36"/>
    </row>
    <row r="3567" spans="2:3" x14ac:dyDescent="0.2">
      <c r="B3567" s="36"/>
      <c r="C3567" s="36"/>
    </row>
    <row r="3568" spans="2:3" x14ac:dyDescent="0.2">
      <c r="B3568" s="36"/>
      <c r="C3568" s="36"/>
    </row>
    <row r="3569" spans="2:3" x14ac:dyDescent="0.2">
      <c r="B3569" s="36"/>
      <c r="C3569" s="36"/>
    </row>
    <row r="3570" spans="2:3" x14ac:dyDescent="0.2">
      <c r="B3570" s="36"/>
      <c r="C3570" s="36"/>
    </row>
    <row r="3571" spans="2:3" x14ac:dyDescent="0.2">
      <c r="B3571" s="36"/>
      <c r="C3571" s="36"/>
    </row>
    <row r="3572" spans="2:3" x14ac:dyDescent="0.2">
      <c r="B3572" s="36"/>
      <c r="C3572" s="36"/>
    </row>
    <row r="3573" spans="2:3" x14ac:dyDescent="0.2">
      <c r="B3573" s="36"/>
      <c r="C3573" s="36"/>
    </row>
    <row r="3574" spans="2:3" x14ac:dyDescent="0.2">
      <c r="B3574" s="36"/>
      <c r="C3574" s="36"/>
    </row>
    <row r="3575" spans="2:3" x14ac:dyDescent="0.2">
      <c r="B3575" s="36"/>
      <c r="C3575" s="36"/>
    </row>
    <row r="3576" spans="2:3" x14ac:dyDescent="0.2">
      <c r="B3576" s="36"/>
      <c r="C3576" s="36"/>
    </row>
    <row r="3577" spans="2:3" x14ac:dyDescent="0.2">
      <c r="B3577" s="36"/>
      <c r="C3577" s="36"/>
    </row>
    <row r="3578" spans="2:3" x14ac:dyDescent="0.2">
      <c r="B3578" s="36"/>
      <c r="C3578" s="36"/>
    </row>
    <row r="3579" spans="2:3" x14ac:dyDescent="0.2">
      <c r="B3579" s="36"/>
      <c r="C3579" s="36"/>
    </row>
    <row r="3580" spans="2:3" x14ac:dyDescent="0.2">
      <c r="B3580" s="36"/>
      <c r="C3580" s="36"/>
    </row>
    <row r="3581" spans="2:3" x14ac:dyDescent="0.2">
      <c r="B3581" s="36"/>
      <c r="C3581" s="36"/>
    </row>
    <row r="3582" spans="2:3" x14ac:dyDescent="0.2">
      <c r="B3582" s="36"/>
      <c r="C3582" s="36"/>
    </row>
    <row r="3583" spans="2:3" x14ac:dyDescent="0.2">
      <c r="B3583" s="36"/>
      <c r="C3583" s="36"/>
    </row>
    <row r="3584" spans="2:3" x14ac:dyDescent="0.2">
      <c r="B3584" s="36"/>
      <c r="C3584" s="36"/>
    </row>
    <row r="3585" spans="2:3" x14ac:dyDescent="0.2">
      <c r="B3585" s="36"/>
      <c r="C3585" s="36"/>
    </row>
    <row r="3586" spans="2:3" x14ac:dyDescent="0.2">
      <c r="B3586" s="36"/>
      <c r="C3586" s="36"/>
    </row>
    <row r="3587" spans="2:3" x14ac:dyDescent="0.2">
      <c r="B3587" s="36"/>
      <c r="C3587" s="36"/>
    </row>
    <row r="3588" spans="2:3" x14ac:dyDescent="0.2">
      <c r="B3588" s="36"/>
      <c r="C3588" s="36"/>
    </row>
    <row r="3589" spans="2:3" x14ac:dyDescent="0.2">
      <c r="B3589" s="36"/>
      <c r="C3589" s="36"/>
    </row>
    <row r="3590" spans="2:3" x14ac:dyDescent="0.2">
      <c r="B3590" s="36"/>
      <c r="C3590" s="36"/>
    </row>
    <row r="3591" spans="2:3" x14ac:dyDescent="0.2">
      <c r="B3591" s="36"/>
      <c r="C3591" s="36"/>
    </row>
    <row r="3592" spans="2:3" x14ac:dyDescent="0.2">
      <c r="B3592" s="36"/>
      <c r="C3592" s="36"/>
    </row>
    <row r="3593" spans="2:3" x14ac:dyDescent="0.2">
      <c r="B3593" s="36"/>
      <c r="C3593" s="36"/>
    </row>
    <row r="3594" spans="2:3" x14ac:dyDescent="0.2">
      <c r="B3594" s="36"/>
      <c r="C3594" s="36"/>
    </row>
    <row r="3595" spans="2:3" x14ac:dyDescent="0.2">
      <c r="B3595" s="36"/>
      <c r="C3595" s="36"/>
    </row>
    <row r="3596" spans="2:3" x14ac:dyDescent="0.2">
      <c r="B3596" s="36"/>
      <c r="C3596" s="36"/>
    </row>
    <row r="3597" spans="2:3" x14ac:dyDescent="0.2">
      <c r="B3597" s="36"/>
      <c r="C3597" s="36"/>
    </row>
    <row r="3598" spans="2:3" x14ac:dyDescent="0.2">
      <c r="B3598" s="36"/>
      <c r="C3598" s="36"/>
    </row>
    <row r="3599" spans="2:3" x14ac:dyDescent="0.2">
      <c r="B3599" s="36"/>
      <c r="C3599" s="36"/>
    </row>
    <row r="3600" spans="2:3" x14ac:dyDescent="0.2">
      <c r="B3600" s="36"/>
      <c r="C3600" s="36"/>
    </row>
    <row r="3601" spans="2:3" x14ac:dyDescent="0.2">
      <c r="B3601" s="36"/>
      <c r="C3601" s="36"/>
    </row>
    <row r="3602" spans="2:3" x14ac:dyDescent="0.2">
      <c r="B3602" s="36"/>
      <c r="C3602" s="36"/>
    </row>
    <row r="3603" spans="2:3" x14ac:dyDescent="0.2">
      <c r="B3603" s="36"/>
      <c r="C3603" s="36"/>
    </row>
    <row r="3604" spans="2:3" x14ac:dyDescent="0.2">
      <c r="B3604" s="36"/>
      <c r="C3604" s="36"/>
    </row>
    <row r="3605" spans="2:3" x14ac:dyDescent="0.2">
      <c r="B3605" s="36"/>
      <c r="C3605" s="36"/>
    </row>
    <row r="3606" spans="2:3" x14ac:dyDescent="0.2">
      <c r="B3606" s="36"/>
      <c r="C3606" s="36"/>
    </row>
    <row r="3607" spans="2:3" x14ac:dyDescent="0.2">
      <c r="B3607" s="36"/>
      <c r="C3607" s="36"/>
    </row>
    <row r="3608" spans="2:3" x14ac:dyDescent="0.2">
      <c r="B3608" s="36"/>
      <c r="C3608" s="36"/>
    </row>
    <row r="3609" spans="2:3" x14ac:dyDescent="0.2">
      <c r="B3609" s="36"/>
      <c r="C3609" s="36"/>
    </row>
    <row r="3610" spans="2:3" x14ac:dyDescent="0.2">
      <c r="B3610" s="36"/>
      <c r="C3610" s="36"/>
    </row>
    <row r="3611" spans="2:3" x14ac:dyDescent="0.2">
      <c r="B3611" s="36"/>
      <c r="C3611" s="36"/>
    </row>
    <row r="3612" spans="2:3" x14ac:dyDescent="0.2">
      <c r="B3612" s="36"/>
      <c r="C3612" s="36"/>
    </row>
    <row r="3613" spans="2:3" x14ac:dyDescent="0.2">
      <c r="B3613" s="36"/>
      <c r="C3613" s="36"/>
    </row>
    <row r="3614" spans="2:3" x14ac:dyDescent="0.2">
      <c r="B3614" s="36"/>
      <c r="C3614" s="36"/>
    </row>
    <row r="3615" spans="2:3" x14ac:dyDescent="0.2">
      <c r="B3615" s="36"/>
      <c r="C3615" s="36"/>
    </row>
    <row r="3616" spans="2:3" x14ac:dyDescent="0.2">
      <c r="B3616" s="36"/>
      <c r="C3616" s="36"/>
    </row>
    <row r="3617" spans="2:3" x14ac:dyDescent="0.2">
      <c r="B3617" s="36"/>
      <c r="C3617" s="36"/>
    </row>
    <row r="3618" spans="2:3" x14ac:dyDescent="0.2">
      <c r="B3618" s="36"/>
      <c r="C3618" s="36"/>
    </row>
    <row r="3619" spans="2:3" x14ac:dyDescent="0.2">
      <c r="B3619" s="36"/>
      <c r="C3619" s="36"/>
    </row>
    <row r="3620" spans="2:3" x14ac:dyDescent="0.2">
      <c r="B3620" s="36"/>
      <c r="C3620" s="36"/>
    </row>
    <row r="3621" spans="2:3" x14ac:dyDescent="0.2">
      <c r="B3621" s="36"/>
      <c r="C3621" s="36"/>
    </row>
    <row r="3622" spans="2:3" x14ac:dyDescent="0.2">
      <c r="B3622" s="36"/>
      <c r="C3622" s="36"/>
    </row>
    <row r="3623" spans="2:3" x14ac:dyDescent="0.2">
      <c r="B3623" s="36"/>
      <c r="C3623" s="36"/>
    </row>
    <row r="3624" spans="2:3" x14ac:dyDescent="0.2">
      <c r="B3624" s="36"/>
      <c r="C3624" s="36"/>
    </row>
    <row r="3625" spans="2:3" x14ac:dyDescent="0.2">
      <c r="B3625" s="36"/>
      <c r="C3625" s="36"/>
    </row>
    <row r="3626" spans="2:3" x14ac:dyDescent="0.2">
      <c r="B3626" s="36"/>
      <c r="C3626" s="36"/>
    </row>
    <row r="3627" spans="2:3" x14ac:dyDescent="0.2">
      <c r="B3627" s="36"/>
      <c r="C3627" s="36"/>
    </row>
    <row r="3628" spans="2:3" x14ac:dyDescent="0.2">
      <c r="B3628" s="36"/>
      <c r="C3628" s="36"/>
    </row>
    <row r="3629" spans="2:3" x14ac:dyDescent="0.2">
      <c r="B3629" s="36"/>
      <c r="C3629" s="36"/>
    </row>
    <row r="3630" spans="2:3" x14ac:dyDescent="0.2">
      <c r="B3630" s="36"/>
      <c r="C3630" s="36"/>
    </row>
    <row r="3631" spans="2:3" x14ac:dyDescent="0.2">
      <c r="B3631" s="36"/>
      <c r="C3631" s="36"/>
    </row>
    <row r="3632" spans="2:3" x14ac:dyDescent="0.2">
      <c r="B3632" s="36"/>
      <c r="C3632" s="36"/>
    </row>
    <row r="3633" spans="2:3" x14ac:dyDescent="0.2">
      <c r="B3633" s="36"/>
      <c r="C3633" s="36"/>
    </row>
    <row r="3634" spans="2:3" x14ac:dyDescent="0.2">
      <c r="B3634" s="36"/>
      <c r="C3634" s="36"/>
    </row>
    <row r="3635" spans="2:3" x14ac:dyDescent="0.2">
      <c r="B3635" s="36"/>
      <c r="C3635" s="36"/>
    </row>
    <row r="3636" spans="2:3" x14ac:dyDescent="0.2">
      <c r="B3636" s="36"/>
      <c r="C3636" s="36"/>
    </row>
    <row r="3637" spans="2:3" x14ac:dyDescent="0.2">
      <c r="B3637" s="36"/>
      <c r="C3637" s="36"/>
    </row>
    <row r="3638" spans="2:3" x14ac:dyDescent="0.2">
      <c r="B3638" s="36"/>
      <c r="C3638" s="36"/>
    </row>
    <row r="3639" spans="2:3" x14ac:dyDescent="0.2">
      <c r="B3639" s="36"/>
      <c r="C3639" s="36"/>
    </row>
    <row r="3640" spans="2:3" x14ac:dyDescent="0.2">
      <c r="B3640" s="36"/>
      <c r="C3640" s="36"/>
    </row>
    <row r="3641" spans="2:3" x14ac:dyDescent="0.2">
      <c r="B3641" s="36"/>
      <c r="C3641" s="36"/>
    </row>
    <row r="3642" spans="2:3" x14ac:dyDescent="0.2">
      <c r="B3642" s="36"/>
      <c r="C3642" s="36"/>
    </row>
    <row r="3643" spans="2:3" x14ac:dyDescent="0.2">
      <c r="B3643" s="36"/>
      <c r="C3643" s="36"/>
    </row>
    <row r="3644" spans="2:3" x14ac:dyDescent="0.2">
      <c r="B3644" s="36"/>
      <c r="C3644" s="36"/>
    </row>
    <row r="3645" spans="2:3" x14ac:dyDescent="0.2">
      <c r="B3645" s="36"/>
      <c r="C3645" s="36"/>
    </row>
    <row r="3646" spans="2:3" x14ac:dyDescent="0.2">
      <c r="B3646" s="36"/>
      <c r="C3646" s="36"/>
    </row>
    <row r="3647" spans="2:3" x14ac:dyDescent="0.2">
      <c r="B3647" s="36"/>
      <c r="C3647" s="36"/>
    </row>
    <row r="3648" spans="2:3" x14ac:dyDescent="0.2">
      <c r="B3648" s="36"/>
      <c r="C3648" s="36"/>
    </row>
    <row r="3649" spans="2:3" x14ac:dyDescent="0.2">
      <c r="B3649" s="36"/>
      <c r="C3649" s="36"/>
    </row>
    <row r="3650" spans="2:3" x14ac:dyDescent="0.2">
      <c r="B3650" s="36"/>
      <c r="C3650" s="36"/>
    </row>
    <row r="3651" spans="2:3" x14ac:dyDescent="0.2">
      <c r="B3651" s="36"/>
      <c r="C3651" s="36"/>
    </row>
    <row r="3652" spans="2:3" x14ac:dyDescent="0.2">
      <c r="B3652" s="36"/>
      <c r="C3652" s="36"/>
    </row>
    <row r="3653" spans="2:3" x14ac:dyDescent="0.2">
      <c r="B3653" s="36"/>
      <c r="C3653" s="36"/>
    </row>
    <row r="3654" spans="2:3" x14ac:dyDescent="0.2">
      <c r="B3654" s="36"/>
      <c r="C3654" s="36"/>
    </row>
    <row r="3655" spans="2:3" x14ac:dyDescent="0.2">
      <c r="B3655" s="36"/>
      <c r="C3655" s="36"/>
    </row>
    <row r="3656" spans="2:3" x14ac:dyDescent="0.2">
      <c r="B3656" s="36"/>
      <c r="C3656" s="36"/>
    </row>
    <row r="3657" spans="2:3" x14ac:dyDescent="0.2">
      <c r="B3657" s="36"/>
      <c r="C3657" s="36"/>
    </row>
    <row r="3658" spans="2:3" x14ac:dyDescent="0.2">
      <c r="B3658" s="36"/>
      <c r="C3658" s="36"/>
    </row>
    <row r="3659" spans="2:3" x14ac:dyDescent="0.2">
      <c r="B3659" s="36"/>
      <c r="C3659" s="36"/>
    </row>
    <row r="3660" spans="2:3" x14ac:dyDescent="0.2">
      <c r="B3660" s="36"/>
      <c r="C3660" s="36"/>
    </row>
    <row r="3661" spans="2:3" x14ac:dyDescent="0.2">
      <c r="B3661" s="36"/>
      <c r="C3661" s="36"/>
    </row>
    <row r="3662" spans="2:3" x14ac:dyDescent="0.2">
      <c r="B3662" s="36"/>
      <c r="C3662" s="36"/>
    </row>
    <row r="3663" spans="2:3" x14ac:dyDescent="0.2">
      <c r="B3663" s="36"/>
      <c r="C3663" s="36"/>
    </row>
    <row r="3664" spans="2:3" x14ac:dyDescent="0.2">
      <c r="B3664" s="36"/>
      <c r="C3664" s="36"/>
    </row>
    <row r="3665" spans="2:3" x14ac:dyDescent="0.2">
      <c r="B3665" s="36"/>
      <c r="C3665" s="36"/>
    </row>
    <row r="3666" spans="2:3" x14ac:dyDescent="0.2">
      <c r="B3666" s="36"/>
      <c r="C3666" s="36"/>
    </row>
    <row r="3667" spans="2:3" x14ac:dyDescent="0.2">
      <c r="B3667" s="36"/>
      <c r="C3667" s="36"/>
    </row>
    <row r="3668" spans="2:3" x14ac:dyDescent="0.2">
      <c r="B3668" s="36"/>
      <c r="C3668" s="36"/>
    </row>
    <row r="3669" spans="2:3" x14ac:dyDescent="0.2">
      <c r="B3669" s="36"/>
      <c r="C3669" s="36"/>
    </row>
    <row r="3670" spans="2:3" x14ac:dyDescent="0.2">
      <c r="B3670" s="36"/>
      <c r="C3670" s="36"/>
    </row>
    <row r="3671" spans="2:3" x14ac:dyDescent="0.2">
      <c r="B3671" s="36"/>
      <c r="C3671" s="36"/>
    </row>
    <row r="3672" spans="2:3" x14ac:dyDescent="0.2">
      <c r="B3672" s="36"/>
      <c r="C3672" s="36"/>
    </row>
    <row r="3673" spans="2:3" x14ac:dyDescent="0.2">
      <c r="B3673" s="36"/>
      <c r="C3673" s="36"/>
    </row>
    <row r="3674" spans="2:3" x14ac:dyDescent="0.2">
      <c r="B3674" s="36"/>
      <c r="C3674" s="36"/>
    </row>
    <row r="3675" spans="2:3" x14ac:dyDescent="0.2">
      <c r="B3675" s="36"/>
      <c r="C3675" s="36"/>
    </row>
    <row r="3676" spans="2:3" x14ac:dyDescent="0.2">
      <c r="B3676" s="36"/>
      <c r="C3676" s="36"/>
    </row>
    <row r="3677" spans="2:3" x14ac:dyDescent="0.2">
      <c r="B3677" s="36"/>
      <c r="C3677" s="36"/>
    </row>
    <row r="3678" spans="2:3" x14ac:dyDescent="0.2">
      <c r="B3678" s="36"/>
      <c r="C3678" s="36"/>
    </row>
    <row r="3679" spans="2:3" x14ac:dyDescent="0.2">
      <c r="B3679" s="36"/>
      <c r="C3679" s="36"/>
    </row>
    <row r="3680" spans="2:3" x14ac:dyDescent="0.2">
      <c r="B3680" s="36"/>
      <c r="C3680" s="36"/>
    </row>
    <row r="3681" spans="2:3" x14ac:dyDescent="0.2">
      <c r="B3681" s="36"/>
      <c r="C3681" s="36"/>
    </row>
    <row r="3682" spans="2:3" x14ac:dyDescent="0.2">
      <c r="B3682" s="36"/>
      <c r="C3682" s="36"/>
    </row>
    <row r="3683" spans="2:3" x14ac:dyDescent="0.2">
      <c r="B3683" s="36"/>
      <c r="C3683" s="36"/>
    </row>
    <row r="3684" spans="2:3" x14ac:dyDescent="0.2">
      <c r="B3684" s="36"/>
      <c r="C3684" s="36"/>
    </row>
    <row r="3685" spans="2:3" x14ac:dyDescent="0.2">
      <c r="B3685" s="36"/>
      <c r="C3685" s="36"/>
    </row>
    <row r="3686" spans="2:3" x14ac:dyDescent="0.2">
      <c r="B3686" s="36"/>
      <c r="C3686" s="36"/>
    </row>
    <row r="3687" spans="2:3" x14ac:dyDescent="0.2">
      <c r="B3687" s="36"/>
      <c r="C3687" s="36"/>
    </row>
    <row r="3688" spans="2:3" x14ac:dyDescent="0.2">
      <c r="B3688" s="36"/>
      <c r="C3688" s="36"/>
    </row>
    <row r="3689" spans="2:3" x14ac:dyDescent="0.2">
      <c r="B3689" s="36"/>
      <c r="C3689" s="36"/>
    </row>
    <row r="3690" spans="2:3" x14ac:dyDescent="0.2">
      <c r="B3690" s="36"/>
      <c r="C3690" s="36"/>
    </row>
    <row r="3691" spans="2:3" x14ac:dyDescent="0.2">
      <c r="B3691" s="36"/>
      <c r="C3691" s="36"/>
    </row>
    <row r="3692" spans="2:3" x14ac:dyDescent="0.2">
      <c r="B3692" s="36"/>
      <c r="C3692" s="36"/>
    </row>
    <row r="3693" spans="2:3" x14ac:dyDescent="0.2">
      <c r="B3693" s="36"/>
      <c r="C3693" s="36"/>
    </row>
    <row r="3694" spans="2:3" x14ac:dyDescent="0.2">
      <c r="B3694" s="36"/>
      <c r="C3694" s="36"/>
    </row>
    <row r="3695" spans="2:3" x14ac:dyDescent="0.2">
      <c r="B3695" s="36"/>
      <c r="C3695" s="36"/>
    </row>
    <row r="3696" spans="2:3" x14ac:dyDescent="0.2">
      <c r="B3696" s="36"/>
      <c r="C3696" s="36"/>
    </row>
    <row r="3697" spans="2:3" x14ac:dyDescent="0.2">
      <c r="B3697" s="36"/>
      <c r="C3697" s="36"/>
    </row>
    <row r="3698" spans="2:3" x14ac:dyDescent="0.2">
      <c r="B3698" s="36"/>
      <c r="C3698" s="36"/>
    </row>
    <row r="3699" spans="2:3" x14ac:dyDescent="0.2">
      <c r="B3699" s="36"/>
      <c r="C3699" s="36"/>
    </row>
    <row r="3700" spans="2:3" x14ac:dyDescent="0.2">
      <c r="B3700" s="36"/>
      <c r="C3700" s="36"/>
    </row>
    <row r="3701" spans="2:3" x14ac:dyDescent="0.2">
      <c r="B3701" s="36"/>
      <c r="C3701" s="36"/>
    </row>
    <row r="3702" spans="2:3" x14ac:dyDescent="0.2">
      <c r="B3702" s="36"/>
      <c r="C3702" s="36"/>
    </row>
    <row r="3703" spans="2:3" x14ac:dyDescent="0.2">
      <c r="B3703" s="36"/>
      <c r="C3703" s="36"/>
    </row>
    <row r="3704" spans="2:3" x14ac:dyDescent="0.2">
      <c r="B3704" s="36"/>
      <c r="C3704" s="36"/>
    </row>
    <row r="3705" spans="2:3" x14ac:dyDescent="0.2">
      <c r="B3705" s="36"/>
      <c r="C3705" s="36"/>
    </row>
    <row r="3706" spans="2:3" x14ac:dyDescent="0.2">
      <c r="B3706" s="36"/>
      <c r="C3706" s="36"/>
    </row>
    <row r="3707" spans="2:3" x14ac:dyDescent="0.2">
      <c r="B3707" s="36"/>
      <c r="C3707" s="36"/>
    </row>
    <row r="3708" spans="2:3" x14ac:dyDescent="0.2">
      <c r="B3708" s="36"/>
      <c r="C3708" s="36"/>
    </row>
    <row r="3709" spans="2:3" x14ac:dyDescent="0.2">
      <c r="B3709" s="36"/>
      <c r="C3709" s="36"/>
    </row>
    <row r="3710" spans="2:3" x14ac:dyDescent="0.2">
      <c r="B3710" s="36"/>
      <c r="C3710" s="36"/>
    </row>
    <row r="3711" spans="2:3" x14ac:dyDescent="0.2">
      <c r="B3711" s="36"/>
      <c r="C3711" s="36"/>
    </row>
    <row r="3712" spans="2:3" x14ac:dyDescent="0.2">
      <c r="B3712" s="36"/>
      <c r="C3712" s="36"/>
    </row>
    <row r="3713" spans="2:3" x14ac:dyDescent="0.2">
      <c r="B3713" s="36"/>
      <c r="C3713" s="36"/>
    </row>
    <row r="3714" spans="2:3" x14ac:dyDescent="0.2">
      <c r="B3714" s="36"/>
      <c r="C3714" s="36"/>
    </row>
    <row r="3715" spans="2:3" x14ac:dyDescent="0.2">
      <c r="B3715" s="36"/>
      <c r="C3715" s="36"/>
    </row>
    <row r="3716" spans="2:3" x14ac:dyDescent="0.2">
      <c r="B3716" s="36"/>
      <c r="C3716" s="36"/>
    </row>
    <row r="3717" spans="2:3" x14ac:dyDescent="0.2">
      <c r="B3717" s="36"/>
      <c r="C3717" s="36"/>
    </row>
    <row r="3718" spans="2:3" x14ac:dyDescent="0.2">
      <c r="B3718" s="36"/>
      <c r="C3718" s="36"/>
    </row>
    <row r="3719" spans="2:3" x14ac:dyDescent="0.2">
      <c r="B3719" s="36"/>
      <c r="C3719" s="36"/>
    </row>
    <row r="3720" spans="2:3" x14ac:dyDescent="0.2">
      <c r="B3720" s="36"/>
      <c r="C3720" s="36"/>
    </row>
    <row r="3721" spans="2:3" x14ac:dyDescent="0.2">
      <c r="B3721" s="36"/>
      <c r="C3721" s="36"/>
    </row>
    <row r="3722" spans="2:3" x14ac:dyDescent="0.2">
      <c r="B3722" s="36"/>
      <c r="C3722" s="36"/>
    </row>
    <row r="3723" spans="2:3" x14ac:dyDescent="0.2">
      <c r="B3723" s="36"/>
      <c r="C3723" s="36"/>
    </row>
    <row r="3724" spans="2:3" x14ac:dyDescent="0.2">
      <c r="B3724" s="36"/>
      <c r="C3724" s="36"/>
    </row>
    <row r="3725" spans="2:3" x14ac:dyDescent="0.2">
      <c r="B3725" s="36"/>
      <c r="C3725" s="36"/>
    </row>
    <row r="3726" spans="2:3" x14ac:dyDescent="0.2">
      <c r="B3726" s="36"/>
      <c r="C3726" s="36"/>
    </row>
    <row r="3727" spans="2:3" x14ac:dyDescent="0.2">
      <c r="B3727" s="36"/>
      <c r="C3727" s="36"/>
    </row>
    <row r="3728" spans="2:3" x14ac:dyDescent="0.2">
      <c r="B3728" s="36"/>
      <c r="C3728" s="36"/>
    </row>
    <row r="3729" spans="2:3" x14ac:dyDescent="0.2">
      <c r="B3729" s="36"/>
      <c r="C3729" s="36"/>
    </row>
    <row r="3730" spans="2:3" x14ac:dyDescent="0.2">
      <c r="B3730" s="36"/>
      <c r="C3730" s="36"/>
    </row>
    <row r="3731" spans="2:3" x14ac:dyDescent="0.2">
      <c r="B3731" s="36"/>
      <c r="C3731" s="36"/>
    </row>
    <row r="3732" spans="2:3" x14ac:dyDescent="0.2">
      <c r="B3732" s="36"/>
      <c r="C3732" s="36"/>
    </row>
    <row r="3733" spans="2:3" x14ac:dyDescent="0.2">
      <c r="B3733" s="36"/>
      <c r="C3733" s="36"/>
    </row>
    <row r="3734" spans="2:3" x14ac:dyDescent="0.2">
      <c r="B3734" s="36"/>
      <c r="C3734" s="36"/>
    </row>
    <row r="3735" spans="2:3" x14ac:dyDescent="0.2">
      <c r="B3735" s="36"/>
      <c r="C3735" s="36"/>
    </row>
    <row r="3736" spans="2:3" x14ac:dyDescent="0.2">
      <c r="B3736" s="36"/>
      <c r="C3736" s="36"/>
    </row>
    <row r="3737" spans="2:3" x14ac:dyDescent="0.2">
      <c r="B3737" s="36"/>
      <c r="C3737" s="36"/>
    </row>
    <row r="3738" spans="2:3" x14ac:dyDescent="0.2">
      <c r="B3738" s="36"/>
      <c r="C3738" s="36"/>
    </row>
    <row r="3739" spans="2:3" x14ac:dyDescent="0.2">
      <c r="B3739" s="36"/>
      <c r="C3739" s="36"/>
    </row>
    <row r="3740" spans="2:3" x14ac:dyDescent="0.2">
      <c r="B3740" s="36"/>
      <c r="C3740" s="36"/>
    </row>
    <row r="3741" spans="2:3" x14ac:dyDescent="0.2">
      <c r="B3741" s="36"/>
      <c r="C3741" s="36"/>
    </row>
    <row r="3742" spans="2:3" x14ac:dyDescent="0.2">
      <c r="B3742" s="36"/>
      <c r="C3742" s="36"/>
    </row>
    <row r="3743" spans="2:3" x14ac:dyDescent="0.2">
      <c r="B3743" s="36"/>
      <c r="C3743" s="36"/>
    </row>
    <row r="3744" spans="2:3" x14ac:dyDescent="0.2">
      <c r="B3744" s="36"/>
      <c r="C3744" s="36"/>
    </row>
    <row r="3745" spans="2:3" x14ac:dyDescent="0.2">
      <c r="B3745" s="36"/>
      <c r="C3745" s="36"/>
    </row>
    <row r="3746" spans="2:3" x14ac:dyDescent="0.2">
      <c r="B3746" s="36"/>
      <c r="C3746" s="36"/>
    </row>
    <row r="3747" spans="2:3" x14ac:dyDescent="0.2">
      <c r="B3747" s="36"/>
      <c r="C3747" s="36"/>
    </row>
    <row r="3748" spans="2:3" x14ac:dyDescent="0.2">
      <c r="B3748" s="36"/>
      <c r="C3748" s="36"/>
    </row>
    <row r="3749" spans="2:3" x14ac:dyDescent="0.2">
      <c r="B3749" s="36"/>
      <c r="C3749" s="36"/>
    </row>
    <row r="3750" spans="2:3" x14ac:dyDescent="0.2">
      <c r="B3750" s="36"/>
      <c r="C3750" s="36"/>
    </row>
    <row r="3751" spans="2:3" x14ac:dyDescent="0.2">
      <c r="B3751" s="36"/>
      <c r="C3751" s="36"/>
    </row>
    <row r="3752" spans="2:3" x14ac:dyDescent="0.2">
      <c r="B3752" s="36"/>
      <c r="C3752" s="36"/>
    </row>
    <row r="3753" spans="2:3" x14ac:dyDescent="0.2">
      <c r="B3753" s="36"/>
      <c r="C3753" s="36"/>
    </row>
    <row r="3754" spans="2:3" x14ac:dyDescent="0.2">
      <c r="B3754" s="36"/>
      <c r="C3754" s="36"/>
    </row>
    <row r="3755" spans="2:3" x14ac:dyDescent="0.2">
      <c r="B3755" s="36"/>
      <c r="C3755" s="36"/>
    </row>
    <row r="3756" spans="2:3" x14ac:dyDescent="0.2">
      <c r="B3756" s="36"/>
      <c r="C3756" s="36"/>
    </row>
    <row r="3757" spans="2:3" x14ac:dyDescent="0.2">
      <c r="B3757" s="36"/>
      <c r="C3757" s="36"/>
    </row>
    <row r="3758" spans="2:3" x14ac:dyDescent="0.2">
      <c r="B3758" s="36"/>
      <c r="C3758" s="36"/>
    </row>
    <row r="3759" spans="2:3" x14ac:dyDescent="0.2">
      <c r="B3759" s="36"/>
      <c r="C3759" s="36"/>
    </row>
    <row r="3760" spans="2:3" x14ac:dyDescent="0.2">
      <c r="B3760" s="36"/>
      <c r="C3760" s="36"/>
    </row>
    <row r="3761" spans="2:3" x14ac:dyDescent="0.2">
      <c r="B3761" s="36"/>
      <c r="C3761" s="36"/>
    </row>
    <row r="3762" spans="2:3" x14ac:dyDescent="0.2">
      <c r="B3762" s="36"/>
      <c r="C3762" s="36"/>
    </row>
    <row r="3763" spans="2:3" x14ac:dyDescent="0.2">
      <c r="B3763" s="36"/>
      <c r="C3763" s="36"/>
    </row>
    <row r="3764" spans="2:3" x14ac:dyDescent="0.2">
      <c r="B3764" s="36"/>
      <c r="C3764" s="36"/>
    </row>
    <row r="3765" spans="2:3" x14ac:dyDescent="0.2">
      <c r="B3765" s="36"/>
      <c r="C3765" s="36"/>
    </row>
    <row r="3766" spans="2:3" x14ac:dyDescent="0.2">
      <c r="B3766" s="36"/>
      <c r="C3766" s="36"/>
    </row>
    <row r="3767" spans="2:3" x14ac:dyDescent="0.2">
      <c r="B3767" s="36"/>
      <c r="C3767" s="36"/>
    </row>
    <row r="3768" spans="2:3" x14ac:dyDescent="0.2">
      <c r="B3768" s="36"/>
      <c r="C3768" s="36"/>
    </row>
    <row r="3769" spans="2:3" x14ac:dyDescent="0.2">
      <c r="B3769" s="36"/>
      <c r="C3769" s="36"/>
    </row>
    <row r="3770" spans="2:3" x14ac:dyDescent="0.2">
      <c r="B3770" s="36"/>
      <c r="C3770" s="36"/>
    </row>
    <row r="3771" spans="2:3" x14ac:dyDescent="0.2">
      <c r="B3771" s="36"/>
      <c r="C3771" s="36"/>
    </row>
    <row r="3772" spans="2:3" x14ac:dyDescent="0.2">
      <c r="B3772" s="36"/>
      <c r="C3772" s="36"/>
    </row>
    <row r="3773" spans="2:3" x14ac:dyDescent="0.2">
      <c r="B3773" s="36"/>
      <c r="C3773" s="36"/>
    </row>
    <row r="3774" spans="2:3" x14ac:dyDescent="0.2">
      <c r="B3774" s="36"/>
      <c r="C3774" s="36"/>
    </row>
    <row r="3775" spans="2:3" x14ac:dyDescent="0.2">
      <c r="B3775" s="36"/>
      <c r="C3775" s="36"/>
    </row>
    <row r="3776" spans="2:3" x14ac:dyDescent="0.2">
      <c r="B3776" s="36"/>
      <c r="C3776" s="36"/>
    </row>
    <row r="3777" spans="2:3" x14ac:dyDescent="0.2">
      <c r="B3777" s="36"/>
      <c r="C3777" s="36"/>
    </row>
    <row r="3778" spans="2:3" x14ac:dyDescent="0.2">
      <c r="B3778" s="36"/>
      <c r="C3778" s="36"/>
    </row>
    <row r="3779" spans="2:3" x14ac:dyDescent="0.2">
      <c r="B3779" s="36"/>
      <c r="C3779" s="36"/>
    </row>
    <row r="3780" spans="2:3" x14ac:dyDescent="0.2">
      <c r="B3780" s="36"/>
      <c r="C3780" s="36"/>
    </row>
    <row r="3781" spans="2:3" x14ac:dyDescent="0.2">
      <c r="B3781" s="36"/>
      <c r="C3781" s="36"/>
    </row>
    <row r="3782" spans="2:3" x14ac:dyDescent="0.2">
      <c r="B3782" s="36"/>
      <c r="C3782" s="36"/>
    </row>
    <row r="3783" spans="2:3" x14ac:dyDescent="0.2">
      <c r="B3783" s="36"/>
      <c r="C3783" s="36"/>
    </row>
    <row r="3784" spans="2:3" x14ac:dyDescent="0.2">
      <c r="B3784" s="36"/>
      <c r="C3784" s="36"/>
    </row>
    <row r="3785" spans="2:3" x14ac:dyDescent="0.2">
      <c r="B3785" s="36"/>
      <c r="C3785" s="36"/>
    </row>
    <row r="3786" spans="2:3" x14ac:dyDescent="0.2">
      <c r="B3786" s="36"/>
      <c r="C3786" s="36"/>
    </row>
    <row r="3787" spans="2:3" x14ac:dyDescent="0.2">
      <c r="B3787" s="36"/>
      <c r="C3787" s="36"/>
    </row>
    <row r="3788" spans="2:3" x14ac:dyDescent="0.2">
      <c r="B3788" s="36"/>
      <c r="C3788" s="36"/>
    </row>
    <row r="3789" spans="2:3" x14ac:dyDescent="0.2">
      <c r="B3789" s="36"/>
      <c r="C3789" s="36"/>
    </row>
    <row r="3790" spans="2:3" x14ac:dyDescent="0.2">
      <c r="B3790" s="36"/>
      <c r="C3790" s="36"/>
    </row>
    <row r="3791" spans="2:3" x14ac:dyDescent="0.2">
      <c r="B3791" s="36"/>
      <c r="C3791" s="36"/>
    </row>
    <row r="3792" spans="2:3" x14ac:dyDescent="0.2">
      <c r="B3792" s="36"/>
      <c r="C3792" s="36"/>
    </row>
    <row r="3793" spans="2:3" x14ac:dyDescent="0.2">
      <c r="B3793" s="36"/>
      <c r="C3793" s="36"/>
    </row>
    <row r="3794" spans="2:3" x14ac:dyDescent="0.2">
      <c r="B3794" s="36"/>
      <c r="C3794" s="36"/>
    </row>
    <row r="3795" spans="2:3" x14ac:dyDescent="0.2">
      <c r="B3795" s="36"/>
      <c r="C3795" s="36"/>
    </row>
    <row r="3796" spans="2:3" x14ac:dyDescent="0.2">
      <c r="B3796" s="36"/>
      <c r="C3796" s="36"/>
    </row>
    <row r="3797" spans="2:3" x14ac:dyDescent="0.2">
      <c r="B3797" s="36"/>
      <c r="C3797" s="36"/>
    </row>
    <row r="3798" spans="2:3" x14ac:dyDescent="0.2">
      <c r="B3798" s="36"/>
      <c r="C3798" s="36"/>
    </row>
    <row r="3799" spans="2:3" x14ac:dyDescent="0.2">
      <c r="B3799" s="36"/>
      <c r="C3799" s="36"/>
    </row>
    <row r="3800" spans="2:3" x14ac:dyDescent="0.2">
      <c r="B3800" s="36"/>
      <c r="C3800" s="36"/>
    </row>
    <row r="3801" spans="2:3" x14ac:dyDescent="0.2">
      <c r="B3801" s="36"/>
      <c r="C3801" s="36"/>
    </row>
    <row r="3802" spans="2:3" x14ac:dyDescent="0.2">
      <c r="B3802" s="36"/>
      <c r="C3802" s="36"/>
    </row>
    <row r="3803" spans="2:3" x14ac:dyDescent="0.2">
      <c r="B3803" s="36"/>
      <c r="C3803" s="36"/>
    </row>
    <row r="3804" spans="2:3" x14ac:dyDescent="0.2">
      <c r="B3804" s="36"/>
      <c r="C3804" s="36"/>
    </row>
    <row r="3805" spans="2:3" x14ac:dyDescent="0.2">
      <c r="B3805" s="36"/>
      <c r="C3805" s="36"/>
    </row>
    <row r="3806" spans="2:3" x14ac:dyDescent="0.2">
      <c r="B3806" s="36"/>
      <c r="C3806" s="36"/>
    </row>
    <row r="3807" spans="2:3" x14ac:dyDescent="0.2">
      <c r="B3807" s="36"/>
      <c r="C3807" s="36"/>
    </row>
    <row r="3808" spans="2:3" x14ac:dyDescent="0.2">
      <c r="B3808" s="36"/>
      <c r="C3808" s="36"/>
    </row>
    <row r="3809" spans="2:3" x14ac:dyDescent="0.2">
      <c r="B3809" s="36"/>
      <c r="C3809" s="36"/>
    </row>
    <row r="3810" spans="2:3" x14ac:dyDescent="0.2">
      <c r="B3810" s="36"/>
      <c r="C3810" s="36"/>
    </row>
    <row r="3811" spans="2:3" x14ac:dyDescent="0.2">
      <c r="B3811" s="36"/>
      <c r="C3811" s="36"/>
    </row>
    <row r="3812" spans="2:3" x14ac:dyDescent="0.2">
      <c r="B3812" s="36"/>
      <c r="C3812" s="36"/>
    </row>
    <row r="3813" spans="2:3" x14ac:dyDescent="0.2">
      <c r="B3813" s="36"/>
      <c r="C3813" s="36"/>
    </row>
    <row r="3814" spans="2:3" x14ac:dyDescent="0.2">
      <c r="B3814" s="36"/>
      <c r="C3814" s="36"/>
    </row>
    <row r="3815" spans="2:3" x14ac:dyDescent="0.2">
      <c r="B3815" s="36"/>
      <c r="C3815" s="36"/>
    </row>
    <row r="3816" spans="2:3" x14ac:dyDescent="0.2">
      <c r="B3816" s="36"/>
      <c r="C3816" s="36"/>
    </row>
    <row r="3817" spans="2:3" x14ac:dyDescent="0.2">
      <c r="B3817" s="36"/>
      <c r="C3817" s="36"/>
    </row>
    <row r="3818" spans="2:3" x14ac:dyDescent="0.2">
      <c r="B3818" s="36"/>
      <c r="C3818" s="36"/>
    </row>
    <row r="3819" spans="2:3" x14ac:dyDescent="0.2">
      <c r="B3819" s="36"/>
      <c r="C3819" s="36"/>
    </row>
    <row r="3820" spans="2:3" x14ac:dyDescent="0.2">
      <c r="B3820" s="36"/>
      <c r="C3820" s="36"/>
    </row>
    <row r="3821" spans="2:3" x14ac:dyDescent="0.2">
      <c r="B3821" s="36"/>
      <c r="C3821" s="36"/>
    </row>
    <row r="3822" spans="2:3" x14ac:dyDescent="0.2">
      <c r="B3822" s="36"/>
      <c r="C3822" s="36"/>
    </row>
    <row r="3823" spans="2:3" x14ac:dyDescent="0.2">
      <c r="B3823" s="36"/>
      <c r="C3823" s="36"/>
    </row>
    <row r="3824" spans="2:3" x14ac:dyDescent="0.2">
      <c r="B3824" s="36"/>
      <c r="C3824" s="36"/>
    </row>
    <row r="3825" spans="2:3" x14ac:dyDescent="0.2">
      <c r="B3825" s="36"/>
      <c r="C3825" s="36"/>
    </row>
    <row r="3826" spans="2:3" x14ac:dyDescent="0.2">
      <c r="B3826" s="36"/>
      <c r="C3826" s="36"/>
    </row>
    <row r="3827" spans="2:3" x14ac:dyDescent="0.2">
      <c r="B3827" s="36"/>
      <c r="C3827" s="36"/>
    </row>
    <row r="3828" spans="2:3" x14ac:dyDescent="0.2">
      <c r="B3828" s="36"/>
      <c r="C3828" s="36"/>
    </row>
    <row r="3829" spans="2:3" x14ac:dyDescent="0.2">
      <c r="B3829" s="36"/>
      <c r="C3829" s="36"/>
    </row>
    <row r="3830" spans="2:3" x14ac:dyDescent="0.2">
      <c r="B3830" s="36"/>
      <c r="C3830" s="36"/>
    </row>
    <row r="3831" spans="2:3" x14ac:dyDescent="0.2">
      <c r="B3831" s="36"/>
      <c r="C3831" s="36"/>
    </row>
    <row r="3832" spans="2:3" x14ac:dyDescent="0.2">
      <c r="B3832" s="36"/>
      <c r="C3832" s="36"/>
    </row>
    <row r="3833" spans="2:3" x14ac:dyDescent="0.2">
      <c r="B3833" s="36"/>
      <c r="C3833" s="36"/>
    </row>
    <row r="3834" spans="2:3" x14ac:dyDescent="0.2">
      <c r="B3834" s="36"/>
      <c r="C3834" s="36"/>
    </row>
    <row r="3835" spans="2:3" x14ac:dyDescent="0.2">
      <c r="B3835" s="36"/>
      <c r="C3835" s="36"/>
    </row>
    <row r="3836" spans="2:3" x14ac:dyDescent="0.2">
      <c r="B3836" s="36"/>
      <c r="C3836" s="36"/>
    </row>
    <row r="3837" spans="2:3" x14ac:dyDescent="0.2">
      <c r="B3837" s="36"/>
      <c r="C3837" s="36"/>
    </row>
    <row r="3838" spans="2:3" x14ac:dyDescent="0.2">
      <c r="B3838" s="36"/>
      <c r="C3838" s="36"/>
    </row>
    <row r="3839" spans="2:3" x14ac:dyDescent="0.2">
      <c r="B3839" s="36"/>
      <c r="C3839" s="36"/>
    </row>
    <row r="3840" spans="2:3" x14ac:dyDescent="0.2">
      <c r="B3840" s="36"/>
      <c r="C3840" s="36"/>
    </row>
    <row r="3841" spans="2:3" x14ac:dyDescent="0.2">
      <c r="B3841" s="36"/>
      <c r="C3841" s="36"/>
    </row>
    <row r="3842" spans="2:3" x14ac:dyDescent="0.2">
      <c r="B3842" s="36"/>
      <c r="C3842" s="36"/>
    </row>
    <row r="3843" spans="2:3" x14ac:dyDescent="0.2">
      <c r="B3843" s="36"/>
      <c r="C3843" s="36"/>
    </row>
    <row r="3844" spans="2:3" x14ac:dyDescent="0.2">
      <c r="B3844" s="36"/>
      <c r="C3844" s="36"/>
    </row>
    <row r="3845" spans="2:3" x14ac:dyDescent="0.2">
      <c r="B3845" s="36"/>
      <c r="C3845" s="36"/>
    </row>
    <row r="3846" spans="2:3" x14ac:dyDescent="0.2">
      <c r="B3846" s="36"/>
      <c r="C3846" s="36"/>
    </row>
    <row r="3847" spans="2:3" x14ac:dyDescent="0.2">
      <c r="B3847" s="36"/>
      <c r="C3847" s="36"/>
    </row>
    <row r="3848" spans="2:3" x14ac:dyDescent="0.2">
      <c r="B3848" s="36"/>
      <c r="C3848" s="36"/>
    </row>
    <row r="3849" spans="2:3" x14ac:dyDescent="0.2">
      <c r="B3849" s="36"/>
      <c r="C3849" s="36"/>
    </row>
    <row r="3850" spans="2:3" x14ac:dyDescent="0.2">
      <c r="B3850" s="36"/>
      <c r="C3850" s="36"/>
    </row>
    <row r="3851" spans="2:3" x14ac:dyDescent="0.2">
      <c r="B3851" s="36"/>
      <c r="C3851" s="36"/>
    </row>
    <row r="3852" spans="2:3" x14ac:dyDescent="0.2">
      <c r="B3852" s="36"/>
      <c r="C3852" s="36"/>
    </row>
    <row r="3853" spans="2:3" x14ac:dyDescent="0.2">
      <c r="B3853" s="36"/>
      <c r="C3853" s="36"/>
    </row>
    <row r="3854" spans="2:3" x14ac:dyDescent="0.2">
      <c r="B3854" s="36"/>
      <c r="C3854" s="36"/>
    </row>
    <row r="3855" spans="2:3" x14ac:dyDescent="0.2">
      <c r="B3855" s="36"/>
      <c r="C3855" s="36"/>
    </row>
    <row r="3856" spans="2:3" x14ac:dyDescent="0.2">
      <c r="B3856" s="36"/>
      <c r="C3856" s="36"/>
    </row>
    <row r="3857" spans="2:3" x14ac:dyDescent="0.2">
      <c r="B3857" s="36"/>
      <c r="C3857" s="36"/>
    </row>
    <row r="3858" spans="2:3" x14ac:dyDescent="0.2">
      <c r="B3858" s="36"/>
      <c r="C3858" s="36"/>
    </row>
    <row r="3859" spans="2:3" x14ac:dyDescent="0.2">
      <c r="B3859" s="36"/>
      <c r="C3859" s="36"/>
    </row>
    <row r="3860" spans="2:3" x14ac:dyDescent="0.2">
      <c r="B3860" s="36"/>
      <c r="C3860" s="36"/>
    </row>
    <row r="3861" spans="2:3" x14ac:dyDescent="0.2">
      <c r="B3861" s="36"/>
      <c r="C3861" s="36"/>
    </row>
    <row r="3862" spans="2:3" x14ac:dyDescent="0.2">
      <c r="B3862" s="36"/>
      <c r="C3862" s="36"/>
    </row>
    <row r="3863" spans="2:3" x14ac:dyDescent="0.2">
      <c r="B3863" s="36"/>
      <c r="C3863" s="36"/>
    </row>
    <row r="3864" spans="2:3" x14ac:dyDescent="0.2">
      <c r="B3864" s="36"/>
      <c r="C3864" s="36"/>
    </row>
    <row r="3865" spans="2:3" x14ac:dyDescent="0.2">
      <c r="B3865" s="36"/>
      <c r="C3865" s="36"/>
    </row>
    <row r="3866" spans="2:3" x14ac:dyDescent="0.2">
      <c r="B3866" s="36"/>
      <c r="C3866" s="36"/>
    </row>
    <row r="3867" spans="2:3" x14ac:dyDescent="0.2">
      <c r="B3867" s="36"/>
      <c r="C3867" s="36"/>
    </row>
    <row r="3868" spans="2:3" x14ac:dyDescent="0.2">
      <c r="B3868" s="36"/>
      <c r="C3868" s="36"/>
    </row>
    <row r="3869" spans="2:3" x14ac:dyDescent="0.2">
      <c r="B3869" s="36"/>
      <c r="C3869" s="36"/>
    </row>
    <row r="3870" spans="2:3" x14ac:dyDescent="0.2">
      <c r="B3870" s="36"/>
      <c r="C3870" s="36"/>
    </row>
    <row r="3871" spans="2:3" x14ac:dyDescent="0.2">
      <c r="B3871" s="36"/>
      <c r="C3871" s="36"/>
    </row>
    <row r="3872" spans="2:3" x14ac:dyDescent="0.2">
      <c r="B3872" s="36"/>
      <c r="C3872" s="36"/>
    </row>
    <row r="3873" spans="2:3" x14ac:dyDescent="0.2">
      <c r="B3873" s="36"/>
      <c r="C3873" s="36"/>
    </row>
    <row r="3874" spans="2:3" x14ac:dyDescent="0.2">
      <c r="B3874" s="36"/>
      <c r="C3874" s="36"/>
    </row>
    <row r="3875" spans="2:3" x14ac:dyDescent="0.2">
      <c r="B3875" s="36"/>
      <c r="C3875" s="36"/>
    </row>
    <row r="3876" spans="2:3" x14ac:dyDescent="0.2">
      <c r="B3876" s="36"/>
      <c r="C3876" s="36"/>
    </row>
    <row r="3877" spans="2:3" x14ac:dyDescent="0.2">
      <c r="B3877" s="36"/>
      <c r="C3877" s="36"/>
    </row>
    <row r="3878" spans="2:3" x14ac:dyDescent="0.2">
      <c r="B3878" s="36"/>
      <c r="C3878" s="36"/>
    </row>
    <row r="3879" spans="2:3" x14ac:dyDescent="0.2">
      <c r="B3879" s="36"/>
      <c r="C3879" s="36"/>
    </row>
    <row r="3880" spans="2:3" x14ac:dyDescent="0.2">
      <c r="B3880" s="36"/>
      <c r="C3880" s="36"/>
    </row>
    <row r="3881" spans="2:3" x14ac:dyDescent="0.2">
      <c r="B3881" s="36"/>
      <c r="C3881" s="36"/>
    </row>
    <row r="3882" spans="2:3" x14ac:dyDescent="0.2">
      <c r="B3882" s="36"/>
      <c r="C3882" s="36"/>
    </row>
    <row r="3883" spans="2:3" x14ac:dyDescent="0.2">
      <c r="B3883" s="36"/>
      <c r="C3883" s="36"/>
    </row>
    <row r="3884" spans="2:3" x14ac:dyDescent="0.2">
      <c r="B3884" s="36"/>
      <c r="C3884" s="36"/>
    </row>
    <row r="3885" spans="2:3" x14ac:dyDescent="0.2">
      <c r="B3885" s="36"/>
      <c r="C3885" s="36"/>
    </row>
    <row r="3886" spans="2:3" x14ac:dyDescent="0.2">
      <c r="B3886" s="36"/>
      <c r="C3886" s="36"/>
    </row>
    <row r="3887" spans="2:3" x14ac:dyDescent="0.2">
      <c r="B3887" s="36"/>
      <c r="C3887" s="36"/>
    </row>
    <row r="3888" spans="2:3" x14ac:dyDescent="0.2">
      <c r="B3888" s="36"/>
      <c r="C3888" s="36"/>
    </row>
    <row r="3889" spans="2:3" x14ac:dyDescent="0.2">
      <c r="B3889" s="36"/>
      <c r="C3889" s="36"/>
    </row>
    <row r="3890" spans="2:3" x14ac:dyDescent="0.2">
      <c r="B3890" s="36"/>
      <c r="C3890" s="36"/>
    </row>
    <row r="3891" spans="2:3" x14ac:dyDescent="0.2">
      <c r="B3891" s="36"/>
      <c r="C3891" s="36"/>
    </row>
    <row r="3892" spans="2:3" x14ac:dyDescent="0.2">
      <c r="B3892" s="36"/>
      <c r="C3892" s="36"/>
    </row>
    <row r="3893" spans="2:3" x14ac:dyDescent="0.2">
      <c r="B3893" s="36"/>
      <c r="C3893" s="36"/>
    </row>
    <row r="3894" spans="2:3" x14ac:dyDescent="0.2">
      <c r="B3894" s="36"/>
      <c r="C3894" s="36"/>
    </row>
    <row r="3895" spans="2:3" x14ac:dyDescent="0.2">
      <c r="B3895" s="36"/>
      <c r="C3895" s="36"/>
    </row>
    <row r="3896" spans="2:3" x14ac:dyDescent="0.2">
      <c r="B3896" s="36"/>
      <c r="C3896" s="36"/>
    </row>
    <row r="3897" spans="2:3" x14ac:dyDescent="0.2">
      <c r="B3897" s="36"/>
      <c r="C3897" s="36"/>
    </row>
    <row r="3898" spans="2:3" x14ac:dyDescent="0.2">
      <c r="B3898" s="36"/>
      <c r="C3898" s="36"/>
    </row>
    <row r="3899" spans="2:3" x14ac:dyDescent="0.2">
      <c r="B3899" s="36"/>
      <c r="C3899" s="36"/>
    </row>
    <row r="3900" spans="2:3" x14ac:dyDescent="0.2">
      <c r="B3900" s="36"/>
      <c r="C3900" s="36"/>
    </row>
    <row r="3901" spans="2:3" x14ac:dyDescent="0.2">
      <c r="B3901" s="36"/>
      <c r="C3901" s="36"/>
    </row>
    <row r="3902" spans="2:3" x14ac:dyDescent="0.2">
      <c r="B3902" s="36"/>
      <c r="C3902" s="36"/>
    </row>
    <row r="3903" spans="2:3" x14ac:dyDescent="0.2">
      <c r="B3903" s="36"/>
      <c r="C3903" s="36"/>
    </row>
    <row r="3904" spans="2:3" x14ac:dyDescent="0.2">
      <c r="B3904" s="36"/>
      <c r="C3904" s="36"/>
    </row>
    <row r="3905" spans="2:3" x14ac:dyDescent="0.2">
      <c r="B3905" s="36"/>
      <c r="C3905" s="36"/>
    </row>
    <row r="3906" spans="2:3" x14ac:dyDescent="0.2">
      <c r="B3906" s="36"/>
      <c r="C3906" s="36"/>
    </row>
    <row r="3907" spans="2:3" x14ac:dyDescent="0.2">
      <c r="B3907" s="36"/>
      <c r="C3907" s="36"/>
    </row>
    <row r="3908" spans="2:3" x14ac:dyDescent="0.2">
      <c r="B3908" s="36"/>
      <c r="C3908" s="36"/>
    </row>
    <row r="3909" spans="2:3" x14ac:dyDescent="0.2">
      <c r="B3909" s="36"/>
      <c r="C3909" s="36"/>
    </row>
    <row r="3910" spans="2:3" x14ac:dyDescent="0.2">
      <c r="B3910" s="36"/>
      <c r="C3910" s="36"/>
    </row>
    <row r="3911" spans="2:3" x14ac:dyDescent="0.2">
      <c r="B3911" s="36"/>
      <c r="C3911" s="36"/>
    </row>
    <row r="3912" spans="2:3" x14ac:dyDescent="0.2">
      <c r="B3912" s="36"/>
      <c r="C3912" s="36"/>
    </row>
    <row r="3913" spans="2:3" x14ac:dyDescent="0.2">
      <c r="B3913" s="36"/>
      <c r="C3913" s="36"/>
    </row>
    <row r="3914" spans="2:3" x14ac:dyDescent="0.2">
      <c r="B3914" s="36"/>
      <c r="C3914" s="36"/>
    </row>
    <row r="3915" spans="2:3" x14ac:dyDescent="0.2">
      <c r="B3915" s="36"/>
      <c r="C3915" s="36"/>
    </row>
    <row r="3916" spans="2:3" x14ac:dyDescent="0.2">
      <c r="B3916" s="36"/>
      <c r="C3916" s="36"/>
    </row>
    <row r="3917" spans="2:3" x14ac:dyDescent="0.2">
      <c r="B3917" s="36"/>
      <c r="C3917" s="36"/>
    </row>
    <row r="3918" spans="2:3" x14ac:dyDescent="0.2">
      <c r="B3918" s="36"/>
      <c r="C3918" s="36"/>
    </row>
    <row r="3919" spans="2:3" x14ac:dyDescent="0.2">
      <c r="B3919" s="36"/>
      <c r="C3919" s="36"/>
    </row>
    <row r="3920" spans="2:3" x14ac:dyDescent="0.2">
      <c r="B3920" s="36"/>
      <c r="C3920" s="36"/>
    </row>
    <row r="3921" spans="2:3" x14ac:dyDescent="0.2">
      <c r="B3921" s="36"/>
      <c r="C3921" s="36"/>
    </row>
    <row r="3922" spans="2:3" x14ac:dyDescent="0.2">
      <c r="B3922" s="36"/>
      <c r="C3922" s="36"/>
    </row>
    <row r="3923" spans="2:3" x14ac:dyDescent="0.2">
      <c r="B3923" s="36"/>
      <c r="C3923" s="36"/>
    </row>
    <row r="3924" spans="2:3" x14ac:dyDescent="0.2">
      <c r="B3924" s="36"/>
      <c r="C3924" s="36"/>
    </row>
    <row r="3925" spans="2:3" x14ac:dyDescent="0.2">
      <c r="B3925" s="36"/>
      <c r="C3925" s="36"/>
    </row>
    <row r="3926" spans="2:3" x14ac:dyDescent="0.2">
      <c r="B3926" s="36"/>
      <c r="C3926" s="36"/>
    </row>
    <row r="3927" spans="2:3" x14ac:dyDescent="0.2">
      <c r="B3927" s="36"/>
      <c r="C3927" s="36"/>
    </row>
    <row r="3928" spans="2:3" x14ac:dyDescent="0.2">
      <c r="B3928" s="36"/>
      <c r="C3928" s="36"/>
    </row>
    <row r="3929" spans="2:3" x14ac:dyDescent="0.2">
      <c r="B3929" s="36"/>
      <c r="C3929" s="36"/>
    </row>
    <row r="3930" spans="2:3" x14ac:dyDescent="0.2">
      <c r="B3930" s="36"/>
      <c r="C3930" s="36"/>
    </row>
    <row r="3931" spans="2:3" x14ac:dyDescent="0.2">
      <c r="B3931" s="36"/>
      <c r="C3931" s="36"/>
    </row>
    <row r="3932" spans="2:3" x14ac:dyDescent="0.2">
      <c r="B3932" s="36"/>
      <c r="C3932" s="36"/>
    </row>
    <row r="3933" spans="2:3" x14ac:dyDescent="0.2">
      <c r="B3933" s="36"/>
      <c r="C3933" s="36"/>
    </row>
    <row r="3934" spans="2:3" x14ac:dyDescent="0.2">
      <c r="B3934" s="36"/>
      <c r="C3934" s="36"/>
    </row>
    <row r="3935" spans="2:3" x14ac:dyDescent="0.2">
      <c r="B3935" s="36"/>
      <c r="C3935" s="36"/>
    </row>
    <row r="3936" spans="2:3" x14ac:dyDescent="0.2">
      <c r="B3936" s="36"/>
      <c r="C3936" s="36"/>
    </row>
    <row r="3937" spans="2:3" x14ac:dyDescent="0.2">
      <c r="B3937" s="36"/>
      <c r="C3937" s="36"/>
    </row>
    <row r="3938" spans="2:3" x14ac:dyDescent="0.2">
      <c r="B3938" s="36"/>
      <c r="C3938" s="36"/>
    </row>
    <row r="3939" spans="2:3" x14ac:dyDescent="0.2">
      <c r="B3939" s="36"/>
      <c r="C3939" s="36"/>
    </row>
    <row r="3940" spans="2:3" x14ac:dyDescent="0.2">
      <c r="B3940" s="36"/>
      <c r="C3940" s="36"/>
    </row>
    <row r="3941" spans="2:3" x14ac:dyDescent="0.2">
      <c r="B3941" s="36"/>
      <c r="C3941" s="36"/>
    </row>
    <row r="3942" spans="2:3" x14ac:dyDescent="0.2">
      <c r="B3942" s="36"/>
      <c r="C3942" s="36"/>
    </row>
    <row r="3943" spans="2:3" x14ac:dyDescent="0.2">
      <c r="B3943" s="36"/>
      <c r="C3943" s="36"/>
    </row>
    <row r="3944" spans="2:3" x14ac:dyDescent="0.2">
      <c r="B3944" s="36"/>
      <c r="C3944" s="36"/>
    </row>
    <row r="3945" spans="2:3" x14ac:dyDescent="0.2">
      <c r="B3945" s="36"/>
      <c r="C3945" s="36"/>
    </row>
    <row r="3946" spans="2:3" x14ac:dyDescent="0.2">
      <c r="B3946" s="36"/>
      <c r="C3946" s="36"/>
    </row>
    <row r="3947" spans="2:3" x14ac:dyDescent="0.2">
      <c r="B3947" s="36"/>
      <c r="C3947" s="36"/>
    </row>
    <row r="3948" spans="2:3" x14ac:dyDescent="0.2">
      <c r="B3948" s="36"/>
      <c r="C3948" s="36"/>
    </row>
    <row r="3949" spans="2:3" x14ac:dyDescent="0.2">
      <c r="B3949" s="36"/>
      <c r="C3949" s="36"/>
    </row>
    <row r="3950" spans="2:3" x14ac:dyDescent="0.2">
      <c r="B3950" s="36"/>
      <c r="C3950" s="36"/>
    </row>
    <row r="3951" spans="2:3" x14ac:dyDescent="0.2">
      <c r="B3951" s="36"/>
      <c r="C3951" s="36"/>
    </row>
    <row r="3952" spans="2:3" x14ac:dyDescent="0.2">
      <c r="B3952" s="36"/>
      <c r="C3952" s="36"/>
    </row>
    <row r="3953" spans="2:3" x14ac:dyDescent="0.2">
      <c r="B3953" s="36"/>
      <c r="C3953" s="36"/>
    </row>
    <row r="3954" spans="2:3" x14ac:dyDescent="0.2">
      <c r="B3954" s="36"/>
      <c r="C3954" s="36"/>
    </row>
    <row r="3955" spans="2:3" x14ac:dyDescent="0.2">
      <c r="B3955" s="36"/>
      <c r="C3955" s="36"/>
    </row>
    <row r="3956" spans="2:3" x14ac:dyDescent="0.2">
      <c r="B3956" s="36"/>
      <c r="C3956" s="36"/>
    </row>
    <row r="3957" spans="2:3" x14ac:dyDescent="0.2">
      <c r="B3957" s="36"/>
      <c r="C3957" s="36"/>
    </row>
    <row r="3958" spans="2:3" x14ac:dyDescent="0.2">
      <c r="B3958" s="36"/>
      <c r="C3958" s="36"/>
    </row>
    <row r="3959" spans="2:3" x14ac:dyDescent="0.2">
      <c r="B3959" s="36"/>
      <c r="C3959" s="36"/>
    </row>
    <row r="3960" spans="2:3" x14ac:dyDescent="0.2">
      <c r="B3960" s="36"/>
      <c r="C3960" s="36"/>
    </row>
    <row r="3961" spans="2:3" x14ac:dyDescent="0.2">
      <c r="B3961" s="36"/>
      <c r="C3961" s="36"/>
    </row>
    <row r="3962" spans="2:3" x14ac:dyDescent="0.2">
      <c r="B3962" s="36"/>
      <c r="C3962" s="36"/>
    </row>
    <row r="3963" spans="2:3" x14ac:dyDescent="0.2">
      <c r="B3963" s="36"/>
      <c r="C3963" s="36"/>
    </row>
    <row r="3964" spans="2:3" x14ac:dyDescent="0.2">
      <c r="B3964" s="36"/>
      <c r="C3964" s="36"/>
    </row>
    <row r="3965" spans="2:3" x14ac:dyDescent="0.2">
      <c r="B3965" s="36"/>
      <c r="C3965" s="36"/>
    </row>
    <row r="3966" spans="2:3" x14ac:dyDescent="0.2">
      <c r="B3966" s="36"/>
      <c r="C3966" s="36"/>
    </row>
    <row r="3967" spans="2:3" x14ac:dyDescent="0.2">
      <c r="B3967" s="36"/>
      <c r="C3967" s="36"/>
    </row>
    <row r="3968" spans="2:3" x14ac:dyDescent="0.2">
      <c r="B3968" s="36"/>
      <c r="C3968" s="36"/>
    </row>
    <row r="3969" spans="2:3" x14ac:dyDescent="0.2">
      <c r="B3969" s="36"/>
      <c r="C3969" s="36"/>
    </row>
    <row r="3970" spans="2:3" x14ac:dyDescent="0.2">
      <c r="B3970" s="36"/>
      <c r="C3970" s="36"/>
    </row>
    <row r="3971" spans="2:3" x14ac:dyDescent="0.2">
      <c r="B3971" s="36"/>
      <c r="C3971" s="36"/>
    </row>
    <row r="3972" spans="2:3" x14ac:dyDescent="0.2">
      <c r="B3972" s="36"/>
      <c r="C3972" s="36"/>
    </row>
    <row r="3973" spans="2:3" x14ac:dyDescent="0.2">
      <c r="B3973" s="36"/>
      <c r="C3973" s="36"/>
    </row>
    <row r="3974" spans="2:3" x14ac:dyDescent="0.2">
      <c r="B3974" s="36"/>
      <c r="C3974" s="36"/>
    </row>
    <row r="3975" spans="2:3" x14ac:dyDescent="0.2">
      <c r="B3975" s="36"/>
      <c r="C3975" s="36"/>
    </row>
    <row r="3976" spans="2:3" x14ac:dyDescent="0.2">
      <c r="B3976" s="36"/>
      <c r="C3976" s="36"/>
    </row>
    <row r="3977" spans="2:3" x14ac:dyDescent="0.2">
      <c r="B3977" s="36"/>
      <c r="C3977" s="36"/>
    </row>
    <row r="3978" spans="2:3" x14ac:dyDescent="0.2">
      <c r="B3978" s="36"/>
      <c r="C3978" s="36"/>
    </row>
    <row r="3979" spans="2:3" x14ac:dyDescent="0.2">
      <c r="B3979" s="36"/>
      <c r="C3979" s="36"/>
    </row>
    <row r="3980" spans="2:3" x14ac:dyDescent="0.2">
      <c r="B3980" s="36"/>
      <c r="C3980" s="36"/>
    </row>
    <row r="3981" spans="2:3" x14ac:dyDescent="0.2">
      <c r="B3981" s="36"/>
      <c r="C3981" s="36"/>
    </row>
    <row r="3982" spans="2:3" x14ac:dyDescent="0.2">
      <c r="B3982" s="36"/>
      <c r="C3982" s="36"/>
    </row>
    <row r="3983" spans="2:3" x14ac:dyDescent="0.2">
      <c r="B3983" s="36"/>
      <c r="C3983" s="36"/>
    </row>
    <row r="3984" spans="2:3" x14ac:dyDescent="0.2">
      <c r="B3984" s="36"/>
      <c r="C3984" s="36"/>
    </row>
    <row r="3985" spans="2:3" x14ac:dyDescent="0.2">
      <c r="B3985" s="36"/>
      <c r="C3985" s="36"/>
    </row>
    <row r="3986" spans="2:3" x14ac:dyDescent="0.2">
      <c r="B3986" s="36"/>
      <c r="C3986" s="36"/>
    </row>
    <row r="3987" spans="2:3" x14ac:dyDescent="0.2">
      <c r="B3987" s="36"/>
      <c r="C3987" s="36"/>
    </row>
    <row r="3988" spans="2:3" x14ac:dyDescent="0.2">
      <c r="B3988" s="36"/>
      <c r="C3988" s="36"/>
    </row>
    <row r="3989" spans="2:3" x14ac:dyDescent="0.2">
      <c r="B3989" s="36"/>
      <c r="C3989" s="36"/>
    </row>
    <row r="3990" spans="2:3" x14ac:dyDescent="0.2">
      <c r="B3990" s="36"/>
      <c r="C3990" s="36"/>
    </row>
    <row r="3991" spans="2:3" x14ac:dyDescent="0.2">
      <c r="B3991" s="36"/>
      <c r="C3991" s="36"/>
    </row>
    <row r="3992" spans="2:3" x14ac:dyDescent="0.2">
      <c r="B3992" s="36"/>
      <c r="C3992" s="36"/>
    </row>
    <row r="3993" spans="2:3" x14ac:dyDescent="0.2">
      <c r="B3993" s="36"/>
      <c r="C3993" s="36"/>
    </row>
    <row r="3994" spans="2:3" x14ac:dyDescent="0.2">
      <c r="B3994" s="36"/>
      <c r="C3994" s="36"/>
    </row>
    <row r="3995" spans="2:3" x14ac:dyDescent="0.2">
      <c r="B3995" s="36"/>
      <c r="C3995" s="36"/>
    </row>
    <row r="3996" spans="2:3" x14ac:dyDescent="0.2">
      <c r="B3996" s="36"/>
      <c r="C3996" s="36"/>
    </row>
    <row r="3997" spans="2:3" x14ac:dyDescent="0.2">
      <c r="B3997" s="36"/>
      <c r="C3997" s="36"/>
    </row>
    <row r="3998" spans="2:3" x14ac:dyDescent="0.2">
      <c r="B3998" s="36"/>
      <c r="C3998" s="36"/>
    </row>
    <row r="3999" spans="2:3" x14ac:dyDescent="0.2">
      <c r="B3999" s="36"/>
      <c r="C3999" s="36"/>
    </row>
    <row r="4000" spans="2:3" x14ac:dyDescent="0.2">
      <c r="B4000" s="36"/>
      <c r="C4000" s="36"/>
    </row>
    <row r="4001" spans="2:3" x14ac:dyDescent="0.2">
      <c r="B4001" s="36"/>
      <c r="C4001" s="36"/>
    </row>
    <row r="4002" spans="2:3" x14ac:dyDescent="0.2">
      <c r="B4002" s="36"/>
      <c r="C4002" s="36"/>
    </row>
    <row r="4003" spans="2:3" x14ac:dyDescent="0.2">
      <c r="B4003" s="36"/>
      <c r="C4003" s="36"/>
    </row>
    <row r="4004" spans="2:3" x14ac:dyDescent="0.2">
      <c r="B4004" s="36"/>
      <c r="C4004" s="36"/>
    </row>
    <row r="4005" spans="2:3" x14ac:dyDescent="0.2">
      <c r="B4005" s="36"/>
      <c r="C4005" s="36"/>
    </row>
    <row r="4006" spans="2:3" x14ac:dyDescent="0.2">
      <c r="B4006" s="36"/>
      <c r="C4006" s="36"/>
    </row>
    <row r="4007" spans="2:3" x14ac:dyDescent="0.2">
      <c r="B4007" s="36"/>
      <c r="C4007" s="36"/>
    </row>
    <row r="4008" spans="2:3" x14ac:dyDescent="0.2">
      <c r="B4008" s="36"/>
      <c r="C4008" s="36"/>
    </row>
    <row r="4009" spans="2:3" x14ac:dyDescent="0.2">
      <c r="B4009" s="36"/>
      <c r="C4009" s="36"/>
    </row>
    <row r="4010" spans="2:3" x14ac:dyDescent="0.2">
      <c r="B4010" s="36"/>
      <c r="C4010" s="36"/>
    </row>
    <row r="4011" spans="2:3" x14ac:dyDescent="0.2">
      <c r="B4011" s="36"/>
      <c r="C4011" s="36"/>
    </row>
    <row r="4012" spans="2:3" x14ac:dyDescent="0.2">
      <c r="B4012" s="36"/>
      <c r="C4012" s="36"/>
    </row>
    <row r="4013" spans="2:3" x14ac:dyDescent="0.2">
      <c r="B4013" s="36"/>
      <c r="C4013" s="36"/>
    </row>
    <row r="4014" spans="2:3" x14ac:dyDescent="0.2">
      <c r="B4014" s="36"/>
      <c r="C4014" s="36"/>
    </row>
    <row r="4015" spans="2:3" x14ac:dyDescent="0.2">
      <c r="B4015" s="36"/>
      <c r="C4015" s="36"/>
    </row>
    <row r="4016" spans="2:3" x14ac:dyDescent="0.2">
      <c r="B4016" s="36"/>
      <c r="C4016" s="36"/>
    </row>
    <row r="4017" spans="2:3" x14ac:dyDescent="0.2">
      <c r="B4017" s="36"/>
      <c r="C4017" s="36"/>
    </row>
    <row r="4018" spans="2:3" x14ac:dyDescent="0.2">
      <c r="B4018" s="36"/>
      <c r="C4018" s="36"/>
    </row>
    <row r="4019" spans="2:3" x14ac:dyDescent="0.2">
      <c r="B4019" s="36"/>
      <c r="C4019" s="36"/>
    </row>
    <row r="4020" spans="2:3" x14ac:dyDescent="0.2">
      <c r="B4020" s="36"/>
      <c r="C4020" s="36"/>
    </row>
    <row r="4021" spans="2:3" x14ac:dyDescent="0.2">
      <c r="B4021" s="36"/>
      <c r="C4021" s="36"/>
    </row>
    <row r="4022" spans="2:3" x14ac:dyDescent="0.2">
      <c r="B4022" s="36"/>
      <c r="C4022" s="36"/>
    </row>
    <row r="4023" spans="2:3" x14ac:dyDescent="0.2">
      <c r="B4023" s="36"/>
      <c r="C4023" s="36"/>
    </row>
    <row r="4024" spans="2:3" x14ac:dyDescent="0.2">
      <c r="B4024" s="36"/>
      <c r="C4024" s="36"/>
    </row>
    <row r="4025" spans="2:3" x14ac:dyDescent="0.2">
      <c r="B4025" s="36"/>
      <c r="C4025" s="36"/>
    </row>
    <row r="4026" spans="2:3" x14ac:dyDescent="0.2">
      <c r="B4026" s="36"/>
      <c r="C4026" s="36"/>
    </row>
    <row r="4027" spans="2:3" x14ac:dyDescent="0.2">
      <c r="B4027" s="36"/>
      <c r="C4027" s="36"/>
    </row>
    <row r="4028" spans="2:3" x14ac:dyDescent="0.2">
      <c r="B4028" s="36"/>
      <c r="C4028" s="36"/>
    </row>
    <row r="4029" spans="2:3" x14ac:dyDescent="0.2">
      <c r="B4029" s="36"/>
      <c r="C4029" s="36"/>
    </row>
    <row r="4030" spans="2:3" x14ac:dyDescent="0.2">
      <c r="B4030" s="36"/>
      <c r="C4030" s="36"/>
    </row>
    <row r="4031" spans="2:3" x14ac:dyDescent="0.2">
      <c r="B4031" s="36"/>
      <c r="C4031" s="36"/>
    </row>
    <row r="4032" spans="2:3" x14ac:dyDescent="0.2">
      <c r="B4032" s="36"/>
      <c r="C4032" s="36"/>
    </row>
    <row r="4033" spans="2:3" x14ac:dyDescent="0.2">
      <c r="B4033" s="36"/>
      <c r="C4033" s="36"/>
    </row>
    <row r="4034" spans="2:3" x14ac:dyDescent="0.2">
      <c r="B4034" s="36"/>
      <c r="C4034" s="36"/>
    </row>
    <row r="4035" spans="2:3" x14ac:dyDescent="0.2">
      <c r="B4035" s="36"/>
      <c r="C4035" s="36"/>
    </row>
    <row r="4036" spans="2:3" x14ac:dyDescent="0.2">
      <c r="B4036" s="36"/>
      <c r="C4036" s="36"/>
    </row>
    <row r="4037" spans="2:3" x14ac:dyDescent="0.2">
      <c r="B4037" s="36"/>
      <c r="C4037" s="36"/>
    </row>
    <row r="4038" spans="2:3" x14ac:dyDescent="0.2">
      <c r="B4038" s="36"/>
      <c r="C4038" s="36"/>
    </row>
    <row r="4039" spans="2:3" x14ac:dyDescent="0.2">
      <c r="B4039" s="36"/>
      <c r="C4039" s="36"/>
    </row>
    <row r="4040" spans="2:3" x14ac:dyDescent="0.2">
      <c r="B4040" s="36"/>
      <c r="C4040" s="36"/>
    </row>
    <row r="4041" spans="2:3" x14ac:dyDescent="0.2">
      <c r="B4041" s="36"/>
      <c r="C4041" s="36"/>
    </row>
    <row r="4042" spans="2:3" x14ac:dyDescent="0.2">
      <c r="B4042" s="36"/>
      <c r="C4042" s="36"/>
    </row>
    <row r="4043" spans="2:3" x14ac:dyDescent="0.2">
      <c r="B4043" s="36"/>
      <c r="C4043" s="36"/>
    </row>
    <row r="4044" spans="2:3" x14ac:dyDescent="0.2">
      <c r="B4044" s="36"/>
      <c r="C4044" s="36"/>
    </row>
    <row r="4045" spans="2:3" x14ac:dyDescent="0.2">
      <c r="B4045" s="36"/>
      <c r="C4045" s="36"/>
    </row>
    <row r="4046" spans="2:3" x14ac:dyDescent="0.2">
      <c r="B4046" s="36"/>
      <c r="C4046" s="36"/>
    </row>
    <row r="4047" spans="2:3" x14ac:dyDescent="0.2">
      <c r="B4047" s="36"/>
      <c r="C4047" s="36"/>
    </row>
    <row r="4048" spans="2:3" x14ac:dyDescent="0.2">
      <c r="B4048" s="36"/>
      <c r="C4048" s="36"/>
    </row>
    <row r="4049" spans="2:3" x14ac:dyDescent="0.2">
      <c r="B4049" s="36"/>
      <c r="C4049" s="36"/>
    </row>
    <row r="4050" spans="2:3" x14ac:dyDescent="0.2">
      <c r="B4050" s="36"/>
      <c r="C4050" s="36"/>
    </row>
    <row r="4051" spans="2:3" x14ac:dyDescent="0.2">
      <c r="B4051" s="36"/>
      <c r="C4051" s="36"/>
    </row>
    <row r="4052" spans="2:3" x14ac:dyDescent="0.2">
      <c r="B4052" s="36"/>
      <c r="C4052" s="36"/>
    </row>
    <row r="4053" spans="2:3" x14ac:dyDescent="0.2">
      <c r="B4053" s="36"/>
      <c r="C4053" s="36"/>
    </row>
    <row r="4054" spans="2:3" x14ac:dyDescent="0.2">
      <c r="B4054" s="36"/>
      <c r="C4054" s="36"/>
    </row>
    <row r="4055" spans="2:3" x14ac:dyDescent="0.2">
      <c r="B4055" s="36"/>
      <c r="C4055" s="36"/>
    </row>
    <row r="4056" spans="2:3" x14ac:dyDescent="0.2">
      <c r="B4056" s="36"/>
      <c r="C4056" s="36"/>
    </row>
    <row r="4057" spans="2:3" x14ac:dyDescent="0.2">
      <c r="B4057" s="36"/>
      <c r="C4057" s="36"/>
    </row>
    <row r="4058" spans="2:3" x14ac:dyDescent="0.2">
      <c r="B4058" s="36"/>
      <c r="C4058" s="36"/>
    </row>
    <row r="4059" spans="2:3" x14ac:dyDescent="0.2">
      <c r="B4059" s="36"/>
      <c r="C4059" s="36"/>
    </row>
    <row r="4060" spans="2:3" x14ac:dyDescent="0.2">
      <c r="B4060" s="36"/>
      <c r="C4060" s="36"/>
    </row>
    <row r="4061" spans="2:3" x14ac:dyDescent="0.2">
      <c r="B4061" s="36"/>
      <c r="C4061" s="36"/>
    </row>
    <row r="4062" spans="2:3" x14ac:dyDescent="0.2">
      <c r="B4062" s="36"/>
      <c r="C4062" s="36"/>
    </row>
    <row r="4063" spans="2:3" x14ac:dyDescent="0.2">
      <c r="B4063" s="36"/>
      <c r="C4063" s="36"/>
    </row>
    <row r="4064" spans="2:3" x14ac:dyDescent="0.2">
      <c r="B4064" s="36"/>
      <c r="C4064" s="36"/>
    </row>
    <row r="4065" spans="2:3" x14ac:dyDescent="0.2">
      <c r="B4065" s="36"/>
      <c r="C4065" s="36"/>
    </row>
    <row r="4066" spans="2:3" x14ac:dyDescent="0.2">
      <c r="B4066" s="36"/>
      <c r="C4066" s="36"/>
    </row>
    <row r="4067" spans="2:3" x14ac:dyDescent="0.2">
      <c r="B4067" s="36"/>
      <c r="C4067" s="36"/>
    </row>
    <row r="4068" spans="2:3" x14ac:dyDescent="0.2">
      <c r="B4068" s="36"/>
      <c r="C4068" s="36"/>
    </row>
    <row r="4069" spans="2:3" x14ac:dyDescent="0.2">
      <c r="B4069" s="36"/>
      <c r="C4069" s="36"/>
    </row>
    <row r="4070" spans="2:3" x14ac:dyDescent="0.2">
      <c r="B4070" s="36"/>
      <c r="C4070" s="36"/>
    </row>
    <row r="4071" spans="2:3" x14ac:dyDescent="0.2">
      <c r="B4071" s="36"/>
      <c r="C4071" s="36"/>
    </row>
    <row r="4072" spans="2:3" x14ac:dyDescent="0.2">
      <c r="B4072" s="36"/>
      <c r="C4072" s="36"/>
    </row>
    <row r="4073" spans="2:3" x14ac:dyDescent="0.2">
      <c r="B4073" s="36"/>
      <c r="C4073" s="36"/>
    </row>
    <row r="4074" spans="2:3" x14ac:dyDescent="0.2">
      <c r="B4074" s="36"/>
      <c r="C4074" s="36"/>
    </row>
    <row r="4075" spans="2:3" x14ac:dyDescent="0.2">
      <c r="B4075" s="36"/>
      <c r="C4075" s="36"/>
    </row>
    <row r="4076" spans="2:3" x14ac:dyDescent="0.2">
      <c r="B4076" s="36"/>
      <c r="C4076" s="36"/>
    </row>
    <row r="4077" spans="2:3" x14ac:dyDescent="0.2">
      <c r="B4077" s="36"/>
      <c r="C4077" s="36"/>
    </row>
    <row r="4078" spans="2:3" x14ac:dyDescent="0.2">
      <c r="B4078" s="36"/>
      <c r="C4078" s="36"/>
    </row>
    <row r="4079" spans="2:3" x14ac:dyDescent="0.2">
      <c r="B4079" s="36"/>
      <c r="C4079" s="36"/>
    </row>
    <row r="4080" spans="2:3" x14ac:dyDescent="0.2">
      <c r="B4080" s="36"/>
      <c r="C4080" s="36"/>
    </row>
    <row r="4081" spans="2:3" x14ac:dyDescent="0.2">
      <c r="B4081" s="36"/>
      <c r="C4081" s="36"/>
    </row>
    <row r="4082" spans="2:3" x14ac:dyDescent="0.2">
      <c r="B4082" s="36"/>
      <c r="C4082" s="36"/>
    </row>
    <row r="4083" spans="2:3" x14ac:dyDescent="0.2">
      <c r="B4083" s="36"/>
      <c r="C4083" s="36"/>
    </row>
    <row r="4084" spans="2:3" x14ac:dyDescent="0.2">
      <c r="B4084" s="36"/>
      <c r="C4084" s="36"/>
    </row>
    <row r="4085" spans="2:3" x14ac:dyDescent="0.2">
      <c r="B4085" s="36"/>
      <c r="C4085" s="36"/>
    </row>
    <row r="4086" spans="2:3" x14ac:dyDescent="0.2">
      <c r="B4086" s="36"/>
      <c r="C4086" s="36"/>
    </row>
    <row r="4087" spans="2:3" x14ac:dyDescent="0.2">
      <c r="B4087" s="36"/>
      <c r="C4087" s="36"/>
    </row>
    <row r="4088" spans="2:3" x14ac:dyDescent="0.2">
      <c r="B4088" s="36"/>
      <c r="C4088" s="36"/>
    </row>
    <row r="4089" spans="2:3" x14ac:dyDescent="0.2">
      <c r="B4089" s="36"/>
      <c r="C4089" s="36"/>
    </row>
    <row r="4090" spans="2:3" x14ac:dyDescent="0.2">
      <c r="B4090" s="36"/>
      <c r="C4090" s="36"/>
    </row>
    <row r="4091" spans="2:3" x14ac:dyDescent="0.2">
      <c r="B4091" s="36"/>
      <c r="C4091" s="36"/>
    </row>
    <row r="4092" spans="2:3" x14ac:dyDescent="0.2">
      <c r="B4092" s="36"/>
      <c r="C4092" s="36"/>
    </row>
    <row r="4093" spans="2:3" x14ac:dyDescent="0.2">
      <c r="B4093" s="36"/>
      <c r="C4093" s="36"/>
    </row>
    <row r="4094" spans="2:3" x14ac:dyDescent="0.2">
      <c r="B4094" s="36"/>
      <c r="C4094" s="36"/>
    </row>
    <row r="4095" spans="2:3" x14ac:dyDescent="0.2">
      <c r="B4095" s="36"/>
      <c r="C4095" s="36"/>
    </row>
    <row r="4096" spans="2:3" x14ac:dyDescent="0.2">
      <c r="B4096" s="36"/>
      <c r="C4096" s="36"/>
    </row>
    <row r="4097" spans="2:3" x14ac:dyDescent="0.2">
      <c r="B4097" s="36"/>
      <c r="C4097" s="36"/>
    </row>
    <row r="4098" spans="2:3" x14ac:dyDescent="0.2">
      <c r="B4098" s="36"/>
      <c r="C4098" s="36"/>
    </row>
    <row r="4099" spans="2:3" x14ac:dyDescent="0.2">
      <c r="B4099" s="36"/>
      <c r="C4099" s="36"/>
    </row>
    <row r="4100" spans="2:3" x14ac:dyDescent="0.2">
      <c r="B4100" s="36"/>
      <c r="C4100" s="36"/>
    </row>
    <row r="4101" spans="2:3" x14ac:dyDescent="0.2">
      <c r="B4101" s="36"/>
      <c r="C4101" s="36"/>
    </row>
    <row r="4102" spans="2:3" x14ac:dyDescent="0.2">
      <c r="B4102" s="36"/>
      <c r="C4102" s="36"/>
    </row>
    <row r="4103" spans="2:3" x14ac:dyDescent="0.2">
      <c r="B4103" s="36"/>
      <c r="C4103" s="36"/>
    </row>
    <row r="4104" spans="2:3" x14ac:dyDescent="0.2">
      <c r="B4104" s="36"/>
      <c r="C4104" s="36"/>
    </row>
    <row r="4105" spans="2:3" x14ac:dyDescent="0.2">
      <c r="B4105" s="36"/>
      <c r="C4105" s="36"/>
    </row>
    <row r="4106" spans="2:3" x14ac:dyDescent="0.2">
      <c r="B4106" s="36"/>
      <c r="C4106" s="36"/>
    </row>
    <row r="4107" spans="2:3" x14ac:dyDescent="0.2">
      <c r="B4107" s="36"/>
      <c r="C4107" s="36"/>
    </row>
    <row r="4108" spans="2:3" x14ac:dyDescent="0.2">
      <c r="B4108" s="36"/>
      <c r="C4108" s="36"/>
    </row>
    <row r="4109" spans="2:3" x14ac:dyDescent="0.2">
      <c r="B4109" s="36"/>
      <c r="C4109" s="36"/>
    </row>
    <row r="4110" spans="2:3" x14ac:dyDescent="0.2">
      <c r="B4110" s="36"/>
      <c r="C4110" s="36"/>
    </row>
    <row r="4111" spans="2:3" x14ac:dyDescent="0.2">
      <c r="B4111" s="36"/>
      <c r="C4111" s="36"/>
    </row>
    <row r="4112" spans="2:3" x14ac:dyDescent="0.2">
      <c r="B4112" s="36"/>
      <c r="C4112" s="36"/>
    </row>
    <row r="4113" spans="2:3" x14ac:dyDescent="0.2">
      <c r="B4113" s="36"/>
      <c r="C4113" s="36"/>
    </row>
    <row r="4114" spans="2:3" x14ac:dyDescent="0.2">
      <c r="B4114" s="36"/>
      <c r="C4114" s="36"/>
    </row>
    <row r="4115" spans="2:3" x14ac:dyDescent="0.2">
      <c r="B4115" s="36"/>
      <c r="C4115" s="36"/>
    </row>
    <row r="4116" spans="2:3" x14ac:dyDescent="0.2">
      <c r="B4116" s="36"/>
      <c r="C4116" s="36"/>
    </row>
    <row r="4117" spans="2:3" x14ac:dyDescent="0.2">
      <c r="B4117" s="36"/>
      <c r="C4117" s="36"/>
    </row>
    <row r="4118" spans="2:3" x14ac:dyDescent="0.2">
      <c r="B4118" s="36"/>
      <c r="C4118" s="36"/>
    </row>
    <row r="4119" spans="2:3" x14ac:dyDescent="0.2">
      <c r="B4119" s="36"/>
      <c r="C4119" s="36"/>
    </row>
    <row r="4120" spans="2:3" x14ac:dyDescent="0.2">
      <c r="B4120" s="36"/>
      <c r="C4120" s="36"/>
    </row>
    <row r="4121" spans="2:3" x14ac:dyDescent="0.2">
      <c r="B4121" s="36"/>
      <c r="C4121" s="36"/>
    </row>
    <row r="4122" spans="2:3" x14ac:dyDescent="0.2">
      <c r="B4122" s="36"/>
      <c r="C4122" s="36"/>
    </row>
    <row r="4123" spans="2:3" x14ac:dyDescent="0.2">
      <c r="B4123" s="36"/>
      <c r="C4123" s="36"/>
    </row>
    <row r="4124" spans="2:3" x14ac:dyDescent="0.2">
      <c r="B4124" s="36"/>
      <c r="C4124" s="36"/>
    </row>
    <row r="4125" spans="2:3" x14ac:dyDescent="0.2">
      <c r="B4125" s="36"/>
      <c r="C4125" s="36"/>
    </row>
    <row r="4126" spans="2:3" x14ac:dyDescent="0.2">
      <c r="B4126" s="36"/>
      <c r="C4126" s="36"/>
    </row>
    <row r="4127" spans="2:3" x14ac:dyDescent="0.2">
      <c r="B4127" s="36"/>
      <c r="C4127" s="36"/>
    </row>
    <row r="4128" spans="2:3" x14ac:dyDescent="0.2">
      <c r="B4128" s="36"/>
      <c r="C4128" s="36"/>
    </row>
    <row r="4129" spans="2:3" x14ac:dyDescent="0.2">
      <c r="B4129" s="36"/>
      <c r="C4129" s="36"/>
    </row>
    <row r="4130" spans="2:3" x14ac:dyDescent="0.2">
      <c r="B4130" s="36"/>
      <c r="C4130" s="36"/>
    </row>
    <row r="4131" spans="2:3" x14ac:dyDescent="0.2">
      <c r="B4131" s="36"/>
      <c r="C4131" s="36"/>
    </row>
    <row r="4132" spans="2:3" x14ac:dyDescent="0.2">
      <c r="B4132" s="36"/>
      <c r="C4132" s="36"/>
    </row>
    <row r="4133" spans="2:3" x14ac:dyDescent="0.2">
      <c r="B4133" s="36"/>
      <c r="C4133" s="36"/>
    </row>
    <row r="4134" spans="2:3" x14ac:dyDescent="0.2">
      <c r="B4134" s="36"/>
      <c r="C4134" s="36"/>
    </row>
    <row r="4135" spans="2:3" x14ac:dyDescent="0.2">
      <c r="B4135" s="36"/>
      <c r="C4135" s="36"/>
    </row>
    <row r="4136" spans="2:3" x14ac:dyDescent="0.2">
      <c r="B4136" s="36"/>
      <c r="C4136" s="36"/>
    </row>
    <row r="4137" spans="2:3" x14ac:dyDescent="0.2">
      <c r="B4137" s="36"/>
      <c r="C4137" s="36"/>
    </row>
    <row r="4138" spans="2:3" x14ac:dyDescent="0.2">
      <c r="B4138" s="36"/>
      <c r="C4138" s="36"/>
    </row>
    <row r="4139" spans="2:3" x14ac:dyDescent="0.2">
      <c r="B4139" s="36"/>
      <c r="C4139" s="36"/>
    </row>
    <row r="4140" spans="2:3" x14ac:dyDescent="0.2">
      <c r="B4140" s="36"/>
      <c r="C4140" s="36"/>
    </row>
    <row r="4141" spans="2:3" x14ac:dyDescent="0.2">
      <c r="B4141" s="36"/>
      <c r="C4141" s="36"/>
    </row>
    <row r="4142" spans="2:3" x14ac:dyDescent="0.2">
      <c r="B4142" s="36"/>
      <c r="C4142" s="36"/>
    </row>
    <row r="4143" spans="2:3" x14ac:dyDescent="0.2">
      <c r="B4143" s="36"/>
      <c r="C4143" s="36"/>
    </row>
    <row r="4144" spans="2:3" x14ac:dyDescent="0.2">
      <c r="B4144" s="36"/>
      <c r="C4144" s="36"/>
    </row>
    <row r="4145" spans="2:3" x14ac:dyDescent="0.2">
      <c r="B4145" s="36"/>
      <c r="C4145" s="36"/>
    </row>
    <row r="4146" spans="2:3" x14ac:dyDescent="0.2">
      <c r="B4146" s="36"/>
      <c r="C4146" s="36"/>
    </row>
    <row r="4147" spans="2:3" x14ac:dyDescent="0.2">
      <c r="B4147" s="36"/>
      <c r="C4147" s="36"/>
    </row>
    <row r="4148" spans="2:3" x14ac:dyDescent="0.2">
      <c r="B4148" s="36"/>
      <c r="C4148" s="36"/>
    </row>
    <row r="4149" spans="2:3" x14ac:dyDescent="0.2">
      <c r="B4149" s="36"/>
      <c r="C4149" s="36"/>
    </row>
    <row r="4150" spans="2:3" x14ac:dyDescent="0.2">
      <c r="B4150" s="36"/>
      <c r="C4150" s="36"/>
    </row>
    <row r="4151" spans="2:3" x14ac:dyDescent="0.2">
      <c r="B4151" s="36"/>
      <c r="C4151" s="36"/>
    </row>
    <row r="4152" spans="2:3" x14ac:dyDescent="0.2">
      <c r="B4152" s="36"/>
      <c r="C4152" s="36"/>
    </row>
    <row r="4153" spans="2:3" x14ac:dyDescent="0.2">
      <c r="B4153" s="36"/>
      <c r="C4153" s="36"/>
    </row>
    <row r="4154" spans="2:3" x14ac:dyDescent="0.2">
      <c r="B4154" s="36"/>
      <c r="C4154" s="36"/>
    </row>
    <row r="4155" spans="2:3" x14ac:dyDescent="0.2">
      <c r="B4155" s="36"/>
      <c r="C4155" s="36"/>
    </row>
    <row r="4156" spans="2:3" x14ac:dyDescent="0.2">
      <c r="B4156" s="36"/>
      <c r="C4156" s="36"/>
    </row>
    <row r="4157" spans="2:3" x14ac:dyDescent="0.2">
      <c r="B4157" s="36"/>
      <c r="C4157" s="36"/>
    </row>
    <row r="4158" spans="2:3" x14ac:dyDescent="0.2">
      <c r="B4158" s="36"/>
      <c r="C4158" s="36"/>
    </row>
    <row r="4159" spans="2:3" x14ac:dyDescent="0.2">
      <c r="B4159" s="36"/>
      <c r="C4159" s="36"/>
    </row>
    <row r="4160" spans="2:3" x14ac:dyDescent="0.2">
      <c r="B4160" s="36"/>
      <c r="C4160" s="36"/>
    </row>
    <row r="4161" spans="2:3" x14ac:dyDescent="0.2">
      <c r="B4161" s="36"/>
      <c r="C4161" s="36"/>
    </row>
    <row r="4162" spans="2:3" x14ac:dyDescent="0.2">
      <c r="B4162" s="36"/>
      <c r="C4162" s="36"/>
    </row>
    <row r="4163" spans="2:3" x14ac:dyDescent="0.2">
      <c r="B4163" s="36"/>
      <c r="C4163" s="36"/>
    </row>
    <row r="4164" spans="2:3" x14ac:dyDescent="0.2">
      <c r="B4164" s="36"/>
      <c r="C4164" s="36"/>
    </row>
    <row r="4165" spans="2:3" x14ac:dyDescent="0.2">
      <c r="B4165" s="36"/>
      <c r="C4165" s="36"/>
    </row>
    <row r="4166" spans="2:3" x14ac:dyDescent="0.2">
      <c r="B4166" s="36"/>
      <c r="C4166" s="36"/>
    </row>
    <row r="4167" spans="2:3" x14ac:dyDescent="0.2">
      <c r="B4167" s="36"/>
      <c r="C4167" s="36"/>
    </row>
    <row r="4168" spans="2:3" x14ac:dyDescent="0.2">
      <c r="B4168" s="36"/>
      <c r="C4168" s="36"/>
    </row>
    <row r="4169" spans="2:3" x14ac:dyDescent="0.2">
      <c r="B4169" s="36"/>
      <c r="C4169" s="36"/>
    </row>
    <row r="4170" spans="2:3" x14ac:dyDescent="0.2">
      <c r="B4170" s="36"/>
      <c r="C4170" s="36"/>
    </row>
    <row r="4171" spans="2:3" x14ac:dyDescent="0.2">
      <c r="B4171" s="36"/>
      <c r="C4171" s="36"/>
    </row>
    <row r="4172" spans="2:3" x14ac:dyDescent="0.2">
      <c r="B4172" s="36"/>
      <c r="C4172" s="36"/>
    </row>
    <row r="4173" spans="2:3" x14ac:dyDescent="0.2">
      <c r="B4173" s="36"/>
      <c r="C4173" s="36"/>
    </row>
    <row r="4174" spans="2:3" x14ac:dyDescent="0.2">
      <c r="B4174" s="36"/>
      <c r="C4174" s="36"/>
    </row>
    <row r="4175" spans="2:3" x14ac:dyDescent="0.2">
      <c r="B4175" s="36"/>
      <c r="C4175" s="36"/>
    </row>
    <row r="4176" spans="2:3" x14ac:dyDescent="0.2">
      <c r="B4176" s="36"/>
      <c r="C4176" s="36"/>
    </row>
    <row r="4177" spans="2:3" x14ac:dyDescent="0.2">
      <c r="B4177" s="36"/>
      <c r="C4177" s="36"/>
    </row>
    <row r="4178" spans="2:3" x14ac:dyDescent="0.2">
      <c r="B4178" s="36"/>
      <c r="C4178" s="36"/>
    </row>
    <row r="4179" spans="2:3" x14ac:dyDescent="0.2">
      <c r="B4179" s="36"/>
      <c r="C4179" s="36"/>
    </row>
    <row r="4180" spans="2:3" x14ac:dyDescent="0.2">
      <c r="B4180" s="36"/>
      <c r="C4180" s="36"/>
    </row>
    <row r="4181" spans="2:3" x14ac:dyDescent="0.2">
      <c r="B4181" s="36"/>
      <c r="C4181" s="36"/>
    </row>
    <row r="4182" spans="2:3" x14ac:dyDescent="0.2">
      <c r="B4182" s="36"/>
      <c r="C4182" s="36"/>
    </row>
    <row r="4183" spans="2:3" x14ac:dyDescent="0.2">
      <c r="B4183" s="36"/>
      <c r="C4183" s="36"/>
    </row>
    <row r="4184" spans="2:3" x14ac:dyDescent="0.2">
      <c r="B4184" s="36"/>
      <c r="C4184" s="36"/>
    </row>
    <row r="4185" spans="2:3" x14ac:dyDescent="0.2">
      <c r="B4185" s="36"/>
      <c r="C4185" s="36"/>
    </row>
    <row r="4186" spans="2:3" x14ac:dyDescent="0.2">
      <c r="B4186" s="36"/>
      <c r="C4186" s="36"/>
    </row>
    <row r="4187" spans="2:3" x14ac:dyDescent="0.2">
      <c r="B4187" s="36"/>
      <c r="C4187" s="36"/>
    </row>
    <row r="4188" spans="2:3" x14ac:dyDescent="0.2">
      <c r="B4188" s="36"/>
      <c r="C4188" s="36"/>
    </row>
    <row r="4189" spans="2:3" x14ac:dyDescent="0.2">
      <c r="B4189" s="36"/>
      <c r="C4189" s="36"/>
    </row>
    <row r="4190" spans="2:3" x14ac:dyDescent="0.2">
      <c r="B4190" s="36"/>
      <c r="C4190" s="36"/>
    </row>
    <row r="4191" spans="2:3" x14ac:dyDescent="0.2">
      <c r="B4191" s="36"/>
      <c r="C4191" s="36"/>
    </row>
    <row r="4192" spans="2:3" x14ac:dyDescent="0.2">
      <c r="B4192" s="36"/>
      <c r="C4192" s="36"/>
    </row>
    <row r="4193" spans="2:3" x14ac:dyDescent="0.2">
      <c r="B4193" s="36"/>
      <c r="C4193" s="36"/>
    </row>
    <row r="4194" spans="2:3" x14ac:dyDescent="0.2">
      <c r="B4194" s="36"/>
      <c r="C4194" s="36"/>
    </row>
    <row r="4195" spans="2:3" x14ac:dyDescent="0.2">
      <c r="B4195" s="36"/>
      <c r="C4195" s="36"/>
    </row>
    <row r="4196" spans="2:3" x14ac:dyDescent="0.2">
      <c r="B4196" s="36"/>
      <c r="C4196" s="36"/>
    </row>
    <row r="4197" spans="2:3" x14ac:dyDescent="0.2">
      <c r="B4197" s="36"/>
      <c r="C4197" s="36"/>
    </row>
    <row r="4198" spans="2:3" x14ac:dyDescent="0.2">
      <c r="B4198" s="36"/>
      <c r="C4198" s="36"/>
    </row>
    <row r="4199" spans="2:3" x14ac:dyDescent="0.2">
      <c r="B4199" s="36"/>
      <c r="C4199" s="36"/>
    </row>
    <row r="4200" spans="2:3" x14ac:dyDescent="0.2">
      <c r="B4200" s="36"/>
      <c r="C4200" s="36"/>
    </row>
    <row r="4201" spans="2:3" x14ac:dyDescent="0.2">
      <c r="B4201" s="36"/>
      <c r="C4201" s="36"/>
    </row>
    <row r="4202" spans="2:3" x14ac:dyDescent="0.2">
      <c r="B4202" s="36"/>
      <c r="C4202" s="36"/>
    </row>
    <row r="4203" spans="2:3" x14ac:dyDescent="0.2">
      <c r="B4203" s="36"/>
      <c r="C4203" s="36"/>
    </row>
    <row r="4204" spans="2:3" x14ac:dyDescent="0.2">
      <c r="B4204" s="36"/>
      <c r="C4204" s="36"/>
    </row>
    <row r="4205" spans="2:3" x14ac:dyDescent="0.2">
      <c r="B4205" s="36"/>
      <c r="C4205" s="36"/>
    </row>
    <row r="4206" spans="2:3" x14ac:dyDescent="0.2">
      <c r="B4206" s="36"/>
      <c r="C4206" s="36"/>
    </row>
    <row r="4207" spans="2:3" x14ac:dyDescent="0.2">
      <c r="B4207" s="36"/>
      <c r="C4207" s="36"/>
    </row>
    <row r="4208" spans="2:3" x14ac:dyDescent="0.2">
      <c r="B4208" s="36"/>
      <c r="C4208" s="36"/>
    </row>
    <row r="4209" spans="2:3" x14ac:dyDescent="0.2">
      <c r="B4209" s="36"/>
      <c r="C4209" s="36"/>
    </row>
    <row r="4210" spans="2:3" x14ac:dyDescent="0.2">
      <c r="B4210" s="36"/>
      <c r="C4210" s="36"/>
    </row>
    <row r="4211" spans="2:3" x14ac:dyDescent="0.2">
      <c r="B4211" s="36"/>
      <c r="C4211" s="36"/>
    </row>
    <row r="4212" spans="2:3" x14ac:dyDescent="0.2">
      <c r="B4212" s="36"/>
      <c r="C4212" s="36"/>
    </row>
    <row r="4213" spans="2:3" x14ac:dyDescent="0.2">
      <c r="B4213" s="36"/>
      <c r="C4213" s="36"/>
    </row>
    <row r="4214" spans="2:3" x14ac:dyDescent="0.2">
      <c r="B4214" s="36"/>
      <c r="C4214" s="36"/>
    </row>
    <row r="4215" spans="2:3" x14ac:dyDescent="0.2">
      <c r="B4215" s="36"/>
      <c r="C4215" s="36"/>
    </row>
    <row r="4216" spans="2:3" x14ac:dyDescent="0.2">
      <c r="B4216" s="36"/>
      <c r="C4216" s="36"/>
    </row>
    <row r="4217" spans="2:3" x14ac:dyDescent="0.2">
      <c r="B4217" s="36"/>
      <c r="C4217" s="36"/>
    </row>
    <row r="4218" spans="2:3" x14ac:dyDescent="0.2">
      <c r="B4218" s="36"/>
      <c r="C4218" s="36"/>
    </row>
    <row r="4219" spans="2:3" x14ac:dyDescent="0.2">
      <c r="B4219" s="36"/>
      <c r="C4219" s="36"/>
    </row>
    <row r="4220" spans="2:3" x14ac:dyDescent="0.2">
      <c r="B4220" s="36"/>
      <c r="C4220" s="36"/>
    </row>
    <row r="4221" spans="2:3" x14ac:dyDescent="0.2">
      <c r="B4221" s="36"/>
      <c r="C4221" s="36"/>
    </row>
    <row r="4222" spans="2:3" x14ac:dyDescent="0.2">
      <c r="B4222" s="36"/>
      <c r="C4222" s="36"/>
    </row>
    <row r="4223" spans="2:3" x14ac:dyDescent="0.2">
      <c r="B4223" s="36"/>
      <c r="C4223" s="36"/>
    </row>
    <row r="4224" spans="2:3" x14ac:dyDescent="0.2">
      <c r="B4224" s="36"/>
      <c r="C4224" s="36"/>
    </row>
    <row r="4225" spans="2:3" x14ac:dyDescent="0.2">
      <c r="B4225" s="36"/>
      <c r="C4225" s="36"/>
    </row>
    <row r="4226" spans="2:3" x14ac:dyDescent="0.2">
      <c r="B4226" s="36"/>
      <c r="C4226" s="36"/>
    </row>
    <row r="4227" spans="2:3" x14ac:dyDescent="0.2">
      <c r="B4227" s="36"/>
      <c r="C4227" s="36"/>
    </row>
    <row r="4228" spans="2:3" x14ac:dyDescent="0.2">
      <c r="B4228" s="36"/>
      <c r="C4228" s="36"/>
    </row>
    <row r="4229" spans="2:3" x14ac:dyDescent="0.2">
      <c r="B4229" s="36"/>
      <c r="C4229" s="36"/>
    </row>
    <row r="4230" spans="2:3" x14ac:dyDescent="0.2">
      <c r="B4230" s="36"/>
      <c r="C4230" s="36"/>
    </row>
    <row r="4231" spans="2:3" x14ac:dyDescent="0.2">
      <c r="B4231" s="36"/>
      <c r="C4231" s="36"/>
    </row>
    <row r="4232" spans="2:3" x14ac:dyDescent="0.2">
      <c r="B4232" s="36"/>
      <c r="C4232" s="36"/>
    </row>
    <row r="4233" spans="2:3" x14ac:dyDescent="0.2">
      <c r="B4233" s="36"/>
      <c r="C4233" s="36"/>
    </row>
    <row r="4234" spans="2:3" x14ac:dyDescent="0.2">
      <c r="B4234" s="36"/>
      <c r="C4234" s="36"/>
    </row>
    <row r="4235" spans="2:3" x14ac:dyDescent="0.2">
      <c r="B4235" s="36"/>
      <c r="C4235" s="36"/>
    </row>
    <row r="4236" spans="2:3" x14ac:dyDescent="0.2">
      <c r="B4236" s="36"/>
      <c r="C4236" s="36"/>
    </row>
    <row r="4237" spans="2:3" x14ac:dyDescent="0.2">
      <c r="B4237" s="36"/>
      <c r="C4237" s="36"/>
    </row>
    <row r="4238" spans="2:3" x14ac:dyDescent="0.2">
      <c r="B4238" s="36"/>
      <c r="C4238" s="36"/>
    </row>
    <row r="4239" spans="2:3" x14ac:dyDescent="0.2">
      <c r="B4239" s="36"/>
      <c r="C4239" s="36"/>
    </row>
    <row r="4240" spans="2:3" x14ac:dyDescent="0.2">
      <c r="B4240" s="36"/>
      <c r="C4240" s="36"/>
    </row>
    <row r="4241" spans="2:3" x14ac:dyDescent="0.2">
      <c r="B4241" s="36"/>
      <c r="C4241" s="36"/>
    </row>
    <row r="4242" spans="2:3" x14ac:dyDescent="0.2">
      <c r="B4242" s="36"/>
      <c r="C4242" s="36"/>
    </row>
    <row r="4243" spans="2:3" x14ac:dyDescent="0.2">
      <c r="B4243" s="36"/>
      <c r="C4243" s="36"/>
    </row>
    <row r="4244" spans="2:3" x14ac:dyDescent="0.2">
      <c r="B4244" s="36"/>
      <c r="C4244" s="36"/>
    </row>
    <row r="4245" spans="2:3" x14ac:dyDescent="0.2">
      <c r="B4245" s="36"/>
      <c r="C4245" s="36"/>
    </row>
    <row r="4246" spans="2:3" x14ac:dyDescent="0.2">
      <c r="B4246" s="36"/>
      <c r="C4246" s="36"/>
    </row>
    <row r="4247" spans="2:3" x14ac:dyDescent="0.2">
      <c r="B4247" s="36"/>
      <c r="C4247" s="36"/>
    </row>
    <row r="4248" spans="2:3" x14ac:dyDescent="0.2">
      <c r="B4248" s="36"/>
      <c r="C4248" s="36"/>
    </row>
    <row r="4249" spans="2:3" x14ac:dyDescent="0.2">
      <c r="B4249" s="36"/>
      <c r="C4249" s="36"/>
    </row>
    <row r="4250" spans="2:3" x14ac:dyDescent="0.2">
      <c r="B4250" s="36"/>
      <c r="C4250" s="36"/>
    </row>
    <row r="4251" spans="2:3" x14ac:dyDescent="0.2">
      <c r="B4251" s="36"/>
      <c r="C4251" s="36"/>
    </row>
    <row r="4252" spans="2:3" x14ac:dyDescent="0.2">
      <c r="B4252" s="36"/>
      <c r="C4252" s="36"/>
    </row>
    <row r="4253" spans="2:3" x14ac:dyDescent="0.2">
      <c r="B4253" s="36"/>
      <c r="C4253" s="36"/>
    </row>
    <row r="4254" spans="2:3" x14ac:dyDescent="0.2">
      <c r="B4254" s="36"/>
      <c r="C4254" s="36"/>
    </row>
    <row r="4255" spans="2:3" x14ac:dyDescent="0.2">
      <c r="B4255" s="36"/>
      <c r="C4255" s="36"/>
    </row>
    <row r="4256" spans="2:3" x14ac:dyDescent="0.2">
      <c r="B4256" s="36"/>
      <c r="C4256" s="36"/>
    </row>
    <row r="4257" spans="2:3" x14ac:dyDescent="0.2">
      <c r="B4257" s="36"/>
      <c r="C4257" s="36"/>
    </row>
    <row r="4258" spans="2:3" x14ac:dyDescent="0.2">
      <c r="B4258" s="36"/>
      <c r="C4258" s="36"/>
    </row>
    <row r="4259" spans="2:3" x14ac:dyDescent="0.2">
      <c r="B4259" s="36"/>
      <c r="C4259" s="36"/>
    </row>
    <row r="4260" spans="2:3" x14ac:dyDescent="0.2">
      <c r="B4260" s="36"/>
      <c r="C4260" s="36"/>
    </row>
    <row r="4261" spans="2:3" x14ac:dyDescent="0.2">
      <c r="B4261" s="36"/>
      <c r="C4261" s="36"/>
    </row>
    <row r="4262" spans="2:3" x14ac:dyDescent="0.2">
      <c r="B4262" s="36"/>
      <c r="C4262" s="36"/>
    </row>
    <row r="4263" spans="2:3" x14ac:dyDescent="0.2">
      <c r="B4263" s="36"/>
      <c r="C4263" s="36"/>
    </row>
    <row r="4264" spans="2:3" x14ac:dyDescent="0.2">
      <c r="B4264" s="36"/>
      <c r="C4264" s="36"/>
    </row>
    <row r="4265" spans="2:3" x14ac:dyDescent="0.2">
      <c r="B4265" s="36"/>
      <c r="C4265" s="36"/>
    </row>
    <row r="4266" spans="2:3" x14ac:dyDescent="0.2">
      <c r="B4266" s="36"/>
      <c r="C4266" s="36"/>
    </row>
    <row r="4267" spans="2:3" x14ac:dyDescent="0.2">
      <c r="B4267" s="36"/>
      <c r="C4267" s="36"/>
    </row>
    <row r="4268" spans="2:3" x14ac:dyDescent="0.2">
      <c r="B4268" s="36"/>
      <c r="C4268" s="36"/>
    </row>
    <row r="4269" spans="2:3" x14ac:dyDescent="0.2">
      <c r="B4269" s="36"/>
      <c r="C4269" s="36"/>
    </row>
    <row r="4270" spans="2:3" x14ac:dyDescent="0.2">
      <c r="B4270" s="36"/>
      <c r="C4270" s="36"/>
    </row>
    <row r="4271" spans="2:3" x14ac:dyDescent="0.2">
      <c r="B4271" s="36"/>
      <c r="C4271" s="36"/>
    </row>
    <row r="4272" spans="2:3" x14ac:dyDescent="0.2">
      <c r="B4272" s="36"/>
      <c r="C4272" s="36"/>
    </row>
    <row r="4273" spans="2:3" x14ac:dyDescent="0.2">
      <c r="B4273" s="36"/>
      <c r="C4273" s="36"/>
    </row>
    <row r="4274" spans="2:3" x14ac:dyDescent="0.2">
      <c r="B4274" s="36"/>
      <c r="C4274" s="36"/>
    </row>
    <row r="4275" spans="2:3" x14ac:dyDescent="0.2">
      <c r="B4275" s="36"/>
      <c r="C4275" s="36"/>
    </row>
    <row r="4276" spans="2:3" x14ac:dyDescent="0.2">
      <c r="B4276" s="36"/>
      <c r="C4276" s="36"/>
    </row>
    <row r="4277" spans="2:3" x14ac:dyDescent="0.2">
      <c r="B4277" s="36"/>
      <c r="C4277" s="36"/>
    </row>
    <row r="4278" spans="2:3" x14ac:dyDescent="0.2">
      <c r="B4278" s="36"/>
      <c r="C4278" s="36"/>
    </row>
    <row r="4279" spans="2:3" x14ac:dyDescent="0.2">
      <c r="B4279" s="36"/>
      <c r="C4279" s="36"/>
    </row>
    <row r="4280" spans="2:3" x14ac:dyDescent="0.2">
      <c r="B4280" s="36"/>
      <c r="C4280" s="36"/>
    </row>
    <row r="4281" spans="2:3" x14ac:dyDescent="0.2">
      <c r="B4281" s="36"/>
      <c r="C4281" s="36"/>
    </row>
    <row r="4282" spans="2:3" x14ac:dyDescent="0.2">
      <c r="B4282" s="36"/>
      <c r="C4282" s="36"/>
    </row>
    <row r="4283" spans="2:3" x14ac:dyDescent="0.2">
      <c r="B4283" s="36"/>
      <c r="C4283" s="36"/>
    </row>
    <row r="4284" spans="2:3" x14ac:dyDescent="0.2">
      <c r="B4284" s="36"/>
      <c r="C4284" s="36"/>
    </row>
    <row r="4285" spans="2:3" x14ac:dyDescent="0.2">
      <c r="B4285" s="36"/>
      <c r="C4285" s="36"/>
    </row>
    <row r="4286" spans="2:3" x14ac:dyDescent="0.2">
      <c r="B4286" s="36"/>
      <c r="C4286" s="36"/>
    </row>
    <row r="4287" spans="2:3" x14ac:dyDescent="0.2">
      <c r="B4287" s="36"/>
      <c r="C4287" s="36"/>
    </row>
    <row r="4288" spans="2:3" x14ac:dyDescent="0.2">
      <c r="B4288" s="36"/>
      <c r="C4288" s="36"/>
    </row>
    <row r="4289" spans="2:3" x14ac:dyDescent="0.2">
      <c r="B4289" s="36"/>
      <c r="C4289" s="36"/>
    </row>
    <row r="4290" spans="2:3" x14ac:dyDescent="0.2">
      <c r="B4290" s="36"/>
      <c r="C4290" s="36"/>
    </row>
    <row r="4291" spans="2:3" x14ac:dyDescent="0.2">
      <c r="B4291" s="36"/>
      <c r="C4291" s="36"/>
    </row>
    <row r="4292" spans="2:3" x14ac:dyDescent="0.2">
      <c r="B4292" s="36"/>
      <c r="C4292" s="36"/>
    </row>
    <row r="4293" spans="2:3" x14ac:dyDescent="0.2">
      <c r="B4293" s="36"/>
      <c r="C4293" s="36"/>
    </row>
    <row r="4294" spans="2:3" x14ac:dyDescent="0.2">
      <c r="B4294" s="36"/>
      <c r="C4294" s="36"/>
    </row>
    <row r="4295" spans="2:3" x14ac:dyDescent="0.2">
      <c r="B4295" s="36"/>
      <c r="C4295" s="36"/>
    </row>
    <row r="4296" spans="2:3" x14ac:dyDescent="0.2">
      <c r="B4296" s="36"/>
      <c r="C4296" s="36"/>
    </row>
    <row r="4297" spans="2:3" x14ac:dyDescent="0.2">
      <c r="B4297" s="36"/>
      <c r="C4297" s="36"/>
    </row>
    <row r="4298" spans="2:3" x14ac:dyDescent="0.2">
      <c r="B4298" s="36"/>
      <c r="C4298" s="36"/>
    </row>
    <row r="4299" spans="2:3" x14ac:dyDescent="0.2">
      <c r="B4299" s="36"/>
      <c r="C4299" s="36"/>
    </row>
    <row r="4300" spans="2:3" x14ac:dyDescent="0.2">
      <c r="B4300" s="36"/>
      <c r="C4300" s="36"/>
    </row>
    <row r="4301" spans="2:3" x14ac:dyDescent="0.2">
      <c r="B4301" s="36"/>
      <c r="C4301" s="36"/>
    </row>
    <row r="4302" spans="2:3" x14ac:dyDescent="0.2">
      <c r="B4302" s="36"/>
      <c r="C4302" s="36"/>
    </row>
    <row r="4303" spans="2:3" x14ac:dyDescent="0.2">
      <c r="B4303" s="36"/>
      <c r="C4303" s="36"/>
    </row>
    <row r="4304" spans="2:3" x14ac:dyDescent="0.2">
      <c r="B4304" s="36"/>
      <c r="C4304" s="36"/>
    </row>
    <row r="4305" spans="2:3" x14ac:dyDescent="0.2">
      <c r="B4305" s="36"/>
      <c r="C4305" s="36"/>
    </row>
    <row r="4306" spans="2:3" x14ac:dyDescent="0.2">
      <c r="B4306" s="36"/>
      <c r="C4306" s="36"/>
    </row>
    <row r="4307" spans="2:3" x14ac:dyDescent="0.2">
      <c r="B4307" s="36"/>
      <c r="C4307" s="36"/>
    </row>
    <row r="4308" spans="2:3" x14ac:dyDescent="0.2">
      <c r="B4308" s="36"/>
      <c r="C4308" s="36"/>
    </row>
    <row r="4309" spans="2:3" x14ac:dyDescent="0.2">
      <c r="B4309" s="36"/>
      <c r="C4309" s="36"/>
    </row>
    <row r="4310" spans="2:3" x14ac:dyDescent="0.2">
      <c r="B4310" s="36"/>
      <c r="C4310" s="36"/>
    </row>
    <row r="4311" spans="2:3" x14ac:dyDescent="0.2">
      <c r="B4311" s="36"/>
      <c r="C4311" s="36"/>
    </row>
    <row r="4312" spans="2:3" x14ac:dyDescent="0.2">
      <c r="B4312" s="36"/>
      <c r="C4312" s="36"/>
    </row>
    <row r="4313" spans="2:3" x14ac:dyDescent="0.2">
      <c r="B4313" s="36"/>
      <c r="C4313" s="36"/>
    </row>
    <row r="4314" spans="2:3" x14ac:dyDescent="0.2">
      <c r="B4314" s="36"/>
      <c r="C4314" s="36"/>
    </row>
    <row r="4315" spans="2:3" x14ac:dyDescent="0.2">
      <c r="B4315" s="36"/>
      <c r="C4315" s="36"/>
    </row>
    <row r="4316" spans="2:3" x14ac:dyDescent="0.2">
      <c r="B4316" s="36"/>
      <c r="C4316" s="36"/>
    </row>
    <row r="4317" spans="2:3" x14ac:dyDescent="0.2">
      <c r="B4317" s="36"/>
      <c r="C4317" s="36"/>
    </row>
    <row r="4318" spans="2:3" x14ac:dyDescent="0.2">
      <c r="B4318" s="36"/>
      <c r="C4318" s="36"/>
    </row>
    <row r="4319" spans="2:3" x14ac:dyDescent="0.2">
      <c r="B4319" s="36"/>
      <c r="C4319" s="36"/>
    </row>
    <row r="4320" spans="2:3" x14ac:dyDescent="0.2">
      <c r="B4320" s="36"/>
      <c r="C4320" s="36"/>
    </row>
    <row r="4321" spans="2:3" x14ac:dyDescent="0.2">
      <c r="B4321" s="36"/>
      <c r="C4321" s="36"/>
    </row>
    <row r="4322" spans="2:3" x14ac:dyDescent="0.2">
      <c r="B4322" s="36"/>
      <c r="C4322" s="36"/>
    </row>
    <row r="4323" spans="2:3" x14ac:dyDescent="0.2">
      <c r="B4323" s="36"/>
      <c r="C4323" s="36"/>
    </row>
    <row r="4324" spans="2:3" x14ac:dyDescent="0.2">
      <c r="B4324" s="36"/>
      <c r="C4324" s="36"/>
    </row>
    <row r="4325" spans="2:3" x14ac:dyDescent="0.2">
      <c r="B4325" s="36"/>
      <c r="C4325" s="36"/>
    </row>
    <row r="4326" spans="2:3" x14ac:dyDescent="0.2">
      <c r="B4326" s="36"/>
      <c r="C4326" s="36"/>
    </row>
    <row r="4327" spans="2:3" x14ac:dyDescent="0.2">
      <c r="B4327" s="36"/>
      <c r="C4327" s="36"/>
    </row>
    <row r="4328" spans="2:3" x14ac:dyDescent="0.2">
      <c r="B4328" s="36"/>
      <c r="C4328" s="36"/>
    </row>
    <row r="4329" spans="2:3" x14ac:dyDescent="0.2">
      <c r="B4329" s="36"/>
      <c r="C4329" s="36"/>
    </row>
    <row r="4330" spans="2:3" x14ac:dyDescent="0.2">
      <c r="B4330" s="36"/>
      <c r="C4330" s="36"/>
    </row>
    <row r="4331" spans="2:3" x14ac:dyDescent="0.2">
      <c r="B4331" s="36"/>
      <c r="C4331" s="36"/>
    </row>
    <row r="4332" spans="2:3" x14ac:dyDescent="0.2">
      <c r="B4332" s="36"/>
      <c r="C4332" s="36"/>
    </row>
    <row r="4333" spans="2:3" x14ac:dyDescent="0.2">
      <c r="B4333" s="36"/>
      <c r="C4333" s="36"/>
    </row>
    <row r="4334" spans="2:3" x14ac:dyDescent="0.2">
      <c r="B4334" s="36"/>
      <c r="C4334" s="36"/>
    </row>
    <row r="4335" spans="2:3" x14ac:dyDescent="0.2">
      <c r="B4335" s="36"/>
      <c r="C4335" s="36"/>
    </row>
    <row r="4336" spans="2:3" x14ac:dyDescent="0.2">
      <c r="B4336" s="36"/>
      <c r="C4336" s="36"/>
    </row>
    <row r="4337" spans="2:3" x14ac:dyDescent="0.2">
      <c r="B4337" s="36"/>
      <c r="C4337" s="36"/>
    </row>
    <row r="4338" spans="2:3" x14ac:dyDescent="0.2">
      <c r="B4338" s="36"/>
      <c r="C4338" s="36"/>
    </row>
    <row r="4339" spans="2:3" x14ac:dyDescent="0.2">
      <c r="B4339" s="36"/>
      <c r="C4339" s="36"/>
    </row>
    <row r="4340" spans="2:3" x14ac:dyDescent="0.2">
      <c r="B4340" s="36"/>
      <c r="C4340" s="36"/>
    </row>
    <row r="4341" spans="2:3" x14ac:dyDescent="0.2">
      <c r="B4341" s="36"/>
      <c r="C4341" s="36"/>
    </row>
    <row r="4342" spans="2:3" x14ac:dyDescent="0.2">
      <c r="B4342" s="36"/>
      <c r="C4342" s="36"/>
    </row>
    <row r="4343" spans="2:3" x14ac:dyDescent="0.2">
      <c r="B4343" s="36"/>
      <c r="C4343" s="36"/>
    </row>
    <row r="4344" spans="2:3" x14ac:dyDescent="0.2">
      <c r="B4344" s="36"/>
      <c r="C4344" s="36"/>
    </row>
    <row r="4345" spans="2:3" x14ac:dyDescent="0.2">
      <c r="B4345" s="36"/>
      <c r="C4345" s="36"/>
    </row>
    <row r="4346" spans="2:3" x14ac:dyDescent="0.2">
      <c r="B4346" s="36"/>
      <c r="C4346" s="36"/>
    </row>
    <row r="4347" spans="2:3" x14ac:dyDescent="0.2">
      <c r="B4347" s="36"/>
      <c r="C4347" s="36"/>
    </row>
    <row r="4348" spans="2:3" x14ac:dyDescent="0.2">
      <c r="B4348" s="36"/>
      <c r="C4348" s="36"/>
    </row>
    <row r="4349" spans="2:3" x14ac:dyDescent="0.2">
      <c r="B4349" s="36"/>
      <c r="C4349" s="36"/>
    </row>
    <row r="4350" spans="2:3" x14ac:dyDescent="0.2">
      <c r="B4350" s="36"/>
      <c r="C4350" s="36"/>
    </row>
    <row r="4351" spans="2:3" x14ac:dyDescent="0.2">
      <c r="B4351" s="36"/>
      <c r="C4351" s="36"/>
    </row>
    <row r="4352" spans="2:3" x14ac:dyDescent="0.2">
      <c r="B4352" s="36"/>
      <c r="C4352" s="36"/>
    </row>
    <row r="4353" spans="2:3" x14ac:dyDescent="0.2">
      <c r="B4353" s="36"/>
      <c r="C4353" s="36"/>
    </row>
    <row r="4354" spans="2:3" x14ac:dyDescent="0.2">
      <c r="B4354" s="36"/>
      <c r="C4354" s="36"/>
    </row>
    <row r="4355" spans="2:3" x14ac:dyDescent="0.2">
      <c r="B4355" s="36"/>
      <c r="C4355" s="36"/>
    </row>
    <row r="4356" spans="2:3" x14ac:dyDescent="0.2">
      <c r="B4356" s="36"/>
      <c r="C4356" s="36"/>
    </row>
    <row r="4357" spans="2:3" x14ac:dyDescent="0.2">
      <c r="B4357" s="36"/>
      <c r="C4357" s="36"/>
    </row>
    <row r="4358" spans="2:3" x14ac:dyDescent="0.2">
      <c r="B4358" s="36"/>
      <c r="C4358" s="36"/>
    </row>
    <row r="4359" spans="2:3" x14ac:dyDescent="0.2">
      <c r="B4359" s="36"/>
      <c r="C4359" s="36"/>
    </row>
    <row r="4360" spans="2:3" x14ac:dyDescent="0.2">
      <c r="B4360" s="36"/>
      <c r="C4360" s="36"/>
    </row>
    <row r="4361" spans="2:3" x14ac:dyDescent="0.2">
      <c r="B4361" s="36"/>
      <c r="C4361" s="36"/>
    </row>
    <row r="4362" spans="2:3" x14ac:dyDescent="0.2">
      <c r="B4362" s="36"/>
      <c r="C4362" s="36"/>
    </row>
    <row r="4363" spans="2:3" x14ac:dyDescent="0.2">
      <c r="B4363" s="36"/>
      <c r="C4363" s="36"/>
    </row>
    <row r="4364" spans="2:3" x14ac:dyDescent="0.2">
      <c r="B4364" s="36"/>
      <c r="C4364" s="36"/>
    </row>
    <row r="4365" spans="2:3" x14ac:dyDescent="0.2">
      <c r="B4365" s="36"/>
      <c r="C4365" s="36"/>
    </row>
    <row r="4366" spans="2:3" x14ac:dyDescent="0.2">
      <c r="B4366" s="36"/>
      <c r="C4366" s="36"/>
    </row>
    <row r="4367" spans="2:3" x14ac:dyDescent="0.2">
      <c r="B4367" s="36"/>
      <c r="C4367" s="36"/>
    </row>
    <row r="4368" spans="2:3" x14ac:dyDescent="0.2">
      <c r="B4368" s="36"/>
      <c r="C4368" s="36"/>
    </row>
    <row r="4369" spans="2:3" x14ac:dyDescent="0.2">
      <c r="B4369" s="36"/>
      <c r="C4369" s="36"/>
    </row>
    <row r="4370" spans="2:3" x14ac:dyDescent="0.2">
      <c r="B4370" s="36"/>
      <c r="C4370" s="36"/>
    </row>
    <row r="4371" spans="2:3" x14ac:dyDescent="0.2">
      <c r="B4371" s="36"/>
      <c r="C4371" s="36"/>
    </row>
    <row r="4372" spans="2:3" x14ac:dyDescent="0.2">
      <c r="B4372" s="36"/>
      <c r="C4372" s="36"/>
    </row>
    <row r="4373" spans="2:3" x14ac:dyDescent="0.2">
      <c r="B4373" s="36"/>
      <c r="C4373" s="36"/>
    </row>
    <row r="4374" spans="2:3" x14ac:dyDescent="0.2">
      <c r="B4374" s="36"/>
      <c r="C4374" s="36"/>
    </row>
    <row r="4375" spans="2:3" x14ac:dyDescent="0.2">
      <c r="B4375" s="36"/>
      <c r="C4375" s="36"/>
    </row>
    <row r="4376" spans="2:3" x14ac:dyDescent="0.2">
      <c r="B4376" s="36"/>
      <c r="C4376" s="36"/>
    </row>
    <row r="4377" spans="2:3" x14ac:dyDescent="0.2">
      <c r="B4377" s="36"/>
      <c r="C4377" s="36"/>
    </row>
    <row r="4378" spans="2:3" x14ac:dyDescent="0.2">
      <c r="B4378" s="36"/>
      <c r="C4378" s="36"/>
    </row>
    <row r="4379" spans="2:3" x14ac:dyDescent="0.2">
      <c r="B4379" s="36"/>
      <c r="C4379" s="36"/>
    </row>
    <row r="4380" spans="2:3" x14ac:dyDescent="0.2">
      <c r="B4380" s="36"/>
      <c r="C4380" s="36"/>
    </row>
    <row r="4381" spans="2:3" x14ac:dyDescent="0.2">
      <c r="B4381" s="36"/>
      <c r="C4381" s="36"/>
    </row>
    <row r="4382" spans="2:3" x14ac:dyDescent="0.2">
      <c r="B4382" s="36"/>
      <c r="C4382" s="36"/>
    </row>
    <row r="4383" spans="2:3" x14ac:dyDescent="0.2">
      <c r="B4383" s="36"/>
      <c r="C4383" s="36"/>
    </row>
    <row r="4384" spans="2:3" x14ac:dyDescent="0.2">
      <c r="B4384" s="36"/>
      <c r="C4384" s="36"/>
    </row>
    <row r="4385" spans="2:3" x14ac:dyDescent="0.2">
      <c r="B4385" s="36"/>
      <c r="C4385" s="36"/>
    </row>
    <row r="4386" spans="2:3" x14ac:dyDescent="0.2">
      <c r="B4386" s="36"/>
      <c r="C4386" s="36"/>
    </row>
    <row r="4387" spans="2:3" x14ac:dyDescent="0.2">
      <c r="B4387" s="36"/>
      <c r="C4387" s="36"/>
    </row>
    <row r="4388" spans="2:3" x14ac:dyDescent="0.2">
      <c r="B4388" s="36"/>
      <c r="C4388" s="36"/>
    </row>
    <row r="4389" spans="2:3" x14ac:dyDescent="0.2">
      <c r="B4389" s="36"/>
      <c r="C4389" s="36"/>
    </row>
    <row r="4390" spans="2:3" x14ac:dyDescent="0.2">
      <c r="B4390" s="36"/>
      <c r="C4390" s="36"/>
    </row>
    <row r="4391" spans="2:3" x14ac:dyDescent="0.2">
      <c r="B4391" s="36"/>
      <c r="C4391" s="36"/>
    </row>
    <row r="4392" spans="2:3" x14ac:dyDescent="0.2">
      <c r="B4392" s="36"/>
      <c r="C4392" s="36"/>
    </row>
    <row r="4393" spans="2:3" x14ac:dyDescent="0.2">
      <c r="B4393" s="36"/>
      <c r="C4393" s="36"/>
    </row>
    <row r="4394" spans="2:3" x14ac:dyDescent="0.2">
      <c r="B4394" s="36"/>
      <c r="C4394" s="36"/>
    </row>
    <row r="4395" spans="2:3" x14ac:dyDescent="0.2">
      <c r="B4395" s="36"/>
      <c r="C4395" s="36"/>
    </row>
    <row r="4396" spans="2:3" x14ac:dyDescent="0.2">
      <c r="B4396" s="36"/>
      <c r="C4396" s="36"/>
    </row>
    <row r="4397" spans="2:3" x14ac:dyDescent="0.2">
      <c r="B4397" s="36"/>
      <c r="C4397" s="36"/>
    </row>
    <row r="4398" spans="2:3" x14ac:dyDescent="0.2">
      <c r="B4398" s="36"/>
      <c r="C4398" s="36"/>
    </row>
    <row r="4399" spans="2:3" x14ac:dyDescent="0.2">
      <c r="B4399" s="36"/>
      <c r="C4399" s="36"/>
    </row>
    <row r="4400" spans="2:3" x14ac:dyDescent="0.2">
      <c r="B4400" s="36"/>
      <c r="C4400" s="36"/>
    </row>
    <row r="4401" spans="2:3" x14ac:dyDescent="0.2">
      <c r="B4401" s="36"/>
      <c r="C4401" s="36"/>
    </row>
    <row r="4402" spans="2:3" x14ac:dyDescent="0.2">
      <c r="B4402" s="36"/>
      <c r="C4402" s="36"/>
    </row>
    <row r="4403" spans="2:3" x14ac:dyDescent="0.2">
      <c r="B4403" s="36"/>
      <c r="C4403" s="36"/>
    </row>
    <row r="4404" spans="2:3" x14ac:dyDescent="0.2">
      <c r="B4404" s="36"/>
      <c r="C4404" s="36"/>
    </row>
    <row r="4405" spans="2:3" x14ac:dyDescent="0.2">
      <c r="B4405" s="36"/>
      <c r="C4405" s="36"/>
    </row>
    <row r="4406" spans="2:3" x14ac:dyDescent="0.2">
      <c r="B4406" s="36"/>
      <c r="C4406" s="36"/>
    </row>
    <row r="4407" spans="2:3" x14ac:dyDescent="0.2">
      <c r="B4407" s="36"/>
      <c r="C4407" s="36"/>
    </row>
    <row r="4408" spans="2:3" x14ac:dyDescent="0.2">
      <c r="B4408" s="36"/>
      <c r="C4408" s="36"/>
    </row>
    <row r="4409" spans="2:3" x14ac:dyDescent="0.2">
      <c r="B4409" s="36"/>
      <c r="C4409" s="36"/>
    </row>
    <row r="4410" spans="2:3" x14ac:dyDescent="0.2">
      <c r="B4410" s="36"/>
      <c r="C4410" s="36"/>
    </row>
    <row r="4411" spans="2:3" x14ac:dyDescent="0.2">
      <c r="B4411" s="36"/>
      <c r="C4411" s="36"/>
    </row>
    <row r="4412" spans="2:3" x14ac:dyDescent="0.2">
      <c r="B4412" s="36"/>
      <c r="C4412" s="36"/>
    </row>
    <row r="4413" spans="2:3" x14ac:dyDescent="0.2">
      <c r="B4413" s="36"/>
      <c r="C4413" s="36"/>
    </row>
    <row r="4414" spans="2:3" x14ac:dyDescent="0.2">
      <c r="B4414" s="36"/>
      <c r="C4414" s="36"/>
    </row>
    <row r="4415" spans="2:3" x14ac:dyDescent="0.2">
      <c r="B4415" s="36"/>
      <c r="C4415" s="36"/>
    </row>
    <row r="4416" spans="2:3" x14ac:dyDescent="0.2">
      <c r="B4416" s="36"/>
      <c r="C4416" s="36"/>
    </row>
    <row r="4417" spans="2:3" x14ac:dyDescent="0.2">
      <c r="B4417" s="36"/>
      <c r="C4417" s="36"/>
    </row>
    <row r="4418" spans="2:3" x14ac:dyDescent="0.2">
      <c r="B4418" s="36"/>
      <c r="C4418" s="36"/>
    </row>
    <row r="4419" spans="2:3" x14ac:dyDescent="0.2">
      <c r="B4419" s="36"/>
      <c r="C4419" s="36"/>
    </row>
    <row r="4420" spans="2:3" x14ac:dyDescent="0.2">
      <c r="B4420" s="36"/>
      <c r="C4420" s="36"/>
    </row>
    <row r="4421" spans="2:3" x14ac:dyDescent="0.2">
      <c r="B4421" s="36"/>
      <c r="C4421" s="36"/>
    </row>
    <row r="4422" spans="2:3" x14ac:dyDescent="0.2">
      <c r="B4422" s="36"/>
      <c r="C4422" s="36"/>
    </row>
    <row r="4423" spans="2:3" x14ac:dyDescent="0.2">
      <c r="B4423" s="36"/>
      <c r="C4423" s="36"/>
    </row>
    <row r="4424" spans="2:3" x14ac:dyDescent="0.2">
      <c r="B4424" s="36"/>
      <c r="C4424" s="36"/>
    </row>
    <row r="4425" spans="2:3" x14ac:dyDescent="0.2">
      <c r="B4425" s="36"/>
      <c r="C4425" s="36"/>
    </row>
    <row r="4426" spans="2:3" x14ac:dyDescent="0.2">
      <c r="B4426" s="36"/>
      <c r="C4426" s="36"/>
    </row>
    <row r="4427" spans="2:3" x14ac:dyDescent="0.2">
      <c r="B4427" s="36"/>
      <c r="C4427" s="36"/>
    </row>
    <row r="4428" spans="2:3" x14ac:dyDescent="0.2">
      <c r="B4428" s="36"/>
      <c r="C4428" s="36"/>
    </row>
    <row r="4429" spans="2:3" x14ac:dyDescent="0.2">
      <c r="B4429" s="36"/>
      <c r="C4429" s="36"/>
    </row>
    <row r="4430" spans="2:3" x14ac:dyDescent="0.2">
      <c r="B4430" s="36"/>
      <c r="C4430" s="36"/>
    </row>
    <row r="4431" spans="2:3" x14ac:dyDescent="0.2">
      <c r="B4431" s="36"/>
      <c r="C4431" s="36"/>
    </row>
    <row r="4432" spans="2:3" x14ac:dyDescent="0.2">
      <c r="B4432" s="36"/>
      <c r="C4432" s="36"/>
    </row>
    <row r="4433" spans="2:3" x14ac:dyDescent="0.2">
      <c r="B4433" s="36"/>
      <c r="C4433" s="36"/>
    </row>
    <row r="4434" spans="2:3" x14ac:dyDescent="0.2">
      <c r="B4434" s="36"/>
      <c r="C4434" s="36"/>
    </row>
    <row r="4435" spans="2:3" x14ac:dyDescent="0.2">
      <c r="B4435" s="36"/>
      <c r="C4435" s="36"/>
    </row>
    <row r="4436" spans="2:3" x14ac:dyDescent="0.2">
      <c r="B4436" s="36"/>
      <c r="C4436" s="36"/>
    </row>
    <row r="4437" spans="2:3" x14ac:dyDescent="0.2">
      <c r="B4437" s="36"/>
      <c r="C4437" s="36"/>
    </row>
    <row r="4438" spans="2:3" x14ac:dyDescent="0.2">
      <c r="B4438" s="36"/>
      <c r="C4438" s="36"/>
    </row>
    <row r="4439" spans="2:3" x14ac:dyDescent="0.2">
      <c r="B4439" s="36"/>
      <c r="C4439" s="36"/>
    </row>
    <row r="4440" spans="2:3" x14ac:dyDescent="0.2">
      <c r="B4440" s="36"/>
      <c r="C4440" s="36"/>
    </row>
    <row r="4441" spans="2:3" x14ac:dyDescent="0.2">
      <c r="B4441" s="36"/>
      <c r="C4441" s="36"/>
    </row>
    <row r="4442" spans="2:3" x14ac:dyDescent="0.2">
      <c r="B4442" s="36"/>
      <c r="C4442" s="36"/>
    </row>
    <row r="4443" spans="2:3" x14ac:dyDescent="0.2">
      <c r="B4443" s="36"/>
      <c r="C4443" s="36"/>
    </row>
    <row r="4444" spans="2:3" x14ac:dyDescent="0.2">
      <c r="B4444" s="36"/>
      <c r="C4444" s="36"/>
    </row>
    <row r="4445" spans="2:3" x14ac:dyDescent="0.2">
      <c r="B4445" s="36"/>
      <c r="C4445" s="36"/>
    </row>
    <row r="4446" spans="2:3" x14ac:dyDescent="0.2">
      <c r="B4446" s="36"/>
      <c r="C4446" s="36"/>
    </row>
    <row r="4447" spans="2:3" x14ac:dyDescent="0.2">
      <c r="B4447" s="36"/>
      <c r="C4447" s="36"/>
    </row>
    <row r="4448" spans="2:3" x14ac:dyDescent="0.2">
      <c r="B4448" s="36"/>
      <c r="C4448" s="36"/>
    </row>
    <row r="4449" spans="2:3" x14ac:dyDescent="0.2">
      <c r="B4449" s="36"/>
      <c r="C4449" s="36"/>
    </row>
    <row r="4450" spans="2:3" x14ac:dyDescent="0.2">
      <c r="B4450" s="36"/>
      <c r="C4450" s="36"/>
    </row>
    <row r="4451" spans="2:3" x14ac:dyDescent="0.2">
      <c r="B4451" s="36"/>
      <c r="C4451" s="36"/>
    </row>
    <row r="4452" spans="2:3" x14ac:dyDescent="0.2">
      <c r="B4452" s="36"/>
      <c r="C4452" s="36"/>
    </row>
    <row r="4453" spans="2:3" x14ac:dyDescent="0.2">
      <c r="B4453" s="36"/>
      <c r="C4453" s="36"/>
    </row>
    <row r="4454" spans="2:3" x14ac:dyDescent="0.2">
      <c r="B4454" s="36"/>
      <c r="C4454" s="36"/>
    </row>
    <row r="4455" spans="2:3" x14ac:dyDescent="0.2">
      <c r="B4455" s="36"/>
      <c r="C4455" s="36"/>
    </row>
    <row r="4456" spans="2:3" x14ac:dyDescent="0.2">
      <c r="B4456" s="36"/>
      <c r="C4456" s="36"/>
    </row>
    <row r="4457" spans="2:3" x14ac:dyDescent="0.2">
      <c r="B4457" s="36"/>
      <c r="C4457" s="36"/>
    </row>
    <row r="4458" spans="2:3" x14ac:dyDescent="0.2">
      <c r="B4458" s="36"/>
      <c r="C4458" s="36"/>
    </row>
    <row r="4459" spans="2:3" x14ac:dyDescent="0.2">
      <c r="B4459" s="36"/>
      <c r="C4459" s="36"/>
    </row>
    <row r="4460" spans="2:3" x14ac:dyDescent="0.2">
      <c r="B4460" s="36"/>
      <c r="C4460" s="36"/>
    </row>
    <row r="4461" spans="2:3" x14ac:dyDescent="0.2">
      <c r="B4461" s="36"/>
      <c r="C4461" s="36"/>
    </row>
    <row r="4462" spans="2:3" x14ac:dyDescent="0.2">
      <c r="B4462" s="36"/>
      <c r="C4462" s="36"/>
    </row>
    <row r="4463" spans="2:3" x14ac:dyDescent="0.2">
      <c r="B4463" s="36"/>
      <c r="C4463" s="36"/>
    </row>
    <row r="4464" spans="2:3" x14ac:dyDescent="0.2">
      <c r="B4464" s="36"/>
      <c r="C4464" s="36"/>
    </row>
    <row r="4465" spans="2:3" x14ac:dyDescent="0.2">
      <c r="B4465" s="36"/>
      <c r="C4465" s="36"/>
    </row>
    <row r="4466" spans="2:3" x14ac:dyDescent="0.2">
      <c r="B4466" s="36"/>
      <c r="C4466" s="36"/>
    </row>
    <row r="4467" spans="2:3" x14ac:dyDescent="0.2">
      <c r="B4467" s="36"/>
      <c r="C4467" s="36"/>
    </row>
    <row r="4468" spans="2:3" x14ac:dyDescent="0.2">
      <c r="B4468" s="36"/>
      <c r="C4468" s="36"/>
    </row>
    <row r="4469" spans="2:3" x14ac:dyDescent="0.2">
      <c r="B4469" s="36"/>
      <c r="C4469" s="36"/>
    </row>
    <row r="4470" spans="2:3" x14ac:dyDescent="0.2">
      <c r="B4470" s="36"/>
      <c r="C4470" s="36"/>
    </row>
    <row r="4471" spans="2:3" x14ac:dyDescent="0.2">
      <c r="B4471" s="36"/>
      <c r="C4471" s="36"/>
    </row>
    <row r="4472" spans="2:3" x14ac:dyDescent="0.2">
      <c r="B4472" s="36"/>
      <c r="C4472" s="36"/>
    </row>
    <row r="4473" spans="2:3" x14ac:dyDescent="0.2">
      <c r="B4473" s="36"/>
      <c r="C4473" s="36"/>
    </row>
    <row r="4474" spans="2:3" x14ac:dyDescent="0.2">
      <c r="B4474" s="36"/>
      <c r="C4474" s="36"/>
    </row>
    <row r="4475" spans="2:3" x14ac:dyDescent="0.2">
      <c r="B4475" s="36"/>
      <c r="C4475" s="36"/>
    </row>
    <row r="4476" spans="2:3" x14ac:dyDescent="0.2">
      <c r="B4476" s="36"/>
      <c r="C4476" s="36"/>
    </row>
    <row r="4477" spans="2:3" x14ac:dyDescent="0.2">
      <c r="B4477" s="36"/>
      <c r="C4477" s="36"/>
    </row>
    <row r="4478" spans="2:3" x14ac:dyDescent="0.2">
      <c r="B4478" s="36"/>
      <c r="C4478" s="36"/>
    </row>
    <row r="4479" spans="2:3" x14ac:dyDescent="0.2">
      <c r="B4479" s="36"/>
      <c r="C4479" s="36"/>
    </row>
    <row r="4480" spans="2:3" x14ac:dyDescent="0.2">
      <c r="B4480" s="36"/>
      <c r="C4480" s="36"/>
    </row>
    <row r="4481" spans="2:3" x14ac:dyDescent="0.2">
      <c r="B4481" s="36"/>
      <c r="C4481" s="36"/>
    </row>
    <row r="4482" spans="2:3" x14ac:dyDescent="0.2">
      <c r="B4482" s="36"/>
      <c r="C4482" s="36"/>
    </row>
    <row r="4483" spans="2:3" x14ac:dyDescent="0.2">
      <c r="B4483" s="36"/>
      <c r="C4483" s="36"/>
    </row>
    <row r="4484" spans="2:3" x14ac:dyDescent="0.2">
      <c r="B4484" s="36"/>
      <c r="C4484" s="36"/>
    </row>
    <row r="4485" spans="2:3" x14ac:dyDescent="0.2">
      <c r="B4485" s="36"/>
      <c r="C4485" s="36"/>
    </row>
    <row r="4486" spans="2:3" x14ac:dyDescent="0.2">
      <c r="B4486" s="36"/>
      <c r="C4486" s="36"/>
    </row>
    <row r="4487" spans="2:3" x14ac:dyDescent="0.2">
      <c r="B4487" s="36"/>
      <c r="C4487" s="36"/>
    </row>
    <row r="4488" spans="2:3" x14ac:dyDescent="0.2">
      <c r="B4488" s="36"/>
      <c r="C4488" s="36"/>
    </row>
    <row r="4489" spans="2:3" x14ac:dyDescent="0.2">
      <c r="B4489" s="36"/>
      <c r="C4489" s="36"/>
    </row>
    <row r="4490" spans="2:3" x14ac:dyDescent="0.2">
      <c r="B4490" s="36"/>
      <c r="C4490" s="36"/>
    </row>
    <row r="4491" spans="2:3" x14ac:dyDescent="0.2">
      <c r="B4491" s="36"/>
      <c r="C4491" s="36"/>
    </row>
    <row r="4492" spans="2:3" x14ac:dyDescent="0.2">
      <c r="B4492" s="36"/>
      <c r="C4492" s="36"/>
    </row>
    <row r="4493" spans="2:3" x14ac:dyDescent="0.2">
      <c r="B4493" s="36"/>
      <c r="C4493" s="36"/>
    </row>
    <row r="4494" spans="2:3" x14ac:dyDescent="0.2">
      <c r="B4494" s="36"/>
      <c r="C4494" s="36"/>
    </row>
    <row r="4495" spans="2:3" x14ac:dyDescent="0.2">
      <c r="B4495" s="36"/>
      <c r="C4495" s="36"/>
    </row>
    <row r="4496" spans="2:3" x14ac:dyDescent="0.2">
      <c r="B4496" s="36"/>
      <c r="C4496" s="36"/>
    </row>
    <row r="4497" spans="2:3" x14ac:dyDescent="0.2">
      <c r="B4497" s="36"/>
      <c r="C4497" s="36"/>
    </row>
    <row r="4498" spans="2:3" x14ac:dyDescent="0.2">
      <c r="B4498" s="36"/>
      <c r="C4498" s="36"/>
    </row>
    <row r="4499" spans="2:3" x14ac:dyDescent="0.2">
      <c r="B4499" s="36"/>
      <c r="C4499" s="36"/>
    </row>
    <row r="4500" spans="2:3" x14ac:dyDescent="0.2">
      <c r="B4500" s="36"/>
      <c r="C4500" s="36"/>
    </row>
    <row r="4501" spans="2:3" x14ac:dyDescent="0.2">
      <c r="B4501" s="36"/>
      <c r="C4501" s="36"/>
    </row>
    <row r="4502" spans="2:3" x14ac:dyDescent="0.2">
      <c r="B4502" s="36"/>
      <c r="C4502" s="36"/>
    </row>
    <row r="4503" spans="2:3" x14ac:dyDescent="0.2">
      <c r="B4503" s="36"/>
      <c r="C4503" s="36"/>
    </row>
    <row r="4504" spans="2:3" x14ac:dyDescent="0.2">
      <c r="B4504" s="36"/>
      <c r="C4504" s="36"/>
    </row>
    <row r="4505" spans="2:3" x14ac:dyDescent="0.2">
      <c r="B4505" s="36"/>
      <c r="C4505" s="36"/>
    </row>
    <row r="4506" spans="2:3" x14ac:dyDescent="0.2">
      <c r="B4506" s="36"/>
      <c r="C4506" s="36"/>
    </row>
    <row r="4507" spans="2:3" x14ac:dyDescent="0.2">
      <c r="B4507" s="36"/>
      <c r="C4507" s="36"/>
    </row>
    <row r="4508" spans="2:3" x14ac:dyDescent="0.2">
      <c r="B4508" s="36"/>
      <c r="C4508" s="36"/>
    </row>
    <row r="4509" spans="2:3" x14ac:dyDescent="0.2">
      <c r="B4509" s="36"/>
      <c r="C4509" s="36"/>
    </row>
    <row r="4510" spans="2:3" x14ac:dyDescent="0.2">
      <c r="B4510" s="36"/>
      <c r="C4510" s="36"/>
    </row>
    <row r="4511" spans="2:3" x14ac:dyDescent="0.2">
      <c r="B4511" s="36"/>
      <c r="C4511" s="36"/>
    </row>
    <row r="4512" spans="2:3" x14ac:dyDescent="0.2">
      <c r="B4512" s="36"/>
      <c r="C4512" s="36"/>
    </row>
    <row r="4513" spans="2:3" x14ac:dyDescent="0.2">
      <c r="B4513" s="36"/>
      <c r="C4513" s="36"/>
    </row>
    <row r="4514" spans="2:3" x14ac:dyDescent="0.2">
      <c r="B4514" s="36"/>
      <c r="C4514" s="36"/>
    </row>
    <row r="4515" spans="2:3" x14ac:dyDescent="0.2">
      <c r="B4515" s="36"/>
      <c r="C4515" s="36"/>
    </row>
    <row r="4516" spans="2:3" x14ac:dyDescent="0.2">
      <c r="B4516" s="36"/>
      <c r="C4516" s="36"/>
    </row>
    <row r="4517" spans="2:3" x14ac:dyDescent="0.2">
      <c r="B4517" s="36"/>
      <c r="C4517" s="36"/>
    </row>
    <row r="4518" spans="2:3" x14ac:dyDescent="0.2">
      <c r="B4518" s="36"/>
      <c r="C4518" s="36"/>
    </row>
    <row r="4519" spans="2:3" x14ac:dyDescent="0.2">
      <c r="B4519" s="36"/>
      <c r="C4519" s="36"/>
    </row>
    <row r="4520" spans="2:3" x14ac:dyDescent="0.2">
      <c r="B4520" s="36"/>
      <c r="C4520" s="36"/>
    </row>
    <row r="4521" spans="2:3" x14ac:dyDescent="0.2">
      <c r="B4521" s="36"/>
      <c r="C4521" s="36"/>
    </row>
    <row r="4522" spans="2:3" x14ac:dyDescent="0.2">
      <c r="B4522" s="36"/>
      <c r="C4522" s="36"/>
    </row>
    <row r="4523" spans="2:3" x14ac:dyDescent="0.2">
      <c r="B4523" s="36"/>
      <c r="C4523" s="36"/>
    </row>
    <row r="4524" spans="2:3" x14ac:dyDescent="0.2">
      <c r="B4524" s="36"/>
      <c r="C4524" s="36"/>
    </row>
    <row r="4525" spans="2:3" x14ac:dyDescent="0.2">
      <c r="B4525" s="36"/>
      <c r="C4525" s="36"/>
    </row>
    <row r="4526" spans="2:3" x14ac:dyDescent="0.2">
      <c r="B4526" s="36"/>
      <c r="C4526" s="36"/>
    </row>
    <row r="4527" spans="2:3" x14ac:dyDescent="0.2">
      <c r="B4527" s="36"/>
      <c r="C4527" s="36"/>
    </row>
    <row r="4528" spans="2:3" x14ac:dyDescent="0.2">
      <c r="B4528" s="36"/>
      <c r="C4528" s="36"/>
    </row>
    <row r="4529" spans="2:3" x14ac:dyDescent="0.2">
      <c r="B4529" s="36"/>
      <c r="C4529" s="36"/>
    </row>
    <row r="4530" spans="2:3" x14ac:dyDescent="0.2">
      <c r="B4530" s="36"/>
      <c r="C4530" s="36"/>
    </row>
    <row r="4531" spans="2:3" x14ac:dyDescent="0.2">
      <c r="B4531" s="36"/>
      <c r="C4531" s="36"/>
    </row>
    <row r="4532" spans="2:3" x14ac:dyDescent="0.2">
      <c r="B4532" s="36"/>
      <c r="C4532" s="36"/>
    </row>
    <row r="4533" spans="2:3" x14ac:dyDescent="0.2">
      <c r="B4533" s="36"/>
      <c r="C4533" s="36"/>
    </row>
    <row r="4534" spans="2:3" x14ac:dyDescent="0.2">
      <c r="B4534" s="36"/>
      <c r="C4534" s="36"/>
    </row>
    <row r="4535" spans="2:3" x14ac:dyDescent="0.2">
      <c r="B4535" s="36"/>
      <c r="C4535" s="36"/>
    </row>
    <row r="4536" spans="2:3" x14ac:dyDescent="0.2">
      <c r="B4536" s="36"/>
      <c r="C4536" s="36"/>
    </row>
    <row r="4537" spans="2:3" x14ac:dyDescent="0.2">
      <c r="B4537" s="36"/>
      <c r="C4537" s="36"/>
    </row>
    <row r="4538" spans="2:3" x14ac:dyDescent="0.2">
      <c r="B4538" s="36"/>
      <c r="C4538" s="36"/>
    </row>
    <row r="4539" spans="2:3" x14ac:dyDescent="0.2">
      <c r="B4539" s="36"/>
      <c r="C4539" s="36"/>
    </row>
    <row r="4540" spans="2:3" x14ac:dyDescent="0.2">
      <c r="B4540" s="36"/>
      <c r="C4540" s="36"/>
    </row>
    <row r="4541" spans="2:3" x14ac:dyDescent="0.2">
      <c r="B4541" s="36"/>
      <c r="C4541" s="36"/>
    </row>
    <row r="4542" spans="2:3" x14ac:dyDescent="0.2">
      <c r="B4542" s="36"/>
      <c r="C4542" s="36"/>
    </row>
    <row r="4543" spans="2:3" x14ac:dyDescent="0.2">
      <c r="B4543" s="36"/>
      <c r="C4543" s="36"/>
    </row>
    <row r="4544" spans="2:3" x14ac:dyDescent="0.2">
      <c r="B4544" s="36"/>
      <c r="C4544" s="36"/>
    </row>
    <row r="4545" spans="2:3" x14ac:dyDescent="0.2">
      <c r="B4545" s="36"/>
      <c r="C4545" s="36"/>
    </row>
    <row r="4546" spans="2:3" x14ac:dyDescent="0.2">
      <c r="B4546" s="36"/>
      <c r="C4546" s="36"/>
    </row>
    <row r="4547" spans="2:3" x14ac:dyDescent="0.2">
      <c r="B4547" s="36"/>
      <c r="C4547" s="36"/>
    </row>
    <row r="4548" spans="2:3" x14ac:dyDescent="0.2">
      <c r="B4548" s="36"/>
      <c r="C4548" s="36"/>
    </row>
    <row r="4549" spans="2:3" x14ac:dyDescent="0.2">
      <c r="B4549" s="36"/>
      <c r="C4549" s="36"/>
    </row>
    <row r="4550" spans="2:3" x14ac:dyDescent="0.2">
      <c r="B4550" s="36"/>
      <c r="C4550" s="36"/>
    </row>
    <row r="4551" spans="2:3" x14ac:dyDescent="0.2">
      <c r="B4551" s="36"/>
      <c r="C4551" s="36"/>
    </row>
    <row r="4552" spans="2:3" x14ac:dyDescent="0.2">
      <c r="B4552" s="36"/>
      <c r="C4552" s="36"/>
    </row>
    <row r="4553" spans="2:3" x14ac:dyDescent="0.2">
      <c r="B4553" s="36"/>
      <c r="C4553" s="36"/>
    </row>
    <row r="4554" spans="2:3" x14ac:dyDescent="0.2">
      <c r="B4554" s="36"/>
      <c r="C4554" s="36"/>
    </row>
    <row r="4555" spans="2:3" x14ac:dyDescent="0.2">
      <c r="B4555" s="36"/>
      <c r="C4555" s="36"/>
    </row>
    <row r="4556" spans="2:3" x14ac:dyDescent="0.2">
      <c r="B4556" s="36"/>
      <c r="C4556" s="36"/>
    </row>
    <row r="4557" spans="2:3" x14ac:dyDescent="0.2">
      <c r="B4557" s="36"/>
      <c r="C4557" s="36"/>
    </row>
    <row r="4558" spans="2:3" x14ac:dyDescent="0.2">
      <c r="B4558" s="36"/>
      <c r="C4558" s="36"/>
    </row>
    <row r="4559" spans="2:3" x14ac:dyDescent="0.2">
      <c r="B4559" s="36"/>
      <c r="C4559" s="36"/>
    </row>
    <row r="4560" spans="2:3" x14ac:dyDescent="0.2">
      <c r="B4560" s="36"/>
      <c r="C4560" s="36"/>
    </row>
    <row r="4561" spans="2:3" x14ac:dyDescent="0.2">
      <c r="B4561" s="36"/>
      <c r="C4561" s="36"/>
    </row>
    <row r="4562" spans="2:3" x14ac:dyDescent="0.2">
      <c r="B4562" s="36"/>
      <c r="C4562" s="36"/>
    </row>
    <row r="4563" spans="2:3" x14ac:dyDescent="0.2">
      <c r="B4563" s="36"/>
      <c r="C4563" s="36"/>
    </row>
    <row r="4564" spans="2:3" x14ac:dyDescent="0.2">
      <c r="B4564" s="36"/>
      <c r="C4564" s="36"/>
    </row>
    <row r="4565" spans="2:3" x14ac:dyDescent="0.2">
      <c r="B4565" s="36"/>
      <c r="C4565" s="36"/>
    </row>
    <row r="4566" spans="2:3" x14ac:dyDescent="0.2">
      <c r="B4566" s="36"/>
      <c r="C4566" s="36"/>
    </row>
    <row r="4567" spans="2:3" x14ac:dyDescent="0.2">
      <c r="B4567" s="36"/>
      <c r="C4567" s="36"/>
    </row>
    <row r="4568" spans="2:3" x14ac:dyDescent="0.2">
      <c r="B4568" s="36"/>
      <c r="C4568" s="36"/>
    </row>
    <row r="4569" spans="2:3" x14ac:dyDescent="0.2">
      <c r="B4569" s="36"/>
      <c r="C4569" s="36"/>
    </row>
    <row r="4570" spans="2:3" x14ac:dyDescent="0.2">
      <c r="B4570" s="36"/>
      <c r="C4570" s="36"/>
    </row>
    <row r="4571" spans="2:3" x14ac:dyDescent="0.2">
      <c r="B4571" s="36"/>
      <c r="C4571" s="36"/>
    </row>
    <row r="4572" spans="2:3" x14ac:dyDescent="0.2">
      <c r="B4572" s="36"/>
      <c r="C4572" s="36"/>
    </row>
    <row r="4573" spans="2:3" x14ac:dyDescent="0.2">
      <c r="B4573" s="36"/>
      <c r="C4573" s="36"/>
    </row>
    <row r="4574" spans="2:3" x14ac:dyDescent="0.2">
      <c r="B4574" s="36"/>
      <c r="C4574" s="36"/>
    </row>
    <row r="4575" spans="2:3" x14ac:dyDescent="0.2">
      <c r="B4575" s="36"/>
      <c r="C4575" s="36"/>
    </row>
    <row r="4576" spans="2:3" x14ac:dyDescent="0.2">
      <c r="B4576" s="36"/>
      <c r="C4576" s="36"/>
    </row>
    <row r="4577" spans="2:3" x14ac:dyDescent="0.2">
      <c r="B4577" s="36"/>
      <c r="C4577" s="36"/>
    </row>
    <row r="4578" spans="2:3" x14ac:dyDescent="0.2">
      <c r="B4578" s="36"/>
      <c r="C4578" s="36"/>
    </row>
    <row r="4579" spans="2:3" x14ac:dyDescent="0.2">
      <c r="B4579" s="36"/>
      <c r="C4579" s="36"/>
    </row>
    <row r="4580" spans="2:3" x14ac:dyDescent="0.2">
      <c r="B4580" s="36"/>
      <c r="C4580" s="36"/>
    </row>
    <row r="4581" spans="2:3" x14ac:dyDescent="0.2">
      <c r="B4581" s="36"/>
      <c r="C4581" s="36"/>
    </row>
    <row r="4582" spans="2:3" x14ac:dyDescent="0.2">
      <c r="B4582" s="36"/>
      <c r="C4582" s="36"/>
    </row>
    <row r="4583" spans="2:3" x14ac:dyDescent="0.2">
      <c r="B4583" s="36"/>
      <c r="C4583" s="36"/>
    </row>
    <row r="4584" spans="2:3" x14ac:dyDescent="0.2">
      <c r="B4584" s="36"/>
      <c r="C4584" s="36"/>
    </row>
    <row r="4585" spans="2:3" x14ac:dyDescent="0.2">
      <c r="B4585" s="36"/>
      <c r="C4585" s="36"/>
    </row>
    <row r="4586" spans="2:3" x14ac:dyDescent="0.2">
      <c r="B4586" s="36"/>
      <c r="C4586" s="36"/>
    </row>
    <row r="4587" spans="2:3" x14ac:dyDescent="0.2">
      <c r="B4587" s="36"/>
      <c r="C4587" s="36"/>
    </row>
    <row r="4588" spans="2:3" x14ac:dyDescent="0.2">
      <c r="B4588" s="36"/>
      <c r="C4588" s="36"/>
    </row>
    <row r="4589" spans="2:3" x14ac:dyDescent="0.2">
      <c r="B4589" s="36"/>
      <c r="C4589" s="36"/>
    </row>
    <row r="4590" spans="2:3" x14ac:dyDescent="0.2">
      <c r="B4590" s="36"/>
      <c r="C4590" s="36"/>
    </row>
    <row r="4591" spans="2:3" x14ac:dyDescent="0.2">
      <c r="B4591" s="36"/>
      <c r="C4591" s="36"/>
    </row>
    <row r="4592" spans="2:3" x14ac:dyDescent="0.2">
      <c r="B4592" s="36"/>
      <c r="C4592" s="36"/>
    </row>
    <row r="4593" spans="2:3" x14ac:dyDescent="0.2">
      <c r="B4593" s="36"/>
      <c r="C4593" s="36"/>
    </row>
    <row r="4594" spans="2:3" x14ac:dyDescent="0.2">
      <c r="B4594" s="36"/>
      <c r="C4594" s="36"/>
    </row>
    <row r="4595" spans="2:3" x14ac:dyDescent="0.2">
      <c r="B4595" s="36"/>
      <c r="C4595" s="36"/>
    </row>
    <row r="4596" spans="2:3" x14ac:dyDescent="0.2">
      <c r="B4596" s="36"/>
      <c r="C4596" s="36"/>
    </row>
    <row r="4597" spans="2:3" x14ac:dyDescent="0.2">
      <c r="B4597" s="36"/>
      <c r="C4597" s="36"/>
    </row>
    <row r="4598" spans="2:3" x14ac:dyDescent="0.2">
      <c r="B4598" s="36"/>
      <c r="C4598" s="36"/>
    </row>
    <row r="4599" spans="2:3" x14ac:dyDescent="0.2">
      <c r="B4599" s="36"/>
      <c r="C4599" s="36"/>
    </row>
    <row r="4600" spans="2:3" x14ac:dyDescent="0.2">
      <c r="B4600" s="36"/>
      <c r="C4600" s="36"/>
    </row>
    <row r="4601" spans="2:3" x14ac:dyDescent="0.2">
      <c r="B4601" s="36"/>
      <c r="C4601" s="36"/>
    </row>
    <row r="4602" spans="2:3" x14ac:dyDescent="0.2">
      <c r="B4602" s="36"/>
      <c r="C4602" s="36"/>
    </row>
    <row r="4603" spans="2:3" x14ac:dyDescent="0.2">
      <c r="B4603" s="36"/>
      <c r="C4603" s="36"/>
    </row>
    <row r="4604" spans="2:3" x14ac:dyDescent="0.2">
      <c r="B4604" s="36"/>
      <c r="C4604" s="36"/>
    </row>
    <row r="4605" spans="2:3" x14ac:dyDescent="0.2">
      <c r="B4605" s="36"/>
      <c r="C4605" s="36"/>
    </row>
    <row r="4606" spans="2:3" x14ac:dyDescent="0.2">
      <c r="B4606" s="36"/>
      <c r="C4606" s="36"/>
    </row>
    <row r="4607" spans="2:3" x14ac:dyDescent="0.2">
      <c r="B4607" s="36"/>
      <c r="C4607" s="36"/>
    </row>
    <row r="4608" spans="2:3" x14ac:dyDescent="0.2">
      <c r="B4608" s="36"/>
      <c r="C4608" s="36"/>
    </row>
    <row r="4609" spans="2:3" x14ac:dyDescent="0.2">
      <c r="B4609" s="36"/>
      <c r="C4609" s="36"/>
    </row>
    <row r="4610" spans="2:3" x14ac:dyDescent="0.2">
      <c r="B4610" s="36"/>
      <c r="C4610" s="36"/>
    </row>
    <row r="4611" spans="2:3" x14ac:dyDescent="0.2">
      <c r="B4611" s="36"/>
      <c r="C4611" s="36"/>
    </row>
    <row r="4612" spans="2:3" x14ac:dyDescent="0.2">
      <c r="B4612" s="36"/>
      <c r="C4612" s="36"/>
    </row>
    <row r="4613" spans="2:3" x14ac:dyDescent="0.2">
      <c r="B4613" s="36"/>
      <c r="C4613" s="36"/>
    </row>
    <row r="4614" spans="2:3" x14ac:dyDescent="0.2">
      <c r="B4614" s="36"/>
      <c r="C4614" s="36"/>
    </row>
    <row r="4615" spans="2:3" x14ac:dyDescent="0.2">
      <c r="B4615" s="36"/>
      <c r="C4615" s="36"/>
    </row>
    <row r="4616" spans="2:3" x14ac:dyDescent="0.2">
      <c r="B4616" s="36"/>
      <c r="C4616" s="36"/>
    </row>
    <row r="4617" spans="2:3" x14ac:dyDescent="0.2">
      <c r="B4617" s="36"/>
      <c r="C4617" s="36"/>
    </row>
    <row r="4618" spans="2:3" x14ac:dyDescent="0.2">
      <c r="B4618" s="36"/>
      <c r="C4618" s="36"/>
    </row>
    <row r="4619" spans="2:3" x14ac:dyDescent="0.2">
      <c r="B4619" s="36"/>
      <c r="C4619" s="36"/>
    </row>
    <row r="4620" spans="2:3" x14ac:dyDescent="0.2">
      <c r="B4620" s="36"/>
      <c r="C4620" s="36"/>
    </row>
    <row r="4621" spans="2:3" x14ac:dyDescent="0.2">
      <c r="B4621" s="36"/>
      <c r="C4621" s="36"/>
    </row>
    <row r="4622" spans="2:3" x14ac:dyDescent="0.2">
      <c r="B4622" s="36"/>
      <c r="C4622" s="36"/>
    </row>
    <row r="4623" spans="2:3" x14ac:dyDescent="0.2">
      <c r="B4623" s="36"/>
      <c r="C4623" s="36"/>
    </row>
    <row r="4624" spans="2:3" x14ac:dyDescent="0.2">
      <c r="B4624" s="36"/>
      <c r="C4624" s="36"/>
    </row>
    <row r="4625" spans="2:3" x14ac:dyDescent="0.2">
      <c r="B4625" s="36"/>
      <c r="C4625" s="36"/>
    </row>
    <row r="4626" spans="2:3" x14ac:dyDescent="0.2">
      <c r="B4626" s="36"/>
      <c r="C4626" s="36"/>
    </row>
    <row r="4627" spans="2:3" x14ac:dyDescent="0.2">
      <c r="B4627" s="36"/>
      <c r="C4627" s="36"/>
    </row>
    <row r="4628" spans="2:3" x14ac:dyDescent="0.2">
      <c r="B4628" s="36"/>
      <c r="C4628" s="36"/>
    </row>
    <row r="4629" spans="2:3" x14ac:dyDescent="0.2">
      <c r="B4629" s="36"/>
      <c r="C4629" s="36"/>
    </row>
    <row r="4630" spans="2:3" x14ac:dyDescent="0.2">
      <c r="B4630" s="36"/>
      <c r="C4630" s="36"/>
    </row>
    <row r="4631" spans="2:3" x14ac:dyDescent="0.2">
      <c r="B4631" s="36"/>
      <c r="C4631" s="36"/>
    </row>
    <row r="4632" spans="2:3" x14ac:dyDescent="0.2">
      <c r="B4632" s="36"/>
      <c r="C4632" s="36"/>
    </row>
    <row r="4633" spans="2:3" x14ac:dyDescent="0.2">
      <c r="B4633" s="36"/>
      <c r="C4633" s="36"/>
    </row>
    <row r="4634" spans="2:3" x14ac:dyDescent="0.2">
      <c r="B4634" s="36"/>
      <c r="C4634" s="36"/>
    </row>
    <row r="4635" spans="2:3" x14ac:dyDescent="0.2">
      <c r="B4635" s="36"/>
      <c r="C4635" s="36"/>
    </row>
    <row r="4636" spans="2:3" x14ac:dyDescent="0.2">
      <c r="B4636" s="36"/>
      <c r="C4636" s="36"/>
    </row>
    <row r="4637" spans="2:3" x14ac:dyDescent="0.2">
      <c r="B4637" s="36"/>
      <c r="C4637" s="36"/>
    </row>
    <row r="4638" spans="2:3" x14ac:dyDescent="0.2">
      <c r="B4638" s="36"/>
      <c r="C4638" s="36"/>
    </row>
    <row r="4639" spans="2:3" x14ac:dyDescent="0.2">
      <c r="B4639" s="36"/>
      <c r="C4639" s="36"/>
    </row>
    <row r="4640" spans="2:3" x14ac:dyDescent="0.2">
      <c r="B4640" s="36"/>
      <c r="C4640" s="36"/>
    </row>
    <row r="4641" spans="2:3" x14ac:dyDescent="0.2">
      <c r="B4641" s="36"/>
      <c r="C4641" s="36"/>
    </row>
    <row r="4642" spans="2:3" x14ac:dyDescent="0.2">
      <c r="B4642" s="36"/>
      <c r="C4642" s="36"/>
    </row>
    <row r="4643" spans="2:3" x14ac:dyDescent="0.2">
      <c r="B4643" s="36"/>
      <c r="C4643" s="36"/>
    </row>
    <row r="4644" spans="2:3" x14ac:dyDescent="0.2">
      <c r="B4644" s="36"/>
      <c r="C4644" s="36"/>
    </row>
    <row r="4645" spans="2:3" x14ac:dyDescent="0.2">
      <c r="B4645" s="36"/>
      <c r="C4645" s="36"/>
    </row>
    <row r="4646" spans="2:3" x14ac:dyDescent="0.2">
      <c r="B4646" s="36"/>
      <c r="C4646" s="36"/>
    </row>
    <row r="4647" spans="2:3" x14ac:dyDescent="0.2">
      <c r="B4647" s="36"/>
      <c r="C4647" s="36"/>
    </row>
    <row r="4648" spans="2:3" x14ac:dyDescent="0.2">
      <c r="B4648" s="36"/>
      <c r="C4648" s="36"/>
    </row>
    <row r="4649" spans="2:3" x14ac:dyDescent="0.2">
      <c r="B4649" s="36"/>
      <c r="C4649" s="36"/>
    </row>
    <row r="4650" spans="2:3" x14ac:dyDescent="0.2">
      <c r="B4650" s="36"/>
      <c r="C4650" s="36"/>
    </row>
    <row r="4651" spans="2:3" x14ac:dyDescent="0.2">
      <c r="B4651" s="36"/>
      <c r="C4651" s="36"/>
    </row>
    <row r="4652" spans="2:3" x14ac:dyDescent="0.2">
      <c r="B4652" s="36"/>
      <c r="C4652" s="36"/>
    </row>
    <row r="4653" spans="2:3" x14ac:dyDescent="0.2">
      <c r="B4653" s="36"/>
      <c r="C4653" s="36"/>
    </row>
    <row r="4654" spans="2:3" x14ac:dyDescent="0.2">
      <c r="B4654" s="36"/>
      <c r="C4654" s="36"/>
    </row>
    <row r="4655" spans="2:3" x14ac:dyDescent="0.2">
      <c r="B4655" s="36"/>
      <c r="C4655" s="36"/>
    </row>
    <row r="4656" spans="2:3" x14ac:dyDescent="0.2">
      <c r="B4656" s="36"/>
      <c r="C4656" s="36"/>
    </row>
    <row r="4657" spans="2:3" x14ac:dyDescent="0.2">
      <c r="B4657" s="36"/>
      <c r="C4657" s="36"/>
    </row>
    <row r="4658" spans="2:3" x14ac:dyDescent="0.2">
      <c r="B4658" s="36"/>
      <c r="C4658" s="36"/>
    </row>
    <row r="4659" spans="2:3" x14ac:dyDescent="0.2">
      <c r="B4659" s="36"/>
      <c r="C4659" s="36"/>
    </row>
    <row r="4660" spans="2:3" x14ac:dyDescent="0.2">
      <c r="B4660" s="36"/>
      <c r="C4660" s="36"/>
    </row>
    <row r="4661" spans="2:3" x14ac:dyDescent="0.2">
      <c r="B4661" s="36"/>
      <c r="C4661" s="36"/>
    </row>
    <row r="4662" spans="2:3" x14ac:dyDescent="0.2">
      <c r="B4662" s="36"/>
      <c r="C4662" s="36"/>
    </row>
    <row r="4663" spans="2:3" x14ac:dyDescent="0.2">
      <c r="B4663" s="36"/>
      <c r="C4663" s="36"/>
    </row>
    <row r="4664" spans="2:3" x14ac:dyDescent="0.2">
      <c r="B4664" s="36"/>
      <c r="C4664" s="36"/>
    </row>
    <row r="4665" spans="2:3" x14ac:dyDescent="0.2">
      <c r="B4665" s="36"/>
      <c r="C4665" s="36"/>
    </row>
    <row r="4666" spans="2:3" x14ac:dyDescent="0.2">
      <c r="B4666" s="36"/>
      <c r="C4666" s="36"/>
    </row>
    <row r="4667" spans="2:3" x14ac:dyDescent="0.2">
      <c r="B4667" s="36"/>
      <c r="C4667" s="36"/>
    </row>
    <row r="4668" spans="2:3" x14ac:dyDescent="0.2">
      <c r="B4668" s="36"/>
      <c r="C4668" s="36"/>
    </row>
    <row r="4669" spans="2:3" x14ac:dyDescent="0.2">
      <c r="B4669" s="36"/>
      <c r="C4669" s="36"/>
    </row>
    <row r="4670" spans="2:3" x14ac:dyDescent="0.2">
      <c r="B4670" s="36"/>
      <c r="C4670" s="36"/>
    </row>
    <row r="4671" spans="2:3" x14ac:dyDescent="0.2">
      <c r="B4671" s="36"/>
      <c r="C4671" s="36"/>
    </row>
    <row r="4672" spans="2:3" x14ac:dyDescent="0.2">
      <c r="B4672" s="36"/>
      <c r="C4672" s="36"/>
    </row>
    <row r="4673" spans="2:3" x14ac:dyDescent="0.2">
      <c r="B4673" s="36"/>
      <c r="C4673" s="36"/>
    </row>
    <row r="4674" spans="2:3" x14ac:dyDescent="0.2">
      <c r="B4674" s="36"/>
      <c r="C4674" s="36"/>
    </row>
    <row r="4675" spans="2:3" x14ac:dyDescent="0.2">
      <c r="B4675" s="36"/>
      <c r="C4675" s="36"/>
    </row>
    <row r="4676" spans="2:3" x14ac:dyDescent="0.2">
      <c r="B4676" s="36"/>
      <c r="C4676" s="36"/>
    </row>
    <row r="4677" spans="2:3" x14ac:dyDescent="0.2">
      <c r="B4677" s="36"/>
      <c r="C4677" s="36"/>
    </row>
    <row r="4678" spans="2:3" x14ac:dyDescent="0.2">
      <c r="B4678" s="36"/>
      <c r="C4678" s="36"/>
    </row>
    <row r="4679" spans="2:3" x14ac:dyDescent="0.2">
      <c r="B4679" s="36"/>
      <c r="C4679" s="36"/>
    </row>
    <row r="4680" spans="2:3" x14ac:dyDescent="0.2">
      <c r="B4680" s="36"/>
      <c r="C4680" s="36"/>
    </row>
    <row r="4681" spans="2:3" x14ac:dyDescent="0.2">
      <c r="B4681" s="36"/>
      <c r="C4681" s="36"/>
    </row>
    <row r="4682" spans="2:3" x14ac:dyDescent="0.2">
      <c r="B4682" s="36"/>
      <c r="C4682" s="36"/>
    </row>
    <row r="4683" spans="2:3" x14ac:dyDescent="0.2">
      <c r="B4683" s="36"/>
      <c r="C4683" s="36"/>
    </row>
    <row r="4684" spans="2:3" x14ac:dyDescent="0.2">
      <c r="B4684" s="36"/>
      <c r="C4684" s="36"/>
    </row>
    <row r="4685" spans="2:3" x14ac:dyDescent="0.2">
      <c r="B4685" s="36"/>
      <c r="C4685" s="36"/>
    </row>
    <row r="4686" spans="2:3" x14ac:dyDescent="0.2">
      <c r="B4686" s="36"/>
      <c r="C4686" s="36"/>
    </row>
    <row r="4687" spans="2:3" x14ac:dyDescent="0.2">
      <c r="B4687" s="36"/>
      <c r="C4687" s="36"/>
    </row>
    <row r="4688" spans="2:3" x14ac:dyDescent="0.2">
      <c r="B4688" s="36"/>
      <c r="C4688" s="36"/>
    </row>
    <row r="4689" spans="2:3" x14ac:dyDescent="0.2">
      <c r="B4689" s="36"/>
      <c r="C4689" s="36"/>
    </row>
    <row r="4690" spans="2:3" x14ac:dyDescent="0.2">
      <c r="B4690" s="36"/>
      <c r="C4690" s="36"/>
    </row>
    <row r="4691" spans="2:3" x14ac:dyDescent="0.2">
      <c r="B4691" s="36"/>
      <c r="C4691" s="36"/>
    </row>
    <row r="4692" spans="2:3" x14ac:dyDescent="0.2">
      <c r="B4692" s="36"/>
      <c r="C4692" s="36"/>
    </row>
    <row r="4693" spans="2:3" x14ac:dyDescent="0.2">
      <c r="B4693" s="36"/>
      <c r="C4693" s="36"/>
    </row>
    <row r="4694" spans="2:3" x14ac:dyDescent="0.2">
      <c r="B4694" s="36"/>
      <c r="C4694" s="36"/>
    </row>
    <row r="4695" spans="2:3" x14ac:dyDescent="0.2">
      <c r="B4695" s="36"/>
      <c r="C4695" s="36"/>
    </row>
    <row r="4696" spans="2:3" x14ac:dyDescent="0.2">
      <c r="B4696" s="36"/>
      <c r="C4696" s="36"/>
    </row>
    <row r="4697" spans="2:3" x14ac:dyDescent="0.2">
      <c r="B4697" s="36"/>
      <c r="C4697" s="36"/>
    </row>
    <row r="4698" spans="2:3" x14ac:dyDescent="0.2">
      <c r="B4698" s="36"/>
      <c r="C4698" s="36"/>
    </row>
    <row r="4699" spans="2:3" x14ac:dyDescent="0.2">
      <c r="B4699" s="36"/>
      <c r="C4699" s="36"/>
    </row>
    <row r="4700" spans="2:3" x14ac:dyDescent="0.2">
      <c r="B4700" s="36"/>
      <c r="C4700" s="36"/>
    </row>
    <row r="4701" spans="2:3" x14ac:dyDescent="0.2">
      <c r="B4701" s="36"/>
      <c r="C4701" s="36"/>
    </row>
    <row r="4702" spans="2:3" x14ac:dyDescent="0.2">
      <c r="B4702" s="36"/>
      <c r="C4702" s="36"/>
    </row>
    <row r="4703" spans="2:3" x14ac:dyDescent="0.2">
      <c r="B4703" s="36"/>
      <c r="C4703" s="36"/>
    </row>
    <row r="4704" spans="2:3" x14ac:dyDescent="0.2">
      <c r="B4704" s="36"/>
      <c r="C4704" s="36"/>
    </row>
    <row r="4705" spans="2:3" x14ac:dyDescent="0.2">
      <c r="B4705" s="36"/>
      <c r="C4705" s="36"/>
    </row>
    <row r="4706" spans="2:3" x14ac:dyDescent="0.2">
      <c r="B4706" s="36"/>
      <c r="C4706" s="36"/>
    </row>
    <row r="4707" spans="2:3" x14ac:dyDescent="0.2">
      <c r="B4707" s="36"/>
      <c r="C4707" s="36"/>
    </row>
    <row r="4708" spans="2:3" x14ac:dyDescent="0.2">
      <c r="B4708" s="36"/>
      <c r="C4708" s="36"/>
    </row>
    <row r="4709" spans="2:3" x14ac:dyDescent="0.2">
      <c r="B4709" s="36"/>
      <c r="C4709" s="36"/>
    </row>
    <row r="4710" spans="2:3" x14ac:dyDescent="0.2">
      <c r="B4710" s="36"/>
      <c r="C4710" s="36"/>
    </row>
    <row r="4711" spans="2:3" x14ac:dyDescent="0.2">
      <c r="B4711" s="36"/>
      <c r="C4711" s="36"/>
    </row>
    <row r="4712" spans="2:3" x14ac:dyDescent="0.2">
      <c r="B4712" s="36"/>
      <c r="C4712" s="36"/>
    </row>
    <row r="4713" spans="2:3" x14ac:dyDescent="0.2">
      <c r="B4713" s="36"/>
      <c r="C4713" s="36"/>
    </row>
    <row r="4714" spans="2:3" x14ac:dyDescent="0.2">
      <c r="B4714" s="36"/>
      <c r="C4714" s="36"/>
    </row>
    <row r="4715" spans="2:3" x14ac:dyDescent="0.2">
      <c r="B4715" s="36"/>
      <c r="C4715" s="36"/>
    </row>
    <row r="4716" spans="2:3" x14ac:dyDescent="0.2">
      <c r="B4716" s="36"/>
      <c r="C4716" s="36"/>
    </row>
    <row r="4717" spans="2:3" x14ac:dyDescent="0.2">
      <c r="B4717" s="36"/>
      <c r="C4717" s="36"/>
    </row>
    <row r="4718" spans="2:3" x14ac:dyDescent="0.2">
      <c r="B4718" s="36"/>
      <c r="C4718" s="36"/>
    </row>
    <row r="4719" spans="2:3" x14ac:dyDescent="0.2">
      <c r="B4719" s="36"/>
      <c r="C4719" s="36"/>
    </row>
    <row r="4720" spans="2:3" x14ac:dyDescent="0.2">
      <c r="B4720" s="36"/>
      <c r="C4720" s="36"/>
    </row>
    <row r="4721" spans="2:3" x14ac:dyDescent="0.2">
      <c r="B4721" s="36"/>
      <c r="C4721" s="36"/>
    </row>
    <row r="4722" spans="2:3" x14ac:dyDescent="0.2">
      <c r="B4722" s="36"/>
      <c r="C4722" s="36"/>
    </row>
    <row r="4723" spans="2:3" x14ac:dyDescent="0.2">
      <c r="B4723" s="36"/>
      <c r="C4723" s="36"/>
    </row>
    <row r="4724" spans="2:3" x14ac:dyDescent="0.2">
      <c r="B4724" s="36"/>
      <c r="C4724" s="36"/>
    </row>
    <row r="4725" spans="2:3" x14ac:dyDescent="0.2">
      <c r="B4725" s="36"/>
      <c r="C4725" s="36"/>
    </row>
    <row r="4726" spans="2:3" x14ac:dyDescent="0.2">
      <c r="B4726" s="36"/>
      <c r="C4726" s="36"/>
    </row>
    <row r="4727" spans="2:3" x14ac:dyDescent="0.2">
      <c r="B4727" s="36"/>
      <c r="C4727" s="36"/>
    </row>
    <row r="4728" spans="2:3" x14ac:dyDescent="0.2">
      <c r="B4728" s="36"/>
      <c r="C4728" s="36"/>
    </row>
    <row r="4729" spans="2:3" x14ac:dyDescent="0.2">
      <c r="B4729" s="36"/>
      <c r="C4729" s="36"/>
    </row>
    <row r="4730" spans="2:3" x14ac:dyDescent="0.2">
      <c r="B4730" s="36"/>
      <c r="C4730" s="36"/>
    </row>
    <row r="4731" spans="2:3" x14ac:dyDescent="0.2">
      <c r="B4731" s="36"/>
      <c r="C4731" s="36"/>
    </row>
    <row r="4732" spans="2:3" x14ac:dyDescent="0.2">
      <c r="B4732" s="36"/>
      <c r="C4732" s="36"/>
    </row>
    <row r="4733" spans="2:3" x14ac:dyDescent="0.2">
      <c r="B4733" s="36"/>
      <c r="C4733" s="36"/>
    </row>
    <row r="4734" spans="2:3" x14ac:dyDescent="0.2">
      <c r="B4734" s="36"/>
      <c r="C4734" s="36"/>
    </row>
    <row r="4735" spans="2:3" x14ac:dyDescent="0.2">
      <c r="B4735" s="36"/>
      <c r="C4735" s="36"/>
    </row>
    <row r="4736" spans="2:3" x14ac:dyDescent="0.2">
      <c r="B4736" s="36"/>
      <c r="C4736" s="36"/>
    </row>
    <row r="4737" spans="2:3" x14ac:dyDescent="0.2">
      <c r="B4737" s="36"/>
      <c r="C4737" s="36"/>
    </row>
    <row r="4738" spans="2:3" x14ac:dyDescent="0.2">
      <c r="B4738" s="36"/>
      <c r="C4738" s="36"/>
    </row>
    <row r="4739" spans="2:3" x14ac:dyDescent="0.2">
      <c r="B4739" s="36"/>
      <c r="C4739" s="36"/>
    </row>
    <row r="4740" spans="2:3" x14ac:dyDescent="0.2">
      <c r="B4740" s="36"/>
      <c r="C4740" s="36"/>
    </row>
    <row r="4741" spans="2:3" x14ac:dyDescent="0.2">
      <c r="B4741" s="36"/>
      <c r="C4741" s="36"/>
    </row>
    <row r="4742" spans="2:3" x14ac:dyDescent="0.2">
      <c r="B4742" s="36"/>
      <c r="C4742" s="36"/>
    </row>
    <row r="4743" spans="2:3" x14ac:dyDescent="0.2">
      <c r="B4743" s="36"/>
      <c r="C4743" s="36"/>
    </row>
    <row r="4744" spans="2:3" x14ac:dyDescent="0.2">
      <c r="B4744" s="36"/>
      <c r="C4744" s="36"/>
    </row>
    <row r="4745" spans="2:3" x14ac:dyDescent="0.2">
      <c r="B4745" s="36"/>
      <c r="C4745" s="36"/>
    </row>
    <row r="4746" spans="2:3" x14ac:dyDescent="0.2">
      <c r="B4746" s="36"/>
      <c r="C4746" s="36"/>
    </row>
    <row r="4747" spans="2:3" x14ac:dyDescent="0.2">
      <c r="B4747" s="36"/>
      <c r="C4747" s="36"/>
    </row>
    <row r="4748" spans="2:3" x14ac:dyDescent="0.2">
      <c r="B4748" s="36"/>
      <c r="C4748" s="36"/>
    </row>
    <row r="4749" spans="2:3" x14ac:dyDescent="0.2">
      <c r="B4749" s="36"/>
      <c r="C4749" s="36"/>
    </row>
    <row r="4750" spans="2:3" x14ac:dyDescent="0.2">
      <c r="B4750" s="36"/>
      <c r="C4750" s="36"/>
    </row>
    <row r="4751" spans="2:3" x14ac:dyDescent="0.2">
      <c r="B4751" s="36"/>
      <c r="C4751" s="36"/>
    </row>
    <row r="4752" spans="2:3" x14ac:dyDescent="0.2">
      <c r="B4752" s="36"/>
      <c r="C4752" s="36"/>
    </row>
    <row r="4753" spans="2:3" x14ac:dyDescent="0.2">
      <c r="B4753" s="36"/>
      <c r="C4753" s="36"/>
    </row>
    <row r="4754" spans="2:3" x14ac:dyDescent="0.2">
      <c r="B4754" s="36"/>
      <c r="C4754" s="36"/>
    </row>
    <row r="4755" spans="2:3" x14ac:dyDescent="0.2">
      <c r="B4755" s="36"/>
      <c r="C4755" s="36"/>
    </row>
    <row r="4756" spans="2:3" x14ac:dyDescent="0.2">
      <c r="B4756" s="36"/>
      <c r="C4756" s="36"/>
    </row>
    <row r="4757" spans="2:3" x14ac:dyDescent="0.2">
      <c r="B4757" s="36"/>
      <c r="C4757" s="36"/>
    </row>
    <row r="4758" spans="2:3" x14ac:dyDescent="0.2">
      <c r="B4758" s="36"/>
      <c r="C4758" s="36"/>
    </row>
    <row r="4759" spans="2:3" x14ac:dyDescent="0.2">
      <c r="B4759" s="36"/>
      <c r="C4759" s="36"/>
    </row>
    <row r="4760" spans="2:3" x14ac:dyDescent="0.2">
      <c r="B4760" s="36"/>
      <c r="C4760" s="36"/>
    </row>
    <row r="4761" spans="2:3" x14ac:dyDescent="0.2">
      <c r="B4761" s="36"/>
      <c r="C4761" s="36"/>
    </row>
    <row r="4762" spans="2:3" x14ac:dyDescent="0.2">
      <c r="B4762" s="36"/>
      <c r="C4762" s="36"/>
    </row>
    <row r="4763" spans="2:3" x14ac:dyDescent="0.2">
      <c r="B4763" s="36"/>
      <c r="C4763" s="36"/>
    </row>
    <row r="4764" spans="2:3" x14ac:dyDescent="0.2">
      <c r="B4764" s="36"/>
      <c r="C4764" s="36"/>
    </row>
    <row r="4765" spans="2:3" x14ac:dyDescent="0.2">
      <c r="B4765" s="36"/>
      <c r="C4765" s="36"/>
    </row>
    <row r="4766" spans="2:3" x14ac:dyDescent="0.2">
      <c r="B4766" s="36"/>
      <c r="C4766" s="36"/>
    </row>
    <row r="4767" spans="2:3" x14ac:dyDescent="0.2">
      <c r="B4767" s="36"/>
      <c r="C4767" s="36"/>
    </row>
    <row r="4768" spans="2:3" x14ac:dyDescent="0.2">
      <c r="B4768" s="36"/>
      <c r="C4768" s="36"/>
    </row>
    <row r="4769" spans="2:3" x14ac:dyDescent="0.2">
      <c r="B4769" s="36"/>
      <c r="C4769" s="36"/>
    </row>
    <row r="4770" spans="2:3" x14ac:dyDescent="0.2">
      <c r="B4770" s="36"/>
      <c r="C4770" s="36"/>
    </row>
    <row r="4771" spans="2:3" x14ac:dyDescent="0.2">
      <c r="B4771" s="36"/>
      <c r="C4771" s="36"/>
    </row>
    <row r="4772" spans="2:3" x14ac:dyDescent="0.2">
      <c r="B4772" s="36"/>
      <c r="C4772" s="36"/>
    </row>
    <row r="4773" spans="2:3" x14ac:dyDescent="0.2">
      <c r="B4773" s="36"/>
      <c r="C4773" s="36"/>
    </row>
    <row r="4774" spans="2:3" x14ac:dyDescent="0.2">
      <c r="B4774" s="36"/>
      <c r="C4774" s="36"/>
    </row>
    <row r="4775" spans="2:3" x14ac:dyDescent="0.2">
      <c r="B4775" s="36"/>
      <c r="C4775" s="36"/>
    </row>
    <row r="4776" spans="2:3" x14ac:dyDescent="0.2">
      <c r="B4776" s="36"/>
      <c r="C4776" s="36"/>
    </row>
    <row r="4777" spans="2:3" x14ac:dyDescent="0.2">
      <c r="B4777" s="36"/>
      <c r="C4777" s="36"/>
    </row>
    <row r="4778" spans="2:3" x14ac:dyDescent="0.2">
      <c r="B4778" s="36"/>
      <c r="C4778" s="36"/>
    </row>
    <row r="4779" spans="2:3" x14ac:dyDescent="0.2">
      <c r="B4779" s="36"/>
      <c r="C4779" s="36"/>
    </row>
    <row r="4780" spans="2:3" x14ac:dyDescent="0.2">
      <c r="B4780" s="36"/>
      <c r="C4780" s="36"/>
    </row>
    <row r="4781" spans="2:3" x14ac:dyDescent="0.2">
      <c r="B4781" s="36"/>
      <c r="C4781" s="36"/>
    </row>
    <row r="4782" spans="2:3" x14ac:dyDescent="0.2">
      <c r="B4782" s="36"/>
      <c r="C4782" s="36"/>
    </row>
    <row r="4783" spans="2:3" x14ac:dyDescent="0.2">
      <c r="B4783" s="36"/>
      <c r="C4783" s="36"/>
    </row>
    <row r="4784" spans="2:3" x14ac:dyDescent="0.2">
      <c r="B4784" s="36"/>
      <c r="C4784" s="36"/>
    </row>
    <row r="4785" spans="2:3" x14ac:dyDescent="0.2">
      <c r="B4785" s="36"/>
      <c r="C4785" s="36"/>
    </row>
    <row r="4786" spans="2:3" x14ac:dyDescent="0.2">
      <c r="B4786" s="36"/>
      <c r="C4786" s="36"/>
    </row>
    <row r="4787" spans="2:3" x14ac:dyDescent="0.2">
      <c r="B4787" s="36"/>
      <c r="C4787" s="36"/>
    </row>
    <row r="4788" spans="2:3" x14ac:dyDescent="0.2">
      <c r="B4788" s="36"/>
      <c r="C4788" s="36"/>
    </row>
    <row r="4789" spans="2:3" x14ac:dyDescent="0.2">
      <c r="B4789" s="36"/>
      <c r="C4789" s="36"/>
    </row>
    <row r="4790" spans="2:3" x14ac:dyDescent="0.2">
      <c r="B4790" s="36"/>
      <c r="C4790" s="36"/>
    </row>
    <row r="4791" spans="2:3" x14ac:dyDescent="0.2">
      <c r="B4791" s="36"/>
      <c r="C4791" s="36"/>
    </row>
    <row r="4792" spans="2:3" x14ac:dyDescent="0.2">
      <c r="B4792" s="36"/>
      <c r="C4792" s="36"/>
    </row>
    <row r="4793" spans="2:3" x14ac:dyDescent="0.2">
      <c r="B4793" s="36"/>
      <c r="C4793" s="36"/>
    </row>
    <row r="4794" spans="2:3" x14ac:dyDescent="0.2">
      <c r="B4794" s="36"/>
      <c r="C4794" s="36"/>
    </row>
    <row r="4795" spans="2:3" x14ac:dyDescent="0.2">
      <c r="B4795" s="36"/>
      <c r="C4795" s="36"/>
    </row>
    <row r="4796" spans="2:3" x14ac:dyDescent="0.2">
      <c r="B4796" s="36"/>
      <c r="C4796" s="36"/>
    </row>
    <row r="4797" spans="2:3" x14ac:dyDescent="0.2">
      <c r="B4797" s="36"/>
      <c r="C4797" s="36"/>
    </row>
    <row r="4798" spans="2:3" x14ac:dyDescent="0.2">
      <c r="B4798" s="36"/>
      <c r="C4798" s="36"/>
    </row>
    <row r="4799" spans="2:3" x14ac:dyDescent="0.2">
      <c r="B4799" s="36"/>
      <c r="C4799" s="36"/>
    </row>
    <row r="4800" spans="2:3" x14ac:dyDescent="0.2">
      <c r="B4800" s="36"/>
      <c r="C4800" s="36"/>
    </row>
    <row r="4801" spans="2:3" x14ac:dyDescent="0.2">
      <c r="B4801" s="36"/>
      <c r="C4801" s="36"/>
    </row>
    <row r="4802" spans="2:3" x14ac:dyDescent="0.2">
      <c r="B4802" s="36"/>
      <c r="C4802" s="36"/>
    </row>
    <row r="4803" spans="2:3" x14ac:dyDescent="0.2">
      <c r="B4803" s="36"/>
      <c r="C4803" s="36"/>
    </row>
    <row r="4804" spans="2:3" x14ac:dyDescent="0.2">
      <c r="B4804" s="36"/>
      <c r="C4804" s="36"/>
    </row>
    <row r="4805" spans="2:3" x14ac:dyDescent="0.2">
      <c r="B4805" s="36"/>
      <c r="C4805" s="36"/>
    </row>
    <row r="4806" spans="2:3" x14ac:dyDescent="0.2">
      <c r="B4806" s="36"/>
      <c r="C4806" s="36"/>
    </row>
    <row r="4807" spans="2:3" x14ac:dyDescent="0.2">
      <c r="B4807" s="36"/>
      <c r="C4807" s="36"/>
    </row>
    <row r="4808" spans="2:3" x14ac:dyDescent="0.2">
      <c r="B4808" s="36"/>
      <c r="C4808" s="36"/>
    </row>
    <row r="4809" spans="2:3" x14ac:dyDescent="0.2">
      <c r="B4809" s="36"/>
      <c r="C4809" s="36"/>
    </row>
    <row r="4810" spans="2:3" x14ac:dyDescent="0.2">
      <c r="B4810" s="36"/>
      <c r="C4810" s="36"/>
    </row>
    <row r="4811" spans="2:3" x14ac:dyDescent="0.2">
      <c r="B4811" s="36"/>
      <c r="C4811" s="36"/>
    </row>
    <row r="4812" spans="2:3" x14ac:dyDescent="0.2">
      <c r="B4812" s="36"/>
      <c r="C4812" s="36"/>
    </row>
    <row r="4813" spans="2:3" x14ac:dyDescent="0.2">
      <c r="B4813" s="36"/>
      <c r="C4813" s="36"/>
    </row>
    <row r="4814" spans="2:3" x14ac:dyDescent="0.2">
      <c r="B4814" s="36"/>
      <c r="C4814" s="36"/>
    </row>
    <row r="4815" spans="2:3" x14ac:dyDescent="0.2">
      <c r="B4815" s="36"/>
      <c r="C4815" s="36"/>
    </row>
    <row r="4816" spans="2:3" x14ac:dyDescent="0.2">
      <c r="B4816" s="36"/>
      <c r="C4816" s="36"/>
    </row>
    <row r="4817" spans="2:3" x14ac:dyDescent="0.2">
      <c r="B4817" s="36"/>
      <c r="C4817" s="36"/>
    </row>
    <row r="4818" spans="2:3" x14ac:dyDescent="0.2">
      <c r="B4818" s="36"/>
      <c r="C4818" s="36"/>
    </row>
    <row r="4819" spans="2:3" x14ac:dyDescent="0.2">
      <c r="B4819" s="36"/>
      <c r="C4819" s="36"/>
    </row>
    <row r="4820" spans="2:3" x14ac:dyDescent="0.2">
      <c r="B4820" s="36"/>
      <c r="C4820" s="36"/>
    </row>
    <row r="4821" spans="2:3" x14ac:dyDescent="0.2">
      <c r="B4821" s="36"/>
      <c r="C4821" s="36"/>
    </row>
    <row r="4822" spans="2:3" x14ac:dyDescent="0.2">
      <c r="B4822" s="36"/>
      <c r="C4822" s="36"/>
    </row>
    <row r="4823" spans="2:3" x14ac:dyDescent="0.2">
      <c r="B4823" s="36"/>
      <c r="C4823" s="36"/>
    </row>
    <row r="4824" spans="2:3" x14ac:dyDescent="0.2">
      <c r="B4824" s="36"/>
      <c r="C4824" s="36"/>
    </row>
    <row r="4825" spans="2:3" x14ac:dyDescent="0.2">
      <c r="B4825" s="36"/>
      <c r="C4825" s="36"/>
    </row>
    <row r="4826" spans="2:3" x14ac:dyDescent="0.2">
      <c r="B4826" s="36"/>
      <c r="C4826" s="36"/>
    </row>
    <row r="4827" spans="2:3" x14ac:dyDescent="0.2">
      <c r="B4827" s="36"/>
      <c r="C4827" s="36"/>
    </row>
    <row r="4828" spans="2:3" x14ac:dyDescent="0.2">
      <c r="B4828" s="36"/>
      <c r="C4828" s="36"/>
    </row>
    <row r="4829" spans="2:3" x14ac:dyDescent="0.2">
      <c r="B4829" s="36"/>
      <c r="C4829" s="36"/>
    </row>
    <row r="4830" spans="2:3" x14ac:dyDescent="0.2">
      <c r="B4830" s="36"/>
      <c r="C4830" s="36"/>
    </row>
    <row r="4831" spans="2:3" x14ac:dyDescent="0.2">
      <c r="B4831" s="36"/>
      <c r="C4831" s="36"/>
    </row>
    <row r="4832" spans="2:3" x14ac:dyDescent="0.2">
      <c r="B4832" s="36"/>
      <c r="C4832" s="36"/>
    </row>
    <row r="4833" spans="2:3" x14ac:dyDescent="0.2">
      <c r="B4833" s="36"/>
      <c r="C4833" s="36"/>
    </row>
    <row r="4834" spans="2:3" x14ac:dyDescent="0.2">
      <c r="B4834" s="36"/>
      <c r="C4834" s="36"/>
    </row>
    <row r="4835" spans="2:3" x14ac:dyDescent="0.2">
      <c r="B4835" s="36"/>
      <c r="C4835" s="36"/>
    </row>
    <row r="4836" spans="2:3" x14ac:dyDescent="0.2">
      <c r="B4836" s="36"/>
      <c r="C4836" s="36"/>
    </row>
    <row r="4837" spans="2:3" x14ac:dyDescent="0.2">
      <c r="B4837" s="36"/>
      <c r="C4837" s="36"/>
    </row>
    <row r="4838" spans="2:3" x14ac:dyDescent="0.2">
      <c r="B4838" s="36"/>
      <c r="C4838" s="36"/>
    </row>
    <row r="4839" spans="2:3" x14ac:dyDescent="0.2">
      <c r="B4839" s="36"/>
      <c r="C4839" s="36"/>
    </row>
    <row r="4840" spans="2:3" x14ac:dyDescent="0.2">
      <c r="B4840" s="36"/>
      <c r="C4840" s="36"/>
    </row>
    <row r="4841" spans="2:3" x14ac:dyDescent="0.2">
      <c r="B4841" s="36"/>
      <c r="C4841" s="36"/>
    </row>
    <row r="4842" spans="2:3" x14ac:dyDescent="0.2">
      <c r="B4842" s="36"/>
      <c r="C4842" s="36"/>
    </row>
    <row r="4843" spans="2:3" x14ac:dyDescent="0.2">
      <c r="B4843" s="36"/>
      <c r="C4843" s="36"/>
    </row>
    <row r="4844" spans="2:3" x14ac:dyDescent="0.2">
      <c r="B4844" s="36"/>
      <c r="C4844" s="36"/>
    </row>
    <row r="4845" spans="2:3" x14ac:dyDescent="0.2">
      <c r="B4845" s="36"/>
      <c r="C4845" s="36"/>
    </row>
    <row r="4846" spans="2:3" x14ac:dyDescent="0.2">
      <c r="B4846" s="36"/>
      <c r="C4846" s="36"/>
    </row>
    <row r="4847" spans="2:3" x14ac:dyDescent="0.2">
      <c r="B4847" s="36"/>
      <c r="C4847" s="36"/>
    </row>
    <row r="4848" spans="2:3" x14ac:dyDescent="0.2">
      <c r="B4848" s="36"/>
      <c r="C4848" s="36"/>
    </row>
    <row r="4849" spans="2:3" x14ac:dyDescent="0.2">
      <c r="B4849" s="36"/>
      <c r="C4849" s="36"/>
    </row>
    <row r="4850" spans="2:3" x14ac:dyDescent="0.2">
      <c r="B4850" s="36"/>
      <c r="C4850" s="36"/>
    </row>
    <row r="4851" spans="2:3" x14ac:dyDescent="0.2">
      <c r="B4851" s="36"/>
      <c r="C4851" s="36"/>
    </row>
    <row r="4852" spans="2:3" x14ac:dyDescent="0.2">
      <c r="B4852" s="36"/>
      <c r="C4852" s="36"/>
    </row>
    <row r="4853" spans="2:3" x14ac:dyDescent="0.2">
      <c r="B4853" s="36"/>
      <c r="C4853" s="36"/>
    </row>
    <row r="4854" spans="2:3" x14ac:dyDescent="0.2">
      <c r="B4854" s="36"/>
      <c r="C4854" s="36"/>
    </row>
    <row r="4855" spans="2:3" x14ac:dyDescent="0.2">
      <c r="B4855" s="36"/>
      <c r="C4855" s="36"/>
    </row>
    <row r="4856" spans="2:3" x14ac:dyDescent="0.2">
      <c r="B4856" s="36"/>
      <c r="C4856" s="36"/>
    </row>
    <row r="4857" spans="2:3" x14ac:dyDescent="0.2">
      <c r="B4857" s="36"/>
      <c r="C4857" s="36"/>
    </row>
    <row r="4858" spans="2:3" x14ac:dyDescent="0.2">
      <c r="B4858" s="36"/>
      <c r="C4858" s="36"/>
    </row>
    <row r="4859" spans="2:3" x14ac:dyDescent="0.2">
      <c r="B4859" s="36"/>
      <c r="C4859" s="36"/>
    </row>
    <row r="4860" spans="2:3" x14ac:dyDescent="0.2">
      <c r="B4860" s="36"/>
      <c r="C4860" s="36"/>
    </row>
    <row r="4861" spans="2:3" x14ac:dyDescent="0.2">
      <c r="B4861" s="36"/>
      <c r="C4861" s="36"/>
    </row>
    <row r="4862" spans="2:3" x14ac:dyDescent="0.2">
      <c r="B4862" s="36"/>
      <c r="C4862" s="36"/>
    </row>
    <row r="4863" spans="2:3" x14ac:dyDescent="0.2">
      <c r="B4863" s="36"/>
      <c r="C4863" s="36"/>
    </row>
    <row r="4864" spans="2:3" x14ac:dyDescent="0.2">
      <c r="B4864" s="36"/>
      <c r="C4864" s="36"/>
    </row>
    <row r="4865" spans="2:3" x14ac:dyDescent="0.2">
      <c r="B4865" s="36"/>
      <c r="C4865" s="36"/>
    </row>
    <row r="4866" spans="2:3" x14ac:dyDescent="0.2">
      <c r="B4866" s="36"/>
      <c r="C4866" s="36"/>
    </row>
    <row r="4867" spans="2:3" x14ac:dyDescent="0.2">
      <c r="B4867" s="36"/>
      <c r="C4867" s="36"/>
    </row>
    <row r="4868" spans="2:3" x14ac:dyDescent="0.2">
      <c r="B4868" s="36"/>
      <c r="C4868" s="36"/>
    </row>
    <row r="4869" spans="2:3" x14ac:dyDescent="0.2">
      <c r="B4869" s="36"/>
      <c r="C4869" s="36"/>
    </row>
    <row r="4870" spans="2:3" x14ac:dyDescent="0.2">
      <c r="B4870" s="36"/>
      <c r="C4870" s="36"/>
    </row>
    <row r="4871" spans="2:3" x14ac:dyDescent="0.2">
      <c r="B4871" s="36"/>
      <c r="C4871" s="36"/>
    </row>
    <row r="4872" spans="2:3" x14ac:dyDescent="0.2">
      <c r="B4872" s="36"/>
      <c r="C4872" s="36"/>
    </row>
    <row r="4873" spans="2:3" x14ac:dyDescent="0.2">
      <c r="B4873" s="36"/>
      <c r="C4873" s="36"/>
    </row>
    <row r="4874" spans="2:3" x14ac:dyDescent="0.2">
      <c r="B4874" s="36"/>
      <c r="C4874" s="36"/>
    </row>
    <row r="4875" spans="2:3" x14ac:dyDescent="0.2">
      <c r="B4875" s="36"/>
      <c r="C4875" s="36"/>
    </row>
    <row r="4876" spans="2:3" x14ac:dyDescent="0.2">
      <c r="B4876" s="36"/>
      <c r="C4876" s="36"/>
    </row>
    <row r="4877" spans="2:3" x14ac:dyDescent="0.2">
      <c r="B4877" s="36"/>
      <c r="C4877" s="36"/>
    </row>
    <row r="4878" spans="2:3" x14ac:dyDescent="0.2">
      <c r="B4878" s="36"/>
      <c r="C4878" s="36"/>
    </row>
    <row r="4879" spans="2:3" x14ac:dyDescent="0.2">
      <c r="B4879" s="36"/>
      <c r="C4879" s="36"/>
    </row>
    <row r="4880" spans="2:3" x14ac:dyDescent="0.2">
      <c r="B4880" s="36"/>
      <c r="C4880" s="36"/>
    </row>
    <row r="4881" spans="2:3" x14ac:dyDescent="0.2">
      <c r="B4881" s="36"/>
      <c r="C4881" s="36"/>
    </row>
    <row r="4882" spans="2:3" x14ac:dyDescent="0.2">
      <c r="B4882" s="36"/>
      <c r="C4882" s="36"/>
    </row>
    <row r="4883" spans="2:3" x14ac:dyDescent="0.2">
      <c r="B4883" s="36"/>
      <c r="C4883" s="36"/>
    </row>
    <row r="4884" spans="2:3" x14ac:dyDescent="0.2">
      <c r="B4884" s="36"/>
      <c r="C4884" s="36"/>
    </row>
    <row r="4885" spans="2:3" x14ac:dyDescent="0.2">
      <c r="B4885" s="36"/>
      <c r="C4885" s="36"/>
    </row>
    <row r="4886" spans="2:3" x14ac:dyDescent="0.2">
      <c r="B4886" s="36"/>
      <c r="C4886" s="36"/>
    </row>
    <row r="4887" spans="2:3" x14ac:dyDescent="0.2">
      <c r="B4887" s="36"/>
      <c r="C4887" s="36"/>
    </row>
    <row r="4888" spans="2:3" x14ac:dyDescent="0.2">
      <c r="B4888" s="36"/>
      <c r="C4888" s="36"/>
    </row>
    <row r="4889" spans="2:3" x14ac:dyDescent="0.2">
      <c r="B4889" s="36"/>
      <c r="C4889" s="36"/>
    </row>
    <row r="4890" spans="2:3" x14ac:dyDescent="0.2">
      <c r="B4890" s="36"/>
      <c r="C4890" s="36"/>
    </row>
    <row r="4891" spans="2:3" x14ac:dyDescent="0.2">
      <c r="B4891" s="36"/>
      <c r="C4891" s="36"/>
    </row>
    <row r="4892" spans="2:3" x14ac:dyDescent="0.2">
      <c r="B4892" s="36"/>
      <c r="C4892" s="36"/>
    </row>
    <row r="4893" spans="2:3" x14ac:dyDescent="0.2">
      <c r="B4893" s="36"/>
      <c r="C4893" s="36"/>
    </row>
    <row r="4894" spans="2:3" x14ac:dyDescent="0.2">
      <c r="B4894" s="36"/>
      <c r="C4894" s="36"/>
    </row>
    <row r="4895" spans="2:3" x14ac:dyDescent="0.2">
      <c r="B4895" s="36"/>
      <c r="C4895" s="36"/>
    </row>
    <row r="4896" spans="2:3" x14ac:dyDescent="0.2">
      <c r="B4896" s="36"/>
      <c r="C4896" s="36"/>
    </row>
    <row r="4897" spans="2:3" x14ac:dyDescent="0.2">
      <c r="B4897" s="36"/>
      <c r="C4897" s="36"/>
    </row>
    <row r="4898" spans="2:3" x14ac:dyDescent="0.2">
      <c r="B4898" s="36"/>
      <c r="C4898" s="36"/>
    </row>
    <row r="4899" spans="2:3" x14ac:dyDescent="0.2">
      <c r="B4899" s="36"/>
      <c r="C4899" s="36"/>
    </row>
    <row r="4900" spans="2:3" x14ac:dyDescent="0.2">
      <c r="B4900" s="36"/>
      <c r="C4900" s="36"/>
    </row>
    <row r="4901" spans="2:3" x14ac:dyDescent="0.2">
      <c r="B4901" s="36"/>
      <c r="C4901" s="36"/>
    </row>
    <row r="4902" spans="2:3" x14ac:dyDescent="0.2">
      <c r="B4902" s="36"/>
      <c r="C4902" s="36"/>
    </row>
    <row r="4903" spans="2:3" x14ac:dyDescent="0.2">
      <c r="B4903" s="36"/>
      <c r="C4903" s="36"/>
    </row>
    <row r="4904" spans="2:3" x14ac:dyDescent="0.2">
      <c r="B4904" s="36"/>
      <c r="C4904" s="36"/>
    </row>
    <row r="4905" spans="2:3" x14ac:dyDescent="0.2">
      <c r="B4905" s="36"/>
      <c r="C4905" s="36"/>
    </row>
    <row r="4906" spans="2:3" x14ac:dyDescent="0.2">
      <c r="B4906" s="36"/>
      <c r="C4906" s="36"/>
    </row>
    <row r="4907" spans="2:3" x14ac:dyDescent="0.2">
      <c r="B4907" s="36"/>
      <c r="C4907" s="36"/>
    </row>
    <row r="4908" spans="2:3" x14ac:dyDescent="0.2">
      <c r="B4908" s="36"/>
      <c r="C4908" s="36"/>
    </row>
    <row r="4909" spans="2:3" x14ac:dyDescent="0.2">
      <c r="B4909" s="36"/>
      <c r="C4909" s="36"/>
    </row>
    <row r="4910" spans="2:3" x14ac:dyDescent="0.2">
      <c r="B4910" s="36"/>
      <c r="C4910" s="36"/>
    </row>
    <row r="4911" spans="2:3" x14ac:dyDescent="0.2">
      <c r="B4911" s="36"/>
      <c r="C4911" s="36"/>
    </row>
    <row r="4912" spans="2:3" x14ac:dyDescent="0.2">
      <c r="B4912" s="36"/>
      <c r="C4912" s="36"/>
    </row>
    <row r="4913" spans="2:3" x14ac:dyDescent="0.2">
      <c r="B4913" s="36"/>
      <c r="C4913" s="36"/>
    </row>
    <row r="4914" spans="2:3" x14ac:dyDescent="0.2">
      <c r="B4914" s="36"/>
      <c r="C4914" s="36"/>
    </row>
    <row r="4915" spans="2:3" x14ac:dyDescent="0.2">
      <c r="B4915" s="36"/>
      <c r="C4915" s="36"/>
    </row>
    <row r="4916" spans="2:3" x14ac:dyDescent="0.2">
      <c r="B4916" s="36"/>
      <c r="C4916" s="36"/>
    </row>
    <row r="4917" spans="2:3" x14ac:dyDescent="0.2">
      <c r="B4917" s="36"/>
      <c r="C4917" s="36"/>
    </row>
    <row r="4918" spans="2:3" x14ac:dyDescent="0.2">
      <c r="B4918" s="36"/>
      <c r="C4918" s="36"/>
    </row>
    <row r="4919" spans="2:3" x14ac:dyDescent="0.2">
      <c r="B4919" s="36"/>
      <c r="C4919" s="36"/>
    </row>
    <row r="4920" spans="2:3" x14ac:dyDescent="0.2">
      <c r="B4920" s="36"/>
      <c r="C4920" s="36"/>
    </row>
    <row r="4921" spans="2:3" x14ac:dyDescent="0.2">
      <c r="B4921" s="36"/>
      <c r="C4921" s="36"/>
    </row>
    <row r="4922" spans="2:3" x14ac:dyDescent="0.2">
      <c r="B4922" s="36"/>
      <c r="C4922" s="36"/>
    </row>
    <row r="4923" spans="2:3" x14ac:dyDescent="0.2">
      <c r="B4923" s="36"/>
      <c r="C4923" s="36"/>
    </row>
    <row r="4924" spans="2:3" x14ac:dyDescent="0.2">
      <c r="B4924" s="36"/>
      <c r="C4924" s="36"/>
    </row>
    <row r="4925" spans="2:3" x14ac:dyDescent="0.2">
      <c r="B4925" s="36"/>
      <c r="C4925" s="36"/>
    </row>
    <row r="4926" spans="2:3" x14ac:dyDescent="0.2">
      <c r="B4926" s="36"/>
      <c r="C4926" s="36"/>
    </row>
    <row r="4927" spans="2:3" x14ac:dyDescent="0.2">
      <c r="B4927" s="36"/>
      <c r="C4927" s="36"/>
    </row>
    <row r="4928" spans="2:3" x14ac:dyDescent="0.2">
      <c r="B4928" s="36"/>
      <c r="C4928" s="36"/>
    </row>
    <row r="4929" spans="2:3" x14ac:dyDescent="0.2">
      <c r="B4929" s="36"/>
      <c r="C4929" s="36"/>
    </row>
    <row r="4930" spans="2:3" x14ac:dyDescent="0.2">
      <c r="B4930" s="36"/>
      <c r="C4930" s="36"/>
    </row>
    <row r="4931" spans="2:3" x14ac:dyDescent="0.2">
      <c r="B4931" s="36"/>
      <c r="C4931" s="36"/>
    </row>
    <row r="4932" spans="2:3" x14ac:dyDescent="0.2">
      <c r="B4932" s="36"/>
      <c r="C4932" s="36"/>
    </row>
    <row r="4933" spans="2:3" x14ac:dyDescent="0.2">
      <c r="B4933" s="36"/>
      <c r="C4933" s="36"/>
    </row>
    <row r="4934" spans="2:3" x14ac:dyDescent="0.2">
      <c r="B4934" s="36"/>
      <c r="C4934" s="36"/>
    </row>
    <row r="4935" spans="2:3" x14ac:dyDescent="0.2">
      <c r="B4935" s="36"/>
      <c r="C4935" s="36"/>
    </row>
    <row r="4936" spans="2:3" x14ac:dyDescent="0.2">
      <c r="B4936" s="36"/>
      <c r="C4936" s="36"/>
    </row>
    <row r="4937" spans="2:3" x14ac:dyDescent="0.2">
      <c r="B4937" s="36"/>
      <c r="C4937" s="36"/>
    </row>
    <row r="4938" spans="2:3" x14ac:dyDescent="0.2">
      <c r="B4938" s="36"/>
      <c r="C4938" s="36"/>
    </row>
    <row r="4939" spans="2:3" x14ac:dyDescent="0.2">
      <c r="B4939" s="36"/>
      <c r="C4939" s="36"/>
    </row>
    <row r="4940" spans="2:3" x14ac:dyDescent="0.2">
      <c r="B4940" s="36"/>
      <c r="C4940" s="36"/>
    </row>
    <row r="4941" spans="2:3" x14ac:dyDescent="0.2">
      <c r="B4941" s="36"/>
      <c r="C4941" s="36"/>
    </row>
    <row r="4942" spans="2:3" x14ac:dyDescent="0.2">
      <c r="B4942" s="36"/>
      <c r="C4942" s="36"/>
    </row>
    <row r="4943" spans="2:3" x14ac:dyDescent="0.2">
      <c r="B4943" s="36"/>
      <c r="C4943" s="36"/>
    </row>
    <row r="4944" spans="2:3" x14ac:dyDescent="0.2">
      <c r="B4944" s="36"/>
      <c r="C4944" s="36"/>
    </row>
    <row r="4945" spans="2:3" x14ac:dyDescent="0.2">
      <c r="B4945" s="36"/>
      <c r="C4945" s="36"/>
    </row>
    <row r="4946" spans="2:3" x14ac:dyDescent="0.2">
      <c r="B4946" s="36"/>
      <c r="C4946" s="36"/>
    </row>
    <row r="4947" spans="2:3" x14ac:dyDescent="0.2">
      <c r="B4947" s="36"/>
      <c r="C4947" s="36"/>
    </row>
    <row r="4948" spans="2:3" x14ac:dyDescent="0.2">
      <c r="B4948" s="36"/>
      <c r="C4948" s="36"/>
    </row>
    <row r="4949" spans="2:3" x14ac:dyDescent="0.2">
      <c r="B4949" s="36"/>
      <c r="C4949" s="36"/>
    </row>
    <row r="4950" spans="2:3" x14ac:dyDescent="0.2">
      <c r="B4950" s="36"/>
      <c r="C4950" s="36"/>
    </row>
    <row r="4951" spans="2:3" x14ac:dyDescent="0.2">
      <c r="B4951" s="36"/>
      <c r="C4951" s="36"/>
    </row>
    <row r="4952" spans="2:3" x14ac:dyDescent="0.2">
      <c r="B4952" s="36"/>
      <c r="C4952" s="36"/>
    </row>
    <row r="4953" spans="2:3" x14ac:dyDescent="0.2">
      <c r="B4953" s="36"/>
      <c r="C4953" s="36"/>
    </row>
    <row r="4954" spans="2:3" x14ac:dyDescent="0.2">
      <c r="B4954" s="36"/>
      <c r="C4954" s="36"/>
    </row>
    <row r="4955" spans="2:3" x14ac:dyDescent="0.2">
      <c r="B4955" s="36"/>
      <c r="C4955" s="36"/>
    </row>
    <row r="4956" spans="2:3" x14ac:dyDescent="0.2">
      <c r="B4956" s="36"/>
      <c r="C4956" s="36"/>
    </row>
    <row r="4957" spans="2:3" x14ac:dyDescent="0.2">
      <c r="B4957" s="36"/>
      <c r="C4957" s="36"/>
    </row>
    <row r="4958" spans="2:3" x14ac:dyDescent="0.2">
      <c r="B4958" s="36"/>
      <c r="C4958" s="36"/>
    </row>
    <row r="4959" spans="2:3" x14ac:dyDescent="0.2">
      <c r="B4959" s="36"/>
      <c r="C4959" s="36"/>
    </row>
    <row r="4960" spans="2:3" x14ac:dyDescent="0.2">
      <c r="B4960" s="36"/>
      <c r="C4960" s="36"/>
    </row>
    <row r="4961" spans="2:3" x14ac:dyDescent="0.2">
      <c r="B4961" s="36"/>
      <c r="C4961" s="36"/>
    </row>
    <row r="4962" spans="2:3" x14ac:dyDescent="0.2">
      <c r="B4962" s="36"/>
      <c r="C4962" s="36"/>
    </row>
    <row r="4963" spans="2:3" x14ac:dyDescent="0.2">
      <c r="B4963" s="36"/>
      <c r="C4963" s="36"/>
    </row>
    <row r="4964" spans="2:3" x14ac:dyDescent="0.2">
      <c r="B4964" s="36"/>
      <c r="C4964" s="36"/>
    </row>
    <row r="4965" spans="2:3" x14ac:dyDescent="0.2">
      <c r="B4965" s="36"/>
      <c r="C4965" s="36"/>
    </row>
    <row r="4966" spans="2:3" x14ac:dyDescent="0.2">
      <c r="B4966" s="36"/>
      <c r="C4966" s="36"/>
    </row>
    <row r="4967" spans="2:3" x14ac:dyDescent="0.2">
      <c r="B4967" s="36"/>
      <c r="C4967" s="36"/>
    </row>
    <row r="4968" spans="2:3" x14ac:dyDescent="0.2">
      <c r="B4968" s="36"/>
      <c r="C4968" s="36"/>
    </row>
    <row r="4969" spans="2:3" x14ac:dyDescent="0.2">
      <c r="B4969" s="36"/>
      <c r="C4969" s="36"/>
    </row>
    <row r="4970" spans="2:3" x14ac:dyDescent="0.2">
      <c r="B4970" s="36"/>
      <c r="C4970" s="36"/>
    </row>
    <row r="4971" spans="2:3" x14ac:dyDescent="0.2">
      <c r="B4971" s="36"/>
      <c r="C4971" s="36"/>
    </row>
    <row r="4972" spans="2:3" x14ac:dyDescent="0.2">
      <c r="B4972" s="36"/>
      <c r="C4972" s="36"/>
    </row>
    <row r="4973" spans="2:3" x14ac:dyDescent="0.2">
      <c r="B4973" s="36"/>
      <c r="C4973" s="36"/>
    </row>
    <row r="4974" spans="2:3" x14ac:dyDescent="0.2">
      <c r="B4974" s="36"/>
      <c r="C4974" s="36"/>
    </row>
    <row r="4975" spans="2:3" x14ac:dyDescent="0.2">
      <c r="B4975" s="36"/>
      <c r="C4975" s="36"/>
    </row>
    <row r="4976" spans="2:3" x14ac:dyDescent="0.2">
      <c r="B4976" s="36"/>
      <c r="C4976" s="36"/>
    </row>
    <row r="4977" spans="2:3" x14ac:dyDescent="0.2">
      <c r="B4977" s="36"/>
      <c r="C4977" s="36"/>
    </row>
    <row r="4978" spans="2:3" x14ac:dyDescent="0.2">
      <c r="B4978" s="36"/>
      <c r="C4978" s="36"/>
    </row>
    <row r="4979" spans="2:3" x14ac:dyDescent="0.2">
      <c r="B4979" s="36"/>
      <c r="C4979" s="36"/>
    </row>
    <row r="4980" spans="2:3" x14ac:dyDescent="0.2">
      <c r="B4980" s="36"/>
      <c r="C4980" s="36"/>
    </row>
    <row r="4981" spans="2:3" x14ac:dyDescent="0.2">
      <c r="B4981" s="36"/>
      <c r="C4981" s="36"/>
    </row>
    <row r="4982" spans="2:3" x14ac:dyDescent="0.2">
      <c r="B4982" s="36"/>
      <c r="C4982" s="36"/>
    </row>
    <row r="4983" spans="2:3" x14ac:dyDescent="0.2">
      <c r="B4983" s="36"/>
      <c r="C4983" s="36"/>
    </row>
    <row r="4984" spans="2:3" x14ac:dyDescent="0.2">
      <c r="B4984" s="36"/>
      <c r="C4984" s="36"/>
    </row>
    <row r="4985" spans="2:3" x14ac:dyDescent="0.2">
      <c r="B4985" s="36"/>
      <c r="C4985" s="36"/>
    </row>
    <row r="4986" spans="2:3" x14ac:dyDescent="0.2">
      <c r="B4986" s="36"/>
      <c r="C4986" s="36"/>
    </row>
    <row r="4987" spans="2:3" x14ac:dyDescent="0.2">
      <c r="B4987" s="36"/>
      <c r="C4987" s="36"/>
    </row>
    <row r="4988" spans="2:3" x14ac:dyDescent="0.2">
      <c r="B4988" s="36"/>
      <c r="C4988" s="36"/>
    </row>
    <row r="4989" spans="2:3" x14ac:dyDescent="0.2">
      <c r="B4989" s="36"/>
      <c r="C4989" s="36"/>
    </row>
    <row r="4990" spans="2:3" x14ac:dyDescent="0.2">
      <c r="B4990" s="36"/>
      <c r="C4990" s="36"/>
    </row>
    <row r="4991" spans="2:3" x14ac:dyDescent="0.2">
      <c r="B4991" s="36"/>
      <c r="C4991" s="36"/>
    </row>
    <row r="4992" spans="2:3" x14ac:dyDescent="0.2">
      <c r="B4992" s="36"/>
      <c r="C4992" s="36"/>
    </row>
    <row r="4993" spans="2:3" x14ac:dyDescent="0.2">
      <c r="B4993" s="36"/>
      <c r="C4993" s="36"/>
    </row>
    <row r="4994" spans="2:3" x14ac:dyDescent="0.2">
      <c r="B4994" s="36"/>
      <c r="C4994" s="36"/>
    </row>
    <row r="4995" spans="2:3" x14ac:dyDescent="0.2">
      <c r="B4995" s="36"/>
      <c r="C4995" s="36"/>
    </row>
    <row r="4996" spans="2:3" x14ac:dyDescent="0.2">
      <c r="B4996" s="36"/>
      <c r="C4996" s="36"/>
    </row>
    <row r="4997" spans="2:3" x14ac:dyDescent="0.2">
      <c r="B4997" s="36"/>
      <c r="C4997" s="36"/>
    </row>
    <row r="4998" spans="2:3" x14ac:dyDescent="0.2">
      <c r="B4998" s="36"/>
      <c r="C4998" s="36"/>
    </row>
    <row r="4999" spans="2:3" x14ac:dyDescent="0.2">
      <c r="B4999" s="36"/>
      <c r="C4999" s="36"/>
    </row>
    <row r="5000" spans="2:3" x14ac:dyDescent="0.2">
      <c r="B5000" s="36"/>
      <c r="C5000" s="36"/>
    </row>
    <row r="5001" spans="2:3" x14ac:dyDescent="0.2">
      <c r="B5001" s="36"/>
      <c r="C5001" s="36"/>
    </row>
    <row r="5002" spans="2:3" x14ac:dyDescent="0.2">
      <c r="B5002" s="36"/>
      <c r="C5002" s="36"/>
    </row>
    <row r="5003" spans="2:3" x14ac:dyDescent="0.2">
      <c r="B5003" s="36"/>
      <c r="C5003" s="36"/>
    </row>
    <row r="5004" spans="2:3" x14ac:dyDescent="0.2">
      <c r="B5004" s="36"/>
      <c r="C5004" s="36"/>
    </row>
    <row r="5005" spans="2:3" x14ac:dyDescent="0.2">
      <c r="B5005" s="36"/>
      <c r="C5005" s="36"/>
    </row>
    <row r="5006" spans="2:3" x14ac:dyDescent="0.2">
      <c r="B5006" s="36"/>
      <c r="C5006" s="36"/>
    </row>
    <row r="5007" spans="2:3" x14ac:dyDescent="0.2">
      <c r="B5007" s="36"/>
      <c r="C5007" s="36"/>
    </row>
    <row r="5008" spans="2:3" x14ac:dyDescent="0.2">
      <c r="B5008" s="36"/>
      <c r="C5008" s="36"/>
    </row>
    <row r="5009" spans="2:3" x14ac:dyDescent="0.2">
      <c r="B5009" s="36"/>
      <c r="C5009" s="36"/>
    </row>
    <row r="5010" spans="2:3" x14ac:dyDescent="0.2">
      <c r="B5010" s="36"/>
      <c r="C5010" s="36"/>
    </row>
    <row r="5011" spans="2:3" x14ac:dyDescent="0.2">
      <c r="B5011" s="36"/>
      <c r="C5011" s="36"/>
    </row>
    <row r="5012" spans="2:3" x14ac:dyDescent="0.2">
      <c r="B5012" s="36"/>
      <c r="C5012" s="36"/>
    </row>
    <row r="5013" spans="2:3" x14ac:dyDescent="0.2">
      <c r="B5013" s="36"/>
      <c r="C5013" s="36"/>
    </row>
    <row r="5014" spans="2:3" x14ac:dyDescent="0.2">
      <c r="B5014" s="36"/>
      <c r="C5014" s="36"/>
    </row>
    <row r="5015" spans="2:3" x14ac:dyDescent="0.2">
      <c r="B5015" s="36"/>
      <c r="C5015" s="36"/>
    </row>
    <row r="5016" spans="2:3" x14ac:dyDescent="0.2">
      <c r="B5016" s="36"/>
      <c r="C5016" s="36"/>
    </row>
    <row r="5017" spans="2:3" x14ac:dyDescent="0.2">
      <c r="B5017" s="36"/>
      <c r="C5017" s="36"/>
    </row>
    <row r="5018" spans="2:3" x14ac:dyDescent="0.2">
      <c r="B5018" s="36"/>
      <c r="C5018" s="36"/>
    </row>
    <row r="5019" spans="2:3" x14ac:dyDescent="0.2">
      <c r="B5019" s="36"/>
      <c r="C5019" s="36"/>
    </row>
    <row r="5020" spans="2:3" x14ac:dyDescent="0.2">
      <c r="B5020" s="36"/>
      <c r="C5020" s="36"/>
    </row>
    <row r="5021" spans="2:3" x14ac:dyDescent="0.2">
      <c r="B5021" s="36"/>
      <c r="C5021" s="36"/>
    </row>
    <row r="5022" spans="2:3" x14ac:dyDescent="0.2">
      <c r="B5022" s="36"/>
      <c r="C5022" s="36"/>
    </row>
    <row r="5023" spans="2:3" x14ac:dyDescent="0.2">
      <c r="B5023" s="36"/>
      <c r="C5023" s="36"/>
    </row>
    <row r="5024" spans="2:3" x14ac:dyDescent="0.2">
      <c r="B5024" s="36"/>
      <c r="C5024" s="36"/>
    </row>
    <row r="5025" spans="2:3" x14ac:dyDescent="0.2">
      <c r="B5025" s="36"/>
      <c r="C5025" s="36"/>
    </row>
    <row r="5026" spans="2:3" x14ac:dyDescent="0.2">
      <c r="B5026" s="36"/>
      <c r="C5026" s="36"/>
    </row>
    <row r="5027" spans="2:3" x14ac:dyDescent="0.2">
      <c r="B5027" s="36"/>
      <c r="C5027" s="36"/>
    </row>
    <row r="5028" spans="2:3" x14ac:dyDescent="0.2">
      <c r="B5028" s="36"/>
      <c r="C5028" s="36"/>
    </row>
    <row r="5029" spans="2:3" x14ac:dyDescent="0.2">
      <c r="B5029" s="36"/>
      <c r="C5029" s="36"/>
    </row>
    <row r="5030" spans="2:3" x14ac:dyDescent="0.2">
      <c r="B5030" s="36"/>
      <c r="C5030" s="36"/>
    </row>
    <row r="5031" spans="2:3" x14ac:dyDescent="0.2">
      <c r="B5031" s="36"/>
      <c r="C5031" s="36"/>
    </row>
    <row r="5032" spans="2:3" x14ac:dyDescent="0.2">
      <c r="B5032" s="36"/>
      <c r="C5032" s="36"/>
    </row>
    <row r="5033" spans="2:3" x14ac:dyDescent="0.2">
      <c r="B5033" s="36"/>
      <c r="C5033" s="36"/>
    </row>
    <row r="5034" spans="2:3" x14ac:dyDescent="0.2">
      <c r="B5034" s="36"/>
      <c r="C5034" s="36"/>
    </row>
    <row r="5035" spans="2:3" x14ac:dyDescent="0.2">
      <c r="B5035" s="36"/>
      <c r="C5035" s="36"/>
    </row>
    <row r="5036" spans="2:3" x14ac:dyDescent="0.2">
      <c r="B5036" s="36"/>
      <c r="C5036" s="36"/>
    </row>
    <row r="5037" spans="2:3" x14ac:dyDescent="0.2">
      <c r="B5037" s="36"/>
      <c r="C5037" s="36"/>
    </row>
    <row r="5038" spans="2:3" x14ac:dyDescent="0.2">
      <c r="B5038" s="36"/>
      <c r="C5038" s="36"/>
    </row>
    <row r="5039" spans="2:3" x14ac:dyDescent="0.2">
      <c r="B5039" s="36"/>
      <c r="C5039" s="36"/>
    </row>
    <row r="5040" spans="2:3" x14ac:dyDescent="0.2">
      <c r="B5040" s="36"/>
      <c r="C5040" s="36"/>
    </row>
    <row r="5041" spans="2:3" x14ac:dyDescent="0.2">
      <c r="B5041" s="36"/>
      <c r="C5041" s="36"/>
    </row>
    <row r="5042" spans="2:3" x14ac:dyDescent="0.2">
      <c r="B5042" s="36"/>
      <c r="C5042" s="36"/>
    </row>
    <row r="5043" spans="2:3" x14ac:dyDescent="0.2">
      <c r="B5043" s="36"/>
      <c r="C5043" s="36"/>
    </row>
    <row r="5044" spans="2:3" x14ac:dyDescent="0.2">
      <c r="B5044" s="36"/>
      <c r="C5044" s="36"/>
    </row>
    <row r="5045" spans="2:3" x14ac:dyDescent="0.2">
      <c r="B5045" s="36"/>
      <c r="C5045" s="36"/>
    </row>
    <row r="5046" spans="2:3" x14ac:dyDescent="0.2">
      <c r="B5046" s="36"/>
      <c r="C5046" s="36"/>
    </row>
    <row r="5047" spans="2:3" x14ac:dyDescent="0.2">
      <c r="B5047" s="36"/>
      <c r="C5047" s="36"/>
    </row>
    <row r="5048" spans="2:3" x14ac:dyDescent="0.2">
      <c r="B5048" s="36"/>
      <c r="C5048" s="36"/>
    </row>
    <row r="5049" spans="2:3" x14ac:dyDescent="0.2">
      <c r="B5049" s="36"/>
      <c r="C5049" s="36"/>
    </row>
    <row r="5050" spans="2:3" x14ac:dyDescent="0.2">
      <c r="B5050" s="36"/>
      <c r="C5050" s="36"/>
    </row>
    <row r="5051" spans="2:3" x14ac:dyDescent="0.2">
      <c r="B5051" s="36"/>
      <c r="C5051" s="36"/>
    </row>
    <row r="5052" spans="2:3" x14ac:dyDescent="0.2">
      <c r="B5052" s="36"/>
      <c r="C5052" s="36"/>
    </row>
    <row r="5053" spans="2:3" x14ac:dyDescent="0.2">
      <c r="B5053" s="36"/>
      <c r="C5053" s="36"/>
    </row>
    <row r="5054" spans="2:3" x14ac:dyDescent="0.2">
      <c r="B5054" s="36"/>
      <c r="C5054" s="36"/>
    </row>
    <row r="5055" spans="2:3" x14ac:dyDescent="0.2">
      <c r="B5055" s="36"/>
      <c r="C5055" s="36"/>
    </row>
    <row r="5056" spans="2:3" x14ac:dyDescent="0.2">
      <c r="B5056" s="36"/>
      <c r="C5056" s="36"/>
    </row>
    <row r="5057" spans="2:3" x14ac:dyDescent="0.2">
      <c r="B5057" s="36"/>
      <c r="C5057" s="36"/>
    </row>
    <row r="5058" spans="2:3" x14ac:dyDescent="0.2">
      <c r="B5058" s="36"/>
      <c r="C5058" s="36"/>
    </row>
    <row r="5059" spans="2:3" x14ac:dyDescent="0.2">
      <c r="B5059" s="36"/>
      <c r="C5059" s="36"/>
    </row>
    <row r="5060" spans="2:3" x14ac:dyDescent="0.2">
      <c r="B5060" s="36"/>
      <c r="C5060" s="36"/>
    </row>
    <row r="5061" spans="2:3" x14ac:dyDescent="0.2">
      <c r="B5061" s="36"/>
      <c r="C5061" s="36"/>
    </row>
    <row r="5062" spans="2:3" x14ac:dyDescent="0.2">
      <c r="B5062" s="36"/>
      <c r="C5062" s="36"/>
    </row>
    <row r="5063" spans="2:3" x14ac:dyDescent="0.2">
      <c r="B5063" s="36"/>
      <c r="C5063" s="36"/>
    </row>
    <row r="5064" spans="2:3" x14ac:dyDescent="0.2">
      <c r="B5064" s="36"/>
      <c r="C5064" s="36"/>
    </row>
    <row r="5065" spans="2:3" x14ac:dyDescent="0.2">
      <c r="B5065" s="36"/>
      <c r="C5065" s="36"/>
    </row>
    <row r="5066" spans="2:3" x14ac:dyDescent="0.2">
      <c r="B5066" s="36"/>
      <c r="C5066" s="36"/>
    </row>
    <row r="5067" spans="2:3" x14ac:dyDescent="0.2">
      <c r="B5067" s="36"/>
      <c r="C5067" s="36"/>
    </row>
    <row r="5068" spans="2:3" x14ac:dyDescent="0.2">
      <c r="B5068" s="36"/>
      <c r="C5068" s="36"/>
    </row>
    <row r="5069" spans="2:3" x14ac:dyDescent="0.2">
      <c r="B5069" s="36"/>
      <c r="C5069" s="36"/>
    </row>
    <row r="5070" spans="2:3" x14ac:dyDescent="0.2">
      <c r="B5070" s="36"/>
      <c r="C5070" s="36"/>
    </row>
    <row r="5071" spans="2:3" x14ac:dyDescent="0.2">
      <c r="B5071" s="36"/>
      <c r="C5071" s="36"/>
    </row>
    <row r="5072" spans="2:3" x14ac:dyDescent="0.2">
      <c r="B5072" s="36"/>
      <c r="C5072" s="36"/>
    </row>
    <row r="5073" spans="2:3" x14ac:dyDescent="0.2">
      <c r="B5073" s="36"/>
      <c r="C5073" s="36"/>
    </row>
    <row r="5074" spans="2:3" x14ac:dyDescent="0.2">
      <c r="B5074" s="36"/>
      <c r="C5074" s="36"/>
    </row>
    <row r="5075" spans="2:3" x14ac:dyDescent="0.2">
      <c r="B5075" s="36"/>
      <c r="C5075" s="36"/>
    </row>
    <row r="5076" spans="2:3" x14ac:dyDescent="0.2">
      <c r="B5076" s="36"/>
      <c r="C5076" s="36"/>
    </row>
    <row r="5077" spans="2:3" x14ac:dyDescent="0.2">
      <c r="B5077" s="36"/>
      <c r="C5077" s="36"/>
    </row>
    <row r="5078" spans="2:3" x14ac:dyDescent="0.2">
      <c r="B5078" s="36"/>
      <c r="C5078" s="36"/>
    </row>
    <row r="5079" spans="2:3" x14ac:dyDescent="0.2">
      <c r="B5079" s="36"/>
      <c r="C5079" s="36"/>
    </row>
    <row r="5080" spans="2:3" x14ac:dyDescent="0.2">
      <c r="B5080" s="36"/>
      <c r="C5080" s="36"/>
    </row>
    <row r="5081" spans="2:3" x14ac:dyDescent="0.2">
      <c r="B5081" s="36"/>
      <c r="C5081" s="36"/>
    </row>
    <row r="5082" spans="2:3" x14ac:dyDescent="0.2">
      <c r="B5082" s="36"/>
      <c r="C5082" s="36"/>
    </row>
    <row r="5083" spans="2:3" x14ac:dyDescent="0.2">
      <c r="B5083" s="36"/>
      <c r="C5083" s="36"/>
    </row>
    <row r="5084" spans="2:3" x14ac:dyDescent="0.2">
      <c r="B5084" s="36"/>
      <c r="C5084" s="36"/>
    </row>
    <row r="5085" spans="2:3" x14ac:dyDescent="0.2">
      <c r="B5085" s="36"/>
      <c r="C5085" s="36"/>
    </row>
    <row r="5086" spans="2:3" x14ac:dyDescent="0.2">
      <c r="B5086" s="36"/>
      <c r="C5086" s="36"/>
    </row>
    <row r="5087" spans="2:3" x14ac:dyDescent="0.2">
      <c r="B5087" s="36"/>
      <c r="C5087" s="36"/>
    </row>
    <row r="5088" spans="2:3" x14ac:dyDescent="0.2">
      <c r="B5088" s="36"/>
      <c r="C5088" s="36"/>
    </row>
    <row r="5089" spans="2:3" x14ac:dyDescent="0.2">
      <c r="B5089" s="36"/>
      <c r="C5089" s="36"/>
    </row>
    <row r="5090" spans="2:3" x14ac:dyDescent="0.2">
      <c r="B5090" s="36"/>
      <c r="C5090" s="36"/>
    </row>
    <row r="5091" spans="2:3" x14ac:dyDescent="0.2">
      <c r="B5091" s="36"/>
      <c r="C5091" s="36"/>
    </row>
    <row r="5092" spans="2:3" x14ac:dyDescent="0.2">
      <c r="B5092" s="36"/>
      <c r="C5092" s="36"/>
    </row>
    <row r="5093" spans="2:3" x14ac:dyDescent="0.2">
      <c r="B5093" s="36"/>
      <c r="C5093" s="36"/>
    </row>
    <row r="5094" spans="2:3" x14ac:dyDescent="0.2">
      <c r="B5094" s="36"/>
      <c r="C5094" s="36"/>
    </row>
    <row r="5095" spans="2:3" x14ac:dyDescent="0.2">
      <c r="B5095" s="36"/>
      <c r="C5095" s="36"/>
    </row>
    <row r="5096" spans="2:3" x14ac:dyDescent="0.2">
      <c r="B5096" s="36"/>
      <c r="C5096" s="36"/>
    </row>
    <row r="5097" spans="2:3" x14ac:dyDescent="0.2">
      <c r="B5097" s="36"/>
      <c r="C5097" s="36"/>
    </row>
    <row r="5098" spans="2:3" x14ac:dyDescent="0.2">
      <c r="B5098" s="36"/>
      <c r="C5098" s="36"/>
    </row>
    <row r="5099" spans="2:3" x14ac:dyDescent="0.2">
      <c r="B5099" s="36"/>
      <c r="C5099" s="36"/>
    </row>
    <row r="5100" spans="2:3" x14ac:dyDescent="0.2">
      <c r="B5100" s="36"/>
      <c r="C5100" s="36"/>
    </row>
    <row r="5101" spans="2:3" x14ac:dyDescent="0.2">
      <c r="B5101" s="36"/>
      <c r="C5101" s="36"/>
    </row>
    <row r="5102" spans="2:3" x14ac:dyDescent="0.2">
      <c r="B5102" s="36"/>
      <c r="C5102" s="36"/>
    </row>
    <row r="5103" spans="2:3" x14ac:dyDescent="0.2">
      <c r="B5103" s="36"/>
      <c r="C5103" s="36"/>
    </row>
    <row r="5104" spans="2:3" x14ac:dyDescent="0.2">
      <c r="B5104" s="36"/>
      <c r="C5104" s="36"/>
    </row>
    <row r="5105" spans="2:3" x14ac:dyDescent="0.2">
      <c r="B5105" s="36"/>
      <c r="C5105" s="36"/>
    </row>
    <row r="5106" spans="2:3" x14ac:dyDescent="0.2">
      <c r="B5106" s="36"/>
      <c r="C5106" s="36"/>
    </row>
    <row r="5107" spans="2:3" x14ac:dyDescent="0.2">
      <c r="B5107" s="36"/>
      <c r="C5107" s="36"/>
    </row>
    <row r="5108" spans="2:3" x14ac:dyDescent="0.2">
      <c r="B5108" s="36"/>
      <c r="C5108" s="36"/>
    </row>
    <row r="5109" spans="2:3" x14ac:dyDescent="0.2">
      <c r="B5109" s="36"/>
      <c r="C5109" s="36"/>
    </row>
    <row r="5110" spans="2:3" x14ac:dyDescent="0.2">
      <c r="B5110" s="36"/>
      <c r="C5110" s="36"/>
    </row>
    <row r="5111" spans="2:3" x14ac:dyDescent="0.2">
      <c r="B5111" s="36"/>
      <c r="C5111" s="36"/>
    </row>
    <row r="5112" spans="2:3" x14ac:dyDescent="0.2">
      <c r="B5112" s="36"/>
      <c r="C5112" s="36"/>
    </row>
    <row r="5113" spans="2:3" x14ac:dyDescent="0.2">
      <c r="B5113" s="36"/>
      <c r="C5113" s="36"/>
    </row>
    <row r="5114" spans="2:3" x14ac:dyDescent="0.2">
      <c r="B5114" s="36"/>
      <c r="C5114" s="36"/>
    </row>
    <row r="5115" spans="2:3" x14ac:dyDescent="0.2">
      <c r="B5115" s="36"/>
      <c r="C5115" s="36"/>
    </row>
    <row r="5116" spans="2:3" x14ac:dyDescent="0.2">
      <c r="B5116" s="36"/>
      <c r="C5116" s="36"/>
    </row>
    <row r="5117" spans="2:3" x14ac:dyDescent="0.2">
      <c r="B5117" s="36"/>
      <c r="C5117" s="36"/>
    </row>
    <row r="5118" spans="2:3" x14ac:dyDescent="0.2">
      <c r="B5118" s="36"/>
      <c r="C5118" s="36"/>
    </row>
    <row r="5119" spans="2:3" x14ac:dyDescent="0.2">
      <c r="B5119" s="36"/>
      <c r="C5119" s="36"/>
    </row>
    <row r="5120" spans="2:3" x14ac:dyDescent="0.2">
      <c r="B5120" s="36"/>
      <c r="C5120" s="36"/>
    </row>
    <row r="5121" spans="2:3" x14ac:dyDescent="0.2">
      <c r="B5121" s="36"/>
      <c r="C5121" s="36"/>
    </row>
    <row r="5122" spans="2:3" x14ac:dyDescent="0.2">
      <c r="B5122" s="36"/>
      <c r="C5122" s="36"/>
    </row>
    <row r="5123" spans="2:3" x14ac:dyDescent="0.2">
      <c r="B5123" s="36"/>
      <c r="C5123" s="36"/>
    </row>
    <row r="5124" spans="2:3" x14ac:dyDescent="0.2">
      <c r="B5124" s="36"/>
      <c r="C5124" s="36"/>
    </row>
    <row r="5125" spans="2:3" x14ac:dyDescent="0.2">
      <c r="B5125" s="36"/>
      <c r="C5125" s="36"/>
    </row>
    <row r="5126" spans="2:3" x14ac:dyDescent="0.2">
      <c r="B5126" s="36"/>
      <c r="C5126" s="36"/>
    </row>
    <row r="5127" spans="2:3" x14ac:dyDescent="0.2">
      <c r="B5127" s="36"/>
      <c r="C5127" s="36"/>
    </row>
    <row r="5128" spans="2:3" x14ac:dyDescent="0.2">
      <c r="B5128" s="36"/>
      <c r="C5128" s="36"/>
    </row>
    <row r="5129" spans="2:3" x14ac:dyDescent="0.2">
      <c r="B5129" s="36"/>
      <c r="C5129" s="36"/>
    </row>
    <row r="5130" spans="2:3" x14ac:dyDescent="0.2">
      <c r="B5130" s="36"/>
      <c r="C5130" s="36"/>
    </row>
    <row r="5131" spans="2:3" x14ac:dyDescent="0.2">
      <c r="B5131" s="36"/>
      <c r="C5131" s="36"/>
    </row>
    <row r="5132" spans="2:3" x14ac:dyDescent="0.2">
      <c r="B5132" s="36"/>
      <c r="C5132" s="36"/>
    </row>
    <row r="5133" spans="2:3" x14ac:dyDescent="0.2">
      <c r="B5133" s="36"/>
      <c r="C5133" s="36"/>
    </row>
    <row r="5134" spans="2:3" x14ac:dyDescent="0.2">
      <c r="B5134" s="36"/>
      <c r="C5134" s="36"/>
    </row>
    <row r="5135" spans="2:3" x14ac:dyDescent="0.2">
      <c r="B5135" s="36"/>
      <c r="C5135" s="36"/>
    </row>
    <row r="5136" spans="2:3" x14ac:dyDescent="0.2">
      <c r="B5136" s="36"/>
      <c r="C5136" s="36"/>
    </row>
    <row r="5137" spans="2:3" x14ac:dyDescent="0.2">
      <c r="B5137" s="36"/>
      <c r="C5137" s="36"/>
    </row>
    <row r="5138" spans="2:3" x14ac:dyDescent="0.2">
      <c r="B5138" s="36"/>
      <c r="C5138" s="36"/>
    </row>
    <row r="5139" spans="2:3" x14ac:dyDescent="0.2">
      <c r="B5139" s="36"/>
      <c r="C5139" s="36"/>
    </row>
    <row r="5140" spans="2:3" x14ac:dyDescent="0.2">
      <c r="B5140" s="36"/>
      <c r="C5140" s="36"/>
    </row>
    <row r="5141" spans="2:3" x14ac:dyDescent="0.2">
      <c r="B5141" s="36"/>
      <c r="C5141" s="36"/>
    </row>
    <row r="5142" spans="2:3" x14ac:dyDescent="0.2">
      <c r="B5142" s="36"/>
      <c r="C5142" s="36"/>
    </row>
    <row r="5143" spans="2:3" x14ac:dyDescent="0.2">
      <c r="B5143" s="36"/>
      <c r="C5143" s="36"/>
    </row>
    <row r="5144" spans="2:3" x14ac:dyDescent="0.2">
      <c r="B5144" s="36"/>
      <c r="C5144" s="36"/>
    </row>
    <row r="5145" spans="2:3" x14ac:dyDescent="0.2">
      <c r="B5145" s="36"/>
      <c r="C5145" s="36"/>
    </row>
    <row r="5146" spans="2:3" x14ac:dyDescent="0.2">
      <c r="B5146" s="36"/>
      <c r="C5146" s="36"/>
    </row>
    <row r="5147" spans="2:3" x14ac:dyDescent="0.2">
      <c r="B5147" s="36"/>
      <c r="C5147" s="36"/>
    </row>
    <row r="5148" spans="2:3" x14ac:dyDescent="0.2">
      <c r="B5148" s="36"/>
      <c r="C5148" s="36"/>
    </row>
    <row r="5149" spans="2:3" x14ac:dyDescent="0.2">
      <c r="B5149" s="36"/>
      <c r="C5149" s="36"/>
    </row>
    <row r="5150" spans="2:3" x14ac:dyDescent="0.2">
      <c r="B5150" s="36"/>
      <c r="C5150" s="36"/>
    </row>
    <row r="5151" spans="2:3" x14ac:dyDescent="0.2">
      <c r="B5151" s="36"/>
      <c r="C5151" s="36"/>
    </row>
    <row r="5152" spans="2:3" x14ac:dyDescent="0.2">
      <c r="B5152" s="36"/>
      <c r="C5152" s="36"/>
    </row>
    <row r="5153" spans="2:3" x14ac:dyDescent="0.2">
      <c r="B5153" s="36"/>
      <c r="C5153" s="36"/>
    </row>
    <row r="5154" spans="2:3" x14ac:dyDescent="0.2">
      <c r="B5154" s="36"/>
      <c r="C5154" s="36"/>
    </row>
    <row r="5155" spans="2:3" x14ac:dyDescent="0.2">
      <c r="B5155" s="36"/>
      <c r="C5155" s="36"/>
    </row>
    <row r="5156" spans="2:3" x14ac:dyDescent="0.2">
      <c r="B5156" s="36"/>
      <c r="C5156" s="36"/>
    </row>
    <row r="5157" spans="2:3" x14ac:dyDescent="0.2">
      <c r="B5157" s="36"/>
      <c r="C5157" s="36"/>
    </row>
    <row r="5158" spans="2:3" x14ac:dyDescent="0.2">
      <c r="B5158" s="36"/>
      <c r="C5158" s="36"/>
    </row>
    <row r="5159" spans="2:3" x14ac:dyDescent="0.2">
      <c r="B5159" s="36"/>
      <c r="C5159" s="36"/>
    </row>
    <row r="5160" spans="2:3" x14ac:dyDescent="0.2">
      <c r="B5160" s="36"/>
      <c r="C5160" s="36"/>
    </row>
    <row r="5161" spans="2:3" x14ac:dyDescent="0.2">
      <c r="B5161" s="36"/>
      <c r="C5161" s="36"/>
    </row>
    <row r="5162" spans="2:3" x14ac:dyDescent="0.2">
      <c r="B5162" s="36"/>
      <c r="C5162" s="36"/>
    </row>
    <row r="5163" spans="2:3" x14ac:dyDescent="0.2">
      <c r="B5163" s="36"/>
      <c r="C5163" s="36"/>
    </row>
    <row r="5164" spans="2:3" x14ac:dyDescent="0.2">
      <c r="B5164" s="36"/>
      <c r="C5164" s="36"/>
    </row>
    <row r="5165" spans="2:3" x14ac:dyDescent="0.2">
      <c r="B5165" s="36"/>
      <c r="C5165" s="36"/>
    </row>
    <row r="5166" spans="2:3" x14ac:dyDescent="0.2">
      <c r="B5166" s="36"/>
      <c r="C5166" s="36"/>
    </row>
    <row r="5167" spans="2:3" x14ac:dyDescent="0.2">
      <c r="B5167" s="36"/>
      <c r="C5167" s="36"/>
    </row>
    <row r="5168" spans="2:3" x14ac:dyDescent="0.2">
      <c r="B5168" s="36"/>
      <c r="C5168" s="36"/>
    </row>
    <row r="5169" spans="2:3" x14ac:dyDescent="0.2">
      <c r="B5169" s="36"/>
      <c r="C5169" s="36"/>
    </row>
    <row r="5170" spans="2:3" x14ac:dyDescent="0.2">
      <c r="B5170" s="36"/>
      <c r="C5170" s="36"/>
    </row>
    <row r="5171" spans="2:3" x14ac:dyDescent="0.2">
      <c r="B5171" s="36"/>
      <c r="C5171" s="36"/>
    </row>
    <row r="5172" spans="2:3" x14ac:dyDescent="0.2">
      <c r="B5172" s="36"/>
      <c r="C5172" s="36"/>
    </row>
    <row r="5173" spans="2:3" x14ac:dyDescent="0.2">
      <c r="B5173" s="36"/>
      <c r="C5173" s="36"/>
    </row>
    <row r="5174" spans="2:3" x14ac:dyDescent="0.2">
      <c r="B5174" s="36"/>
      <c r="C5174" s="36"/>
    </row>
    <row r="5175" spans="2:3" x14ac:dyDescent="0.2">
      <c r="B5175" s="36"/>
      <c r="C5175" s="36"/>
    </row>
    <row r="5176" spans="2:3" x14ac:dyDescent="0.2">
      <c r="B5176" s="36"/>
      <c r="C5176" s="36"/>
    </row>
    <row r="5177" spans="2:3" x14ac:dyDescent="0.2">
      <c r="B5177" s="36"/>
      <c r="C5177" s="36"/>
    </row>
    <row r="5178" spans="2:3" x14ac:dyDescent="0.2">
      <c r="B5178" s="36"/>
      <c r="C5178" s="36"/>
    </row>
    <row r="5179" spans="2:3" x14ac:dyDescent="0.2">
      <c r="B5179" s="36"/>
      <c r="C5179" s="36"/>
    </row>
    <row r="5180" spans="2:3" x14ac:dyDescent="0.2">
      <c r="B5180" s="36"/>
      <c r="C5180" s="36"/>
    </row>
    <row r="5181" spans="2:3" x14ac:dyDescent="0.2">
      <c r="B5181" s="36"/>
      <c r="C5181" s="36"/>
    </row>
    <row r="5182" spans="2:3" x14ac:dyDescent="0.2">
      <c r="B5182" s="36"/>
      <c r="C5182" s="36"/>
    </row>
    <row r="5183" spans="2:3" x14ac:dyDescent="0.2">
      <c r="B5183" s="36"/>
      <c r="C5183" s="36"/>
    </row>
    <row r="5184" spans="2:3" x14ac:dyDescent="0.2">
      <c r="B5184" s="36"/>
      <c r="C5184" s="36"/>
    </row>
    <row r="5185" spans="2:3" x14ac:dyDescent="0.2">
      <c r="B5185" s="36"/>
      <c r="C5185" s="36"/>
    </row>
    <row r="5186" spans="2:3" x14ac:dyDescent="0.2">
      <c r="B5186" s="36"/>
      <c r="C5186" s="36"/>
    </row>
    <row r="5187" spans="2:3" x14ac:dyDescent="0.2">
      <c r="B5187" s="36"/>
      <c r="C5187" s="36"/>
    </row>
    <row r="5188" spans="2:3" x14ac:dyDescent="0.2">
      <c r="B5188" s="36"/>
      <c r="C5188" s="36"/>
    </row>
    <row r="5189" spans="2:3" x14ac:dyDescent="0.2">
      <c r="B5189" s="36"/>
      <c r="C5189" s="36"/>
    </row>
    <row r="5190" spans="2:3" x14ac:dyDescent="0.2">
      <c r="B5190" s="36"/>
      <c r="C5190" s="36"/>
    </row>
    <row r="5191" spans="2:3" x14ac:dyDescent="0.2">
      <c r="B5191" s="36"/>
      <c r="C5191" s="36"/>
    </row>
    <row r="5192" spans="2:3" x14ac:dyDescent="0.2">
      <c r="B5192" s="36"/>
      <c r="C5192" s="36"/>
    </row>
    <row r="5193" spans="2:3" x14ac:dyDescent="0.2">
      <c r="B5193" s="36"/>
      <c r="C5193" s="36"/>
    </row>
    <row r="5194" spans="2:3" x14ac:dyDescent="0.2">
      <c r="B5194" s="36"/>
      <c r="C5194" s="36"/>
    </row>
    <row r="5195" spans="2:3" x14ac:dyDescent="0.2">
      <c r="B5195" s="36"/>
      <c r="C5195" s="36"/>
    </row>
    <row r="5196" spans="2:3" x14ac:dyDescent="0.2">
      <c r="B5196" s="36"/>
      <c r="C5196" s="36"/>
    </row>
    <row r="5197" spans="2:3" x14ac:dyDescent="0.2">
      <c r="B5197" s="36"/>
      <c r="C5197" s="36"/>
    </row>
    <row r="5198" spans="2:3" x14ac:dyDescent="0.2">
      <c r="B5198" s="36"/>
      <c r="C5198" s="36"/>
    </row>
    <row r="5199" spans="2:3" x14ac:dyDescent="0.2">
      <c r="B5199" s="36"/>
      <c r="C5199" s="36"/>
    </row>
    <row r="5200" spans="2:3" x14ac:dyDescent="0.2">
      <c r="B5200" s="36"/>
      <c r="C5200" s="36"/>
    </row>
    <row r="5201" spans="2:3" x14ac:dyDescent="0.2">
      <c r="B5201" s="36"/>
      <c r="C5201" s="36"/>
    </row>
    <row r="5202" spans="2:3" x14ac:dyDescent="0.2">
      <c r="B5202" s="36"/>
      <c r="C5202" s="36"/>
    </row>
    <row r="5203" spans="2:3" x14ac:dyDescent="0.2">
      <c r="B5203" s="36"/>
      <c r="C5203" s="36"/>
    </row>
    <row r="5204" spans="2:3" x14ac:dyDescent="0.2">
      <c r="B5204" s="36"/>
      <c r="C5204" s="36"/>
    </row>
    <row r="5205" spans="2:3" x14ac:dyDescent="0.2">
      <c r="B5205" s="36"/>
      <c r="C5205" s="36"/>
    </row>
    <row r="5206" spans="2:3" x14ac:dyDescent="0.2">
      <c r="B5206" s="36"/>
      <c r="C5206" s="36"/>
    </row>
    <row r="5207" spans="2:3" x14ac:dyDescent="0.2">
      <c r="B5207" s="36"/>
      <c r="C5207" s="36"/>
    </row>
    <row r="5208" spans="2:3" x14ac:dyDescent="0.2">
      <c r="B5208" s="36"/>
      <c r="C5208" s="36"/>
    </row>
    <row r="5209" spans="2:3" x14ac:dyDescent="0.2">
      <c r="B5209" s="36"/>
      <c r="C5209" s="36"/>
    </row>
    <row r="5210" spans="2:3" x14ac:dyDescent="0.2">
      <c r="B5210" s="36"/>
      <c r="C5210" s="36"/>
    </row>
    <row r="5211" spans="2:3" x14ac:dyDescent="0.2">
      <c r="B5211" s="36"/>
      <c r="C5211" s="36"/>
    </row>
    <row r="5212" spans="2:3" x14ac:dyDescent="0.2">
      <c r="B5212" s="36"/>
      <c r="C5212" s="36"/>
    </row>
    <row r="5213" spans="2:3" x14ac:dyDescent="0.2">
      <c r="B5213" s="36"/>
      <c r="C5213" s="36"/>
    </row>
    <row r="5214" spans="2:3" x14ac:dyDescent="0.2">
      <c r="B5214" s="36"/>
      <c r="C5214" s="36"/>
    </row>
    <row r="5215" spans="2:3" x14ac:dyDescent="0.2">
      <c r="B5215" s="36"/>
      <c r="C5215" s="36"/>
    </row>
    <row r="5216" spans="2:3" x14ac:dyDescent="0.2">
      <c r="B5216" s="36"/>
      <c r="C5216" s="36"/>
    </row>
    <row r="5217" spans="2:3" x14ac:dyDescent="0.2">
      <c r="B5217" s="36"/>
      <c r="C5217" s="36"/>
    </row>
    <row r="5218" spans="2:3" x14ac:dyDescent="0.2">
      <c r="B5218" s="36"/>
      <c r="C5218" s="36"/>
    </row>
    <row r="5219" spans="2:3" x14ac:dyDescent="0.2">
      <c r="B5219" s="36"/>
      <c r="C5219" s="36"/>
    </row>
    <row r="5220" spans="2:3" x14ac:dyDescent="0.2">
      <c r="B5220" s="36"/>
      <c r="C5220" s="36"/>
    </row>
    <row r="5221" spans="2:3" x14ac:dyDescent="0.2">
      <c r="B5221" s="36"/>
      <c r="C5221" s="36"/>
    </row>
    <row r="5222" spans="2:3" x14ac:dyDescent="0.2">
      <c r="B5222" s="36"/>
      <c r="C5222" s="36"/>
    </row>
    <row r="5223" spans="2:3" x14ac:dyDescent="0.2">
      <c r="B5223" s="36"/>
      <c r="C5223" s="36"/>
    </row>
    <row r="5224" spans="2:3" x14ac:dyDescent="0.2">
      <c r="B5224" s="36"/>
      <c r="C5224" s="36"/>
    </row>
    <row r="5225" spans="2:3" x14ac:dyDescent="0.2">
      <c r="B5225" s="36"/>
      <c r="C5225" s="36"/>
    </row>
    <row r="5226" spans="2:3" x14ac:dyDescent="0.2">
      <c r="B5226" s="36"/>
      <c r="C5226" s="36"/>
    </row>
    <row r="5227" spans="2:3" x14ac:dyDescent="0.2">
      <c r="B5227" s="36"/>
      <c r="C5227" s="36"/>
    </row>
    <row r="5228" spans="2:3" x14ac:dyDescent="0.2">
      <c r="B5228" s="36"/>
      <c r="C5228" s="36"/>
    </row>
    <row r="5229" spans="2:3" x14ac:dyDescent="0.2">
      <c r="B5229" s="36"/>
      <c r="C5229" s="36"/>
    </row>
    <row r="5230" spans="2:3" x14ac:dyDescent="0.2">
      <c r="B5230" s="36"/>
      <c r="C5230" s="36"/>
    </row>
    <row r="5231" spans="2:3" x14ac:dyDescent="0.2">
      <c r="B5231" s="36"/>
      <c r="C5231" s="36"/>
    </row>
    <row r="5232" spans="2:3" x14ac:dyDescent="0.2">
      <c r="B5232" s="36"/>
      <c r="C5232" s="36"/>
    </row>
    <row r="5233" spans="2:3" x14ac:dyDescent="0.2">
      <c r="B5233" s="36"/>
      <c r="C5233" s="36"/>
    </row>
    <row r="5234" spans="2:3" x14ac:dyDescent="0.2">
      <c r="B5234" s="36"/>
      <c r="C5234" s="36"/>
    </row>
    <row r="5235" spans="2:3" x14ac:dyDescent="0.2">
      <c r="B5235" s="36"/>
      <c r="C5235" s="36"/>
    </row>
    <row r="5236" spans="2:3" x14ac:dyDescent="0.2">
      <c r="B5236" s="36"/>
      <c r="C5236" s="36"/>
    </row>
    <row r="5237" spans="2:3" x14ac:dyDescent="0.2">
      <c r="B5237" s="36"/>
      <c r="C5237" s="36"/>
    </row>
    <row r="5238" spans="2:3" x14ac:dyDescent="0.2">
      <c r="B5238" s="36"/>
      <c r="C5238" s="36"/>
    </row>
    <row r="5239" spans="2:3" x14ac:dyDescent="0.2">
      <c r="B5239" s="36"/>
      <c r="C5239" s="36"/>
    </row>
    <row r="5240" spans="2:3" x14ac:dyDescent="0.2">
      <c r="B5240" s="36"/>
      <c r="C5240" s="36"/>
    </row>
    <row r="5241" spans="2:3" x14ac:dyDescent="0.2">
      <c r="B5241" s="36"/>
      <c r="C5241" s="36"/>
    </row>
    <row r="5242" spans="2:3" x14ac:dyDescent="0.2">
      <c r="B5242" s="36"/>
      <c r="C5242" s="36"/>
    </row>
    <row r="5243" spans="2:3" x14ac:dyDescent="0.2">
      <c r="B5243" s="36"/>
      <c r="C5243" s="36"/>
    </row>
    <row r="5244" spans="2:3" x14ac:dyDescent="0.2">
      <c r="B5244" s="36"/>
      <c r="C5244" s="36"/>
    </row>
    <row r="5245" spans="2:3" x14ac:dyDescent="0.2">
      <c r="B5245" s="36"/>
      <c r="C5245" s="36"/>
    </row>
    <row r="5246" spans="2:3" x14ac:dyDescent="0.2">
      <c r="B5246" s="36"/>
      <c r="C5246" s="36"/>
    </row>
    <row r="5247" spans="2:3" x14ac:dyDescent="0.2">
      <c r="B5247" s="36"/>
      <c r="C5247" s="36"/>
    </row>
    <row r="5248" spans="2:3" x14ac:dyDescent="0.2">
      <c r="B5248" s="36"/>
      <c r="C5248" s="36"/>
    </row>
    <row r="5249" spans="2:3" x14ac:dyDescent="0.2">
      <c r="B5249" s="36"/>
      <c r="C5249" s="36"/>
    </row>
    <row r="5250" spans="2:3" x14ac:dyDescent="0.2">
      <c r="B5250" s="36"/>
      <c r="C5250" s="36"/>
    </row>
    <row r="5251" spans="2:3" x14ac:dyDescent="0.2">
      <c r="B5251" s="36"/>
      <c r="C5251" s="36"/>
    </row>
    <row r="5252" spans="2:3" x14ac:dyDescent="0.2">
      <c r="B5252" s="36"/>
      <c r="C5252" s="36"/>
    </row>
    <row r="5253" spans="2:3" x14ac:dyDescent="0.2">
      <c r="B5253" s="36"/>
      <c r="C5253" s="36"/>
    </row>
    <row r="5254" spans="2:3" x14ac:dyDescent="0.2">
      <c r="B5254" s="36"/>
      <c r="C5254" s="36"/>
    </row>
    <row r="5255" spans="2:3" x14ac:dyDescent="0.2">
      <c r="B5255" s="36"/>
      <c r="C5255" s="36"/>
    </row>
    <row r="5256" spans="2:3" x14ac:dyDescent="0.2">
      <c r="B5256" s="36"/>
      <c r="C5256" s="36"/>
    </row>
    <row r="5257" spans="2:3" x14ac:dyDescent="0.2">
      <c r="B5257" s="36"/>
      <c r="C5257" s="36"/>
    </row>
    <row r="5258" spans="2:3" x14ac:dyDescent="0.2">
      <c r="B5258" s="36"/>
      <c r="C5258" s="36"/>
    </row>
    <row r="5259" spans="2:3" x14ac:dyDescent="0.2">
      <c r="B5259" s="36"/>
      <c r="C5259" s="36"/>
    </row>
    <row r="5260" spans="2:3" x14ac:dyDescent="0.2">
      <c r="B5260" s="36"/>
      <c r="C5260" s="36"/>
    </row>
    <row r="5261" spans="2:3" x14ac:dyDescent="0.2">
      <c r="B5261" s="36"/>
      <c r="C5261" s="36"/>
    </row>
    <row r="5262" spans="2:3" x14ac:dyDescent="0.2">
      <c r="B5262" s="36"/>
      <c r="C5262" s="36"/>
    </row>
    <row r="5263" spans="2:3" x14ac:dyDescent="0.2">
      <c r="B5263" s="36"/>
      <c r="C5263" s="36"/>
    </row>
    <row r="5264" spans="2:3" x14ac:dyDescent="0.2">
      <c r="B5264" s="36"/>
      <c r="C5264" s="36"/>
    </row>
    <row r="5265" spans="2:3" x14ac:dyDescent="0.2">
      <c r="B5265" s="36"/>
      <c r="C5265" s="36"/>
    </row>
    <row r="5266" spans="2:3" x14ac:dyDescent="0.2">
      <c r="B5266" s="36"/>
      <c r="C5266" s="36"/>
    </row>
    <row r="5267" spans="2:3" x14ac:dyDescent="0.2">
      <c r="B5267" s="36"/>
      <c r="C5267" s="36"/>
    </row>
    <row r="5268" spans="2:3" x14ac:dyDescent="0.2">
      <c r="B5268" s="36"/>
      <c r="C5268" s="36"/>
    </row>
    <row r="5269" spans="2:3" x14ac:dyDescent="0.2">
      <c r="B5269" s="36"/>
      <c r="C5269" s="36"/>
    </row>
    <row r="5270" spans="2:3" x14ac:dyDescent="0.2">
      <c r="B5270" s="36"/>
      <c r="C5270" s="36"/>
    </row>
    <row r="5271" spans="2:3" x14ac:dyDescent="0.2">
      <c r="B5271" s="36"/>
      <c r="C5271" s="36"/>
    </row>
    <row r="5272" spans="2:3" x14ac:dyDescent="0.2">
      <c r="B5272" s="36"/>
      <c r="C5272" s="36"/>
    </row>
    <row r="5273" spans="2:3" x14ac:dyDescent="0.2">
      <c r="B5273" s="36"/>
      <c r="C5273" s="36"/>
    </row>
    <row r="5274" spans="2:3" x14ac:dyDescent="0.2">
      <c r="B5274" s="36"/>
      <c r="C5274" s="36"/>
    </row>
    <row r="5275" spans="2:3" x14ac:dyDescent="0.2">
      <c r="B5275" s="36"/>
      <c r="C5275" s="36"/>
    </row>
    <row r="5276" spans="2:3" x14ac:dyDescent="0.2">
      <c r="B5276" s="36"/>
      <c r="C5276" s="36"/>
    </row>
    <row r="5277" spans="2:3" x14ac:dyDescent="0.2">
      <c r="B5277" s="36"/>
      <c r="C5277" s="36"/>
    </row>
    <row r="5278" spans="2:3" x14ac:dyDescent="0.2">
      <c r="B5278" s="36"/>
      <c r="C5278" s="36"/>
    </row>
    <row r="5279" spans="2:3" x14ac:dyDescent="0.2">
      <c r="B5279" s="36"/>
      <c r="C5279" s="36"/>
    </row>
    <row r="5280" spans="2:3" x14ac:dyDescent="0.2">
      <c r="B5280" s="36"/>
      <c r="C5280" s="36"/>
    </row>
    <row r="5281" spans="2:3" x14ac:dyDescent="0.2">
      <c r="B5281" s="36"/>
      <c r="C5281" s="36"/>
    </row>
    <row r="5282" spans="2:3" x14ac:dyDescent="0.2">
      <c r="B5282" s="36"/>
      <c r="C5282" s="36"/>
    </row>
    <row r="5283" spans="2:3" x14ac:dyDescent="0.2">
      <c r="B5283" s="36"/>
      <c r="C5283" s="36"/>
    </row>
    <row r="5284" spans="2:3" x14ac:dyDescent="0.2">
      <c r="B5284" s="36"/>
      <c r="C5284" s="36"/>
    </row>
    <row r="5285" spans="2:3" x14ac:dyDescent="0.2">
      <c r="B5285" s="36"/>
      <c r="C5285" s="36"/>
    </row>
    <row r="5286" spans="2:3" x14ac:dyDescent="0.2">
      <c r="B5286" s="36"/>
      <c r="C5286" s="36"/>
    </row>
    <row r="5287" spans="2:3" x14ac:dyDescent="0.2">
      <c r="B5287" s="36"/>
      <c r="C5287" s="36"/>
    </row>
    <row r="5288" spans="2:3" x14ac:dyDescent="0.2">
      <c r="B5288" s="36"/>
      <c r="C5288" s="36"/>
    </row>
    <row r="5289" spans="2:3" x14ac:dyDescent="0.2">
      <c r="B5289" s="36"/>
      <c r="C5289" s="36"/>
    </row>
    <row r="5290" spans="2:3" x14ac:dyDescent="0.2">
      <c r="B5290" s="36"/>
      <c r="C5290" s="36"/>
    </row>
    <row r="5291" spans="2:3" x14ac:dyDescent="0.2">
      <c r="B5291" s="36"/>
      <c r="C5291" s="36"/>
    </row>
    <row r="5292" spans="2:3" x14ac:dyDescent="0.2">
      <c r="B5292" s="36"/>
      <c r="C5292" s="36"/>
    </row>
    <row r="5293" spans="2:3" x14ac:dyDescent="0.2">
      <c r="B5293" s="36"/>
      <c r="C5293" s="36"/>
    </row>
    <row r="5294" spans="2:3" x14ac:dyDescent="0.2">
      <c r="B5294" s="36"/>
      <c r="C5294" s="36"/>
    </row>
    <row r="5295" spans="2:3" x14ac:dyDescent="0.2">
      <c r="B5295" s="36"/>
      <c r="C5295" s="36"/>
    </row>
    <row r="5296" spans="2:3" x14ac:dyDescent="0.2">
      <c r="B5296" s="36"/>
      <c r="C5296" s="36"/>
    </row>
    <row r="5297" spans="2:3" x14ac:dyDescent="0.2">
      <c r="B5297" s="36"/>
      <c r="C5297" s="36"/>
    </row>
    <row r="5298" spans="2:3" x14ac:dyDescent="0.2">
      <c r="B5298" s="36"/>
      <c r="C5298" s="36"/>
    </row>
    <row r="5299" spans="2:3" x14ac:dyDescent="0.2">
      <c r="B5299" s="36"/>
      <c r="C5299" s="36"/>
    </row>
    <row r="5300" spans="2:3" x14ac:dyDescent="0.2">
      <c r="B5300" s="36"/>
      <c r="C5300" s="36"/>
    </row>
    <row r="5301" spans="2:3" x14ac:dyDescent="0.2">
      <c r="B5301" s="36"/>
      <c r="C5301" s="36"/>
    </row>
    <row r="5302" spans="2:3" x14ac:dyDescent="0.2">
      <c r="B5302" s="36"/>
      <c r="C5302" s="36"/>
    </row>
    <row r="5303" spans="2:3" x14ac:dyDescent="0.2">
      <c r="B5303" s="36"/>
      <c r="C5303" s="36"/>
    </row>
    <row r="5304" spans="2:3" x14ac:dyDescent="0.2">
      <c r="B5304" s="36"/>
      <c r="C5304" s="36"/>
    </row>
    <row r="5305" spans="2:3" x14ac:dyDescent="0.2">
      <c r="B5305" s="36"/>
      <c r="C5305" s="36"/>
    </row>
    <row r="5306" spans="2:3" x14ac:dyDescent="0.2">
      <c r="B5306" s="36"/>
      <c r="C5306" s="36"/>
    </row>
    <row r="5307" spans="2:3" x14ac:dyDescent="0.2">
      <c r="B5307" s="36"/>
      <c r="C5307" s="36"/>
    </row>
    <row r="5308" spans="2:3" x14ac:dyDescent="0.2">
      <c r="B5308" s="36"/>
      <c r="C5308" s="36"/>
    </row>
    <row r="5309" spans="2:3" x14ac:dyDescent="0.2">
      <c r="B5309" s="36"/>
      <c r="C5309" s="36"/>
    </row>
    <row r="5310" spans="2:3" x14ac:dyDescent="0.2">
      <c r="B5310" s="36"/>
      <c r="C5310" s="36"/>
    </row>
    <row r="5311" spans="2:3" x14ac:dyDescent="0.2">
      <c r="B5311" s="36"/>
      <c r="C5311" s="36"/>
    </row>
    <row r="5312" spans="2:3" x14ac:dyDescent="0.2">
      <c r="B5312" s="36"/>
      <c r="C5312" s="36"/>
    </row>
    <row r="5313" spans="2:3" x14ac:dyDescent="0.2">
      <c r="B5313" s="36"/>
      <c r="C5313" s="36"/>
    </row>
    <row r="5314" spans="2:3" x14ac:dyDescent="0.2">
      <c r="B5314" s="36"/>
      <c r="C5314" s="36"/>
    </row>
    <row r="5315" spans="2:3" x14ac:dyDescent="0.2">
      <c r="B5315" s="36"/>
      <c r="C5315" s="36"/>
    </row>
    <row r="5316" spans="2:3" x14ac:dyDescent="0.2">
      <c r="B5316" s="36"/>
      <c r="C5316" s="36"/>
    </row>
    <row r="5317" spans="2:3" x14ac:dyDescent="0.2">
      <c r="B5317" s="36"/>
      <c r="C5317" s="36"/>
    </row>
    <row r="5318" spans="2:3" x14ac:dyDescent="0.2">
      <c r="B5318" s="36"/>
      <c r="C5318" s="36"/>
    </row>
    <row r="5319" spans="2:3" x14ac:dyDescent="0.2">
      <c r="B5319" s="36"/>
      <c r="C5319" s="36"/>
    </row>
    <row r="5320" spans="2:3" x14ac:dyDescent="0.2">
      <c r="B5320" s="36"/>
      <c r="C5320" s="36"/>
    </row>
    <row r="5321" spans="2:3" x14ac:dyDescent="0.2">
      <c r="B5321" s="36"/>
      <c r="C5321" s="36"/>
    </row>
    <row r="5322" spans="2:3" x14ac:dyDescent="0.2">
      <c r="B5322" s="36"/>
      <c r="C5322" s="36"/>
    </row>
    <row r="5323" spans="2:3" x14ac:dyDescent="0.2">
      <c r="B5323" s="36"/>
      <c r="C5323" s="36"/>
    </row>
    <row r="5324" spans="2:3" x14ac:dyDescent="0.2">
      <c r="B5324" s="36"/>
      <c r="C5324" s="36"/>
    </row>
    <row r="5325" spans="2:3" x14ac:dyDescent="0.2">
      <c r="B5325" s="36"/>
      <c r="C5325" s="36"/>
    </row>
    <row r="5326" spans="2:3" x14ac:dyDescent="0.2">
      <c r="B5326" s="36"/>
      <c r="C5326" s="36"/>
    </row>
    <row r="5327" spans="2:3" x14ac:dyDescent="0.2">
      <c r="B5327" s="36"/>
      <c r="C5327" s="36"/>
    </row>
    <row r="5328" spans="2:3" x14ac:dyDescent="0.2">
      <c r="B5328" s="36"/>
      <c r="C5328" s="36"/>
    </row>
    <row r="5329" spans="2:3" x14ac:dyDescent="0.2">
      <c r="B5329" s="36"/>
      <c r="C5329" s="36"/>
    </row>
    <row r="5330" spans="2:3" x14ac:dyDescent="0.2">
      <c r="B5330" s="36"/>
      <c r="C5330" s="36"/>
    </row>
    <row r="5331" spans="2:3" x14ac:dyDescent="0.2">
      <c r="B5331" s="36"/>
      <c r="C5331" s="36"/>
    </row>
    <row r="5332" spans="2:3" x14ac:dyDescent="0.2">
      <c r="B5332" s="36"/>
      <c r="C5332" s="36"/>
    </row>
    <row r="5333" spans="2:3" x14ac:dyDescent="0.2">
      <c r="B5333" s="36"/>
      <c r="C5333" s="36"/>
    </row>
    <row r="5334" spans="2:3" x14ac:dyDescent="0.2">
      <c r="B5334" s="36"/>
      <c r="C5334" s="36"/>
    </row>
    <row r="5335" spans="2:3" x14ac:dyDescent="0.2">
      <c r="B5335" s="36"/>
      <c r="C5335" s="36"/>
    </row>
    <row r="5336" spans="2:3" x14ac:dyDescent="0.2">
      <c r="B5336" s="36"/>
      <c r="C5336" s="36"/>
    </row>
    <row r="5337" spans="2:3" x14ac:dyDescent="0.2">
      <c r="B5337" s="36"/>
      <c r="C5337" s="36"/>
    </row>
    <row r="5338" spans="2:3" x14ac:dyDescent="0.2">
      <c r="B5338" s="36"/>
      <c r="C5338" s="36"/>
    </row>
    <row r="5339" spans="2:3" x14ac:dyDescent="0.2">
      <c r="B5339" s="36"/>
      <c r="C5339" s="36"/>
    </row>
    <row r="5340" spans="2:3" x14ac:dyDescent="0.2">
      <c r="B5340" s="36"/>
      <c r="C5340" s="36"/>
    </row>
    <row r="5341" spans="2:3" x14ac:dyDescent="0.2">
      <c r="B5341" s="36"/>
      <c r="C5341" s="36"/>
    </row>
    <row r="5342" spans="2:3" x14ac:dyDescent="0.2">
      <c r="B5342" s="36"/>
      <c r="C5342" s="36"/>
    </row>
    <row r="5343" spans="2:3" x14ac:dyDescent="0.2">
      <c r="B5343" s="36"/>
      <c r="C5343" s="36"/>
    </row>
    <row r="5344" spans="2:3" x14ac:dyDescent="0.2">
      <c r="B5344" s="36"/>
      <c r="C5344" s="36"/>
    </row>
    <row r="5345" spans="2:3" x14ac:dyDescent="0.2">
      <c r="B5345" s="36"/>
      <c r="C5345" s="36"/>
    </row>
    <row r="5346" spans="2:3" x14ac:dyDescent="0.2">
      <c r="B5346" s="36"/>
      <c r="C5346" s="36"/>
    </row>
    <row r="5347" spans="2:3" x14ac:dyDescent="0.2">
      <c r="B5347" s="36"/>
      <c r="C5347" s="36"/>
    </row>
    <row r="5348" spans="2:3" x14ac:dyDescent="0.2">
      <c r="B5348" s="36"/>
      <c r="C5348" s="36"/>
    </row>
    <row r="5349" spans="2:3" x14ac:dyDescent="0.2">
      <c r="B5349" s="36"/>
      <c r="C5349" s="36"/>
    </row>
    <row r="5350" spans="2:3" x14ac:dyDescent="0.2">
      <c r="B5350" s="36"/>
      <c r="C5350" s="36"/>
    </row>
    <row r="5351" spans="2:3" x14ac:dyDescent="0.2">
      <c r="B5351" s="36"/>
      <c r="C5351" s="36"/>
    </row>
    <row r="5352" spans="2:3" x14ac:dyDescent="0.2">
      <c r="B5352" s="36"/>
      <c r="C5352" s="36"/>
    </row>
    <row r="5353" spans="2:3" x14ac:dyDescent="0.2">
      <c r="B5353" s="36"/>
      <c r="C5353" s="36"/>
    </row>
    <row r="5354" spans="2:3" x14ac:dyDescent="0.2">
      <c r="B5354" s="36"/>
      <c r="C5354" s="36"/>
    </row>
    <row r="5355" spans="2:3" x14ac:dyDescent="0.2">
      <c r="B5355" s="36"/>
      <c r="C5355" s="36"/>
    </row>
    <row r="5356" spans="2:3" x14ac:dyDescent="0.2">
      <c r="B5356" s="36"/>
      <c r="C5356" s="36"/>
    </row>
    <row r="5357" spans="2:3" x14ac:dyDescent="0.2">
      <c r="B5357" s="36"/>
      <c r="C5357" s="36"/>
    </row>
    <row r="5358" spans="2:3" x14ac:dyDescent="0.2">
      <c r="B5358" s="36"/>
      <c r="C5358" s="36"/>
    </row>
    <row r="5359" spans="2:3" x14ac:dyDescent="0.2">
      <c r="B5359" s="36"/>
      <c r="C5359" s="36"/>
    </row>
    <row r="5360" spans="2:3" x14ac:dyDescent="0.2">
      <c r="B5360" s="36"/>
      <c r="C5360" s="36"/>
    </row>
    <row r="5361" spans="2:3" x14ac:dyDescent="0.2">
      <c r="B5361" s="36"/>
      <c r="C5361" s="36"/>
    </row>
    <row r="5362" spans="2:3" x14ac:dyDescent="0.2">
      <c r="B5362" s="36"/>
      <c r="C5362" s="36"/>
    </row>
    <row r="5363" spans="2:3" x14ac:dyDescent="0.2">
      <c r="B5363" s="36"/>
      <c r="C5363" s="36"/>
    </row>
    <row r="5364" spans="2:3" x14ac:dyDescent="0.2">
      <c r="B5364" s="36"/>
      <c r="C5364" s="36"/>
    </row>
    <row r="5365" spans="2:3" x14ac:dyDescent="0.2">
      <c r="B5365" s="36"/>
      <c r="C5365" s="36"/>
    </row>
    <row r="5366" spans="2:3" x14ac:dyDescent="0.2">
      <c r="B5366" s="36"/>
      <c r="C5366" s="36"/>
    </row>
    <row r="5367" spans="2:3" x14ac:dyDescent="0.2">
      <c r="B5367" s="36"/>
      <c r="C5367" s="36"/>
    </row>
    <row r="5368" spans="2:3" x14ac:dyDescent="0.2">
      <c r="B5368" s="36"/>
      <c r="C5368" s="36"/>
    </row>
    <row r="5369" spans="2:3" x14ac:dyDescent="0.2">
      <c r="B5369" s="36"/>
      <c r="C5369" s="36"/>
    </row>
    <row r="5370" spans="2:3" x14ac:dyDescent="0.2">
      <c r="B5370" s="36"/>
      <c r="C5370" s="36"/>
    </row>
    <row r="5371" spans="2:3" x14ac:dyDescent="0.2">
      <c r="B5371" s="36"/>
      <c r="C5371" s="36"/>
    </row>
    <row r="5372" spans="2:3" x14ac:dyDescent="0.2">
      <c r="B5372" s="36"/>
      <c r="C5372" s="36"/>
    </row>
    <row r="5373" spans="2:3" x14ac:dyDescent="0.2">
      <c r="B5373" s="36"/>
      <c r="C5373" s="36"/>
    </row>
    <row r="5374" spans="2:3" x14ac:dyDescent="0.2">
      <c r="B5374" s="36"/>
      <c r="C5374" s="36"/>
    </row>
    <row r="5375" spans="2:3" x14ac:dyDescent="0.2">
      <c r="B5375" s="36"/>
      <c r="C5375" s="36"/>
    </row>
    <row r="5376" spans="2:3" x14ac:dyDescent="0.2">
      <c r="B5376" s="36"/>
      <c r="C5376" s="36"/>
    </row>
    <row r="5377" spans="2:3" x14ac:dyDescent="0.2">
      <c r="B5377" s="36"/>
      <c r="C5377" s="36"/>
    </row>
    <row r="5378" spans="2:3" x14ac:dyDescent="0.2">
      <c r="B5378" s="36"/>
      <c r="C5378" s="36"/>
    </row>
    <row r="5379" spans="2:3" x14ac:dyDescent="0.2">
      <c r="B5379" s="36"/>
      <c r="C5379" s="36"/>
    </row>
    <row r="5380" spans="2:3" x14ac:dyDescent="0.2">
      <c r="B5380" s="36"/>
      <c r="C5380" s="36"/>
    </row>
    <row r="5381" spans="2:3" x14ac:dyDescent="0.2">
      <c r="B5381" s="36"/>
      <c r="C5381" s="36"/>
    </row>
    <row r="5382" spans="2:3" x14ac:dyDescent="0.2">
      <c r="B5382" s="36"/>
      <c r="C5382" s="36"/>
    </row>
    <row r="5383" spans="2:3" x14ac:dyDescent="0.2">
      <c r="B5383" s="36"/>
      <c r="C5383" s="36"/>
    </row>
    <row r="5384" spans="2:3" x14ac:dyDescent="0.2">
      <c r="B5384" s="36"/>
      <c r="C5384" s="36"/>
    </row>
    <row r="5385" spans="2:3" x14ac:dyDescent="0.2">
      <c r="B5385" s="36"/>
      <c r="C5385" s="36"/>
    </row>
    <row r="5386" spans="2:3" x14ac:dyDescent="0.2">
      <c r="B5386" s="36"/>
      <c r="C5386" s="36"/>
    </row>
    <row r="5387" spans="2:3" x14ac:dyDescent="0.2">
      <c r="B5387" s="36"/>
      <c r="C5387" s="36"/>
    </row>
    <row r="5388" spans="2:3" x14ac:dyDescent="0.2">
      <c r="B5388" s="36"/>
      <c r="C5388" s="36"/>
    </row>
    <row r="5389" spans="2:3" x14ac:dyDescent="0.2">
      <c r="B5389" s="36"/>
      <c r="C5389" s="36"/>
    </row>
    <row r="5390" spans="2:3" x14ac:dyDescent="0.2">
      <c r="B5390" s="36"/>
      <c r="C5390" s="36"/>
    </row>
    <row r="5391" spans="2:3" x14ac:dyDescent="0.2">
      <c r="B5391" s="36"/>
      <c r="C5391" s="36"/>
    </row>
    <row r="5392" spans="2:3" x14ac:dyDescent="0.2">
      <c r="B5392" s="36"/>
      <c r="C5392" s="36"/>
    </row>
    <row r="5393" spans="2:3" x14ac:dyDescent="0.2">
      <c r="B5393" s="36"/>
      <c r="C5393" s="36"/>
    </row>
    <row r="5394" spans="2:3" x14ac:dyDescent="0.2">
      <c r="B5394" s="36"/>
      <c r="C5394" s="36"/>
    </row>
    <row r="5395" spans="2:3" x14ac:dyDescent="0.2">
      <c r="B5395" s="36"/>
      <c r="C5395" s="36"/>
    </row>
    <row r="5396" spans="2:3" x14ac:dyDescent="0.2">
      <c r="B5396" s="36"/>
      <c r="C5396" s="36"/>
    </row>
    <row r="5397" spans="2:3" x14ac:dyDescent="0.2">
      <c r="B5397" s="36"/>
      <c r="C5397" s="36"/>
    </row>
    <row r="5398" spans="2:3" x14ac:dyDescent="0.2">
      <c r="B5398" s="36"/>
      <c r="C5398" s="36"/>
    </row>
    <row r="5399" spans="2:3" x14ac:dyDescent="0.2">
      <c r="B5399" s="36"/>
      <c r="C5399" s="36"/>
    </row>
    <row r="5400" spans="2:3" x14ac:dyDescent="0.2">
      <c r="B5400" s="36"/>
      <c r="C5400" s="36"/>
    </row>
    <row r="5401" spans="2:3" x14ac:dyDescent="0.2">
      <c r="B5401" s="36"/>
      <c r="C5401" s="36"/>
    </row>
    <row r="5402" spans="2:3" x14ac:dyDescent="0.2">
      <c r="B5402" s="36"/>
      <c r="C5402" s="36"/>
    </row>
    <row r="5403" spans="2:3" x14ac:dyDescent="0.2">
      <c r="B5403" s="36"/>
      <c r="C5403" s="36"/>
    </row>
    <row r="5404" spans="2:3" x14ac:dyDescent="0.2">
      <c r="B5404" s="36"/>
      <c r="C5404" s="36"/>
    </row>
    <row r="5405" spans="2:3" x14ac:dyDescent="0.2">
      <c r="B5405" s="36"/>
      <c r="C5405" s="36"/>
    </row>
    <row r="5406" spans="2:3" x14ac:dyDescent="0.2">
      <c r="B5406" s="36"/>
      <c r="C5406" s="36"/>
    </row>
    <row r="5407" spans="2:3" x14ac:dyDescent="0.2">
      <c r="B5407" s="36"/>
      <c r="C5407" s="36"/>
    </row>
    <row r="5408" spans="2:3" x14ac:dyDescent="0.2">
      <c r="B5408" s="36"/>
      <c r="C5408" s="36"/>
    </row>
    <row r="5409" spans="2:3" x14ac:dyDescent="0.2">
      <c r="B5409" s="36"/>
      <c r="C5409" s="36"/>
    </row>
    <row r="5410" spans="2:3" x14ac:dyDescent="0.2">
      <c r="B5410" s="36"/>
      <c r="C5410" s="36"/>
    </row>
    <row r="5411" spans="2:3" x14ac:dyDescent="0.2">
      <c r="B5411" s="36"/>
      <c r="C5411" s="36"/>
    </row>
    <row r="5412" spans="2:3" x14ac:dyDescent="0.2">
      <c r="B5412" s="36"/>
      <c r="C5412" s="36"/>
    </row>
    <row r="5413" spans="2:3" x14ac:dyDescent="0.2">
      <c r="B5413" s="36"/>
      <c r="C5413" s="36"/>
    </row>
    <row r="5414" spans="2:3" x14ac:dyDescent="0.2">
      <c r="B5414" s="36"/>
      <c r="C5414" s="36"/>
    </row>
    <row r="5415" spans="2:3" x14ac:dyDescent="0.2">
      <c r="B5415" s="36"/>
      <c r="C5415" s="36"/>
    </row>
    <row r="5416" spans="2:3" x14ac:dyDescent="0.2">
      <c r="B5416" s="36"/>
      <c r="C5416" s="36"/>
    </row>
    <row r="5417" spans="2:3" x14ac:dyDescent="0.2">
      <c r="B5417" s="36"/>
      <c r="C5417" s="36"/>
    </row>
    <row r="5418" spans="2:3" x14ac:dyDescent="0.2">
      <c r="B5418" s="36"/>
      <c r="C5418" s="36"/>
    </row>
    <row r="5419" spans="2:3" x14ac:dyDescent="0.2">
      <c r="B5419" s="36"/>
      <c r="C5419" s="36"/>
    </row>
    <row r="5420" spans="2:3" x14ac:dyDescent="0.2">
      <c r="B5420" s="36"/>
      <c r="C5420" s="36"/>
    </row>
    <row r="5421" spans="2:3" x14ac:dyDescent="0.2">
      <c r="B5421" s="36"/>
      <c r="C5421" s="36"/>
    </row>
    <row r="5422" spans="2:3" x14ac:dyDescent="0.2">
      <c r="B5422" s="36"/>
      <c r="C5422" s="36"/>
    </row>
    <row r="5423" spans="2:3" x14ac:dyDescent="0.2">
      <c r="B5423" s="36"/>
      <c r="C5423" s="36"/>
    </row>
    <row r="5424" spans="2:3" x14ac:dyDescent="0.2">
      <c r="B5424" s="36"/>
      <c r="C5424" s="36"/>
    </row>
    <row r="5425" spans="2:3" x14ac:dyDescent="0.2">
      <c r="B5425" s="36"/>
      <c r="C5425" s="36"/>
    </row>
    <row r="5426" spans="2:3" x14ac:dyDescent="0.2">
      <c r="B5426" s="36"/>
      <c r="C5426" s="36"/>
    </row>
    <row r="5427" spans="2:3" x14ac:dyDescent="0.2">
      <c r="B5427" s="36"/>
      <c r="C5427" s="36"/>
    </row>
    <row r="5428" spans="2:3" x14ac:dyDescent="0.2">
      <c r="B5428" s="36"/>
      <c r="C5428" s="36"/>
    </row>
    <row r="5429" spans="2:3" x14ac:dyDescent="0.2">
      <c r="B5429" s="36"/>
      <c r="C5429" s="36"/>
    </row>
    <row r="5430" spans="2:3" x14ac:dyDescent="0.2">
      <c r="B5430" s="36"/>
      <c r="C5430" s="36"/>
    </row>
    <row r="5431" spans="2:3" x14ac:dyDescent="0.2">
      <c r="B5431" s="36"/>
      <c r="C5431" s="36"/>
    </row>
    <row r="5432" spans="2:3" x14ac:dyDescent="0.2">
      <c r="B5432" s="36"/>
      <c r="C5432" s="36"/>
    </row>
    <row r="5433" spans="2:3" x14ac:dyDescent="0.2">
      <c r="B5433" s="36"/>
      <c r="C5433" s="36"/>
    </row>
    <row r="5434" spans="2:3" x14ac:dyDescent="0.2">
      <c r="B5434" s="36"/>
      <c r="C5434" s="36"/>
    </row>
    <row r="5435" spans="2:3" x14ac:dyDescent="0.2">
      <c r="B5435" s="36"/>
      <c r="C5435" s="36"/>
    </row>
    <row r="5436" spans="2:3" x14ac:dyDescent="0.2">
      <c r="B5436" s="36"/>
      <c r="C5436" s="36"/>
    </row>
    <row r="5437" spans="2:3" x14ac:dyDescent="0.2">
      <c r="B5437" s="36"/>
      <c r="C5437" s="36"/>
    </row>
    <row r="5438" spans="2:3" x14ac:dyDescent="0.2">
      <c r="B5438" s="36"/>
      <c r="C5438" s="36"/>
    </row>
    <row r="5439" spans="2:3" x14ac:dyDescent="0.2">
      <c r="B5439" s="36"/>
      <c r="C5439" s="36"/>
    </row>
    <row r="5440" spans="2:3" x14ac:dyDescent="0.2">
      <c r="B5440" s="36"/>
      <c r="C5440" s="36"/>
    </row>
    <row r="5441" spans="2:3" x14ac:dyDescent="0.2">
      <c r="B5441" s="36"/>
      <c r="C5441" s="36"/>
    </row>
    <row r="5442" spans="2:3" x14ac:dyDescent="0.2">
      <c r="B5442" s="36"/>
      <c r="C5442" s="36"/>
    </row>
    <row r="5443" spans="2:3" x14ac:dyDescent="0.2">
      <c r="B5443" s="36"/>
      <c r="C5443" s="36"/>
    </row>
    <row r="5444" spans="2:3" x14ac:dyDescent="0.2">
      <c r="B5444" s="36"/>
      <c r="C5444" s="36"/>
    </row>
    <row r="5445" spans="2:3" x14ac:dyDescent="0.2">
      <c r="B5445" s="36"/>
      <c r="C5445" s="36"/>
    </row>
    <row r="5446" spans="2:3" x14ac:dyDescent="0.2">
      <c r="B5446" s="36"/>
      <c r="C5446" s="36"/>
    </row>
    <row r="5447" spans="2:3" x14ac:dyDescent="0.2">
      <c r="B5447" s="36"/>
      <c r="C5447" s="36"/>
    </row>
    <row r="5448" spans="2:3" x14ac:dyDescent="0.2">
      <c r="B5448" s="36"/>
      <c r="C5448" s="36"/>
    </row>
    <row r="5449" spans="2:3" x14ac:dyDescent="0.2">
      <c r="B5449" s="36"/>
      <c r="C5449" s="36"/>
    </row>
    <row r="5450" spans="2:3" x14ac:dyDescent="0.2">
      <c r="B5450" s="36"/>
      <c r="C5450" s="36"/>
    </row>
    <row r="5451" spans="2:3" x14ac:dyDescent="0.2">
      <c r="B5451" s="36"/>
      <c r="C5451" s="36"/>
    </row>
    <row r="5452" spans="2:3" x14ac:dyDescent="0.2">
      <c r="B5452" s="36"/>
      <c r="C5452" s="36"/>
    </row>
    <row r="5453" spans="2:3" x14ac:dyDescent="0.2">
      <c r="B5453" s="36"/>
      <c r="C5453" s="36"/>
    </row>
    <row r="5454" spans="2:3" x14ac:dyDescent="0.2">
      <c r="B5454" s="36"/>
      <c r="C5454" s="36"/>
    </row>
    <row r="5455" spans="2:3" x14ac:dyDescent="0.2">
      <c r="B5455" s="36"/>
      <c r="C5455" s="36"/>
    </row>
    <row r="5456" spans="2:3" x14ac:dyDescent="0.2">
      <c r="B5456" s="36"/>
      <c r="C5456" s="36"/>
    </row>
    <row r="5457" spans="2:3" x14ac:dyDescent="0.2">
      <c r="B5457" s="36"/>
      <c r="C5457" s="36"/>
    </row>
    <row r="5458" spans="2:3" x14ac:dyDescent="0.2">
      <c r="B5458" s="36"/>
      <c r="C5458" s="36"/>
    </row>
    <row r="5459" spans="2:3" x14ac:dyDescent="0.2">
      <c r="B5459" s="36"/>
      <c r="C5459" s="36"/>
    </row>
    <row r="5460" spans="2:3" x14ac:dyDescent="0.2">
      <c r="B5460" s="36"/>
      <c r="C5460" s="36"/>
    </row>
    <row r="5461" spans="2:3" x14ac:dyDescent="0.2">
      <c r="B5461" s="36"/>
      <c r="C5461" s="36"/>
    </row>
    <row r="5462" spans="2:3" x14ac:dyDescent="0.2">
      <c r="B5462" s="36"/>
      <c r="C5462" s="36"/>
    </row>
    <row r="5463" spans="2:3" x14ac:dyDescent="0.2">
      <c r="B5463" s="36"/>
      <c r="C5463" s="36"/>
    </row>
    <row r="5464" spans="2:3" x14ac:dyDescent="0.2">
      <c r="B5464" s="36"/>
      <c r="C5464" s="36"/>
    </row>
    <row r="5465" spans="2:3" x14ac:dyDescent="0.2">
      <c r="B5465" s="36"/>
      <c r="C5465" s="36"/>
    </row>
    <row r="5466" spans="2:3" x14ac:dyDescent="0.2">
      <c r="B5466" s="36"/>
      <c r="C5466" s="36"/>
    </row>
    <row r="5467" spans="2:3" x14ac:dyDescent="0.2">
      <c r="B5467" s="36"/>
      <c r="C5467" s="36"/>
    </row>
    <row r="5468" spans="2:3" x14ac:dyDescent="0.2">
      <c r="B5468" s="36"/>
      <c r="C5468" s="36"/>
    </row>
    <row r="5469" spans="2:3" x14ac:dyDescent="0.2">
      <c r="B5469" s="36"/>
      <c r="C5469" s="36"/>
    </row>
    <row r="5470" spans="2:3" x14ac:dyDescent="0.2">
      <c r="B5470" s="36"/>
      <c r="C5470" s="36"/>
    </row>
    <row r="5471" spans="2:3" x14ac:dyDescent="0.2">
      <c r="B5471" s="36"/>
      <c r="C5471" s="36"/>
    </row>
    <row r="5472" spans="2:3" x14ac:dyDescent="0.2">
      <c r="B5472" s="36"/>
      <c r="C5472" s="36"/>
    </row>
    <row r="5473" spans="2:3" x14ac:dyDescent="0.2">
      <c r="B5473" s="36"/>
      <c r="C5473" s="36"/>
    </row>
    <row r="5474" spans="2:3" x14ac:dyDescent="0.2">
      <c r="B5474" s="36"/>
      <c r="C5474" s="36"/>
    </row>
    <row r="5475" spans="2:3" x14ac:dyDescent="0.2">
      <c r="B5475" s="36"/>
      <c r="C5475" s="36"/>
    </row>
    <row r="5476" spans="2:3" x14ac:dyDescent="0.2">
      <c r="B5476" s="36"/>
      <c r="C5476" s="36"/>
    </row>
    <row r="5477" spans="2:3" x14ac:dyDescent="0.2">
      <c r="B5477" s="36"/>
      <c r="C5477" s="36"/>
    </row>
    <row r="5478" spans="2:3" x14ac:dyDescent="0.2">
      <c r="B5478" s="36"/>
      <c r="C5478" s="36"/>
    </row>
    <row r="5479" spans="2:3" x14ac:dyDescent="0.2">
      <c r="B5479" s="36"/>
      <c r="C5479" s="36"/>
    </row>
    <row r="5480" spans="2:3" x14ac:dyDescent="0.2">
      <c r="B5480" s="36"/>
      <c r="C5480" s="36"/>
    </row>
    <row r="5481" spans="2:3" x14ac:dyDescent="0.2">
      <c r="B5481" s="36"/>
      <c r="C5481" s="36"/>
    </row>
    <row r="5482" spans="2:3" x14ac:dyDescent="0.2">
      <c r="B5482" s="36"/>
      <c r="C5482" s="36"/>
    </row>
    <row r="5483" spans="2:3" x14ac:dyDescent="0.2">
      <c r="B5483" s="36"/>
      <c r="C5483" s="36"/>
    </row>
    <row r="5484" spans="2:3" x14ac:dyDescent="0.2">
      <c r="B5484" s="36"/>
      <c r="C5484" s="36"/>
    </row>
    <row r="5485" spans="2:3" x14ac:dyDescent="0.2">
      <c r="B5485" s="36"/>
      <c r="C5485" s="36"/>
    </row>
    <row r="5486" spans="2:3" x14ac:dyDescent="0.2">
      <c r="B5486" s="36"/>
      <c r="C5486" s="36"/>
    </row>
    <row r="5487" spans="2:3" x14ac:dyDescent="0.2">
      <c r="B5487" s="36"/>
      <c r="C5487" s="36"/>
    </row>
    <row r="5488" spans="2:3" x14ac:dyDescent="0.2">
      <c r="B5488" s="36"/>
      <c r="C5488" s="36"/>
    </row>
    <row r="5489" spans="2:3" x14ac:dyDescent="0.2">
      <c r="B5489" s="36"/>
      <c r="C5489" s="36"/>
    </row>
    <row r="5490" spans="2:3" x14ac:dyDescent="0.2">
      <c r="B5490" s="36"/>
      <c r="C5490" s="36"/>
    </row>
    <row r="5491" spans="2:3" x14ac:dyDescent="0.2">
      <c r="B5491" s="36"/>
      <c r="C5491" s="36"/>
    </row>
    <row r="5492" spans="2:3" x14ac:dyDescent="0.2">
      <c r="B5492" s="36"/>
      <c r="C5492" s="36"/>
    </row>
    <row r="5493" spans="2:3" x14ac:dyDescent="0.2">
      <c r="B5493" s="36"/>
      <c r="C5493" s="36"/>
    </row>
    <row r="5494" spans="2:3" x14ac:dyDescent="0.2">
      <c r="B5494" s="36"/>
      <c r="C5494" s="36"/>
    </row>
    <row r="5495" spans="2:3" x14ac:dyDescent="0.2">
      <c r="B5495" s="36"/>
      <c r="C5495" s="36"/>
    </row>
    <row r="5496" spans="2:3" x14ac:dyDescent="0.2">
      <c r="B5496" s="36"/>
      <c r="C5496" s="36"/>
    </row>
    <row r="5497" spans="2:3" x14ac:dyDescent="0.2">
      <c r="B5497" s="36"/>
      <c r="C5497" s="36"/>
    </row>
    <row r="5498" spans="2:3" x14ac:dyDescent="0.2">
      <c r="B5498" s="36"/>
      <c r="C5498" s="36"/>
    </row>
    <row r="5499" spans="2:3" x14ac:dyDescent="0.2">
      <c r="B5499" s="36"/>
      <c r="C5499" s="36"/>
    </row>
    <row r="5500" spans="2:3" x14ac:dyDescent="0.2">
      <c r="B5500" s="36"/>
      <c r="C5500" s="36"/>
    </row>
    <row r="5501" spans="2:3" x14ac:dyDescent="0.2">
      <c r="B5501" s="36"/>
      <c r="C5501" s="36"/>
    </row>
    <row r="5502" spans="2:3" x14ac:dyDescent="0.2">
      <c r="B5502" s="36"/>
      <c r="C5502" s="36"/>
    </row>
    <row r="5503" spans="2:3" x14ac:dyDescent="0.2">
      <c r="B5503" s="36"/>
      <c r="C5503" s="36"/>
    </row>
    <row r="5504" spans="2:3" x14ac:dyDescent="0.2">
      <c r="B5504" s="36"/>
      <c r="C5504" s="36"/>
    </row>
    <row r="5505" spans="2:3" x14ac:dyDescent="0.2">
      <c r="B5505" s="36"/>
      <c r="C5505" s="36"/>
    </row>
    <row r="5506" spans="2:3" x14ac:dyDescent="0.2">
      <c r="B5506" s="36"/>
      <c r="C5506" s="36"/>
    </row>
    <row r="5507" spans="2:3" x14ac:dyDescent="0.2">
      <c r="B5507" s="36"/>
      <c r="C5507" s="36"/>
    </row>
    <row r="5508" spans="2:3" x14ac:dyDescent="0.2">
      <c r="B5508" s="36"/>
      <c r="C5508" s="36"/>
    </row>
    <row r="5509" spans="2:3" x14ac:dyDescent="0.2">
      <c r="B5509" s="36"/>
      <c r="C5509" s="36"/>
    </row>
    <row r="5510" spans="2:3" x14ac:dyDescent="0.2">
      <c r="B5510" s="36"/>
      <c r="C5510" s="36"/>
    </row>
    <row r="5511" spans="2:3" x14ac:dyDescent="0.2">
      <c r="B5511" s="36"/>
      <c r="C5511" s="36"/>
    </row>
    <row r="5512" spans="2:3" x14ac:dyDescent="0.2">
      <c r="B5512" s="36"/>
      <c r="C5512" s="36"/>
    </row>
    <row r="5513" spans="2:3" x14ac:dyDescent="0.2">
      <c r="B5513" s="36"/>
      <c r="C5513" s="36"/>
    </row>
    <row r="5514" spans="2:3" x14ac:dyDescent="0.2">
      <c r="B5514" s="36"/>
      <c r="C5514" s="36"/>
    </row>
    <row r="5515" spans="2:3" x14ac:dyDescent="0.2">
      <c r="B5515" s="36"/>
      <c r="C5515" s="36"/>
    </row>
    <row r="5516" spans="2:3" x14ac:dyDescent="0.2">
      <c r="B5516" s="36"/>
      <c r="C5516" s="36"/>
    </row>
    <row r="5517" spans="2:3" x14ac:dyDescent="0.2">
      <c r="B5517" s="36"/>
      <c r="C5517" s="36"/>
    </row>
    <row r="5518" spans="2:3" x14ac:dyDescent="0.2">
      <c r="B5518" s="36"/>
      <c r="C5518" s="36"/>
    </row>
    <row r="5519" spans="2:3" x14ac:dyDescent="0.2">
      <c r="B5519" s="36"/>
      <c r="C5519" s="36"/>
    </row>
    <row r="5520" spans="2:3" x14ac:dyDescent="0.2">
      <c r="B5520" s="36"/>
      <c r="C5520" s="36"/>
    </row>
    <row r="5521" spans="2:3" x14ac:dyDescent="0.2">
      <c r="B5521" s="36"/>
      <c r="C5521" s="36"/>
    </row>
    <row r="5522" spans="2:3" x14ac:dyDescent="0.2">
      <c r="B5522" s="36"/>
      <c r="C5522" s="36"/>
    </row>
    <row r="5523" spans="2:3" x14ac:dyDescent="0.2">
      <c r="B5523" s="36"/>
      <c r="C5523" s="36"/>
    </row>
    <row r="5524" spans="2:3" x14ac:dyDescent="0.2">
      <c r="B5524" s="36"/>
      <c r="C5524" s="36"/>
    </row>
    <row r="5525" spans="2:3" x14ac:dyDescent="0.2">
      <c r="B5525" s="36"/>
      <c r="C5525" s="36"/>
    </row>
    <row r="5526" spans="2:3" x14ac:dyDescent="0.2">
      <c r="B5526" s="36"/>
      <c r="C5526" s="36"/>
    </row>
    <row r="5527" spans="2:3" x14ac:dyDescent="0.2">
      <c r="B5527" s="36"/>
      <c r="C5527" s="36"/>
    </row>
    <row r="5528" spans="2:3" x14ac:dyDescent="0.2">
      <c r="B5528" s="36"/>
      <c r="C5528" s="36"/>
    </row>
    <row r="5529" spans="2:3" x14ac:dyDescent="0.2">
      <c r="B5529" s="36"/>
      <c r="C5529" s="36"/>
    </row>
    <row r="5530" spans="2:3" x14ac:dyDescent="0.2">
      <c r="B5530" s="36"/>
      <c r="C5530" s="36"/>
    </row>
    <row r="5531" spans="2:3" x14ac:dyDescent="0.2">
      <c r="B5531" s="36"/>
      <c r="C5531" s="36"/>
    </row>
    <row r="5532" spans="2:3" x14ac:dyDescent="0.2">
      <c r="B5532" s="36"/>
      <c r="C5532" s="36"/>
    </row>
    <row r="5533" spans="2:3" x14ac:dyDescent="0.2">
      <c r="B5533" s="36"/>
      <c r="C5533" s="36"/>
    </row>
    <row r="5534" spans="2:3" x14ac:dyDescent="0.2">
      <c r="B5534" s="36"/>
      <c r="C5534" s="36"/>
    </row>
    <row r="5535" spans="2:3" x14ac:dyDescent="0.2">
      <c r="B5535" s="36"/>
      <c r="C5535" s="36"/>
    </row>
    <row r="5536" spans="2:3" x14ac:dyDescent="0.2">
      <c r="B5536" s="36"/>
      <c r="C5536" s="36"/>
    </row>
    <row r="5537" spans="2:3" x14ac:dyDescent="0.2">
      <c r="B5537" s="36"/>
      <c r="C5537" s="36"/>
    </row>
    <row r="5538" spans="2:3" x14ac:dyDescent="0.2">
      <c r="B5538" s="36"/>
      <c r="C5538" s="36"/>
    </row>
    <row r="5539" spans="2:3" x14ac:dyDescent="0.2">
      <c r="B5539" s="36"/>
      <c r="C5539" s="36"/>
    </row>
    <row r="5540" spans="2:3" x14ac:dyDescent="0.2">
      <c r="B5540" s="36"/>
      <c r="C5540" s="36"/>
    </row>
    <row r="5541" spans="2:3" x14ac:dyDescent="0.2">
      <c r="B5541" s="36"/>
      <c r="C5541" s="36"/>
    </row>
    <row r="5542" spans="2:3" x14ac:dyDescent="0.2">
      <c r="B5542" s="36"/>
      <c r="C5542" s="36"/>
    </row>
    <row r="5543" spans="2:3" x14ac:dyDescent="0.2">
      <c r="B5543" s="36"/>
      <c r="C5543" s="36"/>
    </row>
    <row r="5544" spans="2:3" x14ac:dyDescent="0.2">
      <c r="B5544" s="36"/>
      <c r="C5544" s="36"/>
    </row>
    <row r="5545" spans="2:3" x14ac:dyDescent="0.2">
      <c r="B5545" s="36"/>
      <c r="C5545" s="36"/>
    </row>
    <row r="5546" spans="2:3" x14ac:dyDescent="0.2">
      <c r="B5546" s="36"/>
      <c r="C5546" s="36"/>
    </row>
    <row r="5547" spans="2:3" x14ac:dyDescent="0.2">
      <c r="B5547" s="36"/>
      <c r="C5547" s="36"/>
    </row>
    <row r="5548" spans="2:3" x14ac:dyDescent="0.2">
      <c r="B5548" s="36"/>
      <c r="C5548" s="36"/>
    </row>
    <row r="5549" spans="2:3" x14ac:dyDescent="0.2">
      <c r="B5549" s="36"/>
      <c r="C5549" s="36"/>
    </row>
    <row r="5550" spans="2:3" x14ac:dyDescent="0.2">
      <c r="B5550" s="36"/>
      <c r="C5550" s="36"/>
    </row>
    <row r="5551" spans="2:3" x14ac:dyDescent="0.2">
      <c r="B5551" s="36"/>
      <c r="C5551" s="36"/>
    </row>
    <row r="5552" spans="2:3" x14ac:dyDescent="0.2">
      <c r="B5552" s="36"/>
      <c r="C5552" s="36"/>
    </row>
    <row r="5553" spans="2:3" x14ac:dyDescent="0.2">
      <c r="B5553" s="36"/>
      <c r="C5553" s="36"/>
    </row>
    <row r="5554" spans="2:3" x14ac:dyDescent="0.2">
      <c r="B5554" s="36"/>
      <c r="C5554" s="36"/>
    </row>
    <row r="5555" spans="2:3" x14ac:dyDescent="0.2">
      <c r="B5555" s="36"/>
      <c r="C5555" s="36"/>
    </row>
    <row r="5556" spans="2:3" x14ac:dyDescent="0.2">
      <c r="B5556" s="36"/>
      <c r="C5556" s="36"/>
    </row>
    <row r="5557" spans="2:3" x14ac:dyDescent="0.2">
      <c r="B5557" s="36"/>
      <c r="C5557" s="36"/>
    </row>
    <row r="5558" spans="2:3" x14ac:dyDescent="0.2">
      <c r="B5558" s="36"/>
      <c r="C5558" s="36"/>
    </row>
    <row r="5559" spans="2:3" x14ac:dyDescent="0.2">
      <c r="B5559" s="36"/>
      <c r="C5559" s="36"/>
    </row>
    <row r="5560" spans="2:3" x14ac:dyDescent="0.2">
      <c r="B5560" s="36"/>
      <c r="C5560" s="36"/>
    </row>
    <row r="5561" spans="2:3" x14ac:dyDescent="0.2">
      <c r="B5561" s="36"/>
      <c r="C5561" s="36"/>
    </row>
    <row r="5562" spans="2:3" x14ac:dyDescent="0.2">
      <c r="B5562" s="36"/>
      <c r="C5562" s="36"/>
    </row>
    <row r="5563" spans="2:3" x14ac:dyDescent="0.2">
      <c r="B5563" s="36"/>
      <c r="C5563" s="36"/>
    </row>
    <row r="5564" spans="2:3" x14ac:dyDescent="0.2">
      <c r="B5564" s="36"/>
      <c r="C5564" s="36"/>
    </row>
    <row r="5565" spans="2:3" x14ac:dyDescent="0.2">
      <c r="B5565" s="36"/>
      <c r="C5565" s="36"/>
    </row>
    <row r="5566" spans="2:3" x14ac:dyDescent="0.2">
      <c r="B5566" s="36"/>
      <c r="C5566" s="36"/>
    </row>
    <row r="5567" spans="2:3" x14ac:dyDescent="0.2">
      <c r="B5567" s="36"/>
      <c r="C5567" s="36"/>
    </row>
    <row r="5568" spans="2:3" x14ac:dyDescent="0.2">
      <c r="B5568" s="36"/>
      <c r="C5568" s="36"/>
    </row>
    <row r="5569" spans="2:3" x14ac:dyDescent="0.2">
      <c r="B5569" s="36"/>
      <c r="C5569" s="36"/>
    </row>
    <row r="5570" spans="2:3" x14ac:dyDescent="0.2">
      <c r="B5570" s="36"/>
      <c r="C5570" s="36"/>
    </row>
    <row r="5571" spans="2:3" x14ac:dyDescent="0.2">
      <c r="B5571" s="36"/>
      <c r="C5571" s="36"/>
    </row>
    <row r="5572" spans="2:3" x14ac:dyDescent="0.2">
      <c r="B5572" s="36"/>
      <c r="C5572" s="36"/>
    </row>
    <row r="5573" spans="2:3" x14ac:dyDescent="0.2">
      <c r="B5573" s="36"/>
      <c r="C5573" s="36"/>
    </row>
    <row r="5574" spans="2:3" x14ac:dyDescent="0.2">
      <c r="B5574" s="36"/>
      <c r="C5574" s="36"/>
    </row>
    <row r="5575" spans="2:3" x14ac:dyDescent="0.2">
      <c r="B5575" s="36"/>
      <c r="C5575" s="36"/>
    </row>
    <row r="5576" spans="2:3" x14ac:dyDescent="0.2">
      <c r="B5576" s="36"/>
      <c r="C5576" s="36"/>
    </row>
    <row r="5577" spans="2:3" x14ac:dyDescent="0.2">
      <c r="B5577" s="36"/>
      <c r="C5577" s="36"/>
    </row>
    <row r="5578" spans="2:3" x14ac:dyDescent="0.2">
      <c r="B5578" s="36"/>
      <c r="C5578" s="36"/>
    </row>
    <row r="5579" spans="2:3" x14ac:dyDescent="0.2">
      <c r="B5579" s="36"/>
      <c r="C5579" s="36"/>
    </row>
    <row r="5580" spans="2:3" x14ac:dyDescent="0.2">
      <c r="B5580" s="36"/>
      <c r="C5580" s="36"/>
    </row>
    <row r="5581" spans="2:3" x14ac:dyDescent="0.2">
      <c r="B5581" s="36"/>
      <c r="C5581" s="36"/>
    </row>
    <row r="5582" spans="2:3" x14ac:dyDescent="0.2">
      <c r="B5582" s="36"/>
      <c r="C5582" s="36"/>
    </row>
    <row r="5583" spans="2:3" x14ac:dyDescent="0.2">
      <c r="B5583" s="36"/>
      <c r="C5583" s="36"/>
    </row>
    <row r="5584" spans="2:3" x14ac:dyDescent="0.2">
      <c r="B5584" s="36"/>
      <c r="C5584" s="36"/>
    </row>
    <row r="5585" spans="2:3" x14ac:dyDescent="0.2">
      <c r="B5585" s="36"/>
      <c r="C5585" s="36"/>
    </row>
    <row r="5586" spans="2:3" x14ac:dyDescent="0.2">
      <c r="B5586" s="36"/>
      <c r="C5586" s="36"/>
    </row>
    <row r="5587" spans="2:3" x14ac:dyDescent="0.2">
      <c r="B5587" s="36"/>
      <c r="C5587" s="36"/>
    </row>
    <row r="5588" spans="2:3" x14ac:dyDescent="0.2">
      <c r="B5588" s="36"/>
      <c r="C5588" s="36"/>
    </row>
    <row r="5589" spans="2:3" x14ac:dyDescent="0.2">
      <c r="B5589" s="36"/>
      <c r="C5589" s="36"/>
    </row>
    <row r="5590" spans="2:3" x14ac:dyDescent="0.2">
      <c r="B5590" s="36"/>
      <c r="C5590" s="36"/>
    </row>
    <row r="5591" spans="2:3" x14ac:dyDescent="0.2">
      <c r="B5591" s="36"/>
      <c r="C5591" s="36"/>
    </row>
    <row r="5592" spans="2:3" x14ac:dyDescent="0.2">
      <c r="B5592" s="36"/>
      <c r="C5592" s="36"/>
    </row>
    <row r="5593" spans="2:3" x14ac:dyDescent="0.2">
      <c r="B5593" s="36"/>
      <c r="C5593" s="36"/>
    </row>
    <row r="5594" spans="2:3" x14ac:dyDescent="0.2">
      <c r="B5594" s="36"/>
      <c r="C5594" s="36"/>
    </row>
    <row r="5595" spans="2:3" x14ac:dyDescent="0.2">
      <c r="B5595" s="36"/>
      <c r="C5595" s="36"/>
    </row>
    <row r="5596" spans="2:3" x14ac:dyDescent="0.2">
      <c r="B5596" s="36"/>
      <c r="C5596" s="36"/>
    </row>
    <row r="5597" spans="2:3" x14ac:dyDescent="0.2">
      <c r="B5597" s="36"/>
      <c r="C5597" s="36"/>
    </row>
    <row r="5598" spans="2:3" x14ac:dyDescent="0.2">
      <c r="B5598" s="36"/>
      <c r="C5598" s="36"/>
    </row>
    <row r="5599" spans="2:3" x14ac:dyDescent="0.2">
      <c r="B5599" s="36"/>
      <c r="C5599" s="36"/>
    </row>
    <row r="5600" spans="2:3" x14ac:dyDescent="0.2">
      <c r="B5600" s="36"/>
      <c r="C5600" s="36"/>
    </row>
    <row r="5601" spans="2:3" x14ac:dyDescent="0.2">
      <c r="B5601" s="36"/>
      <c r="C5601" s="36"/>
    </row>
    <row r="5602" spans="2:3" x14ac:dyDescent="0.2">
      <c r="B5602" s="36"/>
      <c r="C5602" s="36"/>
    </row>
    <row r="5603" spans="2:3" x14ac:dyDescent="0.2">
      <c r="B5603" s="36"/>
      <c r="C5603" s="36"/>
    </row>
    <row r="5604" spans="2:3" x14ac:dyDescent="0.2">
      <c r="B5604" s="36"/>
      <c r="C5604" s="36"/>
    </row>
    <row r="5605" spans="2:3" x14ac:dyDescent="0.2">
      <c r="B5605" s="36"/>
      <c r="C5605" s="36"/>
    </row>
    <row r="5606" spans="2:3" x14ac:dyDescent="0.2">
      <c r="B5606" s="36"/>
      <c r="C5606" s="36"/>
    </row>
    <row r="5607" spans="2:3" x14ac:dyDescent="0.2">
      <c r="B5607" s="36"/>
      <c r="C5607" s="36"/>
    </row>
    <row r="5608" spans="2:3" x14ac:dyDescent="0.2">
      <c r="B5608" s="36"/>
      <c r="C5608" s="36"/>
    </row>
    <row r="5609" spans="2:3" x14ac:dyDescent="0.2">
      <c r="B5609" s="36"/>
      <c r="C5609" s="36"/>
    </row>
    <row r="5610" spans="2:3" x14ac:dyDescent="0.2">
      <c r="B5610" s="36"/>
      <c r="C5610" s="36"/>
    </row>
    <row r="5611" spans="2:3" x14ac:dyDescent="0.2">
      <c r="B5611" s="36"/>
      <c r="C5611" s="36"/>
    </row>
    <row r="5612" spans="2:3" x14ac:dyDescent="0.2">
      <c r="B5612" s="36"/>
      <c r="C5612" s="36"/>
    </row>
    <row r="5613" spans="2:3" x14ac:dyDescent="0.2">
      <c r="B5613" s="36"/>
      <c r="C5613" s="36"/>
    </row>
    <row r="5614" spans="2:3" x14ac:dyDescent="0.2">
      <c r="B5614" s="36"/>
      <c r="C5614" s="36"/>
    </row>
    <row r="5615" spans="2:3" x14ac:dyDescent="0.2">
      <c r="B5615" s="36"/>
      <c r="C5615" s="36"/>
    </row>
    <row r="5616" spans="2:3" x14ac:dyDescent="0.2">
      <c r="B5616" s="36"/>
      <c r="C5616" s="36"/>
    </row>
    <row r="5617" spans="2:3" x14ac:dyDescent="0.2">
      <c r="B5617" s="36"/>
      <c r="C5617" s="36"/>
    </row>
    <row r="5618" spans="2:3" x14ac:dyDescent="0.2">
      <c r="B5618" s="36"/>
      <c r="C5618" s="36"/>
    </row>
    <row r="5619" spans="2:3" x14ac:dyDescent="0.2">
      <c r="B5619" s="36"/>
      <c r="C5619" s="36"/>
    </row>
    <row r="5620" spans="2:3" x14ac:dyDescent="0.2">
      <c r="B5620" s="36"/>
      <c r="C5620" s="36"/>
    </row>
    <row r="5621" spans="2:3" x14ac:dyDescent="0.2">
      <c r="B5621" s="36"/>
      <c r="C5621" s="36"/>
    </row>
    <row r="5622" spans="2:3" x14ac:dyDescent="0.2">
      <c r="B5622" s="36"/>
      <c r="C5622" s="36"/>
    </row>
    <row r="5623" spans="2:3" x14ac:dyDescent="0.2">
      <c r="B5623" s="36"/>
      <c r="C5623" s="36"/>
    </row>
    <row r="5624" spans="2:3" x14ac:dyDescent="0.2">
      <c r="B5624" s="36"/>
      <c r="C5624" s="36"/>
    </row>
    <row r="5625" spans="2:3" x14ac:dyDescent="0.2">
      <c r="B5625" s="36"/>
      <c r="C5625" s="36"/>
    </row>
    <row r="5626" spans="2:3" x14ac:dyDescent="0.2">
      <c r="B5626" s="36"/>
      <c r="C5626" s="36"/>
    </row>
    <row r="5627" spans="2:3" x14ac:dyDescent="0.2">
      <c r="B5627" s="36"/>
      <c r="C5627" s="36"/>
    </row>
    <row r="5628" spans="2:3" x14ac:dyDescent="0.2">
      <c r="B5628" s="36"/>
      <c r="C5628" s="36"/>
    </row>
    <row r="5629" spans="2:3" x14ac:dyDescent="0.2">
      <c r="B5629" s="36"/>
      <c r="C5629" s="36"/>
    </row>
    <row r="5630" spans="2:3" x14ac:dyDescent="0.2">
      <c r="B5630" s="36"/>
      <c r="C5630" s="36"/>
    </row>
    <row r="5631" spans="2:3" x14ac:dyDescent="0.2">
      <c r="B5631" s="36"/>
      <c r="C5631" s="36"/>
    </row>
    <row r="5632" spans="2:3" x14ac:dyDescent="0.2">
      <c r="B5632" s="36"/>
      <c r="C5632" s="36"/>
    </row>
    <row r="5633" spans="2:3" x14ac:dyDescent="0.2">
      <c r="B5633" s="36"/>
      <c r="C5633" s="36"/>
    </row>
    <row r="5634" spans="2:3" x14ac:dyDescent="0.2">
      <c r="B5634" s="36"/>
      <c r="C5634" s="36"/>
    </row>
    <row r="5635" spans="2:3" x14ac:dyDescent="0.2">
      <c r="B5635" s="36"/>
      <c r="C5635" s="36"/>
    </row>
    <row r="5636" spans="2:3" x14ac:dyDescent="0.2">
      <c r="B5636" s="36"/>
      <c r="C5636" s="36"/>
    </row>
    <row r="5637" spans="2:3" x14ac:dyDescent="0.2">
      <c r="B5637" s="36"/>
      <c r="C5637" s="36"/>
    </row>
    <row r="5638" spans="2:3" x14ac:dyDescent="0.2">
      <c r="B5638" s="36"/>
      <c r="C5638" s="36"/>
    </row>
    <row r="5639" spans="2:3" x14ac:dyDescent="0.2">
      <c r="B5639" s="36"/>
      <c r="C5639" s="36"/>
    </row>
    <row r="5640" spans="2:3" x14ac:dyDescent="0.2">
      <c r="B5640" s="36"/>
      <c r="C5640" s="36"/>
    </row>
    <row r="5641" spans="2:3" x14ac:dyDescent="0.2">
      <c r="B5641" s="36"/>
      <c r="C5641" s="36"/>
    </row>
    <row r="5642" spans="2:3" x14ac:dyDescent="0.2">
      <c r="B5642" s="36"/>
      <c r="C5642" s="36"/>
    </row>
    <row r="5643" spans="2:3" x14ac:dyDescent="0.2">
      <c r="B5643" s="36"/>
      <c r="C5643" s="36"/>
    </row>
    <row r="5644" spans="2:3" x14ac:dyDescent="0.2">
      <c r="B5644" s="36"/>
      <c r="C5644" s="36"/>
    </row>
    <row r="5645" spans="2:3" x14ac:dyDescent="0.2">
      <c r="B5645" s="36"/>
      <c r="C5645" s="36"/>
    </row>
    <row r="5646" spans="2:3" x14ac:dyDescent="0.2">
      <c r="B5646" s="36"/>
      <c r="C5646" s="36"/>
    </row>
    <row r="5647" spans="2:3" x14ac:dyDescent="0.2">
      <c r="B5647" s="36"/>
      <c r="C5647" s="36"/>
    </row>
    <row r="5648" spans="2:3" x14ac:dyDescent="0.2">
      <c r="B5648" s="36"/>
      <c r="C5648" s="36"/>
    </row>
    <row r="5649" spans="2:3" x14ac:dyDescent="0.2">
      <c r="B5649" s="36"/>
      <c r="C5649" s="36"/>
    </row>
    <row r="5650" spans="2:3" x14ac:dyDescent="0.2">
      <c r="B5650" s="36"/>
      <c r="C5650" s="36"/>
    </row>
    <row r="5651" spans="2:3" x14ac:dyDescent="0.2">
      <c r="B5651" s="36"/>
      <c r="C5651" s="36"/>
    </row>
    <row r="5652" spans="2:3" x14ac:dyDescent="0.2">
      <c r="B5652" s="36"/>
      <c r="C5652" s="36"/>
    </row>
    <row r="5653" spans="2:3" x14ac:dyDescent="0.2">
      <c r="B5653" s="36"/>
      <c r="C5653" s="36"/>
    </row>
    <row r="5654" spans="2:3" x14ac:dyDescent="0.2">
      <c r="B5654" s="36"/>
      <c r="C5654" s="36"/>
    </row>
    <row r="5655" spans="2:3" x14ac:dyDescent="0.2">
      <c r="B5655" s="36"/>
      <c r="C5655" s="36"/>
    </row>
    <row r="5656" spans="2:3" x14ac:dyDescent="0.2">
      <c r="B5656" s="36"/>
      <c r="C5656" s="36"/>
    </row>
    <row r="5657" spans="2:3" x14ac:dyDescent="0.2">
      <c r="B5657" s="36"/>
      <c r="C5657" s="36"/>
    </row>
    <row r="5658" spans="2:3" x14ac:dyDescent="0.2">
      <c r="B5658" s="36"/>
      <c r="C5658" s="36"/>
    </row>
    <row r="5659" spans="2:3" x14ac:dyDescent="0.2">
      <c r="B5659" s="36"/>
      <c r="C5659" s="36"/>
    </row>
    <row r="5660" spans="2:3" x14ac:dyDescent="0.2">
      <c r="B5660" s="36"/>
      <c r="C5660" s="36"/>
    </row>
    <row r="5661" spans="2:3" x14ac:dyDescent="0.2">
      <c r="B5661" s="36"/>
      <c r="C5661" s="36"/>
    </row>
    <row r="5662" spans="2:3" x14ac:dyDescent="0.2">
      <c r="B5662" s="36"/>
      <c r="C5662" s="36"/>
    </row>
    <row r="5663" spans="2:3" x14ac:dyDescent="0.2">
      <c r="B5663" s="36"/>
      <c r="C5663" s="36"/>
    </row>
    <row r="5664" spans="2:3" x14ac:dyDescent="0.2">
      <c r="B5664" s="36"/>
      <c r="C5664" s="36"/>
    </row>
    <row r="5665" spans="2:3" x14ac:dyDescent="0.2">
      <c r="B5665" s="36"/>
      <c r="C5665" s="36"/>
    </row>
    <row r="5666" spans="2:3" x14ac:dyDescent="0.2">
      <c r="B5666" s="36"/>
      <c r="C5666" s="36"/>
    </row>
    <row r="5667" spans="2:3" x14ac:dyDescent="0.2">
      <c r="B5667" s="36"/>
      <c r="C5667" s="36"/>
    </row>
    <row r="5668" spans="2:3" x14ac:dyDescent="0.2">
      <c r="B5668" s="36"/>
      <c r="C5668" s="36"/>
    </row>
    <row r="5669" spans="2:3" x14ac:dyDescent="0.2">
      <c r="B5669" s="36"/>
      <c r="C5669" s="36"/>
    </row>
    <row r="5670" spans="2:3" x14ac:dyDescent="0.2">
      <c r="B5670" s="36"/>
      <c r="C5670" s="36"/>
    </row>
    <row r="5671" spans="2:3" x14ac:dyDescent="0.2">
      <c r="B5671" s="36"/>
      <c r="C5671" s="36"/>
    </row>
    <row r="5672" spans="2:3" x14ac:dyDescent="0.2">
      <c r="B5672" s="36"/>
      <c r="C5672" s="36"/>
    </row>
    <row r="5673" spans="2:3" x14ac:dyDescent="0.2">
      <c r="B5673" s="36"/>
      <c r="C5673" s="36"/>
    </row>
    <row r="5674" spans="2:3" x14ac:dyDescent="0.2">
      <c r="B5674" s="36"/>
      <c r="C5674" s="36"/>
    </row>
    <row r="5675" spans="2:3" x14ac:dyDescent="0.2">
      <c r="B5675" s="36"/>
      <c r="C5675" s="36"/>
    </row>
    <row r="5676" spans="2:3" x14ac:dyDescent="0.2">
      <c r="B5676" s="36"/>
      <c r="C5676" s="36"/>
    </row>
    <row r="5677" spans="2:3" x14ac:dyDescent="0.2">
      <c r="B5677" s="36"/>
      <c r="C5677" s="36"/>
    </row>
    <row r="5678" spans="2:3" x14ac:dyDescent="0.2">
      <c r="B5678" s="36"/>
      <c r="C5678" s="36"/>
    </row>
    <row r="5679" spans="2:3" x14ac:dyDescent="0.2">
      <c r="B5679" s="36"/>
      <c r="C5679" s="36"/>
    </row>
    <row r="5680" spans="2:3" x14ac:dyDescent="0.2">
      <c r="B5680" s="36"/>
      <c r="C5680" s="36"/>
    </row>
    <row r="5681" spans="2:3" x14ac:dyDescent="0.2">
      <c r="B5681" s="36"/>
      <c r="C5681" s="36"/>
    </row>
    <row r="5682" spans="2:3" x14ac:dyDescent="0.2">
      <c r="B5682" s="36"/>
      <c r="C5682" s="36"/>
    </row>
    <row r="5683" spans="2:3" x14ac:dyDescent="0.2">
      <c r="B5683" s="36"/>
      <c r="C5683" s="36"/>
    </row>
    <row r="5684" spans="2:3" x14ac:dyDescent="0.2">
      <c r="B5684" s="36"/>
      <c r="C5684" s="36"/>
    </row>
    <row r="5685" spans="2:3" x14ac:dyDescent="0.2">
      <c r="B5685" s="36"/>
      <c r="C5685" s="36"/>
    </row>
    <row r="5686" spans="2:3" x14ac:dyDescent="0.2">
      <c r="B5686" s="36"/>
      <c r="C5686" s="36"/>
    </row>
    <row r="5687" spans="2:3" x14ac:dyDescent="0.2">
      <c r="B5687" s="36"/>
      <c r="C5687" s="36"/>
    </row>
    <row r="5688" spans="2:3" x14ac:dyDescent="0.2">
      <c r="B5688" s="36"/>
      <c r="C5688" s="36"/>
    </row>
    <row r="5689" spans="2:3" x14ac:dyDescent="0.2">
      <c r="B5689" s="36"/>
      <c r="C5689" s="36"/>
    </row>
    <row r="5690" spans="2:3" x14ac:dyDescent="0.2">
      <c r="B5690" s="36"/>
      <c r="C5690" s="36"/>
    </row>
    <row r="5691" spans="2:3" x14ac:dyDescent="0.2">
      <c r="B5691" s="36"/>
      <c r="C5691" s="36"/>
    </row>
    <row r="5692" spans="2:3" x14ac:dyDescent="0.2">
      <c r="B5692" s="36"/>
      <c r="C5692" s="36"/>
    </row>
    <row r="5693" spans="2:3" x14ac:dyDescent="0.2">
      <c r="B5693" s="36"/>
      <c r="C5693" s="36"/>
    </row>
    <row r="5694" spans="2:3" x14ac:dyDescent="0.2">
      <c r="B5694" s="36"/>
      <c r="C5694" s="36"/>
    </row>
    <row r="5695" spans="2:3" x14ac:dyDescent="0.2">
      <c r="B5695" s="36"/>
      <c r="C5695" s="36"/>
    </row>
    <row r="5696" spans="2:3" x14ac:dyDescent="0.2">
      <c r="B5696" s="36"/>
      <c r="C5696" s="36"/>
    </row>
    <row r="5697" spans="2:3" x14ac:dyDescent="0.2">
      <c r="B5697" s="36"/>
      <c r="C5697" s="36"/>
    </row>
    <row r="5698" spans="2:3" x14ac:dyDescent="0.2">
      <c r="B5698" s="36"/>
      <c r="C5698" s="36"/>
    </row>
    <row r="5699" spans="2:3" x14ac:dyDescent="0.2">
      <c r="B5699" s="36"/>
      <c r="C5699" s="36"/>
    </row>
    <row r="5700" spans="2:3" x14ac:dyDescent="0.2">
      <c r="B5700" s="36"/>
      <c r="C5700" s="36"/>
    </row>
    <row r="5701" spans="2:3" x14ac:dyDescent="0.2">
      <c r="B5701" s="36"/>
      <c r="C5701" s="36"/>
    </row>
    <row r="5702" spans="2:3" x14ac:dyDescent="0.2">
      <c r="B5702" s="36"/>
      <c r="C5702" s="36"/>
    </row>
    <row r="5703" spans="2:3" x14ac:dyDescent="0.2">
      <c r="B5703" s="36"/>
      <c r="C5703" s="36"/>
    </row>
    <row r="5704" spans="2:3" x14ac:dyDescent="0.2">
      <c r="B5704" s="36"/>
      <c r="C5704" s="36"/>
    </row>
    <row r="5705" spans="2:3" x14ac:dyDescent="0.2">
      <c r="B5705" s="36"/>
      <c r="C5705" s="36"/>
    </row>
    <row r="5706" spans="2:3" x14ac:dyDescent="0.2">
      <c r="B5706" s="36"/>
      <c r="C5706" s="36"/>
    </row>
    <row r="5707" spans="2:3" x14ac:dyDescent="0.2">
      <c r="B5707" s="36"/>
      <c r="C5707" s="36"/>
    </row>
    <row r="5708" spans="2:3" x14ac:dyDescent="0.2">
      <c r="B5708" s="36"/>
      <c r="C5708" s="36"/>
    </row>
    <row r="5709" spans="2:3" x14ac:dyDescent="0.2">
      <c r="B5709" s="36"/>
      <c r="C5709" s="36"/>
    </row>
    <row r="5710" spans="2:3" x14ac:dyDescent="0.2">
      <c r="B5710" s="36"/>
      <c r="C5710" s="36"/>
    </row>
    <row r="5711" spans="2:3" x14ac:dyDescent="0.2">
      <c r="B5711" s="36"/>
      <c r="C5711" s="36"/>
    </row>
    <row r="5712" spans="2:3" x14ac:dyDescent="0.2">
      <c r="B5712" s="36"/>
      <c r="C5712" s="36"/>
    </row>
    <row r="5713" spans="2:3" x14ac:dyDescent="0.2">
      <c r="B5713" s="36"/>
      <c r="C5713" s="36"/>
    </row>
    <row r="5714" spans="2:3" x14ac:dyDescent="0.2">
      <c r="B5714" s="36"/>
      <c r="C5714" s="36"/>
    </row>
    <row r="5715" spans="2:3" x14ac:dyDescent="0.2">
      <c r="B5715" s="36"/>
      <c r="C5715" s="36"/>
    </row>
    <row r="5716" spans="2:3" x14ac:dyDescent="0.2">
      <c r="B5716" s="36"/>
      <c r="C5716" s="36"/>
    </row>
    <row r="5717" spans="2:3" x14ac:dyDescent="0.2">
      <c r="B5717" s="36"/>
      <c r="C5717" s="36"/>
    </row>
    <row r="5718" spans="2:3" x14ac:dyDescent="0.2">
      <c r="B5718" s="36"/>
      <c r="C5718" s="36"/>
    </row>
    <row r="5719" spans="2:3" x14ac:dyDescent="0.2">
      <c r="B5719" s="36"/>
      <c r="C5719" s="36"/>
    </row>
    <row r="5720" spans="2:3" x14ac:dyDescent="0.2">
      <c r="B5720" s="36"/>
      <c r="C5720" s="36"/>
    </row>
    <row r="5721" spans="2:3" x14ac:dyDescent="0.2">
      <c r="B5721" s="36"/>
      <c r="C5721" s="36"/>
    </row>
    <row r="5722" spans="2:3" x14ac:dyDescent="0.2">
      <c r="B5722" s="36"/>
      <c r="C5722" s="36"/>
    </row>
    <row r="5723" spans="2:3" x14ac:dyDescent="0.2">
      <c r="B5723" s="36"/>
      <c r="C5723" s="36"/>
    </row>
    <row r="5724" spans="2:3" x14ac:dyDescent="0.2">
      <c r="B5724" s="36"/>
      <c r="C5724" s="36"/>
    </row>
    <row r="5725" spans="2:3" x14ac:dyDescent="0.2">
      <c r="B5725" s="36"/>
      <c r="C5725" s="36"/>
    </row>
    <row r="5726" spans="2:3" x14ac:dyDescent="0.2">
      <c r="B5726" s="36"/>
      <c r="C5726" s="36"/>
    </row>
    <row r="5727" spans="2:3" x14ac:dyDescent="0.2">
      <c r="B5727" s="36"/>
      <c r="C5727" s="36"/>
    </row>
    <row r="5728" spans="2:3" x14ac:dyDescent="0.2">
      <c r="B5728" s="36"/>
      <c r="C5728" s="36"/>
    </row>
    <row r="5729" spans="2:3" x14ac:dyDescent="0.2">
      <c r="B5729" s="36"/>
      <c r="C5729" s="36"/>
    </row>
    <row r="5730" spans="2:3" x14ac:dyDescent="0.2">
      <c r="B5730" s="36"/>
      <c r="C5730" s="36"/>
    </row>
    <row r="5731" spans="2:3" x14ac:dyDescent="0.2">
      <c r="B5731" s="36"/>
      <c r="C5731" s="36"/>
    </row>
    <row r="5732" spans="2:3" x14ac:dyDescent="0.2">
      <c r="B5732" s="36"/>
      <c r="C5732" s="36"/>
    </row>
    <row r="5733" spans="2:3" x14ac:dyDescent="0.2">
      <c r="B5733" s="36"/>
      <c r="C5733" s="36"/>
    </row>
    <row r="5734" spans="2:3" x14ac:dyDescent="0.2">
      <c r="B5734" s="36"/>
      <c r="C5734" s="36"/>
    </row>
    <row r="5735" spans="2:3" x14ac:dyDescent="0.2">
      <c r="B5735" s="36"/>
      <c r="C5735" s="36"/>
    </row>
    <row r="5736" spans="2:3" x14ac:dyDescent="0.2">
      <c r="B5736" s="36"/>
      <c r="C5736" s="36"/>
    </row>
    <row r="5737" spans="2:3" x14ac:dyDescent="0.2">
      <c r="B5737" s="36"/>
      <c r="C5737" s="36"/>
    </row>
    <row r="5738" spans="2:3" x14ac:dyDescent="0.2">
      <c r="B5738" s="36"/>
      <c r="C5738" s="36"/>
    </row>
    <row r="5739" spans="2:3" x14ac:dyDescent="0.2">
      <c r="B5739" s="36"/>
      <c r="C5739" s="36"/>
    </row>
    <row r="5740" spans="2:3" x14ac:dyDescent="0.2">
      <c r="B5740" s="36"/>
      <c r="C5740" s="36"/>
    </row>
    <row r="5741" spans="2:3" x14ac:dyDescent="0.2">
      <c r="B5741" s="36"/>
      <c r="C5741" s="36"/>
    </row>
    <row r="5742" spans="2:3" x14ac:dyDescent="0.2">
      <c r="B5742" s="36"/>
      <c r="C5742" s="36"/>
    </row>
    <row r="5743" spans="2:3" x14ac:dyDescent="0.2">
      <c r="B5743" s="36"/>
      <c r="C5743" s="36"/>
    </row>
    <row r="5744" spans="2:3" x14ac:dyDescent="0.2">
      <c r="B5744" s="36"/>
      <c r="C5744" s="36"/>
    </row>
    <row r="5745" spans="2:3" x14ac:dyDescent="0.2">
      <c r="B5745" s="36"/>
      <c r="C5745" s="36"/>
    </row>
    <row r="5746" spans="2:3" x14ac:dyDescent="0.2">
      <c r="B5746" s="36"/>
      <c r="C5746" s="36"/>
    </row>
    <row r="5747" spans="2:3" x14ac:dyDescent="0.2">
      <c r="B5747" s="36"/>
      <c r="C5747" s="36"/>
    </row>
    <row r="5748" spans="2:3" x14ac:dyDescent="0.2">
      <c r="B5748" s="36"/>
      <c r="C5748" s="36"/>
    </row>
    <row r="5749" spans="2:3" x14ac:dyDescent="0.2">
      <c r="B5749" s="36"/>
      <c r="C5749" s="36"/>
    </row>
    <row r="5750" spans="2:3" x14ac:dyDescent="0.2">
      <c r="B5750" s="36"/>
      <c r="C5750" s="36"/>
    </row>
    <row r="5751" spans="2:3" x14ac:dyDescent="0.2">
      <c r="B5751" s="36"/>
      <c r="C5751" s="36"/>
    </row>
    <row r="5752" spans="2:3" x14ac:dyDescent="0.2">
      <c r="B5752" s="36"/>
      <c r="C5752" s="36"/>
    </row>
    <row r="5753" spans="2:3" x14ac:dyDescent="0.2">
      <c r="B5753" s="36"/>
      <c r="C5753" s="36"/>
    </row>
    <row r="5754" spans="2:3" x14ac:dyDescent="0.2">
      <c r="B5754" s="36"/>
      <c r="C5754" s="36"/>
    </row>
    <row r="5755" spans="2:3" x14ac:dyDescent="0.2">
      <c r="B5755" s="36"/>
      <c r="C5755" s="36"/>
    </row>
    <row r="5756" spans="2:3" x14ac:dyDescent="0.2">
      <c r="B5756" s="36"/>
      <c r="C5756" s="36"/>
    </row>
    <row r="5757" spans="2:3" x14ac:dyDescent="0.2">
      <c r="B5757" s="36"/>
      <c r="C5757" s="36"/>
    </row>
    <row r="5758" spans="2:3" x14ac:dyDescent="0.2">
      <c r="B5758" s="36"/>
      <c r="C5758" s="36"/>
    </row>
    <row r="5759" spans="2:3" x14ac:dyDescent="0.2">
      <c r="B5759" s="36"/>
      <c r="C5759" s="36"/>
    </row>
    <row r="5760" spans="2:3" x14ac:dyDescent="0.2">
      <c r="B5760" s="36"/>
      <c r="C5760" s="36"/>
    </row>
    <row r="5761" spans="2:3" x14ac:dyDescent="0.2">
      <c r="B5761" s="36"/>
      <c r="C5761" s="36"/>
    </row>
    <row r="5762" spans="2:3" x14ac:dyDescent="0.2">
      <c r="B5762" s="36"/>
      <c r="C5762" s="36"/>
    </row>
    <row r="5763" spans="2:3" x14ac:dyDescent="0.2">
      <c r="B5763" s="36"/>
      <c r="C5763" s="36"/>
    </row>
    <row r="5764" spans="2:3" x14ac:dyDescent="0.2">
      <c r="B5764" s="36"/>
      <c r="C5764" s="36"/>
    </row>
    <row r="5765" spans="2:3" x14ac:dyDescent="0.2">
      <c r="B5765" s="36"/>
      <c r="C5765" s="36"/>
    </row>
    <row r="5766" spans="2:3" x14ac:dyDescent="0.2">
      <c r="B5766" s="36"/>
      <c r="C5766" s="36"/>
    </row>
    <row r="5767" spans="2:3" x14ac:dyDescent="0.2">
      <c r="B5767" s="36"/>
      <c r="C5767" s="36"/>
    </row>
    <row r="5768" spans="2:3" x14ac:dyDescent="0.2">
      <c r="B5768" s="36"/>
      <c r="C5768" s="36"/>
    </row>
    <row r="5769" spans="2:3" x14ac:dyDescent="0.2">
      <c r="B5769" s="36"/>
      <c r="C5769" s="36"/>
    </row>
    <row r="5770" spans="2:3" x14ac:dyDescent="0.2">
      <c r="B5770" s="36"/>
      <c r="C5770" s="36"/>
    </row>
    <row r="5771" spans="2:3" x14ac:dyDescent="0.2">
      <c r="B5771" s="36"/>
      <c r="C5771" s="36"/>
    </row>
    <row r="5772" spans="2:3" x14ac:dyDescent="0.2">
      <c r="B5772" s="36"/>
      <c r="C5772" s="36"/>
    </row>
    <row r="5773" spans="2:3" x14ac:dyDescent="0.2">
      <c r="B5773" s="36"/>
      <c r="C5773" s="36"/>
    </row>
    <row r="5774" spans="2:3" x14ac:dyDescent="0.2">
      <c r="B5774" s="36"/>
      <c r="C5774" s="36"/>
    </row>
    <row r="5775" spans="2:3" x14ac:dyDescent="0.2">
      <c r="B5775" s="36"/>
      <c r="C5775" s="36"/>
    </row>
    <row r="5776" spans="2:3" x14ac:dyDescent="0.2">
      <c r="B5776" s="36"/>
      <c r="C5776" s="36"/>
    </row>
    <row r="5777" spans="2:3" x14ac:dyDescent="0.2">
      <c r="B5777" s="36"/>
      <c r="C5777" s="36"/>
    </row>
    <row r="5778" spans="2:3" x14ac:dyDescent="0.2">
      <c r="B5778" s="36"/>
      <c r="C5778" s="36"/>
    </row>
    <row r="5779" spans="2:3" x14ac:dyDescent="0.2">
      <c r="B5779" s="36"/>
      <c r="C5779" s="36"/>
    </row>
    <row r="5780" spans="2:3" x14ac:dyDescent="0.2">
      <c r="B5780" s="36"/>
      <c r="C5780" s="36"/>
    </row>
    <row r="5781" spans="2:3" x14ac:dyDescent="0.2">
      <c r="B5781" s="36"/>
      <c r="C5781" s="36"/>
    </row>
    <row r="5782" spans="2:3" x14ac:dyDescent="0.2">
      <c r="B5782" s="36"/>
      <c r="C5782" s="36"/>
    </row>
    <row r="5783" spans="2:3" x14ac:dyDescent="0.2">
      <c r="B5783" s="36"/>
      <c r="C5783" s="36"/>
    </row>
    <row r="5784" spans="2:3" x14ac:dyDescent="0.2">
      <c r="B5784" s="36"/>
      <c r="C5784" s="36"/>
    </row>
    <row r="5785" spans="2:3" x14ac:dyDescent="0.2">
      <c r="B5785" s="36"/>
      <c r="C5785" s="36"/>
    </row>
    <row r="5786" spans="2:3" x14ac:dyDescent="0.2">
      <c r="B5786" s="36"/>
      <c r="C5786" s="36"/>
    </row>
    <row r="5787" spans="2:3" x14ac:dyDescent="0.2">
      <c r="B5787" s="36"/>
      <c r="C5787" s="36"/>
    </row>
    <row r="5788" spans="2:3" x14ac:dyDescent="0.2">
      <c r="B5788" s="36"/>
      <c r="C5788" s="36"/>
    </row>
    <row r="5789" spans="2:3" x14ac:dyDescent="0.2">
      <c r="B5789" s="36"/>
      <c r="C5789" s="36"/>
    </row>
    <row r="5790" spans="2:3" x14ac:dyDescent="0.2">
      <c r="B5790" s="36"/>
      <c r="C5790" s="36"/>
    </row>
    <row r="5791" spans="2:3" x14ac:dyDescent="0.2">
      <c r="B5791" s="36"/>
      <c r="C5791" s="36"/>
    </row>
    <row r="5792" spans="2:3" x14ac:dyDescent="0.2">
      <c r="B5792" s="36"/>
      <c r="C5792" s="36"/>
    </row>
    <row r="5793" spans="2:3" x14ac:dyDescent="0.2">
      <c r="B5793" s="36"/>
      <c r="C5793" s="36"/>
    </row>
    <row r="5794" spans="2:3" x14ac:dyDescent="0.2">
      <c r="B5794" s="36"/>
      <c r="C5794" s="36"/>
    </row>
    <row r="5795" spans="2:3" x14ac:dyDescent="0.2">
      <c r="B5795" s="36"/>
      <c r="C5795" s="36"/>
    </row>
    <row r="5796" spans="2:3" x14ac:dyDescent="0.2">
      <c r="B5796" s="36"/>
      <c r="C5796" s="36"/>
    </row>
    <row r="5797" spans="2:3" x14ac:dyDescent="0.2">
      <c r="B5797" s="36"/>
      <c r="C5797" s="36"/>
    </row>
    <row r="5798" spans="2:3" x14ac:dyDescent="0.2">
      <c r="B5798" s="36"/>
      <c r="C5798" s="36"/>
    </row>
    <row r="5799" spans="2:3" x14ac:dyDescent="0.2">
      <c r="B5799" s="36"/>
      <c r="C5799" s="36"/>
    </row>
    <row r="5800" spans="2:3" x14ac:dyDescent="0.2">
      <c r="B5800" s="36"/>
      <c r="C5800" s="36"/>
    </row>
    <row r="5801" spans="2:3" x14ac:dyDescent="0.2">
      <c r="B5801" s="36"/>
      <c r="C5801" s="36"/>
    </row>
    <row r="5802" spans="2:3" x14ac:dyDescent="0.2">
      <c r="B5802" s="36"/>
      <c r="C5802" s="36"/>
    </row>
    <row r="5803" spans="2:3" x14ac:dyDescent="0.2">
      <c r="B5803" s="36"/>
      <c r="C5803" s="36"/>
    </row>
    <row r="5804" spans="2:3" x14ac:dyDescent="0.2">
      <c r="B5804" s="36"/>
      <c r="C5804" s="36"/>
    </row>
    <row r="5805" spans="2:3" x14ac:dyDescent="0.2">
      <c r="B5805" s="36"/>
      <c r="C5805" s="36"/>
    </row>
    <row r="5806" spans="2:3" x14ac:dyDescent="0.2">
      <c r="B5806" s="36"/>
      <c r="C5806" s="36"/>
    </row>
    <row r="5807" spans="2:3" x14ac:dyDescent="0.2">
      <c r="B5807" s="36"/>
      <c r="C5807" s="36"/>
    </row>
    <row r="5808" spans="2:3" x14ac:dyDescent="0.2">
      <c r="B5808" s="36"/>
      <c r="C5808" s="36"/>
    </row>
    <row r="5809" spans="2:3" x14ac:dyDescent="0.2">
      <c r="B5809" s="36"/>
      <c r="C5809" s="36"/>
    </row>
    <row r="5810" spans="2:3" x14ac:dyDescent="0.2">
      <c r="B5810" s="36"/>
      <c r="C5810" s="36"/>
    </row>
    <row r="5811" spans="2:3" x14ac:dyDescent="0.2">
      <c r="B5811" s="36"/>
      <c r="C5811" s="36"/>
    </row>
    <row r="5812" spans="2:3" x14ac:dyDescent="0.2">
      <c r="B5812" s="36"/>
      <c r="C5812" s="36"/>
    </row>
    <row r="5813" spans="2:3" x14ac:dyDescent="0.2">
      <c r="B5813" s="36"/>
      <c r="C5813" s="36"/>
    </row>
    <row r="5814" spans="2:3" x14ac:dyDescent="0.2">
      <c r="B5814" s="36"/>
      <c r="C5814" s="36"/>
    </row>
    <row r="5815" spans="2:3" x14ac:dyDescent="0.2">
      <c r="B5815" s="36"/>
      <c r="C5815" s="36"/>
    </row>
    <row r="5816" spans="2:3" x14ac:dyDescent="0.2">
      <c r="B5816" s="36"/>
      <c r="C5816" s="36"/>
    </row>
    <row r="5817" spans="2:3" x14ac:dyDescent="0.2">
      <c r="B5817" s="36"/>
      <c r="C5817" s="36"/>
    </row>
    <row r="5818" spans="2:3" x14ac:dyDescent="0.2">
      <c r="B5818" s="36"/>
      <c r="C5818" s="36"/>
    </row>
    <row r="5819" spans="2:3" x14ac:dyDescent="0.2">
      <c r="B5819" s="36"/>
      <c r="C5819" s="36"/>
    </row>
    <row r="5820" spans="2:3" x14ac:dyDescent="0.2">
      <c r="B5820" s="36"/>
      <c r="C5820" s="36"/>
    </row>
    <row r="5821" spans="2:3" x14ac:dyDescent="0.2">
      <c r="B5821" s="36"/>
      <c r="C5821" s="36"/>
    </row>
    <row r="5822" spans="2:3" x14ac:dyDescent="0.2">
      <c r="B5822" s="36"/>
      <c r="C5822" s="36"/>
    </row>
    <row r="5823" spans="2:3" x14ac:dyDescent="0.2">
      <c r="B5823" s="36"/>
      <c r="C5823" s="36"/>
    </row>
    <row r="5824" spans="2:3" x14ac:dyDescent="0.2">
      <c r="B5824" s="36"/>
      <c r="C5824" s="36"/>
    </row>
    <row r="5825" spans="2:3" x14ac:dyDescent="0.2">
      <c r="B5825" s="36"/>
      <c r="C5825" s="36"/>
    </row>
    <row r="5826" spans="2:3" x14ac:dyDescent="0.2">
      <c r="B5826" s="36"/>
      <c r="C5826" s="36"/>
    </row>
    <row r="5827" spans="2:3" x14ac:dyDescent="0.2">
      <c r="B5827" s="36"/>
      <c r="C5827" s="36"/>
    </row>
    <row r="5828" spans="2:3" x14ac:dyDescent="0.2">
      <c r="B5828" s="36"/>
      <c r="C5828" s="36"/>
    </row>
    <row r="5829" spans="2:3" x14ac:dyDescent="0.2">
      <c r="B5829" s="36"/>
      <c r="C5829" s="36"/>
    </row>
    <row r="5830" spans="2:3" x14ac:dyDescent="0.2">
      <c r="B5830" s="36"/>
      <c r="C5830" s="36"/>
    </row>
    <row r="5831" spans="2:3" x14ac:dyDescent="0.2">
      <c r="B5831" s="36"/>
      <c r="C5831" s="36"/>
    </row>
    <row r="5832" spans="2:3" x14ac:dyDescent="0.2">
      <c r="B5832" s="36"/>
      <c r="C5832" s="36"/>
    </row>
    <row r="5833" spans="2:3" x14ac:dyDescent="0.2">
      <c r="B5833" s="36"/>
      <c r="C5833" s="36"/>
    </row>
    <row r="5834" spans="2:3" x14ac:dyDescent="0.2">
      <c r="B5834" s="36"/>
      <c r="C5834" s="36"/>
    </row>
    <row r="5835" spans="2:3" x14ac:dyDescent="0.2">
      <c r="B5835" s="36"/>
      <c r="C5835" s="36"/>
    </row>
    <row r="5836" spans="2:3" x14ac:dyDescent="0.2">
      <c r="B5836" s="36"/>
      <c r="C5836" s="36"/>
    </row>
    <row r="5837" spans="2:3" x14ac:dyDescent="0.2">
      <c r="B5837" s="36"/>
      <c r="C5837" s="36"/>
    </row>
    <row r="5838" spans="2:3" x14ac:dyDescent="0.2">
      <c r="B5838" s="36"/>
      <c r="C5838" s="36"/>
    </row>
    <row r="5839" spans="2:3" x14ac:dyDescent="0.2">
      <c r="B5839" s="36"/>
      <c r="C5839" s="36"/>
    </row>
    <row r="5840" spans="2:3" x14ac:dyDescent="0.2">
      <c r="B5840" s="36"/>
      <c r="C5840" s="36"/>
    </row>
    <row r="5841" spans="2:3" x14ac:dyDescent="0.2">
      <c r="B5841" s="36"/>
      <c r="C5841" s="36"/>
    </row>
    <row r="5842" spans="2:3" x14ac:dyDescent="0.2">
      <c r="B5842" s="36"/>
      <c r="C5842" s="36"/>
    </row>
    <row r="5843" spans="2:3" x14ac:dyDescent="0.2">
      <c r="B5843" s="36"/>
      <c r="C5843" s="36"/>
    </row>
    <row r="5844" spans="2:3" x14ac:dyDescent="0.2">
      <c r="B5844" s="36"/>
      <c r="C5844" s="36"/>
    </row>
    <row r="5845" spans="2:3" x14ac:dyDescent="0.2">
      <c r="B5845" s="36"/>
      <c r="C5845" s="36"/>
    </row>
    <row r="5846" spans="2:3" x14ac:dyDescent="0.2">
      <c r="B5846" s="36"/>
      <c r="C5846" s="36"/>
    </row>
    <row r="5847" spans="2:3" x14ac:dyDescent="0.2">
      <c r="B5847" s="36"/>
      <c r="C5847" s="36"/>
    </row>
    <row r="5848" spans="2:3" x14ac:dyDescent="0.2">
      <c r="B5848" s="36"/>
      <c r="C5848" s="36"/>
    </row>
    <row r="5849" spans="2:3" x14ac:dyDescent="0.2">
      <c r="B5849" s="36"/>
      <c r="C5849" s="36"/>
    </row>
    <row r="5850" spans="2:3" x14ac:dyDescent="0.2">
      <c r="B5850" s="36"/>
      <c r="C5850" s="36"/>
    </row>
    <row r="5851" spans="2:3" x14ac:dyDescent="0.2">
      <c r="B5851" s="36"/>
      <c r="C5851" s="36"/>
    </row>
    <row r="5852" spans="2:3" x14ac:dyDescent="0.2">
      <c r="B5852" s="36"/>
      <c r="C5852" s="36"/>
    </row>
    <row r="5853" spans="2:3" x14ac:dyDescent="0.2">
      <c r="B5853" s="36"/>
      <c r="C5853" s="36"/>
    </row>
    <row r="5854" spans="2:3" x14ac:dyDescent="0.2">
      <c r="B5854" s="36"/>
      <c r="C5854" s="36"/>
    </row>
    <row r="5855" spans="2:3" x14ac:dyDescent="0.2">
      <c r="B5855" s="36"/>
      <c r="C5855" s="36"/>
    </row>
    <row r="5856" spans="2:3" x14ac:dyDescent="0.2">
      <c r="B5856" s="36"/>
      <c r="C5856" s="36"/>
    </row>
    <row r="5857" spans="2:3" x14ac:dyDescent="0.2">
      <c r="B5857" s="36"/>
      <c r="C5857" s="36"/>
    </row>
    <row r="5858" spans="2:3" x14ac:dyDescent="0.2">
      <c r="B5858" s="36"/>
      <c r="C5858" s="36"/>
    </row>
    <row r="5859" spans="2:3" x14ac:dyDescent="0.2">
      <c r="B5859" s="36"/>
      <c r="C5859" s="36"/>
    </row>
    <row r="5860" spans="2:3" x14ac:dyDescent="0.2">
      <c r="B5860" s="36"/>
      <c r="C5860" s="36"/>
    </row>
    <row r="5861" spans="2:3" x14ac:dyDescent="0.2">
      <c r="B5861" s="36"/>
      <c r="C5861" s="36"/>
    </row>
    <row r="5862" spans="2:3" x14ac:dyDescent="0.2">
      <c r="B5862" s="36"/>
      <c r="C5862" s="36"/>
    </row>
    <row r="5863" spans="2:3" x14ac:dyDescent="0.2">
      <c r="B5863" s="36"/>
      <c r="C5863" s="36"/>
    </row>
    <row r="5864" spans="2:3" x14ac:dyDescent="0.2">
      <c r="B5864" s="36"/>
      <c r="C5864" s="36"/>
    </row>
    <row r="5865" spans="2:3" x14ac:dyDescent="0.2">
      <c r="B5865" s="36"/>
      <c r="C5865" s="36"/>
    </row>
    <row r="5866" spans="2:3" x14ac:dyDescent="0.2">
      <c r="B5866" s="36"/>
      <c r="C5866" s="36"/>
    </row>
    <row r="5867" spans="2:3" x14ac:dyDescent="0.2">
      <c r="B5867" s="36"/>
      <c r="C5867" s="36"/>
    </row>
    <row r="5868" spans="2:3" x14ac:dyDescent="0.2">
      <c r="B5868" s="36"/>
      <c r="C5868" s="36"/>
    </row>
    <row r="5869" spans="2:3" x14ac:dyDescent="0.2">
      <c r="B5869" s="36"/>
      <c r="C5869" s="36"/>
    </row>
    <row r="5870" spans="2:3" x14ac:dyDescent="0.2">
      <c r="B5870" s="36"/>
      <c r="C5870" s="36"/>
    </row>
    <row r="5871" spans="2:3" x14ac:dyDescent="0.2">
      <c r="B5871" s="36"/>
      <c r="C5871" s="36"/>
    </row>
    <row r="5872" spans="2:3" x14ac:dyDescent="0.2">
      <c r="B5872" s="36"/>
      <c r="C5872" s="36"/>
    </row>
    <row r="5873" spans="2:3" x14ac:dyDescent="0.2">
      <c r="B5873" s="36"/>
      <c r="C5873" s="36"/>
    </row>
    <row r="5874" spans="2:3" x14ac:dyDescent="0.2">
      <c r="B5874" s="36"/>
      <c r="C5874" s="36"/>
    </row>
    <row r="5875" spans="2:3" x14ac:dyDescent="0.2">
      <c r="B5875" s="36"/>
      <c r="C5875" s="36"/>
    </row>
    <row r="5876" spans="2:3" x14ac:dyDescent="0.2">
      <c r="B5876" s="36"/>
      <c r="C5876" s="36"/>
    </row>
    <row r="5877" spans="2:3" x14ac:dyDescent="0.2">
      <c r="B5877" s="36"/>
      <c r="C5877" s="36"/>
    </row>
    <row r="5878" spans="2:3" x14ac:dyDescent="0.2">
      <c r="B5878" s="36"/>
      <c r="C5878" s="36"/>
    </row>
    <row r="5879" spans="2:3" x14ac:dyDescent="0.2">
      <c r="B5879" s="36"/>
      <c r="C5879" s="36"/>
    </row>
    <row r="5880" spans="2:3" x14ac:dyDescent="0.2">
      <c r="B5880" s="36"/>
      <c r="C5880" s="36"/>
    </row>
    <row r="5881" spans="2:3" x14ac:dyDescent="0.2">
      <c r="B5881" s="36"/>
      <c r="C5881" s="36"/>
    </row>
    <row r="5882" spans="2:3" x14ac:dyDescent="0.2">
      <c r="B5882" s="36"/>
      <c r="C5882" s="36"/>
    </row>
    <row r="5883" spans="2:3" x14ac:dyDescent="0.2">
      <c r="B5883" s="36"/>
      <c r="C5883" s="36"/>
    </row>
    <row r="5884" spans="2:3" x14ac:dyDescent="0.2">
      <c r="B5884" s="36"/>
      <c r="C5884" s="36"/>
    </row>
    <row r="5885" spans="2:3" x14ac:dyDescent="0.2">
      <c r="B5885" s="36"/>
      <c r="C5885" s="36"/>
    </row>
    <row r="5886" spans="2:3" x14ac:dyDescent="0.2">
      <c r="B5886" s="36"/>
      <c r="C5886" s="36"/>
    </row>
    <row r="5887" spans="2:3" x14ac:dyDescent="0.2">
      <c r="B5887" s="36"/>
      <c r="C5887" s="36"/>
    </row>
    <row r="5888" spans="2:3" x14ac:dyDescent="0.2">
      <c r="B5888" s="36"/>
      <c r="C5888" s="36"/>
    </row>
    <row r="5889" spans="2:3" x14ac:dyDescent="0.2">
      <c r="B5889" s="36"/>
      <c r="C5889" s="36"/>
    </row>
    <row r="5890" spans="2:3" x14ac:dyDescent="0.2">
      <c r="B5890" s="36"/>
      <c r="C5890" s="36"/>
    </row>
    <row r="5891" spans="2:3" x14ac:dyDescent="0.2">
      <c r="B5891" s="36"/>
      <c r="C5891" s="36"/>
    </row>
    <row r="5892" spans="2:3" x14ac:dyDescent="0.2">
      <c r="B5892" s="36"/>
      <c r="C5892" s="36"/>
    </row>
    <row r="5893" spans="2:3" x14ac:dyDescent="0.2">
      <c r="B5893" s="36"/>
      <c r="C5893" s="36"/>
    </row>
    <row r="5894" spans="2:3" x14ac:dyDescent="0.2">
      <c r="B5894" s="36"/>
      <c r="C5894" s="36"/>
    </row>
    <row r="5895" spans="2:3" x14ac:dyDescent="0.2">
      <c r="B5895" s="36"/>
      <c r="C5895" s="36"/>
    </row>
    <row r="5896" spans="2:3" x14ac:dyDescent="0.2">
      <c r="B5896" s="36"/>
      <c r="C5896" s="36"/>
    </row>
    <row r="5897" spans="2:3" x14ac:dyDescent="0.2">
      <c r="B5897" s="36"/>
      <c r="C5897" s="36"/>
    </row>
    <row r="5898" spans="2:3" x14ac:dyDescent="0.2">
      <c r="B5898" s="36"/>
      <c r="C5898" s="36"/>
    </row>
    <row r="5899" spans="2:3" x14ac:dyDescent="0.2">
      <c r="B5899" s="36"/>
      <c r="C5899" s="36"/>
    </row>
    <row r="5900" spans="2:3" x14ac:dyDescent="0.2">
      <c r="B5900" s="36"/>
      <c r="C5900" s="36"/>
    </row>
    <row r="5901" spans="2:3" x14ac:dyDescent="0.2">
      <c r="B5901" s="36"/>
      <c r="C5901" s="36"/>
    </row>
    <row r="5902" spans="2:3" x14ac:dyDescent="0.2">
      <c r="B5902" s="36"/>
      <c r="C5902" s="36"/>
    </row>
    <row r="5903" spans="2:3" x14ac:dyDescent="0.2">
      <c r="B5903" s="36"/>
      <c r="C5903" s="36"/>
    </row>
    <row r="5904" spans="2:3" x14ac:dyDescent="0.2">
      <c r="B5904" s="36"/>
      <c r="C5904" s="36"/>
    </row>
    <row r="5905" spans="2:3" x14ac:dyDescent="0.2">
      <c r="B5905" s="36"/>
      <c r="C5905" s="36"/>
    </row>
    <row r="5906" spans="2:3" x14ac:dyDescent="0.2">
      <c r="B5906" s="36"/>
      <c r="C5906" s="36"/>
    </row>
    <row r="5907" spans="2:3" x14ac:dyDescent="0.2">
      <c r="B5907" s="36"/>
      <c r="C5907" s="36"/>
    </row>
    <row r="5908" spans="2:3" x14ac:dyDescent="0.2">
      <c r="B5908" s="36"/>
      <c r="C5908" s="36"/>
    </row>
    <row r="5909" spans="2:3" x14ac:dyDescent="0.2">
      <c r="B5909" s="36"/>
      <c r="C5909" s="36"/>
    </row>
    <row r="5910" spans="2:3" x14ac:dyDescent="0.2">
      <c r="B5910" s="36"/>
      <c r="C5910" s="36"/>
    </row>
    <row r="5911" spans="2:3" x14ac:dyDescent="0.2">
      <c r="B5911" s="36"/>
      <c r="C5911" s="36"/>
    </row>
    <row r="5912" spans="2:3" x14ac:dyDescent="0.2">
      <c r="B5912" s="36"/>
      <c r="C5912" s="36"/>
    </row>
    <row r="5913" spans="2:3" x14ac:dyDescent="0.2">
      <c r="B5913" s="36"/>
      <c r="C5913" s="36"/>
    </row>
    <row r="5914" spans="2:3" x14ac:dyDescent="0.2">
      <c r="B5914" s="36"/>
      <c r="C5914" s="36"/>
    </row>
    <row r="5915" spans="2:3" x14ac:dyDescent="0.2">
      <c r="B5915" s="36"/>
      <c r="C5915" s="36"/>
    </row>
    <row r="5916" spans="2:3" x14ac:dyDescent="0.2">
      <c r="B5916" s="36"/>
      <c r="C5916" s="36"/>
    </row>
    <row r="5917" spans="2:3" x14ac:dyDescent="0.2">
      <c r="B5917" s="36"/>
      <c r="C5917" s="36"/>
    </row>
    <row r="5918" spans="2:3" x14ac:dyDescent="0.2">
      <c r="B5918" s="36"/>
      <c r="C5918" s="36"/>
    </row>
    <row r="5919" spans="2:3" x14ac:dyDescent="0.2">
      <c r="B5919" s="36"/>
      <c r="C5919" s="36"/>
    </row>
    <row r="5920" spans="2:3" x14ac:dyDescent="0.2">
      <c r="B5920" s="36"/>
      <c r="C5920" s="36"/>
    </row>
    <row r="5921" spans="2:3" x14ac:dyDescent="0.2">
      <c r="B5921" s="36"/>
      <c r="C5921" s="36"/>
    </row>
    <row r="5922" spans="2:3" x14ac:dyDescent="0.2">
      <c r="B5922" s="36"/>
      <c r="C5922" s="36"/>
    </row>
    <row r="5923" spans="2:3" x14ac:dyDescent="0.2">
      <c r="B5923" s="36"/>
      <c r="C5923" s="36"/>
    </row>
    <row r="5924" spans="2:3" x14ac:dyDescent="0.2">
      <c r="B5924" s="36"/>
      <c r="C5924" s="36"/>
    </row>
    <row r="5925" spans="2:3" x14ac:dyDescent="0.2">
      <c r="B5925" s="36"/>
      <c r="C5925" s="36"/>
    </row>
    <row r="5926" spans="2:3" x14ac:dyDescent="0.2">
      <c r="B5926" s="36"/>
      <c r="C5926" s="36"/>
    </row>
    <row r="5927" spans="2:3" x14ac:dyDescent="0.2">
      <c r="B5927" s="36"/>
      <c r="C5927" s="36"/>
    </row>
    <row r="5928" spans="2:3" x14ac:dyDescent="0.2">
      <c r="B5928" s="36"/>
      <c r="C5928" s="36"/>
    </row>
    <row r="5929" spans="2:3" x14ac:dyDescent="0.2">
      <c r="B5929" s="36"/>
      <c r="C5929" s="36"/>
    </row>
    <row r="5930" spans="2:3" x14ac:dyDescent="0.2">
      <c r="B5930" s="36"/>
      <c r="C5930" s="36"/>
    </row>
    <row r="5931" spans="2:3" x14ac:dyDescent="0.2">
      <c r="B5931" s="36"/>
      <c r="C5931" s="36"/>
    </row>
    <row r="5932" spans="2:3" x14ac:dyDescent="0.2">
      <c r="B5932" s="36"/>
      <c r="C5932" s="36"/>
    </row>
    <row r="5933" spans="2:3" x14ac:dyDescent="0.2">
      <c r="B5933" s="36"/>
      <c r="C5933" s="36"/>
    </row>
    <row r="5934" spans="2:3" x14ac:dyDescent="0.2">
      <c r="B5934" s="36"/>
      <c r="C5934" s="36"/>
    </row>
    <row r="5935" spans="2:3" x14ac:dyDescent="0.2">
      <c r="B5935" s="36"/>
      <c r="C5935" s="36"/>
    </row>
    <row r="5936" spans="2:3" x14ac:dyDescent="0.2">
      <c r="B5936" s="36"/>
      <c r="C5936" s="36"/>
    </row>
    <row r="5937" spans="2:3" x14ac:dyDescent="0.2">
      <c r="B5937" s="36"/>
      <c r="C5937" s="36"/>
    </row>
    <row r="5938" spans="2:3" x14ac:dyDescent="0.2">
      <c r="B5938" s="36"/>
      <c r="C5938" s="36"/>
    </row>
    <row r="5939" spans="2:3" x14ac:dyDescent="0.2">
      <c r="B5939" s="36"/>
      <c r="C5939" s="36"/>
    </row>
    <row r="5940" spans="2:3" x14ac:dyDescent="0.2">
      <c r="B5940" s="36"/>
      <c r="C5940" s="36"/>
    </row>
    <row r="5941" spans="2:3" x14ac:dyDescent="0.2">
      <c r="B5941" s="36"/>
      <c r="C5941" s="36"/>
    </row>
    <row r="5942" spans="2:3" x14ac:dyDescent="0.2">
      <c r="B5942" s="36"/>
      <c r="C5942" s="36"/>
    </row>
    <row r="5943" spans="2:3" x14ac:dyDescent="0.2">
      <c r="B5943" s="36"/>
      <c r="C5943" s="36"/>
    </row>
    <row r="5944" spans="2:3" x14ac:dyDescent="0.2">
      <c r="B5944" s="36"/>
      <c r="C5944" s="36"/>
    </row>
    <row r="5945" spans="2:3" x14ac:dyDescent="0.2">
      <c r="B5945" s="36"/>
      <c r="C5945" s="36"/>
    </row>
    <row r="5946" spans="2:3" x14ac:dyDescent="0.2">
      <c r="B5946" s="36"/>
      <c r="C5946" s="36"/>
    </row>
    <row r="5947" spans="2:3" x14ac:dyDescent="0.2">
      <c r="B5947" s="36"/>
      <c r="C5947" s="36"/>
    </row>
    <row r="5948" spans="2:3" x14ac:dyDescent="0.2">
      <c r="B5948" s="36"/>
      <c r="C5948" s="36"/>
    </row>
    <row r="5949" spans="2:3" x14ac:dyDescent="0.2">
      <c r="B5949" s="36"/>
      <c r="C5949" s="36"/>
    </row>
    <row r="5950" spans="2:3" x14ac:dyDescent="0.2">
      <c r="B5950" s="36"/>
      <c r="C5950" s="36"/>
    </row>
    <row r="5951" spans="2:3" x14ac:dyDescent="0.2">
      <c r="B5951" s="36"/>
      <c r="C5951" s="36"/>
    </row>
    <row r="5952" spans="2:3" x14ac:dyDescent="0.2">
      <c r="B5952" s="36"/>
      <c r="C5952" s="36"/>
    </row>
    <row r="5953" spans="2:3" x14ac:dyDescent="0.2">
      <c r="B5953" s="36"/>
      <c r="C5953" s="36"/>
    </row>
    <row r="5954" spans="2:3" x14ac:dyDescent="0.2">
      <c r="B5954" s="36"/>
      <c r="C5954" s="36"/>
    </row>
    <row r="5955" spans="2:3" x14ac:dyDescent="0.2">
      <c r="B5955" s="36"/>
      <c r="C5955" s="36"/>
    </row>
    <row r="5956" spans="2:3" x14ac:dyDescent="0.2">
      <c r="B5956" s="36"/>
      <c r="C5956" s="36"/>
    </row>
    <row r="5957" spans="2:3" x14ac:dyDescent="0.2">
      <c r="B5957" s="36"/>
      <c r="C5957" s="36"/>
    </row>
    <row r="5958" spans="2:3" x14ac:dyDescent="0.2">
      <c r="B5958" s="36"/>
      <c r="C5958" s="36"/>
    </row>
    <row r="5959" spans="2:3" x14ac:dyDescent="0.2">
      <c r="B5959" s="36"/>
      <c r="C5959" s="36"/>
    </row>
    <row r="5960" spans="2:3" x14ac:dyDescent="0.2">
      <c r="B5960" s="36"/>
      <c r="C5960" s="36"/>
    </row>
    <row r="5961" spans="2:3" x14ac:dyDescent="0.2">
      <c r="B5961" s="36"/>
      <c r="C5961" s="36"/>
    </row>
    <row r="5962" spans="2:3" x14ac:dyDescent="0.2">
      <c r="B5962" s="36"/>
      <c r="C5962" s="36"/>
    </row>
    <row r="5963" spans="2:3" x14ac:dyDescent="0.2">
      <c r="B5963" s="36"/>
      <c r="C5963" s="36"/>
    </row>
    <row r="5964" spans="2:3" x14ac:dyDescent="0.2">
      <c r="B5964" s="36"/>
      <c r="C5964" s="36"/>
    </row>
    <row r="5965" spans="2:3" x14ac:dyDescent="0.2">
      <c r="B5965" s="36"/>
      <c r="C5965" s="36"/>
    </row>
    <row r="5966" spans="2:3" x14ac:dyDescent="0.2">
      <c r="B5966" s="36"/>
      <c r="C5966" s="36"/>
    </row>
    <row r="5967" spans="2:3" x14ac:dyDescent="0.2">
      <c r="B5967" s="36"/>
      <c r="C5967" s="36"/>
    </row>
    <row r="5968" spans="2:3" x14ac:dyDescent="0.2">
      <c r="B5968" s="36"/>
      <c r="C5968" s="36"/>
    </row>
    <row r="5969" spans="2:3" x14ac:dyDescent="0.2">
      <c r="B5969" s="36"/>
      <c r="C5969" s="36"/>
    </row>
    <row r="5970" spans="2:3" x14ac:dyDescent="0.2">
      <c r="B5970" s="36"/>
      <c r="C5970" s="36"/>
    </row>
    <row r="5971" spans="2:3" x14ac:dyDescent="0.2">
      <c r="B5971" s="36"/>
      <c r="C5971" s="36"/>
    </row>
    <row r="5972" spans="2:3" x14ac:dyDescent="0.2">
      <c r="B5972" s="36"/>
      <c r="C5972" s="36"/>
    </row>
    <row r="5973" spans="2:3" x14ac:dyDescent="0.2">
      <c r="B5973" s="36"/>
      <c r="C5973" s="36"/>
    </row>
    <row r="5974" spans="2:3" x14ac:dyDescent="0.2">
      <c r="B5974" s="36"/>
      <c r="C5974" s="36"/>
    </row>
    <row r="5975" spans="2:3" x14ac:dyDescent="0.2">
      <c r="B5975" s="36"/>
      <c r="C5975" s="36"/>
    </row>
    <row r="5976" spans="2:3" x14ac:dyDescent="0.2">
      <c r="B5976" s="36"/>
      <c r="C5976" s="36"/>
    </row>
    <row r="5977" spans="2:3" x14ac:dyDescent="0.2">
      <c r="B5977" s="36"/>
      <c r="C5977" s="36"/>
    </row>
    <row r="5978" spans="2:3" x14ac:dyDescent="0.2">
      <c r="B5978" s="36"/>
      <c r="C5978" s="36"/>
    </row>
    <row r="5979" spans="2:3" x14ac:dyDescent="0.2">
      <c r="B5979" s="36"/>
      <c r="C5979" s="36"/>
    </row>
    <row r="5980" spans="2:3" x14ac:dyDescent="0.2">
      <c r="B5980" s="36"/>
      <c r="C5980" s="36"/>
    </row>
    <row r="5981" spans="2:3" x14ac:dyDescent="0.2">
      <c r="B5981" s="36"/>
      <c r="C5981" s="36"/>
    </row>
    <row r="5982" spans="2:3" x14ac:dyDescent="0.2">
      <c r="B5982" s="36"/>
      <c r="C5982" s="36"/>
    </row>
    <row r="5983" spans="2:3" x14ac:dyDescent="0.2">
      <c r="B5983" s="36"/>
      <c r="C5983" s="36"/>
    </row>
    <row r="5984" spans="2:3" x14ac:dyDescent="0.2">
      <c r="B5984" s="36"/>
      <c r="C5984" s="36"/>
    </row>
    <row r="5985" spans="2:3" x14ac:dyDescent="0.2">
      <c r="B5985" s="36"/>
      <c r="C5985" s="36"/>
    </row>
    <row r="5986" spans="2:3" x14ac:dyDescent="0.2">
      <c r="B5986" s="36"/>
      <c r="C5986" s="36"/>
    </row>
    <row r="5987" spans="2:3" x14ac:dyDescent="0.2">
      <c r="B5987" s="36"/>
      <c r="C5987" s="36"/>
    </row>
    <row r="5988" spans="2:3" x14ac:dyDescent="0.2">
      <c r="B5988" s="36"/>
      <c r="C5988" s="36"/>
    </row>
    <row r="5989" spans="2:3" x14ac:dyDescent="0.2">
      <c r="B5989" s="36"/>
      <c r="C5989" s="36"/>
    </row>
    <row r="5990" spans="2:3" x14ac:dyDescent="0.2">
      <c r="B5990" s="36"/>
      <c r="C5990" s="36"/>
    </row>
    <row r="5991" spans="2:3" x14ac:dyDescent="0.2">
      <c r="B5991" s="36"/>
      <c r="C5991" s="36"/>
    </row>
    <row r="5992" spans="2:3" x14ac:dyDescent="0.2">
      <c r="B5992" s="36"/>
      <c r="C5992" s="36"/>
    </row>
    <row r="5993" spans="2:3" x14ac:dyDescent="0.2">
      <c r="B5993" s="36"/>
      <c r="C5993" s="36"/>
    </row>
    <row r="5994" spans="2:3" x14ac:dyDescent="0.2">
      <c r="B5994" s="36"/>
      <c r="C5994" s="36"/>
    </row>
    <row r="5995" spans="2:3" x14ac:dyDescent="0.2">
      <c r="B5995" s="36"/>
      <c r="C5995" s="36"/>
    </row>
    <row r="5996" spans="2:3" x14ac:dyDescent="0.2">
      <c r="B5996" s="36"/>
      <c r="C5996" s="36"/>
    </row>
    <row r="5997" spans="2:3" x14ac:dyDescent="0.2">
      <c r="B5997" s="36"/>
      <c r="C5997" s="36"/>
    </row>
    <row r="5998" spans="2:3" x14ac:dyDescent="0.2">
      <c r="B5998" s="36"/>
      <c r="C5998" s="36"/>
    </row>
    <row r="5999" spans="2:3" x14ac:dyDescent="0.2">
      <c r="B5999" s="36"/>
      <c r="C5999" s="36"/>
    </row>
    <row r="6000" spans="2:3" x14ac:dyDescent="0.2">
      <c r="B6000" s="36"/>
      <c r="C6000" s="36"/>
    </row>
    <row r="6001" spans="2:3" x14ac:dyDescent="0.2">
      <c r="B6001" s="36"/>
      <c r="C6001" s="36"/>
    </row>
    <row r="6002" spans="2:3" x14ac:dyDescent="0.2">
      <c r="B6002" s="36"/>
      <c r="C6002" s="36"/>
    </row>
    <row r="6003" spans="2:3" x14ac:dyDescent="0.2">
      <c r="B6003" s="36"/>
      <c r="C6003" s="36"/>
    </row>
    <row r="6004" spans="2:3" x14ac:dyDescent="0.2">
      <c r="B6004" s="36"/>
      <c r="C6004" s="36"/>
    </row>
    <row r="6005" spans="2:3" x14ac:dyDescent="0.2">
      <c r="B6005" s="36"/>
      <c r="C6005" s="36"/>
    </row>
    <row r="6006" spans="2:3" x14ac:dyDescent="0.2">
      <c r="B6006" s="36"/>
      <c r="C6006" s="36"/>
    </row>
    <row r="6007" spans="2:3" x14ac:dyDescent="0.2">
      <c r="B6007" s="36"/>
      <c r="C6007" s="36"/>
    </row>
    <row r="6008" spans="2:3" x14ac:dyDescent="0.2">
      <c r="B6008" s="36"/>
      <c r="C6008" s="36"/>
    </row>
    <row r="6009" spans="2:3" x14ac:dyDescent="0.2">
      <c r="B6009" s="36"/>
      <c r="C6009" s="36"/>
    </row>
    <row r="6010" spans="2:3" x14ac:dyDescent="0.2">
      <c r="B6010" s="36"/>
      <c r="C6010" s="36"/>
    </row>
    <row r="6011" spans="2:3" x14ac:dyDescent="0.2">
      <c r="B6011" s="36"/>
      <c r="C6011" s="36"/>
    </row>
    <row r="6012" spans="2:3" x14ac:dyDescent="0.2">
      <c r="B6012" s="36"/>
      <c r="C6012" s="36"/>
    </row>
    <row r="6013" spans="2:3" x14ac:dyDescent="0.2">
      <c r="B6013" s="36"/>
      <c r="C6013" s="36"/>
    </row>
    <row r="6014" spans="2:3" x14ac:dyDescent="0.2">
      <c r="B6014" s="36"/>
      <c r="C6014" s="36"/>
    </row>
    <row r="6015" spans="2:3" x14ac:dyDescent="0.2">
      <c r="B6015" s="36"/>
      <c r="C6015" s="36"/>
    </row>
    <row r="6016" spans="2:3" x14ac:dyDescent="0.2">
      <c r="B6016" s="36"/>
      <c r="C6016" s="36"/>
    </row>
    <row r="6017" spans="2:3" x14ac:dyDescent="0.2">
      <c r="B6017" s="36"/>
      <c r="C6017" s="36"/>
    </row>
    <row r="6018" spans="2:3" x14ac:dyDescent="0.2">
      <c r="B6018" s="36"/>
      <c r="C6018" s="36"/>
    </row>
    <row r="6019" spans="2:3" x14ac:dyDescent="0.2">
      <c r="B6019" s="36"/>
      <c r="C6019" s="36"/>
    </row>
    <row r="6020" spans="2:3" x14ac:dyDescent="0.2">
      <c r="B6020" s="36"/>
      <c r="C6020" s="36"/>
    </row>
    <row r="6021" spans="2:3" x14ac:dyDescent="0.2">
      <c r="B6021" s="36"/>
      <c r="C6021" s="36"/>
    </row>
    <row r="6022" spans="2:3" x14ac:dyDescent="0.2">
      <c r="B6022" s="36"/>
      <c r="C6022" s="36"/>
    </row>
    <row r="6023" spans="2:3" x14ac:dyDescent="0.2">
      <c r="B6023" s="36"/>
      <c r="C6023" s="36"/>
    </row>
    <row r="6024" spans="2:3" x14ac:dyDescent="0.2">
      <c r="B6024" s="36"/>
      <c r="C6024" s="36"/>
    </row>
    <row r="6025" spans="2:3" x14ac:dyDescent="0.2">
      <c r="B6025" s="36"/>
      <c r="C6025" s="36"/>
    </row>
    <row r="6026" spans="2:3" x14ac:dyDescent="0.2">
      <c r="B6026" s="36"/>
      <c r="C6026" s="36"/>
    </row>
    <row r="6027" spans="2:3" x14ac:dyDescent="0.2">
      <c r="B6027" s="36"/>
      <c r="C6027" s="36"/>
    </row>
    <row r="6028" spans="2:3" x14ac:dyDescent="0.2">
      <c r="B6028" s="36"/>
      <c r="C6028" s="36"/>
    </row>
    <row r="6029" spans="2:3" x14ac:dyDescent="0.2">
      <c r="B6029" s="36"/>
      <c r="C6029" s="36"/>
    </row>
    <row r="6030" spans="2:3" x14ac:dyDescent="0.2">
      <c r="B6030" s="36"/>
      <c r="C6030" s="36"/>
    </row>
    <row r="6031" spans="2:3" x14ac:dyDescent="0.2">
      <c r="B6031" s="36"/>
      <c r="C6031" s="36"/>
    </row>
    <row r="6032" spans="2:3" x14ac:dyDescent="0.2">
      <c r="B6032" s="36"/>
      <c r="C6032" s="36"/>
    </row>
    <row r="6033" spans="2:3" x14ac:dyDescent="0.2">
      <c r="B6033" s="36"/>
      <c r="C6033" s="36"/>
    </row>
    <row r="6034" spans="2:3" x14ac:dyDescent="0.2">
      <c r="B6034" s="36"/>
      <c r="C6034" s="36"/>
    </row>
    <row r="6035" spans="2:3" x14ac:dyDescent="0.2">
      <c r="B6035" s="36"/>
      <c r="C6035" s="36"/>
    </row>
    <row r="6036" spans="2:3" x14ac:dyDescent="0.2">
      <c r="B6036" s="36"/>
      <c r="C6036" s="36"/>
    </row>
    <row r="6037" spans="2:3" x14ac:dyDescent="0.2">
      <c r="B6037" s="36"/>
      <c r="C6037" s="36"/>
    </row>
    <row r="6038" spans="2:3" x14ac:dyDescent="0.2">
      <c r="B6038" s="36"/>
      <c r="C6038" s="36"/>
    </row>
    <row r="6039" spans="2:3" x14ac:dyDescent="0.2">
      <c r="B6039" s="36"/>
      <c r="C6039" s="36"/>
    </row>
    <row r="6040" spans="2:3" x14ac:dyDescent="0.2">
      <c r="B6040" s="36"/>
      <c r="C6040" s="36"/>
    </row>
    <row r="6041" spans="2:3" x14ac:dyDescent="0.2">
      <c r="B6041" s="36"/>
      <c r="C6041" s="36"/>
    </row>
    <row r="6042" spans="2:3" x14ac:dyDescent="0.2">
      <c r="B6042" s="36"/>
      <c r="C6042" s="36"/>
    </row>
    <row r="6043" spans="2:3" x14ac:dyDescent="0.2">
      <c r="B6043" s="36"/>
      <c r="C6043" s="36"/>
    </row>
    <row r="6044" spans="2:3" x14ac:dyDescent="0.2">
      <c r="B6044" s="36"/>
      <c r="C6044" s="36"/>
    </row>
    <row r="6045" spans="2:3" x14ac:dyDescent="0.2">
      <c r="B6045" s="36"/>
      <c r="C6045" s="36"/>
    </row>
    <row r="6046" spans="2:3" x14ac:dyDescent="0.2">
      <c r="B6046" s="36"/>
      <c r="C6046" s="36"/>
    </row>
    <row r="6047" spans="2:3" x14ac:dyDescent="0.2">
      <c r="B6047" s="36"/>
      <c r="C6047" s="36"/>
    </row>
    <row r="6048" spans="2:3" x14ac:dyDescent="0.2">
      <c r="B6048" s="36"/>
      <c r="C6048" s="36"/>
    </row>
    <row r="6049" spans="2:3" x14ac:dyDescent="0.2">
      <c r="B6049" s="36"/>
      <c r="C6049" s="36"/>
    </row>
    <row r="6050" spans="2:3" x14ac:dyDescent="0.2">
      <c r="B6050" s="36"/>
      <c r="C6050" s="36"/>
    </row>
    <row r="6051" spans="2:3" x14ac:dyDescent="0.2">
      <c r="B6051" s="36"/>
      <c r="C6051" s="36"/>
    </row>
    <row r="6052" spans="2:3" x14ac:dyDescent="0.2">
      <c r="B6052" s="36"/>
      <c r="C6052" s="36"/>
    </row>
    <row r="6053" spans="2:3" x14ac:dyDescent="0.2">
      <c r="B6053" s="36"/>
      <c r="C6053" s="36"/>
    </row>
    <row r="6054" spans="2:3" x14ac:dyDescent="0.2">
      <c r="B6054" s="36"/>
      <c r="C6054" s="36"/>
    </row>
    <row r="6055" spans="2:3" x14ac:dyDescent="0.2">
      <c r="B6055" s="36"/>
      <c r="C6055" s="36"/>
    </row>
    <row r="6056" spans="2:3" x14ac:dyDescent="0.2">
      <c r="B6056" s="36"/>
      <c r="C6056" s="36"/>
    </row>
    <row r="6057" spans="2:3" x14ac:dyDescent="0.2">
      <c r="B6057" s="36"/>
      <c r="C6057" s="36"/>
    </row>
    <row r="6058" spans="2:3" x14ac:dyDescent="0.2">
      <c r="B6058" s="36"/>
      <c r="C6058" s="36"/>
    </row>
    <row r="6059" spans="2:3" x14ac:dyDescent="0.2">
      <c r="B6059" s="36"/>
      <c r="C6059" s="36"/>
    </row>
    <row r="6060" spans="2:3" x14ac:dyDescent="0.2">
      <c r="B6060" s="36"/>
      <c r="C6060" s="36"/>
    </row>
    <row r="6061" spans="2:3" x14ac:dyDescent="0.2">
      <c r="B6061" s="36"/>
      <c r="C6061" s="36"/>
    </row>
    <row r="6062" spans="2:3" x14ac:dyDescent="0.2">
      <c r="B6062" s="36"/>
      <c r="C6062" s="36"/>
    </row>
    <row r="6063" spans="2:3" x14ac:dyDescent="0.2">
      <c r="B6063" s="36"/>
      <c r="C6063" s="36"/>
    </row>
    <row r="6064" spans="2:3" x14ac:dyDescent="0.2">
      <c r="B6064" s="36"/>
      <c r="C6064" s="36"/>
    </row>
    <row r="6065" spans="2:3" x14ac:dyDescent="0.2">
      <c r="B6065" s="36"/>
      <c r="C6065" s="36"/>
    </row>
    <row r="6066" spans="2:3" x14ac:dyDescent="0.2">
      <c r="B6066" s="36"/>
      <c r="C6066" s="36"/>
    </row>
    <row r="6067" spans="2:3" x14ac:dyDescent="0.2">
      <c r="B6067" s="36"/>
      <c r="C6067" s="36"/>
    </row>
    <row r="6068" spans="2:3" x14ac:dyDescent="0.2">
      <c r="B6068" s="36"/>
      <c r="C6068" s="36"/>
    </row>
    <row r="6069" spans="2:3" x14ac:dyDescent="0.2">
      <c r="B6069" s="36"/>
      <c r="C6069" s="36"/>
    </row>
    <row r="6070" spans="2:3" x14ac:dyDescent="0.2">
      <c r="B6070" s="36"/>
      <c r="C6070" s="36"/>
    </row>
    <row r="6071" spans="2:3" x14ac:dyDescent="0.2">
      <c r="B6071" s="36"/>
      <c r="C6071" s="36"/>
    </row>
    <row r="6072" spans="2:3" x14ac:dyDescent="0.2">
      <c r="B6072" s="36"/>
      <c r="C6072" s="36"/>
    </row>
    <row r="6073" spans="2:3" x14ac:dyDescent="0.2">
      <c r="B6073" s="36"/>
      <c r="C6073" s="36"/>
    </row>
    <row r="6074" spans="2:3" x14ac:dyDescent="0.2">
      <c r="B6074" s="36"/>
      <c r="C6074" s="36"/>
    </row>
    <row r="6075" spans="2:3" x14ac:dyDescent="0.2">
      <c r="B6075" s="36"/>
      <c r="C6075" s="36"/>
    </row>
    <row r="6076" spans="2:3" x14ac:dyDescent="0.2">
      <c r="B6076" s="36"/>
      <c r="C6076" s="36"/>
    </row>
    <row r="6077" spans="2:3" x14ac:dyDescent="0.2">
      <c r="B6077" s="36"/>
      <c r="C6077" s="36"/>
    </row>
    <row r="6078" spans="2:3" x14ac:dyDescent="0.2">
      <c r="B6078" s="36"/>
      <c r="C6078" s="36"/>
    </row>
    <row r="6079" spans="2:3" x14ac:dyDescent="0.2">
      <c r="B6079" s="36"/>
      <c r="C6079" s="36"/>
    </row>
    <row r="6080" spans="2:3" x14ac:dyDescent="0.2">
      <c r="B6080" s="36"/>
      <c r="C6080" s="36"/>
    </row>
    <row r="6081" spans="2:3" x14ac:dyDescent="0.2">
      <c r="B6081" s="36"/>
      <c r="C6081" s="36"/>
    </row>
    <row r="6082" spans="2:3" x14ac:dyDescent="0.2">
      <c r="B6082" s="36"/>
      <c r="C6082" s="36"/>
    </row>
    <row r="6083" spans="2:3" x14ac:dyDescent="0.2">
      <c r="B6083" s="36"/>
      <c r="C6083" s="36"/>
    </row>
    <row r="6084" spans="2:3" x14ac:dyDescent="0.2">
      <c r="B6084" s="36"/>
      <c r="C6084" s="36"/>
    </row>
    <row r="6085" spans="2:3" x14ac:dyDescent="0.2">
      <c r="B6085" s="36"/>
      <c r="C6085" s="36"/>
    </row>
    <row r="6086" spans="2:3" x14ac:dyDescent="0.2">
      <c r="B6086" s="36"/>
      <c r="C6086" s="36"/>
    </row>
    <row r="6087" spans="2:3" x14ac:dyDescent="0.2">
      <c r="B6087" s="36"/>
      <c r="C6087" s="36"/>
    </row>
    <row r="6088" spans="2:3" x14ac:dyDescent="0.2">
      <c r="B6088" s="36"/>
      <c r="C6088" s="36"/>
    </row>
    <row r="6089" spans="2:3" x14ac:dyDescent="0.2">
      <c r="B6089" s="36"/>
      <c r="C6089" s="36"/>
    </row>
    <row r="6090" spans="2:3" x14ac:dyDescent="0.2">
      <c r="B6090" s="36"/>
      <c r="C6090" s="36"/>
    </row>
    <row r="6091" spans="2:3" x14ac:dyDescent="0.2">
      <c r="B6091" s="36"/>
      <c r="C6091" s="36"/>
    </row>
    <row r="6092" spans="2:3" x14ac:dyDescent="0.2">
      <c r="B6092" s="36"/>
      <c r="C6092" s="36"/>
    </row>
    <row r="6093" spans="2:3" x14ac:dyDescent="0.2">
      <c r="B6093" s="36"/>
      <c r="C6093" s="36"/>
    </row>
    <row r="6094" spans="2:3" x14ac:dyDescent="0.2">
      <c r="B6094" s="36"/>
      <c r="C6094" s="36"/>
    </row>
    <row r="6095" spans="2:3" x14ac:dyDescent="0.2">
      <c r="B6095" s="36"/>
      <c r="C6095" s="36"/>
    </row>
    <row r="6096" spans="2:3" x14ac:dyDescent="0.2">
      <c r="B6096" s="36"/>
      <c r="C6096" s="36"/>
    </row>
    <row r="6097" spans="2:3" x14ac:dyDescent="0.2">
      <c r="B6097" s="36"/>
      <c r="C6097" s="36"/>
    </row>
    <row r="6098" spans="2:3" x14ac:dyDescent="0.2">
      <c r="B6098" s="36"/>
      <c r="C6098" s="36"/>
    </row>
    <row r="6099" spans="2:3" x14ac:dyDescent="0.2">
      <c r="B6099" s="36"/>
      <c r="C6099" s="36"/>
    </row>
    <row r="6100" spans="2:3" x14ac:dyDescent="0.2">
      <c r="B6100" s="36"/>
      <c r="C6100" s="36"/>
    </row>
    <row r="6101" spans="2:3" x14ac:dyDescent="0.2">
      <c r="B6101" s="36"/>
      <c r="C6101" s="36"/>
    </row>
    <row r="6102" spans="2:3" x14ac:dyDescent="0.2">
      <c r="B6102" s="36"/>
      <c r="C6102" s="36"/>
    </row>
    <row r="6103" spans="2:3" x14ac:dyDescent="0.2">
      <c r="B6103" s="36"/>
      <c r="C6103" s="36"/>
    </row>
    <row r="6104" spans="2:3" x14ac:dyDescent="0.2">
      <c r="B6104" s="36"/>
      <c r="C6104" s="36"/>
    </row>
    <row r="6105" spans="2:3" x14ac:dyDescent="0.2">
      <c r="B6105" s="36"/>
      <c r="C6105" s="36"/>
    </row>
    <row r="6106" spans="2:3" x14ac:dyDescent="0.2">
      <c r="B6106" s="36"/>
      <c r="C6106" s="36"/>
    </row>
    <row r="6107" spans="2:3" x14ac:dyDescent="0.2">
      <c r="B6107" s="36"/>
      <c r="C6107" s="36"/>
    </row>
    <row r="6108" spans="2:3" x14ac:dyDescent="0.2">
      <c r="B6108" s="36"/>
      <c r="C6108" s="36"/>
    </row>
    <row r="6109" spans="2:3" x14ac:dyDescent="0.2">
      <c r="B6109" s="36"/>
      <c r="C6109" s="36"/>
    </row>
    <row r="6110" spans="2:3" x14ac:dyDescent="0.2">
      <c r="B6110" s="36"/>
      <c r="C6110" s="36"/>
    </row>
    <row r="6111" spans="2:3" x14ac:dyDescent="0.2">
      <c r="B6111" s="36"/>
      <c r="C6111" s="36"/>
    </row>
    <row r="6112" spans="2:3" x14ac:dyDescent="0.2">
      <c r="B6112" s="36"/>
      <c r="C6112" s="36"/>
    </row>
    <row r="6113" spans="2:3" x14ac:dyDescent="0.2">
      <c r="B6113" s="36"/>
      <c r="C6113" s="36"/>
    </row>
    <row r="6114" spans="2:3" x14ac:dyDescent="0.2">
      <c r="B6114" s="36"/>
      <c r="C6114" s="36"/>
    </row>
    <row r="6115" spans="2:3" x14ac:dyDescent="0.2">
      <c r="B6115" s="36"/>
      <c r="C6115" s="36"/>
    </row>
    <row r="6116" spans="2:3" x14ac:dyDescent="0.2">
      <c r="B6116" s="36"/>
      <c r="C6116" s="36"/>
    </row>
    <row r="6117" spans="2:3" x14ac:dyDescent="0.2">
      <c r="B6117" s="36"/>
      <c r="C6117" s="36"/>
    </row>
    <row r="6118" spans="2:3" x14ac:dyDescent="0.2">
      <c r="B6118" s="36"/>
      <c r="C6118" s="36"/>
    </row>
    <row r="6119" spans="2:3" x14ac:dyDescent="0.2">
      <c r="B6119" s="36"/>
      <c r="C6119" s="36"/>
    </row>
    <row r="6120" spans="2:3" x14ac:dyDescent="0.2">
      <c r="B6120" s="36"/>
      <c r="C6120" s="36"/>
    </row>
    <row r="6121" spans="2:3" x14ac:dyDescent="0.2">
      <c r="B6121" s="36"/>
      <c r="C6121" s="36"/>
    </row>
    <row r="6122" spans="2:3" x14ac:dyDescent="0.2">
      <c r="B6122" s="36"/>
      <c r="C6122" s="36"/>
    </row>
    <row r="6123" spans="2:3" x14ac:dyDescent="0.2">
      <c r="B6123" s="36"/>
      <c r="C6123" s="36"/>
    </row>
    <row r="6124" spans="2:3" x14ac:dyDescent="0.2">
      <c r="B6124" s="36"/>
      <c r="C6124" s="36"/>
    </row>
    <row r="6125" spans="2:3" x14ac:dyDescent="0.2">
      <c r="B6125" s="36"/>
      <c r="C6125" s="36"/>
    </row>
    <row r="6126" spans="2:3" x14ac:dyDescent="0.2">
      <c r="B6126" s="36"/>
      <c r="C6126" s="36"/>
    </row>
    <row r="6127" spans="2:3" x14ac:dyDescent="0.2">
      <c r="B6127" s="36"/>
      <c r="C6127" s="36"/>
    </row>
    <row r="6128" spans="2:3" x14ac:dyDescent="0.2">
      <c r="B6128" s="36"/>
      <c r="C6128" s="36"/>
    </row>
    <row r="6129" spans="2:3" x14ac:dyDescent="0.2">
      <c r="B6129" s="36"/>
      <c r="C6129" s="36"/>
    </row>
    <row r="6130" spans="2:3" x14ac:dyDescent="0.2">
      <c r="B6130" s="36"/>
      <c r="C6130" s="36"/>
    </row>
    <row r="6131" spans="2:3" x14ac:dyDescent="0.2">
      <c r="B6131" s="36"/>
      <c r="C6131" s="36"/>
    </row>
    <row r="6132" spans="2:3" x14ac:dyDescent="0.2">
      <c r="B6132" s="36"/>
      <c r="C6132" s="36"/>
    </row>
    <row r="6133" spans="2:3" x14ac:dyDescent="0.2">
      <c r="B6133" s="36"/>
      <c r="C6133" s="36"/>
    </row>
    <row r="6134" spans="2:3" x14ac:dyDescent="0.2">
      <c r="B6134" s="36"/>
      <c r="C6134" s="36"/>
    </row>
    <row r="6135" spans="2:3" x14ac:dyDescent="0.2">
      <c r="B6135" s="36"/>
      <c r="C6135" s="36"/>
    </row>
    <row r="6136" spans="2:3" x14ac:dyDescent="0.2">
      <c r="B6136" s="36"/>
      <c r="C6136" s="36"/>
    </row>
    <row r="6137" spans="2:3" x14ac:dyDescent="0.2">
      <c r="B6137" s="36"/>
      <c r="C6137" s="36"/>
    </row>
    <row r="6138" spans="2:3" x14ac:dyDescent="0.2">
      <c r="B6138" s="36"/>
      <c r="C6138" s="36"/>
    </row>
    <row r="6139" spans="2:3" x14ac:dyDescent="0.2">
      <c r="B6139" s="36"/>
      <c r="C6139" s="36"/>
    </row>
    <row r="6140" spans="2:3" x14ac:dyDescent="0.2">
      <c r="B6140" s="36"/>
      <c r="C6140" s="36"/>
    </row>
    <row r="6141" spans="2:3" x14ac:dyDescent="0.2">
      <c r="B6141" s="36"/>
      <c r="C6141" s="36"/>
    </row>
    <row r="6142" spans="2:3" x14ac:dyDescent="0.2">
      <c r="B6142" s="36"/>
      <c r="C6142" s="36"/>
    </row>
    <row r="6143" spans="2:3" x14ac:dyDescent="0.2">
      <c r="B6143" s="36"/>
      <c r="C6143" s="36"/>
    </row>
    <row r="6144" spans="2:3" x14ac:dyDescent="0.2">
      <c r="B6144" s="36"/>
      <c r="C6144" s="36"/>
    </row>
    <row r="6145" spans="2:3" x14ac:dyDescent="0.2">
      <c r="B6145" s="36"/>
      <c r="C6145" s="36"/>
    </row>
    <row r="6146" spans="2:3" x14ac:dyDescent="0.2">
      <c r="B6146" s="36"/>
      <c r="C6146" s="36"/>
    </row>
    <row r="6147" spans="2:3" x14ac:dyDescent="0.2">
      <c r="B6147" s="36"/>
      <c r="C6147" s="36"/>
    </row>
    <row r="6148" spans="2:3" x14ac:dyDescent="0.2">
      <c r="B6148" s="36"/>
      <c r="C6148" s="36"/>
    </row>
    <row r="6149" spans="2:3" x14ac:dyDescent="0.2">
      <c r="B6149" s="36"/>
      <c r="C6149" s="36"/>
    </row>
    <row r="6150" spans="2:3" x14ac:dyDescent="0.2">
      <c r="B6150" s="36"/>
      <c r="C6150" s="36"/>
    </row>
    <row r="6151" spans="2:3" x14ac:dyDescent="0.2">
      <c r="B6151" s="36"/>
      <c r="C6151" s="36"/>
    </row>
    <row r="6152" spans="2:3" x14ac:dyDescent="0.2">
      <c r="B6152" s="36"/>
      <c r="C6152" s="36"/>
    </row>
    <row r="6153" spans="2:3" x14ac:dyDescent="0.2">
      <c r="B6153" s="36"/>
      <c r="C6153" s="36"/>
    </row>
    <row r="6154" spans="2:3" x14ac:dyDescent="0.2">
      <c r="B6154" s="36"/>
      <c r="C6154" s="36"/>
    </row>
    <row r="6155" spans="2:3" x14ac:dyDescent="0.2">
      <c r="B6155" s="36"/>
      <c r="C6155" s="36"/>
    </row>
    <row r="6156" spans="2:3" x14ac:dyDescent="0.2">
      <c r="B6156" s="36"/>
      <c r="C6156" s="36"/>
    </row>
    <row r="6157" spans="2:3" x14ac:dyDescent="0.2">
      <c r="B6157" s="36"/>
      <c r="C6157" s="36"/>
    </row>
    <row r="6158" spans="2:3" x14ac:dyDescent="0.2">
      <c r="B6158" s="36"/>
      <c r="C6158" s="36"/>
    </row>
    <row r="6159" spans="2:3" x14ac:dyDescent="0.2">
      <c r="B6159" s="36"/>
      <c r="C6159" s="36"/>
    </row>
    <row r="6160" spans="2:3" x14ac:dyDescent="0.2">
      <c r="B6160" s="36"/>
      <c r="C6160" s="36"/>
    </row>
    <row r="6161" spans="2:3" x14ac:dyDescent="0.2">
      <c r="B6161" s="36"/>
      <c r="C6161" s="36"/>
    </row>
    <row r="6162" spans="2:3" x14ac:dyDescent="0.2">
      <c r="B6162" s="36"/>
      <c r="C6162" s="36"/>
    </row>
    <row r="6163" spans="2:3" x14ac:dyDescent="0.2">
      <c r="B6163" s="36"/>
      <c r="C6163" s="36"/>
    </row>
    <row r="6164" spans="2:3" x14ac:dyDescent="0.2">
      <c r="B6164" s="36"/>
      <c r="C6164" s="36"/>
    </row>
    <row r="6165" spans="2:3" x14ac:dyDescent="0.2">
      <c r="B6165" s="36"/>
      <c r="C6165" s="36"/>
    </row>
    <row r="6166" spans="2:3" x14ac:dyDescent="0.2">
      <c r="B6166" s="36"/>
      <c r="C6166" s="36"/>
    </row>
    <row r="6167" spans="2:3" x14ac:dyDescent="0.2">
      <c r="B6167" s="36"/>
      <c r="C6167" s="36"/>
    </row>
    <row r="6168" spans="2:3" x14ac:dyDescent="0.2">
      <c r="B6168" s="36"/>
      <c r="C6168" s="36"/>
    </row>
    <row r="6169" spans="2:3" x14ac:dyDescent="0.2">
      <c r="B6169" s="36"/>
      <c r="C6169" s="36"/>
    </row>
    <row r="6170" spans="2:3" x14ac:dyDescent="0.2">
      <c r="B6170" s="36"/>
      <c r="C6170" s="36"/>
    </row>
    <row r="6171" spans="2:3" x14ac:dyDescent="0.2">
      <c r="B6171" s="36"/>
      <c r="C6171" s="36"/>
    </row>
    <row r="6172" spans="2:3" x14ac:dyDescent="0.2">
      <c r="B6172" s="36"/>
      <c r="C6172" s="36"/>
    </row>
    <row r="6173" spans="2:3" x14ac:dyDescent="0.2">
      <c r="B6173" s="36"/>
      <c r="C6173" s="36"/>
    </row>
    <row r="6174" spans="2:3" x14ac:dyDescent="0.2">
      <c r="B6174" s="36"/>
      <c r="C6174" s="36"/>
    </row>
    <row r="6175" spans="2:3" x14ac:dyDescent="0.2">
      <c r="B6175" s="36"/>
      <c r="C6175" s="36"/>
    </row>
    <row r="6176" spans="2:3" x14ac:dyDescent="0.2">
      <c r="B6176" s="36"/>
      <c r="C6176" s="36"/>
    </row>
    <row r="6177" spans="2:3" x14ac:dyDescent="0.2">
      <c r="B6177" s="36"/>
      <c r="C6177" s="36"/>
    </row>
    <row r="6178" spans="2:3" x14ac:dyDescent="0.2">
      <c r="B6178" s="36"/>
      <c r="C6178" s="36"/>
    </row>
    <row r="6179" spans="2:3" x14ac:dyDescent="0.2">
      <c r="B6179" s="36"/>
      <c r="C6179" s="36"/>
    </row>
    <row r="6180" spans="2:3" x14ac:dyDescent="0.2">
      <c r="B6180" s="36"/>
      <c r="C6180" s="36"/>
    </row>
    <row r="6181" spans="2:3" x14ac:dyDescent="0.2">
      <c r="B6181" s="36"/>
      <c r="C6181" s="36"/>
    </row>
    <row r="6182" spans="2:3" x14ac:dyDescent="0.2">
      <c r="B6182" s="36"/>
      <c r="C6182" s="36"/>
    </row>
    <row r="6183" spans="2:3" x14ac:dyDescent="0.2">
      <c r="B6183" s="36"/>
      <c r="C6183" s="36"/>
    </row>
    <row r="6184" spans="2:3" x14ac:dyDescent="0.2">
      <c r="B6184" s="36"/>
      <c r="C6184" s="36"/>
    </row>
    <row r="6185" spans="2:3" x14ac:dyDescent="0.2">
      <c r="B6185" s="36"/>
      <c r="C6185" s="36"/>
    </row>
    <row r="6186" spans="2:3" x14ac:dyDescent="0.2">
      <c r="B6186" s="36"/>
      <c r="C6186" s="36"/>
    </row>
    <row r="6187" spans="2:3" x14ac:dyDescent="0.2">
      <c r="B6187" s="36"/>
      <c r="C6187" s="36"/>
    </row>
    <row r="6188" spans="2:3" x14ac:dyDescent="0.2">
      <c r="B6188" s="36"/>
      <c r="C6188" s="36"/>
    </row>
    <row r="6189" spans="2:3" x14ac:dyDescent="0.2">
      <c r="B6189" s="36"/>
      <c r="C6189" s="36"/>
    </row>
    <row r="6190" spans="2:3" x14ac:dyDescent="0.2">
      <c r="B6190" s="36"/>
      <c r="C6190" s="36"/>
    </row>
    <row r="6191" spans="2:3" x14ac:dyDescent="0.2">
      <c r="B6191" s="36"/>
      <c r="C6191" s="36"/>
    </row>
    <row r="6192" spans="2:3" x14ac:dyDescent="0.2">
      <c r="B6192" s="36"/>
      <c r="C6192" s="36"/>
    </row>
    <row r="6193" spans="2:3" x14ac:dyDescent="0.2">
      <c r="B6193" s="36"/>
      <c r="C6193" s="36"/>
    </row>
    <row r="6194" spans="2:3" x14ac:dyDescent="0.2">
      <c r="B6194" s="36"/>
      <c r="C6194" s="36"/>
    </row>
    <row r="6195" spans="2:3" x14ac:dyDescent="0.2">
      <c r="B6195" s="36"/>
      <c r="C6195" s="36"/>
    </row>
    <row r="6196" spans="2:3" x14ac:dyDescent="0.2">
      <c r="B6196" s="36"/>
      <c r="C6196" s="36"/>
    </row>
    <row r="6197" spans="2:3" x14ac:dyDescent="0.2">
      <c r="B6197" s="36"/>
      <c r="C6197" s="36"/>
    </row>
    <row r="6198" spans="2:3" x14ac:dyDescent="0.2">
      <c r="B6198" s="36"/>
      <c r="C6198" s="36"/>
    </row>
    <row r="6199" spans="2:3" x14ac:dyDescent="0.2">
      <c r="B6199" s="36"/>
      <c r="C6199" s="36"/>
    </row>
    <row r="6200" spans="2:3" x14ac:dyDescent="0.2">
      <c r="B6200" s="36"/>
      <c r="C6200" s="36"/>
    </row>
    <row r="6201" spans="2:3" x14ac:dyDescent="0.2">
      <c r="B6201" s="36"/>
      <c r="C6201" s="36"/>
    </row>
    <row r="6202" spans="2:3" x14ac:dyDescent="0.2">
      <c r="B6202" s="36"/>
      <c r="C6202" s="36"/>
    </row>
    <row r="6203" spans="2:3" x14ac:dyDescent="0.2">
      <c r="B6203" s="36"/>
      <c r="C6203" s="36"/>
    </row>
    <row r="6204" spans="2:3" x14ac:dyDescent="0.2">
      <c r="B6204" s="36"/>
      <c r="C6204" s="36"/>
    </row>
    <row r="6205" spans="2:3" x14ac:dyDescent="0.2">
      <c r="B6205" s="36"/>
      <c r="C6205" s="36"/>
    </row>
    <row r="6206" spans="2:3" x14ac:dyDescent="0.2">
      <c r="B6206" s="36"/>
      <c r="C6206" s="36"/>
    </row>
    <row r="6207" spans="2:3" x14ac:dyDescent="0.2">
      <c r="B6207" s="36"/>
      <c r="C6207" s="36"/>
    </row>
    <row r="6208" spans="2:3" x14ac:dyDescent="0.2">
      <c r="B6208" s="36"/>
      <c r="C6208" s="36"/>
    </row>
    <row r="6209" spans="2:3" x14ac:dyDescent="0.2">
      <c r="B6209" s="36"/>
      <c r="C6209" s="36"/>
    </row>
    <row r="6210" spans="2:3" x14ac:dyDescent="0.2">
      <c r="B6210" s="36"/>
      <c r="C6210" s="36"/>
    </row>
    <row r="6211" spans="2:3" x14ac:dyDescent="0.2">
      <c r="B6211" s="36"/>
      <c r="C6211" s="36"/>
    </row>
    <row r="6212" spans="2:3" x14ac:dyDescent="0.2">
      <c r="B6212" s="36"/>
      <c r="C6212" s="36"/>
    </row>
    <row r="6213" spans="2:3" x14ac:dyDescent="0.2">
      <c r="B6213" s="36"/>
      <c r="C6213" s="36"/>
    </row>
    <row r="6214" spans="2:3" x14ac:dyDescent="0.2">
      <c r="B6214" s="36"/>
      <c r="C6214" s="36"/>
    </row>
    <row r="6215" spans="2:3" x14ac:dyDescent="0.2">
      <c r="B6215" s="36"/>
      <c r="C6215" s="36"/>
    </row>
    <row r="6216" spans="2:3" x14ac:dyDescent="0.2">
      <c r="B6216" s="36"/>
      <c r="C6216" s="36"/>
    </row>
    <row r="6217" spans="2:3" x14ac:dyDescent="0.2">
      <c r="B6217" s="36"/>
      <c r="C6217" s="36"/>
    </row>
    <row r="6218" spans="2:3" x14ac:dyDescent="0.2">
      <c r="B6218" s="36"/>
      <c r="C6218" s="36"/>
    </row>
    <row r="6219" spans="2:3" x14ac:dyDescent="0.2">
      <c r="B6219" s="36"/>
      <c r="C6219" s="36"/>
    </row>
    <row r="6220" spans="2:3" x14ac:dyDescent="0.2">
      <c r="B6220" s="36"/>
      <c r="C6220" s="36"/>
    </row>
    <row r="6221" spans="2:3" x14ac:dyDescent="0.2">
      <c r="B6221" s="36"/>
      <c r="C6221" s="36"/>
    </row>
    <row r="6222" spans="2:3" x14ac:dyDescent="0.2">
      <c r="B6222" s="36"/>
      <c r="C6222" s="36"/>
    </row>
    <row r="6223" spans="2:3" x14ac:dyDescent="0.2">
      <c r="B6223" s="36"/>
      <c r="C6223" s="36"/>
    </row>
    <row r="6224" spans="2:3" x14ac:dyDescent="0.2">
      <c r="B6224" s="36"/>
      <c r="C6224" s="36"/>
    </row>
    <row r="6225" spans="2:3" x14ac:dyDescent="0.2">
      <c r="B6225" s="36"/>
      <c r="C6225" s="36"/>
    </row>
    <row r="6226" spans="2:3" x14ac:dyDescent="0.2">
      <c r="B6226" s="36"/>
      <c r="C6226" s="36"/>
    </row>
    <row r="6227" spans="2:3" x14ac:dyDescent="0.2">
      <c r="B6227" s="36"/>
      <c r="C6227" s="36"/>
    </row>
    <row r="6228" spans="2:3" x14ac:dyDescent="0.2">
      <c r="B6228" s="36"/>
      <c r="C6228" s="36"/>
    </row>
    <row r="6229" spans="2:3" x14ac:dyDescent="0.2">
      <c r="B6229" s="36"/>
      <c r="C6229" s="36"/>
    </row>
    <row r="6230" spans="2:3" x14ac:dyDescent="0.2">
      <c r="B6230" s="36"/>
      <c r="C6230" s="36"/>
    </row>
    <row r="6231" spans="2:3" x14ac:dyDescent="0.2">
      <c r="B6231" s="36"/>
      <c r="C6231" s="36"/>
    </row>
    <row r="6232" spans="2:3" x14ac:dyDescent="0.2">
      <c r="B6232" s="36"/>
      <c r="C6232" s="36"/>
    </row>
    <row r="6233" spans="2:3" x14ac:dyDescent="0.2">
      <c r="B6233" s="36"/>
      <c r="C6233" s="36"/>
    </row>
    <row r="6234" spans="2:3" x14ac:dyDescent="0.2">
      <c r="B6234" s="36"/>
      <c r="C6234" s="36"/>
    </row>
    <row r="6235" spans="2:3" x14ac:dyDescent="0.2">
      <c r="B6235" s="36"/>
      <c r="C6235" s="36"/>
    </row>
    <row r="6236" spans="2:3" x14ac:dyDescent="0.2">
      <c r="B6236" s="36"/>
      <c r="C6236" s="36"/>
    </row>
    <row r="6237" spans="2:3" x14ac:dyDescent="0.2">
      <c r="B6237" s="36"/>
      <c r="C6237" s="36"/>
    </row>
    <row r="6238" spans="2:3" x14ac:dyDescent="0.2">
      <c r="B6238" s="36"/>
      <c r="C6238" s="36"/>
    </row>
    <row r="6239" spans="2:3" x14ac:dyDescent="0.2">
      <c r="B6239" s="36"/>
      <c r="C6239" s="36"/>
    </row>
    <row r="6240" spans="2:3" x14ac:dyDescent="0.2">
      <c r="B6240" s="36"/>
      <c r="C6240" s="36"/>
    </row>
    <row r="6241" spans="2:3" x14ac:dyDescent="0.2">
      <c r="B6241" s="36"/>
      <c r="C6241" s="36"/>
    </row>
    <row r="6242" spans="2:3" x14ac:dyDescent="0.2">
      <c r="B6242" s="36"/>
      <c r="C6242" s="36"/>
    </row>
    <row r="6243" spans="2:3" x14ac:dyDescent="0.2">
      <c r="B6243" s="36"/>
      <c r="C6243" s="36"/>
    </row>
    <row r="6244" spans="2:3" x14ac:dyDescent="0.2">
      <c r="B6244" s="36"/>
      <c r="C6244" s="36"/>
    </row>
    <row r="6245" spans="2:3" x14ac:dyDescent="0.2">
      <c r="B6245" s="36"/>
      <c r="C6245" s="36"/>
    </row>
    <row r="6246" spans="2:3" x14ac:dyDescent="0.2">
      <c r="B6246" s="36"/>
      <c r="C6246" s="36"/>
    </row>
    <row r="6247" spans="2:3" x14ac:dyDescent="0.2">
      <c r="B6247" s="36"/>
      <c r="C6247" s="36"/>
    </row>
    <row r="6248" spans="2:3" x14ac:dyDescent="0.2">
      <c r="B6248" s="36"/>
      <c r="C6248" s="36"/>
    </row>
    <row r="6249" spans="2:3" x14ac:dyDescent="0.2">
      <c r="B6249" s="36"/>
      <c r="C6249" s="36"/>
    </row>
    <row r="6250" spans="2:3" x14ac:dyDescent="0.2">
      <c r="B6250" s="36"/>
      <c r="C6250" s="36"/>
    </row>
    <row r="6251" spans="2:3" x14ac:dyDescent="0.2">
      <c r="B6251" s="36"/>
      <c r="C6251" s="36"/>
    </row>
    <row r="6252" spans="2:3" x14ac:dyDescent="0.2">
      <c r="B6252" s="36"/>
      <c r="C6252" s="36"/>
    </row>
    <row r="6253" spans="2:3" x14ac:dyDescent="0.2">
      <c r="B6253" s="36"/>
      <c r="C6253" s="36"/>
    </row>
    <row r="6254" spans="2:3" x14ac:dyDescent="0.2">
      <c r="B6254" s="36"/>
      <c r="C6254" s="36"/>
    </row>
    <row r="6255" spans="2:3" x14ac:dyDescent="0.2">
      <c r="B6255" s="36"/>
      <c r="C6255" s="36"/>
    </row>
    <row r="6256" spans="2:3" x14ac:dyDescent="0.2">
      <c r="B6256" s="36"/>
      <c r="C6256" s="36"/>
    </row>
    <row r="6257" spans="2:3" x14ac:dyDescent="0.2">
      <c r="B6257" s="36"/>
      <c r="C6257" s="36"/>
    </row>
    <row r="6258" spans="2:3" x14ac:dyDescent="0.2">
      <c r="B6258" s="36"/>
      <c r="C6258" s="36"/>
    </row>
    <row r="6259" spans="2:3" x14ac:dyDescent="0.2">
      <c r="B6259" s="36"/>
      <c r="C6259" s="36"/>
    </row>
    <row r="6260" spans="2:3" x14ac:dyDescent="0.2">
      <c r="B6260" s="36"/>
      <c r="C6260" s="36"/>
    </row>
    <row r="6261" spans="2:3" x14ac:dyDescent="0.2">
      <c r="B6261" s="36"/>
      <c r="C6261" s="36"/>
    </row>
    <row r="6262" spans="2:3" x14ac:dyDescent="0.2">
      <c r="B6262" s="36"/>
      <c r="C6262" s="36"/>
    </row>
    <row r="6263" spans="2:3" x14ac:dyDescent="0.2">
      <c r="B6263" s="36"/>
      <c r="C6263" s="36"/>
    </row>
    <row r="6264" spans="2:3" x14ac:dyDescent="0.2">
      <c r="B6264" s="36"/>
      <c r="C6264" s="36"/>
    </row>
    <row r="6265" spans="2:3" x14ac:dyDescent="0.2">
      <c r="B6265" s="36"/>
      <c r="C6265" s="36"/>
    </row>
    <row r="6266" spans="2:3" x14ac:dyDescent="0.2">
      <c r="B6266" s="36"/>
      <c r="C6266" s="36"/>
    </row>
    <row r="6267" spans="2:3" x14ac:dyDescent="0.2">
      <c r="B6267" s="36"/>
      <c r="C6267" s="36"/>
    </row>
    <row r="6268" spans="2:3" x14ac:dyDescent="0.2">
      <c r="B6268" s="36"/>
      <c r="C6268" s="36"/>
    </row>
    <row r="6269" spans="2:3" x14ac:dyDescent="0.2">
      <c r="B6269" s="36"/>
      <c r="C6269" s="36"/>
    </row>
    <row r="6270" spans="2:3" x14ac:dyDescent="0.2">
      <c r="B6270" s="36"/>
      <c r="C6270" s="36"/>
    </row>
    <row r="6271" spans="2:3" x14ac:dyDescent="0.2">
      <c r="B6271" s="36"/>
      <c r="C6271" s="36"/>
    </row>
    <row r="6272" spans="2:3" x14ac:dyDescent="0.2">
      <c r="B6272" s="36"/>
      <c r="C6272" s="36"/>
    </row>
    <row r="6273" spans="2:3" x14ac:dyDescent="0.2">
      <c r="B6273" s="36"/>
      <c r="C6273" s="36"/>
    </row>
    <row r="6274" spans="2:3" x14ac:dyDescent="0.2">
      <c r="B6274" s="36"/>
      <c r="C6274" s="36"/>
    </row>
    <row r="6275" spans="2:3" x14ac:dyDescent="0.2">
      <c r="B6275" s="36"/>
      <c r="C6275" s="36"/>
    </row>
    <row r="6276" spans="2:3" x14ac:dyDescent="0.2">
      <c r="B6276" s="36"/>
      <c r="C6276" s="36"/>
    </row>
    <row r="6277" spans="2:3" x14ac:dyDescent="0.2">
      <c r="B6277" s="36"/>
      <c r="C6277" s="36"/>
    </row>
    <row r="6278" spans="2:3" x14ac:dyDescent="0.2">
      <c r="B6278" s="36"/>
      <c r="C6278" s="36"/>
    </row>
    <row r="6279" spans="2:3" x14ac:dyDescent="0.2">
      <c r="B6279" s="36"/>
      <c r="C6279" s="36"/>
    </row>
    <row r="6280" spans="2:3" x14ac:dyDescent="0.2">
      <c r="B6280" s="36"/>
      <c r="C6280" s="36"/>
    </row>
    <row r="6281" spans="2:3" x14ac:dyDescent="0.2">
      <c r="B6281" s="36"/>
      <c r="C6281" s="36"/>
    </row>
    <row r="6282" spans="2:3" x14ac:dyDescent="0.2">
      <c r="B6282" s="36"/>
      <c r="C6282" s="36"/>
    </row>
    <row r="6283" spans="2:3" x14ac:dyDescent="0.2">
      <c r="B6283" s="36"/>
      <c r="C6283" s="36"/>
    </row>
    <row r="6284" spans="2:3" x14ac:dyDescent="0.2">
      <c r="B6284" s="36"/>
      <c r="C6284" s="36"/>
    </row>
    <row r="6285" spans="2:3" x14ac:dyDescent="0.2">
      <c r="B6285" s="36"/>
      <c r="C6285" s="36"/>
    </row>
    <row r="6286" spans="2:3" x14ac:dyDescent="0.2">
      <c r="B6286" s="36"/>
      <c r="C6286" s="36"/>
    </row>
    <row r="6287" spans="2:3" x14ac:dyDescent="0.2">
      <c r="B6287" s="36"/>
      <c r="C6287" s="36"/>
    </row>
    <row r="6288" spans="2:3" x14ac:dyDescent="0.2">
      <c r="B6288" s="36"/>
      <c r="C6288" s="36"/>
    </row>
    <row r="6289" spans="2:3" x14ac:dyDescent="0.2">
      <c r="B6289" s="36"/>
      <c r="C6289" s="36"/>
    </row>
    <row r="6290" spans="2:3" x14ac:dyDescent="0.2">
      <c r="B6290" s="36"/>
      <c r="C6290" s="36"/>
    </row>
    <row r="6291" spans="2:3" x14ac:dyDescent="0.2">
      <c r="B6291" s="36"/>
      <c r="C6291" s="36"/>
    </row>
    <row r="6292" spans="2:3" x14ac:dyDescent="0.2">
      <c r="B6292" s="36"/>
      <c r="C6292" s="36"/>
    </row>
    <row r="6293" spans="2:3" x14ac:dyDescent="0.2">
      <c r="B6293" s="36"/>
      <c r="C6293" s="36"/>
    </row>
    <row r="6294" spans="2:3" x14ac:dyDescent="0.2">
      <c r="B6294" s="36"/>
      <c r="C6294" s="36"/>
    </row>
    <row r="6295" spans="2:3" x14ac:dyDescent="0.2">
      <c r="B6295" s="36"/>
      <c r="C6295" s="36"/>
    </row>
    <row r="6296" spans="2:3" x14ac:dyDescent="0.2">
      <c r="B6296" s="36"/>
      <c r="C6296" s="36"/>
    </row>
    <row r="6297" spans="2:3" x14ac:dyDescent="0.2">
      <c r="B6297" s="36"/>
      <c r="C6297" s="36"/>
    </row>
    <row r="6298" spans="2:3" x14ac:dyDescent="0.2">
      <c r="B6298" s="36"/>
      <c r="C6298" s="36"/>
    </row>
    <row r="6299" spans="2:3" x14ac:dyDescent="0.2">
      <c r="B6299" s="36"/>
      <c r="C6299" s="36"/>
    </row>
    <row r="6300" spans="2:3" x14ac:dyDescent="0.2">
      <c r="B6300" s="36"/>
      <c r="C6300" s="36"/>
    </row>
    <row r="6301" spans="2:3" x14ac:dyDescent="0.2">
      <c r="B6301" s="36"/>
      <c r="C6301" s="36"/>
    </row>
    <row r="6302" spans="2:3" x14ac:dyDescent="0.2">
      <c r="B6302" s="36"/>
      <c r="C6302" s="36"/>
    </row>
    <row r="6303" spans="2:3" x14ac:dyDescent="0.2">
      <c r="B6303" s="36"/>
      <c r="C6303" s="36"/>
    </row>
    <row r="6304" spans="2:3" x14ac:dyDescent="0.2">
      <c r="B6304" s="36"/>
      <c r="C6304" s="36"/>
    </row>
    <row r="6305" spans="2:3" x14ac:dyDescent="0.2">
      <c r="B6305" s="36"/>
      <c r="C6305" s="36"/>
    </row>
    <row r="6306" spans="2:3" x14ac:dyDescent="0.2">
      <c r="B6306" s="36"/>
      <c r="C6306" s="36"/>
    </row>
    <row r="6307" spans="2:3" x14ac:dyDescent="0.2">
      <c r="B6307" s="36"/>
      <c r="C6307" s="36"/>
    </row>
    <row r="6308" spans="2:3" x14ac:dyDescent="0.2">
      <c r="B6308" s="36"/>
      <c r="C6308" s="36"/>
    </row>
    <row r="6309" spans="2:3" x14ac:dyDescent="0.2">
      <c r="B6309" s="36"/>
      <c r="C6309" s="36"/>
    </row>
    <row r="6310" spans="2:3" x14ac:dyDescent="0.2">
      <c r="B6310" s="36"/>
      <c r="C6310" s="36"/>
    </row>
    <row r="6311" spans="2:3" x14ac:dyDescent="0.2">
      <c r="B6311" s="36"/>
      <c r="C6311" s="36"/>
    </row>
    <row r="6312" spans="2:3" x14ac:dyDescent="0.2">
      <c r="B6312" s="36"/>
      <c r="C6312" s="36"/>
    </row>
    <row r="6313" spans="2:3" x14ac:dyDescent="0.2">
      <c r="B6313" s="36"/>
      <c r="C6313" s="36"/>
    </row>
    <row r="6314" spans="2:3" x14ac:dyDescent="0.2">
      <c r="B6314" s="36"/>
      <c r="C6314" s="36"/>
    </row>
    <row r="6315" spans="2:3" x14ac:dyDescent="0.2">
      <c r="B6315" s="36"/>
      <c r="C6315" s="36"/>
    </row>
    <row r="6316" spans="2:3" x14ac:dyDescent="0.2">
      <c r="B6316" s="36"/>
      <c r="C6316" s="36"/>
    </row>
    <row r="6317" spans="2:3" x14ac:dyDescent="0.2">
      <c r="B6317" s="36"/>
      <c r="C6317" s="36"/>
    </row>
    <row r="6318" spans="2:3" x14ac:dyDescent="0.2">
      <c r="B6318" s="36"/>
      <c r="C6318" s="36"/>
    </row>
    <row r="6319" spans="2:3" x14ac:dyDescent="0.2">
      <c r="B6319" s="36"/>
      <c r="C6319" s="36"/>
    </row>
    <row r="6320" spans="2:3" x14ac:dyDescent="0.2">
      <c r="B6320" s="36"/>
      <c r="C6320" s="36"/>
    </row>
    <row r="6321" spans="2:3" x14ac:dyDescent="0.2">
      <c r="B6321" s="36"/>
      <c r="C6321" s="36"/>
    </row>
    <row r="6322" spans="2:3" x14ac:dyDescent="0.2">
      <c r="B6322" s="36"/>
      <c r="C6322" s="36"/>
    </row>
    <row r="6323" spans="2:3" x14ac:dyDescent="0.2">
      <c r="B6323" s="36"/>
      <c r="C6323" s="36"/>
    </row>
    <row r="6324" spans="2:3" x14ac:dyDescent="0.2">
      <c r="B6324" s="36"/>
      <c r="C6324" s="36"/>
    </row>
    <row r="6325" spans="2:3" x14ac:dyDescent="0.2">
      <c r="B6325" s="36"/>
      <c r="C6325" s="36"/>
    </row>
    <row r="6326" spans="2:3" x14ac:dyDescent="0.2">
      <c r="B6326" s="36"/>
      <c r="C6326" s="36"/>
    </row>
    <row r="6327" spans="2:3" x14ac:dyDescent="0.2">
      <c r="B6327" s="36"/>
      <c r="C6327" s="36"/>
    </row>
    <row r="6328" spans="2:3" x14ac:dyDescent="0.2">
      <c r="B6328" s="36"/>
      <c r="C6328" s="36"/>
    </row>
    <row r="6329" spans="2:3" x14ac:dyDescent="0.2">
      <c r="B6329" s="36"/>
      <c r="C6329" s="36"/>
    </row>
    <row r="6330" spans="2:3" x14ac:dyDescent="0.2">
      <c r="B6330" s="36"/>
      <c r="C6330" s="36"/>
    </row>
    <row r="6331" spans="2:3" x14ac:dyDescent="0.2">
      <c r="B6331" s="36"/>
      <c r="C6331" s="36"/>
    </row>
    <row r="6332" spans="2:3" x14ac:dyDescent="0.2">
      <c r="B6332" s="36"/>
      <c r="C6332" s="36"/>
    </row>
    <row r="6333" spans="2:3" x14ac:dyDescent="0.2">
      <c r="B6333" s="36"/>
      <c r="C6333" s="36"/>
    </row>
    <row r="6334" spans="2:3" x14ac:dyDescent="0.2">
      <c r="B6334" s="36"/>
      <c r="C6334" s="36"/>
    </row>
    <row r="6335" spans="2:3" x14ac:dyDescent="0.2">
      <c r="B6335" s="36"/>
      <c r="C6335" s="36"/>
    </row>
    <row r="6336" spans="2:3" x14ac:dyDescent="0.2">
      <c r="B6336" s="36"/>
      <c r="C6336" s="36"/>
    </row>
    <row r="6337" spans="2:3" x14ac:dyDescent="0.2">
      <c r="B6337" s="36"/>
      <c r="C6337" s="36"/>
    </row>
    <row r="6338" spans="2:3" x14ac:dyDescent="0.2">
      <c r="B6338" s="36"/>
      <c r="C6338" s="36"/>
    </row>
    <row r="6339" spans="2:3" x14ac:dyDescent="0.2">
      <c r="B6339" s="36"/>
      <c r="C6339" s="36"/>
    </row>
    <row r="6340" spans="2:3" x14ac:dyDescent="0.2">
      <c r="B6340" s="36"/>
      <c r="C6340" s="36"/>
    </row>
    <row r="6341" spans="2:3" x14ac:dyDescent="0.2">
      <c r="B6341" s="36"/>
      <c r="C6341" s="36"/>
    </row>
    <row r="6342" spans="2:3" x14ac:dyDescent="0.2">
      <c r="B6342" s="36"/>
      <c r="C6342" s="36"/>
    </row>
    <row r="6343" spans="2:3" x14ac:dyDescent="0.2">
      <c r="B6343" s="36"/>
      <c r="C6343" s="36"/>
    </row>
    <row r="6344" spans="2:3" x14ac:dyDescent="0.2">
      <c r="B6344" s="36"/>
      <c r="C6344" s="36"/>
    </row>
    <row r="6345" spans="2:3" x14ac:dyDescent="0.2">
      <c r="B6345" s="36"/>
      <c r="C6345" s="36"/>
    </row>
    <row r="6346" spans="2:3" x14ac:dyDescent="0.2">
      <c r="B6346" s="36"/>
      <c r="C6346" s="36"/>
    </row>
    <row r="6347" spans="2:3" x14ac:dyDescent="0.2">
      <c r="B6347" s="36"/>
      <c r="C6347" s="36"/>
    </row>
    <row r="6348" spans="2:3" x14ac:dyDescent="0.2">
      <c r="B6348" s="36"/>
      <c r="C6348" s="36"/>
    </row>
    <row r="6349" spans="2:3" x14ac:dyDescent="0.2">
      <c r="B6349" s="36"/>
      <c r="C6349" s="36"/>
    </row>
    <row r="6350" spans="2:3" x14ac:dyDescent="0.2">
      <c r="B6350" s="36"/>
      <c r="C6350" s="36"/>
    </row>
    <row r="6351" spans="2:3" x14ac:dyDescent="0.2">
      <c r="B6351" s="36"/>
      <c r="C6351" s="36"/>
    </row>
    <row r="6352" spans="2:3" x14ac:dyDescent="0.2">
      <c r="B6352" s="36"/>
      <c r="C6352" s="36"/>
    </row>
    <row r="6353" spans="2:3" x14ac:dyDescent="0.2">
      <c r="B6353" s="36"/>
      <c r="C6353" s="36"/>
    </row>
    <row r="6354" spans="2:3" x14ac:dyDescent="0.2">
      <c r="B6354" s="36"/>
      <c r="C6354" s="36"/>
    </row>
    <row r="6355" spans="2:3" x14ac:dyDescent="0.2">
      <c r="B6355" s="36"/>
      <c r="C6355" s="36"/>
    </row>
    <row r="6356" spans="2:3" x14ac:dyDescent="0.2">
      <c r="B6356" s="36"/>
      <c r="C6356" s="36"/>
    </row>
    <row r="6357" spans="2:3" x14ac:dyDescent="0.2">
      <c r="B6357" s="36"/>
      <c r="C6357" s="36"/>
    </row>
    <row r="6358" spans="2:3" x14ac:dyDescent="0.2">
      <c r="B6358" s="36"/>
      <c r="C6358" s="36"/>
    </row>
    <row r="6359" spans="2:3" x14ac:dyDescent="0.2">
      <c r="B6359" s="36"/>
      <c r="C6359" s="36"/>
    </row>
    <row r="6360" spans="2:3" x14ac:dyDescent="0.2">
      <c r="B6360" s="36"/>
      <c r="C6360" s="36"/>
    </row>
    <row r="6361" spans="2:3" x14ac:dyDescent="0.2">
      <c r="B6361" s="36"/>
      <c r="C6361" s="36"/>
    </row>
    <row r="6362" spans="2:3" x14ac:dyDescent="0.2">
      <c r="B6362" s="36"/>
      <c r="C6362" s="36"/>
    </row>
    <row r="6363" spans="2:3" x14ac:dyDescent="0.2">
      <c r="B6363" s="36"/>
      <c r="C6363" s="36"/>
    </row>
    <row r="6364" spans="2:3" x14ac:dyDescent="0.2">
      <c r="B6364" s="36"/>
      <c r="C6364" s="36"/>
    </row>
    <row r="6365" spans="2:3" x14ac:dyDescent="0.2">
      <c r="B6365" s="36"/>
      <c r="C6365" s="36"/>
    </row>
    <row r="6366" spans="2:3" x14ac:dyDescent="0.2">
      <c r="B6366" s="36"/>
      <c r="C6366" s="36"/>
    </row>
    <row r="6367" spans="2:3" x14ac:dyDescent="0.2">
      <c r="B6367" s="36"/>
      <c r="C6367" s="36"/>
    </row>
    <row r="6368" spans="2:3" x14ac:dyDescent="0.2">
      <c r="B6368" s="36"/>
      <c r="C6368" s="36"/>
    </row>
    <row r="6369" spans="2:3" x14ac:dyDescent="0.2">
      <c r="B6369" s="36"/>
      <c r="C6369" s="36"/>
    </row>
    <row r="6370" spans="2:3" x14ac:dyDescent="0.2">
      <c r="B6370" s="36"/>
      <c r="C6370" s="36"/>
    </row>
    <row r="6371" spans="2:3" x14ac:dyDescent="0.2">
      <c r="B6371" s="36"/>
      <c r="C6371" s="36"/>
    </row>
    <row r="6372" spans="2:3" x14ac:dyDescent="0.2">
      <c r="B6372" s="36"/>
      <c r="C6372" s="36"/>
    </row>
    <row r="6373" spans="2:3" x14ac:dyDescent="0.2">
      <c r="B6373" s="36"/>
      <c r="C6373" s="36"/>
    </row>
    <row r="6374" spans="2:3" x14ac:dyDescent="0.2">
      <c r="B6374" s="36"/>
      <c r="C6374" s="36"/>
    </row>
    <row r="6375" spans="2:3" x14ac:dyDescent="0.2">
      <c r="B6375" s="36"/>
      <c r="C6375" s="36"/>
    </row>
    <row r="6376" spans="2:3" x14ac:dyDescent="0.2">
      <c r="B6376" s="36"/>
      <c r="C6376" s="36"/>
    </row>
    <row r="6377" spans="2:3" x14ac:dyDescent="0.2">
      <c r="B6377" s="36"/>
      <c r="C6377" s="36"/>
    </row>
    <row r="6378" spans="2:3" x14ac:dyDescent="0.2">
      <c r="B6378" s="36"/>
      <c r="C6378" s="36"/>
    </row>
    <row r="6379" spans="2:3" x14ac:dyDescent="0.2">
      <c r="B6379" s="36"/>
      <c r="C6379" s="36"/>
    </row>
    <row r="6380" spans="2:3" x14ac:dyDescent="0.2">
      <c r="B6380" s="36"/>
      <c r="C6380" s="36"/>
    </row>
    <row r="6381" spans="2:3" x14ac:dyDescent="0.2">
      <c r="B6381" s="36"/>
      <c r="C6381" s="36"/>
    </row>
    <row r="6382" spans="2:3" x14ac:dyDescent="0.2">
      <c r="B6382" s="36"/>
      <c r="C6382" s="36"/>
    </row>
    <row r="6383" spans="2:3" x14ac:dyDescent="0.2">
      <c r="B6383" s="36"/>
      <c r="C6383" s="36"/>
    </row>
    <row r="6384" spans="2:3" x14ac:dyDescent="0.2">
      <c r="B6384" s="36"/>
      <c r="C6384" s="36"/>
    </row>
    <row r="6385" spans="2:3" x14ac:dyDescent="0.2">
      <c r="B6385" s="36"/>
      <c r="C6385" s="36"/>
    </row>
    <row r="6386" spans="2:3" x14ac:dyDescent="0.2">
      <c r="B6386" s="36"/>
      <c r="C6386" s="36"/>
    </row>
    <row r="6387" spans="2:3" x14ac:dyDescent="0.2">
      <c r="B6387" s="36"/>
      <c r="C6387" s="36"/>
    </row>
    <row r="6388" spans="2:3" x14ac:dyDescent="0.2">
      <c r="B6388" s="36"/>
      <c r="C6388" s="36"/>
    </row>
    <row r="6389" spans="2:3" x14ac:dyDescent="0.2">
      <c r="B6389" s="36"/>
      <c r="C6389" s="36"/>
    </row>
    <row r="6390" spans="2:3" x14ac:dyDescent="0.2">
      <c r="B6390" s="36"/>
      <c r="C6390" s="36"/>
    </row>
    <row r="6391" spans="2:3" x14ac:dyDescent="0.2">
      <c r="B6391" s="36"/>
      <c r="C6391" s="36"/>
    </row>
    <row r="6392" spans="2:3" x14ac:dyDescent="0.2">
      <c r="B6392" s="36"/>
      <c r="C6392" s="36"/>
    </row>
    <row r="6393" spans="2:3" x14ac:dyDescent="0.2">
      <c r="B6393" s="36"/>
      <c r="C6393" s="36"/>
    </row>
    <row r="6394" spans="2:3" x14ac:dyDescent="0.2">
      <c r="B6394" s="36"/>
      <c r="C6394" s="36"/>
    </row>
    <row r="6395" spans="2:3" x14ac:dyDescent="0.2">
      <c r="B6395" s="36"/>
      <c r="C6395" s="36"/>
    </row>
    <row r="6396" spans="2:3" x14ac:dyDescent="0.2">
      <c r="B6396" s="36"/>
      <c r="C6396" s="36"/>
    </row>
    <row r="6397" spans="2:3" x14ac:dyDescent="0.2">
      <c r="B6397" s="36"/>
      <c r="C6397" s="36"/>
    </row>
    <row r="6398" spans="2:3" x14ac:dyDescent="0.2">
      <c r="B6398" s="36"/>
      <c r="C6398" s="36"/>
    </row>
    <row r="6399" spans="2:3" x14ac:dyDescent="0.2">
      <c r="B6399" s="36"/>
      <c r="C6399" s="36"/>
    </row>
    <row r="6400" spans="2:3" x14ac:dyDescent="0.2">
      <c r="B6400" s="36"/>
      <c r="C6400" s="36"/>
    </row>
    <row r="6401" spans="2:3" x14ac:dyDescent="0.2">
      <c r="B6401" s="36"/>
      <c r="C6401" s="36"/>
    </row>
    <row r="6402" spans="2:3" x14ac:dyDescent="0.2">
      <c r="B6402" s="36"/>
      <c r="C6402" s="36"/>
    </row>
    <row r="6403" spans="2:3" x14ac:dyDescent="0.2">
      <c r="B6403" s="36"/>
      <c r="C6403" s="36"/>
    </row>
    <row r="6404" spans="2:3" x14ac:dyDescent="0.2">
      <c r="B6404" s="36"/>
      <c r="C6404" s="36"/>
    </row>
    <row r="6405" spans="2:3" x14ac:dyDescent="0.2">
      <c r="B6405" s="36"/>
      <c r="C6405" s="36"/>
    </row>
    <row r="6406" spans="2:3" x14ac:dyDescent="0.2">
      <c r="B6406" s="36"/>
      <c r="C6406" s="36"/>
    </row>
    <row r="6407" spans="2:3" x14ac:dyDescent="0.2">
      <c r="B6407" s="36"/>
      <c r="C6407" s="36"/>
    </row>
    <row r="6408" spans="2:3" x14ac:dyDescent="0.2">
      <c r="B6408" s="36"/>
      <c r="C6408" s="36"/>
    </row>
    <row r="6409" spans="2:3" x14ac:dyDescent="0.2">
      <c r="B6409" s="36"/>
      <c r="C6409" s="36"/>
    </row>
    <row r="6410" spans="2:3" x14ac:dyDescent="0.2">
      <c r="B6410" s="36"/>
      <c r="C6410" s="36"/>
    </row>
    <row r="6411" spans="2:3" x14ac:dyDescent="0.2">
      <c r="B6411" s="36"/>
      <c r="C6411" s="36"/>
    </row>
    <row r="6412" spans="2:3" x14ac:dyDescent="0.2">
      <c r="B6412" s="36"/>
      <c r="C6412" s="36"/>
    </row>
    <row r="6413" spans="2:3" x14ac:dyDescent="0.2">
      <c r="B6413" s="36"/>
      <c r="C6413" s="36"/>
    </row>
    <row r="6414" spans="2:3" x14ac:dyDescent="0.2">
      <c r="B6414" s="36"/>
      <c r="C6414" s="36"/>
    </row>
    <row r="6415" spans="2:3" x14ac:dyDescent="0.2">
      <c r="B6415" s="36"/>
      <c r="C6415" s="36"/>
    </row>
    <row r="6416" spans="2:3" x14ac:dyDescent="0.2">
      <c r="B6416" s="36"/>
      <c r="C6416" s="36"/>
    </row>
    <row r="6417" spans="2:3" x14ac:dyDescent="0.2">
      <c r="B6417" s="36"/>
      <c r="C6417" s="36"/>
    </row>
    <row r="6418" spans="2:3" x14ac:dyDescent="0.2">
      <c r="B6418" s="36"/>
      <c r="C6418" s="36"/>
    </row>
    <row r="6419" spans="2:3" x14ac:dyDescent="0.2">
      <c r="B6419" s="36"/>
      <c r="C6419" s="36"/>
    </row>
    <row r="6420" spans="2:3" x14ac:dyDescent="0.2">
      <c r="B6420" s="36"/>
      <c r="C6420" s="36"/>
    </row>
    <row r="6421" spans="2:3" x14ac:dyDescent="0.2">
      <c r="B6421" s="36"/>
      <c r="C6421" s="36"/>
    </row>
    <row r="6422" spans="2:3" x14ac:dyDescent="0.2">
      <c r="B6422" s="36"/>
      <c r="C6422" s="36"/>
    </row>
    <row r="6423" spans="2:3" x14ac:dyDescent="0.2">
      <c r="B6423" s="36"/>
      <c r="C6423" s="36"/>
    </row>
    <row r="6424" spans="2:3" x14ac:dyDescent="0.2">
      <c r="B6424" s="36"/>
      <c r="C6424" s="36"/>
    </row>
    <row r="6425" spans="2:3" x14ac:dyDescent="0.2">
      <c r="B6425" s="36"/>
      <c r="C6425" s="36"/>
    </row>
    <row r="6426" spans="2:3" x14ac:dyDescent="0.2">
      <c r="B6426" s="36"/>
      <c r="C6426" s="36"/>
    </row>
    <row r="6427" spans="2:3" x14ac:dyDescent="0.2">
      <c r="B6427" s="36"/>
      <c r="C6427" s="36"/>
    </row>
    <row r="6428" spans="2:3" x14ac:dyDescent="0.2">
      <c r="B6428" s="36"/>
      <c r="C6428" s="36"/>
    </row>
    <row r="6429" spans="2:3" x14ac:dyDescent="0.2">
      <c r="B6429" s="36"/>
      <c r="C6429" s="36"/>
    </row>
    <row r="6430" spans="2:3" x14ac:dyDescent="0.2">
      <c r="B6430" s="36"/>
      <c r="C6430" s="36"/>
    </row>
    <row r="6431" spans="2:3" x14ac:dyDescent="0.2">
      <c r="B6431" s="36"/>
      <c r="C6431" s="36"/>
    </row>
    <row r="6432" spans="2:3" x14ac:dyDescent="0.2">
      <c r="B6432" s="36"/>
      <c r="C6432" s="36"/>
    </row>
    <row r="6433" spans="2:3" x14ac:dyDescent="0.2">
      <c r="B6433" s="36"/>
      <c r="C6433" s="36"/>
    </row>
    <row r="6434" spans="2:3" x14ac:dyDescent="0.2">
      <c r="B6434" s="36"/>
      <c r="C6434" s="36"/>
    </row>
    <row r="6435" spans="2:3" x14ac:dyDescent="0.2">
      <c r="B6435" s="36"/>
      <c r="C6435" s="36"/>
    </row>
    <row r="6436" spans="2:3" x14ac:dyDescent="0.2">
      <c r="B6436" s="36"/>
      <c r="C6436" s="36"/>
    </row>
    <row r="6437" spans="2:3" x14ac:dyDescent="0.2">
      <c r="B6437" s="36"/>
      <c r="C6437" s="36"/>
    </row>
    <row r="6438" spans="2:3" x14ac:dyDescent="0.2">
      <c r="B6438" s="36"/>
      <c r="C6438" s="36"/>
    </row>
    <row r="6439" spans="2:3" x14ac:dyDescent="0.2">
      <c r="B6439" s="36"/>
      <c r="C6439" s="36"/>
    </row>
    <row r="6440" spans="2:3" x14ac:dyDescent="0.2">
      <c r="B6440" s="36"/>
      <c r="C6440" s="36"/>
    </row>
    <row r="6441" spans="2:3" x14ac:dyDescent="0.2">
      <c r="B6441" s="36"/>
      <c r="C6441" s="36"/>
    </row>
    <row r="6442" spans="2:3" x14ac:dyDescent="0.2">
      <c r="B6442" s="36"/>
      <c r="C6442" s="36"/>
    </row>
    <row r="6443" spans="2:3" x14ac:dyDescent="0.2">
      <c r="B6443" s="36"/>
      <c r="C6443" s="36"/>
    </row>
    <row r="6444" spans="2:3" x14ac:dyDescent="0.2">
      <c r="B6444" s="36"/>
      <c r="C6444" s="36"/>
    </row>
    <row r="6445" spans="2:3" x14ac:dyDescent="0.2">
      <c r="B6445" s="36"/>
      <c r="C6445" s="36"/>
    </row>
    <row r="6446" spans="2:3" x14ac:dyDescent="0.2">
      <c r="B6446" s="36"/>
      <c r="C6446" s="36"/>
    </row>
    <row r="6447" spans="2:3" x14ac:dyDescent="0.2">
      <c r="B6447" s="36"/>
      <c r="C6447" s="36"/>
    </row>
    <row r="6448" spans="2:3" x14ac:dyDescent="0.2">
      <c r="B6448" s="36"/>
      <c r="C6448" s="36"/>
    </row>
    <row r="6449" spans="2:3" x14ac:dyDescent="0.2">
      <c r="B6449" s="36"/>
      <c r="C6449" s="36"/>
    </row>
    <row r="6450" spans="2:3" x14ac:dyDescent="0.2">
      <c r="B6450" s="36"/>
      <c r="C6450" s="36"/>
    </row>
    <row r="6451" spans="2:3" x14ac:dyDescent="0.2">
      <c r="B6451" s="36"/>
      <c r="C6451" s="36"/>
    </row>
    <row r="6452" spans="2:3" x14ac:dyDescent="0.2">
      <c r="B6452" s="36"/>
      <c r="C6452" s="36"/>
    </row>
    <row r="6453" spans="2:3" x14ac:dyDescent="0.2">
      <c r="B6453" s="36"/>
      <c r="C6453" s="36"/>
    </row>
    <row r="6454" spans="2:3" x14ac:dyDescent="0.2">
      <c r="B6454" s="36"/>
      <c r="C6454" s="36"/>
    </row>
    <row r="6455" spans="2:3" x14ac:dyDescent="0.2">
      <c r="B6455" s="36"/>
      <c r="C6455" s="36"/>
    </row>
    <row r="6456" spans="2:3" x14ac:dyDescent="0.2">
      <c r="B6456" s="36"/>
      <c r="C6456" s="36"/>
    </row>
    <row r="6457" spans="2:3" x14ac:dyDescent="0.2">
      <c r="B6457" s="36"/>
      <c r="C6457" s="36"/>
    </row>
    <row r="6458" spans="2:3" x14ac:dyDescent="0.2">
      <c r="B6458" s="36"/>
      <c r="C6458" s="36"/>
    </row>
    <row r="6459" spans="2:3" x14ac:dyDescent="0.2">
      <c r="B6459" s="36"/>
      <c r="C6459" s="36"/>
    </row>
    <row r="6460" spans="2:3" x14ac:dyDescent="0.2">
      <c r="B6460" s="36"/>
      <c r="C6460" s="36"/>
    </row>
    <row r="6461" spans="2:3" x14ac:dyDescent="0.2">
      <c r="B6461" s="36"/>
      <c r="C6461" s="36"/>
    </row>
    <row r="6462" spans="2:3" x14ac:dyDescent="0.2">
      <c r="B6462" s="36"/>
      <c r="C6462" s="36"/>
    </row>
    <row r="6463" spans="2:3" x14ac:dyDescent="0.2">
      <c r="B6463" s="36"/>
      <c r="C6463" s="36"/>
    </row>
    <row r="6464" spans="2:3" x14ac:dyDescent="0.2">
      <c r="B6464" s="36"/>
      <c r="C6464" s="36"/>
    </row>
    <row r="6465" spans="2:3" x14ac:dyDescent="0.2">
      <c r="B6465" s="36"/>
      <c r="C6465" s="36"/>
    </row>
    <row r="6466" spans="2:3" x14ac:dyDescent="0.2">
      <c r="B6466" s="36"/>
      <c r="C6466" s="36"/>
    </row>
    <row r="6467" spans="2:3" x14ac:dyDescent="0.2">
      <c r="B6467" s="36"/>
      <c r="C6467" s="36"/>
    </row>
    <row r="6468" spans="2:3" x14ac:dyDescent="0.2">
      <c r="B6468" s="36"/>
      <c r="C6468" s="36"/>
    </row>
    <row r="6469" spans="2:3" x14ac:dyDescent="0.2">
      <c r="B6469" s="36"/>
      <c r="C6469" s="36"/>
    </row>
    <row r="6470" spans="2:3" x14ac:dyDescent="0.2">
      <c r="B6470" s="36"/>
      <c r="C6470" s="36"/>
    </row>
    <row r="6471" spans="2:3" x14ac:dyDescent="0.2">
      <c r="B6471" s="36"/>
      <c r="C6471" s="36"/>
    </row>
    <row r="6472" spans="2:3" x14ac:dyDescent="0.2">
      <c r="B6472" s="36"/>
      <c r="C6472" s="36"/>
    </row>
    <row r="6473" spans="2:3" x14ac:dyDescent="0.2">
      <c r="B6473" s="36"/>
      <c r="C6473" s="36"/>
    </row>
    <row r="6474" spans="2:3" x14ac:dyDescent="0.2">
      <c r="B6474" s="36"/>
      <c r="C6474" s="36"/>
    </row>
    <row r="6475" spans="2:3" x14ac:dyDescent="0.2">
      <c r="B6475" s="36"/>
      <c r="C6475" s="36"/>
    </row>
    <row r="6476" spans="2:3" x14ac:dyDescent="0.2">
      <c r="B6476" s="36"/>
      <c r="C6476" s="36"/>
    </row>
    <row r="6477" spans="2:3" x14ac:dyDescent="0.2">
      <c r="B6477" s="36"/>
      <c r="C6477" s="36"/>
    </row>
    <row r="6478" spans="2:3" x14ac:dyDescent="0.2">
      <c r="B6478" s="36"/>
      <c r="C6478" s="36"/>
    </row>
    <row r="6479" spans="2:3" x14ac:dyDescent="0.2">
      <c r="B6479" s="36"/>
      <c r="C6479" s="36"/>
    </row>
    <row r="6480" spans="2:3" x14ac:dyDescent="0.2">
      <c r="B6480" s="36"/>
      <c r="C6480" s="36"/>
    </row>
    <row r="6481" spans="2:3" x14ac:dyDescent="0.2">
      <c r="B6481" s="36"/>
      <c r="C6481" s="36"/>
    </row>
    <row r="6482" spans="2:3" x14ac:dyDescent="0.2">
      <c r="B6482" s="36"/>
      <c r="C6482" s="36"/>
    </row>
    <row r="6483" spans="2:3" x14ac:dyDescent="0.2">
      <c r="B6483" s="36"/>
      <c r="C6483" s="36"/>
    </row>
    <row r="6484" spans="2:3" x14ac:dyDescent="0.2">
      <c r="B6484" s="36"/>
      <c r="C6484" s="36"/>
    </row>
    <row r="6485" spans="2:3" x14ac:dyDescent="0.2">
      <c r="B6485" s="36"/>
      <c r="C6485" s="36"/>
    </row>
    <row r="6486" spans="2:3" x14ac:dyDescent="0.2">
      <c r="B6486" s="36"/>
      <c r="C6486" s="36"/>
    </row>
    <row r="6487" spans="2:3" x14ac:dyDescent="0.2">
      <c r="B6487" s="36"/>
      <c r="C6487" s="36"/>
    </row>
    <row r="6488" spans="2:3" x14ac:dyDescent="0.2">
      <c r="B6488" s="36"/>
      <c r="C6488" s="36"/>
    </row>
    <row r="6489" spans="2:3" x14ac:dyDescent="0.2">
      <c r="B6489" s="36"/>
      <c r="C6489" s="36"/>
    </row>
    <row r="6490" spans="2:3" x14ac:dyDescent="0.2">
      <c r="B6490" s="36"/>
      <c r="C6490" s="36"/>
    </row>
    <row r="6491" spans="2:3" x14ac:dyDescent="0.2">
      <c r="B6491" s="36"/>
      <c r="C6491" s="36"/>
    </row>
    <row r="6492" spans="2:3" x14ac:dyDescent="0.2">
      <c r="B6492" s="36"/>
      <c r="C6492" s="36"/>
    </row>
    <row r="6493" spans="2:3" x14ac:dyDescent="0.2">
      <c r="B6493" s="36"/>
      <c r="C6493" s="36"/>
    </row>
    <row r="6494" spans="2:3" x14ac:dyDescent="0.2">
      <c r="B6494" s="36"/>
      <c r="C6494" s="36"/>
    </row>
    <row r="6495" spans="2:3" x14ac:dyDescent="0.2">
      <c r="B6495" s="36"/>
      <c r="C6495" s="36"/>
    </row>
    <row r="6496" spans="2:3" x14ac:dyDescent="0.2">
      <c r="B6496" s="36"/>
      <c r="C6496" s="36"/>
    </row>
    <row r="6497" spans="2:3" x14ac:dyDescent="0.2">
      <c r="B6497" s="36"/>
      <c r="C6497" s="36"/>
    </row>
    <row r="6498" spans="2:3" x14ac:dyDescent="0.2">
      <c r="B6498" s="36"/>
      <c r="C6498" s="36"/>
    </row>
    <row r="6499" spans="2:3" x14ac:dyDescent="0.2">
      <c r="B6499" s="36"/>
      <c r="C6499" s="36"/>
    </row>
    <row r="6500" spans="2:3" x14ac:dyDescent="0.2">
      <c r="B6500" s="36"/>
      <c r="C6500" s="36"/>
    </row>
    <row r="6501" spans="2:3" x14ac:dyDescent="0.2">
      <c r="B6501" s="36"/>
      <c r="C6501" s="36"/>
    </row>
    <row r="6502" spans="2:3" x14ac:dyDescent="0.2">
      <c r="B6502" s="36"/>
      <c r="C6502" s="36"/>
    </row>
    <row r="6503" spans="2:3" x14ac:dyDescent="0.2">
      <c r="B6503" s="36"/>
      <c r="C6503" s="36"/>
    </row>
    <row r="6504" spans="2:3" x14ac:dyDescent="0.2">
      <c r="B6504" s="36"/>
      <c r="C6504" s="36"/>
    </row>
    <row r="6505" spans="2:3" x14ac:dyDescent="0.2">
      <c r="B6505" s="36"/>
      <c r="C6505" s="36"/>
    </row>
    <row r="6506" spans="2:3" x14ac:dyDescent="0.2">
      <c r="B6506" s="36"/>
      <c r="C6506" s="36"/>
    </row>
    <row r="6507" spans="2:3" x14ac:dyDescent="0.2">
      <c r="B6507" s="36"/>
      <c r="C6507" s="36"/>
    </row>
    <row r="6508" spans="2:3" x14ac:dyDescent="0.2">
      <c r="B6508" s="36"/>
      <c r="C6508" s="36"/>
    </row>
    <row r="6509" spans="2:3" x14ac:dyDescent="0.2">
      <c r="B6509" s="36"/>
      <c r="C6509" s="36"/>
    </row>
    <row r="6510" spans="2:3" x14ac:dyDescent="0.2">
      <c r="B6510" s="36"/>
      <c r="C6510" s="36"/>
    </row>
    <row r="6511" spans="2:3" x14ac:dyDescent="0.2">
      <c r="B6511" s="36"/>
      <c r="C6511" s="36"/>
    </row>
    <row r="6512" spans="2:3" x14ac:dyDescent="0.2">
      <c r="B6512" s="36"/>
      <c r="C6512" s="36"/>
    </row>
    <row r="6513" spans="2:3" x14ac:dyDescent="0.2">
      <c r="B6513" s="36"/>
      <c r="C6513" s="36"/>
    </row>
    <row r="6514" spans="2:3" x14ac:dyDescent="0.2">
      <c r="B6514" s="36"/>
      <c r="C6514" s="36"/>
    </row>
    <row r="6515" spans="2:3" x14ac:dyDescent="0.2">
      <c r="B6515" s="36"/>
      <c r="C6515" s="36"/>
    </row>
    <row r="6516" spans="2:3" x14ac:dyDescent="0.2">
      <c r="B6516" s="36"/>
      <c r="C6516" s="36"/>
    </row>
    <row r="6517" spans="2:3" x14ac:dyDescent="0.2">
      <c r="B6517" s="36"/>
      <c r="C6517" s="36"/>
    </row>
    <row r="6518" spans="2:3" x14ac:dyDescent="0.2">
      <c r="B6518" s="36"/>
      <c r="C6518" s="36"/>
    </row>
    <row r="6519" spans="2:3" x14ac:dyDescent="0.2">
      <c r="B6519" s="36"/>
      <c r="C6519" s="36"/>
    </row>
    <row r="6520" spans="2:3" x14ac:dyDescent="0.2">
      <c r="B6520" s="36"/>
      <c r="C6520" s="36"/>
    </row>
    <row r="6521" spans="2:3" x14ac:dyDescent="0.2">
      <c r="B6521" s="36"/>
      <c r="C6521" s="36"/>
    </row>
    <row r="6522" spans="2:3" x14ac:dyDescent="0.2">
      <c r="B6522" s="36"/>
      <c r="C6522" s="36"/>
    </row>
    <row r="6523" spans="2:3" x14ac:dyDescent="0.2">
      <c r="B6523" s="36"/>
      <c r="C6523" s="36"/>
    </row>
    <row r="6524" spans="2:3" x14ac:dyDescent="0.2">
      <c r="B6524" s="36"/>
      <c r="C6524" s="36"/>
    </row>
    <row r="6525" spans="2:3" x14ac:dyDescent="0.2">
      <c r="B6525" s="36"/>
      <c r="C6525" s="36"/>
    </row>
    <row r="6526" spans="2:3" x14ac:dyDescent="0.2">
      <c r="B6526" s="36"/>
      <c r="C6526" s="36"/>
    </row>
    <row r="6527" spans="2:3" x14ac:dyDescent="0.2">
      <c r="B6527" s="36"/>
      <c r="C6527" s="36"/>
    </row>
    <row r="6528" spans="2:3" x14ac:dyDescent="0.2">
      <c r="B6528" s="36"/>
      <c r="C6528" s="36"/>
    </row>
    <row r="6529" spans="2:3" x14ac:dyDescent="0.2">
      <c r="B6529" s="36"/>
      <c r="C6529" s="36"/>
    </row>
    <row r="6530" spans="2:3" x14ac:dyDescent="0.2">
      <c r="B6530" s="36"/>
      <c r="C6530" s="36"/>
    </row>
    <row r="6531" spans="2:3" x14ac:dyDescent="0.2">
      <c r="B6531" s="36"/>
      <c r="C6531" s="36"/>
    </row>
    <row r="6532" spans="2:3" x14ac:dyDescent="0.2">
      <c r="B6532" s="36"/>
      <c r="C6532" s="36"/>
    </row>
    <row r="6533" spans="2:3" x14ac:dyDescent="0.2">
      <c r="B6533" s="36"/>
      <c r="C6533" s="36"/>
    </row>
    <row r="6534" spans="2:3" x14ac:dyDescent="0.2">
      <c r="B6534" s="36"/>
      <c r="C6534" s="36"/>
    </row>
    <row r="6535" spans="2:3" x14ac:dyDescent="0.2">
      <c r="B6535" s="36"/>
      <c r="C6535" s="36"/>
    </row>
    <row r="6536" spans="2:3" x14ac:dyDescent="0.2">
      <c r="B6536" s="36"/>
      <c r="C6536" s="36"/>
    </row>
    <row r="6537" spans="2:3" x14ac:dyDescent="0.2">
      <c r="B6537" s="36"/>
      <c r="C6537" s="36"/>
    </row>
    <row r="6538" spans="2:3" x14ac:dyDescent="0.2">
      <c r="B6538" s="36"/>
      <c r="C6538" s="36"/>
    </row>
    <row r="6539" spans="2:3" x14ac:dyDescent="0.2">
      <c r="B6539" s="36"/>
      <c r="C6539" s="36"/>
    </row>
    <row r="6540" spans="2:3" x14ac:dyDescent="0.2">
      <c r="B6540" s="36"/>
      <c r="C6540" s="36"/>
    </row>
    <row r="6541" spans="2:3" x14ac:dyDescent="0.2">
      <c r="B6541" s="36"/>
      <c r="C6541" s="36"/>
    </row>
    <row r="6542" spans="2:3" x14ac:dyDescent="0.2">
      <c r="B6542" s="36"/>
      <c r="C6542" s="36"/>
    </row>
    <row r="6543" spans="2:3" x14ac:dyDescent="0.2">
      <c r="B6543" s="36"/>
      <c r="C6543" s="36"/>
    </row>
    <row r="6544" spans="2:3" x14ac:dyDescent="0.2">
      <c r="B6544" s="36"/>
      <c r="C6544" s="36"/>
    </row>
    <row r="6545" spans="2:3" x14ac:dyDescent="0.2">
      <c r="B6545" s="36"/>
      <c r="C6545" s="36"/>
    </row>
    <row r="6546" spans="2:3" x14ac:dyDescent="0.2">
      <c r="B6546" s="36"/>
      <c r="C6546" s="36"/>
    </row>
    <row r="6547" spans="2:3" x14ac:dyDescent="0.2">
      <c r="B6547" s="36"/>
      <c r="C6547" s="36"/>
    </row>
    <row r="6548" spans="2:3" x14ac:dyDescent="0.2">
      <c r="B6548" s="36"/>
      <c r="C6548" s="36"/>
    </row>
    <row r="6549" spans="2:3" x14ac:dyDescent="0.2">
      <c r="B6549" s="36"/>
      <c r="C6549" s="36"/>
    </row>
    <row r="6550" spans="2:3" x14ac:dyDescent="0.2">
      <c r="B6550" s="36"/>
      <c r="C6550" s="36"/>
    </row>
    <row r="6551" spans="2:3" x14ac:dyDescent="0.2">
      <c r="B6551" s="36"/>
      <c r="C6551" s="36"/>
    </row>
    <row r="6552" spans="2:3" x14ac:dyDescent="0.2">
      <c r="B6552" s="36"/>
      <c r="C6552" s="36"/>
    </row>
    <row r="6553" spans="2:3" x14ac:dyDescent="0.2">
      <c r="B6553" s="36"/>
      <c r="C6553" s="36"/>
    </row>
    <row r="6554" spans="2:3" x14ac:dyDescent="0.2">
      <c r="B6554" s="36"/>
      <c r="C6554" s="36"/>
    </row>
    <row r="6555" spans="2:3" x14ac:dyDescent="0.2">
      <c r="B6555" s="36"/>
      <c r="C6555" s="36"/>
    </row>
    <row r="6556" spans="2:3" x14ac:dyDescent="0.2">
      <c r="B6556" s="36"/>
      <c r="C6556" s="36"/>
    </row>
    <row r="6557" spans="2:3" x14ac:dyDescent="0.2">
      <c r="B6557" s="36"/>
      <c r="C6557" s="36"/>
    </row>
    <row r="6558" spans="2:3" x14ac:dyDescent="0.2">
      <c r="B6558" s="36"/>
      <c r="C6558" s="36"/>
    </row>
    <row r="6559" spans="2:3" x14ac:dyDescent="0.2">
      <c r="B6559" s="36"/>
      <c r="C6559" s="36"/>
    </row>
    <row r="6560" spans="2:3" x14ac:dyDescent="0.2">
      <c r="B6560" s="36"/>
      <c r="C6560" s="36"/>
    </row>
    <row r="6561" spans="2:3" x14ac:dyDescent="0.2">
      <c r="B6561" s="36"/>
      <c r="C6561" s="36"/>
    </row>
    <row r="6562" spans="2:3" x14ac:dyDescent="0.2">
      <c r="B6562" s="36"/>
      <c r="C6562" s="36"/>
    </row>
    <row r="6563" spans="2:3" x14ac:dyDescent="0.2">
      <c r="B6563" s="36"/>
      <c r="C6563" s="36"/>
    </row>
    <row r="6564" spans="2:3" x14ac:dyDescent="0.2">
      <c r="B6564" s="36"/>
      <c r="C6564" s="36"/>
    </row>
    <row r="6565" spans="2:3" x14ac:dyDescent="0.2">
      <c r="B6565" s="36"/>
      <c r="C6565" s="36"/>
    </row>
    <row r="6566" spans="2:3" x14ac:dyDescent="0.2">
      <c r="B6566" s="36"/>
      <c r="C6566" s="36"/>
    </row>
    <row r="6567" spans="2:3" x14ac:dyDescent="0.2">
      <c r="B6567" s="36"/>
      <c r="C6567" s="36"/>
    </row>
    <row r="6568" spans="2:3" x14ac:dyDescent="0.2">
      <c r="B6568" s="36"/>
      <c r="C6568" s="36"/>
    </row>
    <row r="6569" spans="2:3" x14ac:dyDescent="0.2">
      <c r="B6569" s="36"/>
      <c r="C6569" s="36"/>
    </row>
    <row r="6570" spans="2:3" x14ac:dyDescent="0.2">
      <c r="B6570" s="36"/>
      <c r="C6570" s="36"/>
    </row>
    <row r="6571" spans="2:3" x14ac:dyDescent="0.2">
      <c r="B6571" s="36"/>
      <c r="C6571" s="36"/>
    </row>
    <row r="6572" spans="2:3" x14ac:dyDescent="0.2">
      <c r="B6572" s="36"/>
      <c r="C6572" s="36"/>
    </row>
    <row r="6573" spans="2:3" x14ac:dyDescent="0.2">
      <c r="B6573" s="36"/>
      <c r="C6573" s="36"/>
    </row>
    <row r="6574" spans="2:3" x14ac:dyDescent="0.2">
      <c r="B6574" s="36"/>
      <c r="C6574" s="36"/>
    </row>
    <row r="6575" spans="2:3" x14ac:dyDescent="0.2">
      <c r="B6575" s="36"/>
      <c r="C6575" s="36"/>
    </row>
    <row r="6576" spans="2:3" x14ac:dyDescent="0.2">
      <c r="B6576" s="36"/>
      <c r="C6576" s="36"/>
    </row>
    <row r="6577" spans="2:3" x14ac:dyDescent="0.2">
      <c r="B6577" s="36"/>
      <c r="C6577" s="36"/>
    </row>
    <row r="6578" spans="2:3" x14ac:dyDescent="0.2">
      <c r="B6578" s="36"/>
      <c r="C6578" s="36"/>
    </row>
    <row r="6579" spans="2:3" x14ac:dyDescent="0.2">
      <c r="B6579" s="36"/>
      <c r="C6579" s="36"/>
    </row>
    <row r="6580" spans="2:3" x14ac:dyDescent="0.2">
      <c r="B6580" s="36"/>
      <c r="C6580" s="36"/>
    </row>
    <row r="6581" spans="2:3" x14ac:dyDescent="0.2">
      <c r="B6581" s="36"/>
      <c r="C6581" s="36"/>
    </row>
    <row r="6582" spans="2:3" x14ac:dyDescent="0.2">
      <c r="B6582" s="36"/>
      <c r="C6582" s="36"/>
    </row>
    <row r="6583" spans="2:3" x14ac:dyDescent="0.2">
      <c r="B6583" s="36"/>
      <c r="C6583" s="36"/>
    </row>
    <row r="6584" spans="2:3" x14ac:dyDescent="0.2">
      <c r="B6584" s="36"/>
      <c r="C6584" s="36"/>
    </row>
    <row r="6585" spans="2:3" x14ac:dyDescent="0.2">
      <c r="B6585" s="36"/>
      <c r="C6585" s="36"/>
    </row>
    <row r="6586" spans="2:3" x14ac:dyDescent="0.2">
      <c r="B6586" s="36"/>
      <c r="C6586" s="36"/>
    </row>
    <row r="6587" spans="2:3" x14ac:dyDescent="0.2">
      <c r="B6587" s="36"/>
      <c r="C6587" s="36"/>
    </row>
    <row r="6588" spans="2:3" x14ac:dyDescent="0.2">
      <c r="B6588" s="36"/>
      <c r="C6588" s="36"/>
    </row>
    <row r="6589" spans="2:3" x14ac:dyDescent="0.2">
      <c r="B6589" s="36"/>
      <c r="C6589" s="36"/>
    </row>
    <row r="6590" spans="2:3" x14ac:dyDescent="0.2">
      <c r="B6590" s="36"/>
      <c r="C6590" s="36"/>
    </row>
    <row r="6591" spans="2:3" x14ac:dyDescent="0.2">
      <c r="B6591" s="36"/>
      <c r="C6591" s="36"/>
    </row>
    <row r="6592" spans="2:3" x14ac:dyDescent="0.2">
      <c r="B6592" s="36"/>
      <c r="C6592" s="36"/>
    </row>
    <row r="6593" spans="2:3" x14ac:dyDescent="0.2">
      <c r="B6593" s="36"/>
      <c r="C6593" s="36"/>
    </row>
    <row r="6594" spans="2:3" x14ac:dyDescent="0.2">
      <c r="B6594" s="36"/>
      <c r="C6594" s="36"/>
    </row>
    <row r="6595" spans="2:3" x14ac:dyDescent="0.2">
      <c r="B6595" s="36"/>
      <c r="C6595" s="36"/>
    </row>
    <row r="6596" spans="2:3" x14ac:dyDescent="0.2">
      <c r="B6596" s="36"/>
      <c r="C6596" s="36"/>
    </row>
    <row r="6597" spans="2:3" x14ac:dyDescent="0.2">
      <c r="B6597" s="36"/>
      <c r="C6597" s="36"/>
    </row>
    <row r="6598" spans="2:3" x14ac:dyDescent="0.2">
      <c r="B6598" s="36"/>
      <c r="C6598" s="36"/>
    </row>
    <row r="6599" spans="2:3" x14ac:dyDescent="0.2">
      <c r="B6599" s="36"/>
      <c r="C6599" s="36"/>
    </row>
    <row r="6600" spans="2:3" x14ac:dyDescent="0.2">
      <c r="B6600" s="36"/>
      <c r="C6600" s="36"/>
    </row>
    <row r="6601" spans="2:3" x14ac:dyDescent="0.2">
      <c r="B6601" s="36"/>
      <c r="C6601" s="36"/>
    </row>
    <row r="6602" spans="2:3" x14ac:dyDescent="0.2">
      <c r="B6602" s="36"/>
      <c r="C6602" s="36"/>
    </row>
    <row r="6603" spans="2:3" x14ac:dyDescent="0.2">
      <c r="B6603" s="36"/>
      <c r="C6603" s="36"/>
    </row>
    <row r="6604" spans="2:3" x14ac:dyDescent="0.2">
      <c r="B6604" s="36"/>
      <c r="C6604" s="36"/>
    </row>
    <row r="6605" spans="2:3" x14ac:dyDescent="0.2">
      <c r="B6605" s="36"/>
      <c r="C6605" s="36"/>
    </row>
    <row r="6606" spans="2:3" x14ac:dyDescent="0.2">
      <c r="B6606" s="36"/>
      <c r="C6606" s="36"/>
    </row>
    <row r="6607" spans="2:3" x14ac:dyDescent="0.2">
      <c r="B6607" s="36"/>
      <c r="C6607" s="36"/>
    </row>
    <row r="6608" spans="2:3" x14ac:dyDescent="0.2">
      <c r="B6608" s="36"/>
      <c r="C6608" s="36"/>
    </row>
    <row r="6609" spans="2:3" x14ac:dyDescent="0.2">
      <c r="B6609" s="36"/>
      <c r="C6609" s="36"/>
    </row>
    <row r="6610" spans="2:3" x14ac:dyDescent="0.2">
      <c r="B6610" s="36"/>
      <c r="C6610" s="36"/>
    </row>
    <row r="6611" spans="2:3" x14ac:dyDescent="0.2">
      <c r="B6611" s="36"/>
      <c r="C6611" s="36"/>
    </row>
    <row r="6612" spans="2:3" x14ac:dyDescent="0.2">
      <c r="B6612" s="36"/>
      <c r="C6612" s="36"/>
    </row>
    <row r="6613" spans="2:3" x14ac:dyDescent="0.2">
      <c r="B6613" s="36"/>
      <c r="C6613" s="36"/>
    </row>
    <row r="6614" spans="2:3" x14ac:dyDescent="0.2">
      <c r="B6614" s="36"/>
      <c r="C6614" s="36"/>
    </row>
    <row r="6615" spans="2:3" x14ac:dyDescent="0.2">
      <c r="B6615" s="36"/>
      <c r="C6615" s="36"/>
    </row>
    <row r="6616" spans="2:3" x14ac:dyDescent="0.2">
      <c r="B6616" s="36"/>
      <c r="C6616" s="36"/>
    </row>
    <row r="6617" spans="2:3" x14ac:dyDescent="0.2">
      <c r="B6617" s="36"/>
      <c r="C6617" s="36"/>
    </row>
    <row r="6618" spans="2:3" x14ac:dyDescent="0.2">
      <c r="B6618" s="36"/>
      <c r="C6618" s="36"/>
    </row>
    <row r="6619" spans="2:3" x14ac:dyDescent="0.2">
      <c r="B6619" s="36"/>
      <c r="C6619" s="36"/>
    </row>
    <row r="6620" spans="2:3" x14ac:dyDescent="0.2">
      <c r="B6620" s="36"/>
      <c r="C6620" s="36"/>
    </row>
    <row r="6621" spans="2:3" x14ac:dyDescent="0.2">
      <c r="B6621" s="36"/>
      <c r="C6621" s="36"/>
    </row>
    <row r="6622" spans="2:3" x14ac:dyDescent="0.2">
      <c r="B6622" s="36"/>
      <c r="C6622" s="36"/>
    </row>
    <row r="6623" spans="2:3" x14ac:dyDescent="0.2">
      <c r="B6623" s="36"/>
      <c r="C6623" s="36"/>
    </row>
    <row r="6624" spans="2:3" x14ac:dyDescent="0.2">
      <c r="B6624" s="36"/>
      <c r="C6624" s="36"/>
    </row>
    <row r="6625" spans="2:3" x14ac:dyDescent="0.2">
      <c r="B6625" s="36"/>
      <c r="C6625" s="36"/>
    </row>
    <row r="6626" spans="2:3" x14ac:dyDescent="0.2">
      <c r="B6626" s="36"/>
      <c r="C6626" s="36"/>
    </row>
    <row r="6627" spans="2:3" x14ac:dyDescent="0.2">
      <c r="B6627" s="36"/>
      <c r="C6627" s="36"/>
    </row>
    <row r="6628" spans="2:3" x14ac:dyDescent="0.2">
      <c r="B6628" s="36"/>
      <c r="C6628" s="36"/>
    </row>
    <row r="6629" spans="2:3" x14ac:dyDescent="0.2">
      <c r="B6629" s="36"/>
      <c r="C6629" s="36"/>
    </row>
    <row r="6630" spans="2:3" x14ac:dyDescent="0.2">
      <c r="B6630" s="36"/>
      <c r="C6630" s="36"/>
    </row>
    <row r="6631" spans="2:3" x14ac:dyDescent="0.2">
      <c r="B6631" s="36"/>
      <c r="C6631" s="36"/>
    </row>
    <row r="6632" spans="2:3" x14ac:dyDescent="0.2">
      <c r="B6632" s="36"/>
      <c r="C6632" s="36"/>
    </row>
    <row r="6633" spans="2:3" x14ac:dyDescent="0.2">
      <c r="B6633" s="36"/>
      <c r="C6633" s="36"/>
    </row>
    <row r="6634" spans="2:3" x14ac:dyDescent="0.2">
      <c r="B6634" s="36"/>
      <c r="C6634" s="36"/>
    </row>
    <row r="6635" spans="2:3" x14ac:dyDescent="0.2">
      <c r="B6635" s="36"/>
      <c r="C6635" s="36"/>
    </row>
    <row r="6636" spans="2:3" x14ac:dyDescent="0.2">
      <c r="B6636" s="36"/>
      <c r="C6636" s="36"/>
    </row>
    <row r="6637" spans="2:3" x14ac:dyDescent="0.2">
      <c r="B6637" s="36"/>
      <c r="C6637" s="36"/>
    </row>
    <row r="6638" spans="2:3" x14ac:dyDescent="0.2">
      <c r="B6638" s="36"/>
      <c r="C6638" s="36"/>
    </row>
    <row r="6639" spans="2:3" x14ac:dyDescent="0.2">
      <c r="B6639" s="36"/>
      <c r="C6639" s="36"/>
    </row>
    <row r="6640" spans="2:3" x14ac:dyDescent="0.2">
      <c r="B6640" s="36"/>
      <c r="C6640" s="36"/>
    </row>
    <row r="6641" spans="2:3" x14ac:dyDescent="0.2">
      <c r="B6641" s="36"/>
      <c r="C6641" s="36"/>
    </row>
    <row r="6642" spans="2:3" x14ac:dyDescent="0.2">
      <c r="B6642" s="36"/>
      <c r="C6642" s="36"/>
    </row>
    <row r="6643" spans="2:3" x14ac:dyDescent="0.2">
      <c r="B6643" s="36"/>
      <c r="C6643" s="36"/>
    </row>
    <row r="6644" spans="2:3" x14ac:dyDescent="0.2">
      <c r="B6644" s="36"/>
      <c r="C6644" s="36"/>
    </row>
    <row r="6645" spans="2:3" x14ac:dyDescent="0.2">
      <c r="B6645" s="36"/>
      <c r="C6645" s="36"/>
    </row>
    <row r="6646" spans="2:3" x14ac:dyDescent="0.2">
      <c r="B6646" s="36"/>
      <c r="C6646" s="36"/>
    </row>
    <row r="6647" spans="2:3" x14ac:dyDescent="0.2">
      <c r="B6647" s="36"/>
      <c r="C6647" s="36"/>
    </row>
    <row r="6648" spans="2:3" x14ac:dyDescent="0.2">
      <c r="B6648" s="36"/>
      <c r="C6648" s="36"/>
    </row>
    <row r="6649" spans="2:3" x14ac:dyDescent="0.2">
      <c r="B6649" s="36"/>
      <c r="C6649" s="36"/>
    </row>
    <row r="6650" spans="2:3" x14ac:dyDescent="0.2">
      <c r="B6650" s="36"/>
      <c r="C6650" s="36"/>
    </row>
    <row r="6651" spans="2:3" x14ac:dyDescent="0.2">
      <c r="B6651" s="36"/>
      <c r="C6651" s="36"/>
    </row>
    <row r="6652" spans="2:3" x14ac:dyDescent="0.2">
      <c r="B6652" s="36"/>
      <c r="C6652" s="36"/>
    </row>
    <row r="6653" spans="2:3" x14ac:dyDescent="0.2">
      <c r="B6653" s="36"/>
      <c r="C6653" s="36"/>
    </row>
    <row r="6654" spans="2:3" x14ac:dyDescent="0.2">
      <c r="B6654" s="36"/>
      <c r="C6654" s="36"/>
    </row>
    <row r="6655" spans="2:3" x14ac:dyDescent="0.2">
      <c r="B6655" s="36"/>
      <c r="C6655" s="36"/>
    </row>
    <row r="6656" spans="2:3" x14ac:dyDescent="0.2">
      <c r="B6656" s="36"/>
      <c r="C6656" s="36"/>
    </row>
    <row r="6657" spans="2:3" x14ac:dyDescent="0.2">
      <c r="B6657" s="36"/>
      <c r="C6657" s="36"/>
    </row>
    <row r="6658" spans="2:3" x14ac:dyDescent="0.2">
      <c r="B6658" s="36"/>
      <c r="C6658" s="36"/>
    </row>
    <row r="6659" spans="2:3" x14ac:dyDescent="0.2">
      <c r="B6659" s="36"/>
      <c r="C6659" s="36"/>
    </row>
    <row r="6660" spans="2:3" x14ac:dyDescent="0.2">
      <c r="B6660" s="36"/>
      <c r="C6660" s="36"/>
    </row>
    <row r="6661" spans="2:3" x14ac:dyDescent="0.2">
      <c r="B6661" s="36"/>
      <c r="C6661" s="36"/>
    </row>
    <row r="6662" spans="2:3" x14ac:dyDescent="0.2">
      <c r="B6662" s="36"/>
      <c r="C6662" s="36"/>
    </row>
    <row r="6663" spans="2:3" x14ac:dyDescent="0.2">
      <c r="B6663" s="36"/>
      <c r="C6663" s="36"/>
    </row>
    <row r="6664" spans="2:3" x14ac:dyDescent="0.2">
      <c r="B6664" s="36"/>
      <c r="C6664" s="36"/>
    </row>
    <row r="6665" spans="2:3" x14ac:dyDescent="0.2">
      <c r="B6665" s="36"/>
      <c r="C6665" s="36"/>
    </row>
    <row r="6666" spans="2:3" x14ac:dyDescent="0.2">
      <c r="B6666" s="36"/>
      <c r="C6666" s="36"/>
    </row>
    <row r="6667" spans="2:3" x14ac:dyDescent="0.2">
      <c r="B6667" s="36"/>
      <c r="C6667" s="36"/>
    </row>
    <row r="6668" spans="2:3" x14ac:dyDescent="0.2">
      <c r="B6668" s="36"/>
      <c r="C6668" s="36"/>
    </row>
    <row r="6669" spans="2:3" x14ac:dyDescent="0.2">
      <c r="B6669" s="36"/>
      <c r="C6669" s="36"/>
    </row>
    <row r="6670" spans="2:3" x14ac:dyDescent="0.2">
      <c r="B6670" s="36"/>
      <c r="C6670" s="36"/>
    </row>
    <row r="6671" spans="2:3" x14ac:dyDescent="0.2">
      <c r="B6671" s="36"/>
      <c r="C6671" s="36"/>
    </row>
    <row r="6672" spans="2:3" x14ac:dyDescent="0.2">
      <c r="B6672" s="36"/>
      <c r="C6672" s="36"/>
    </row>
    <row r="6673" spans="2:3" x14ac:dyDescent="0.2">
      <c r="B6673" s="36"/>
      <c r="C6673" s="36"/>
    </row>
    <row r="6674" spans="2:3" x14ac:dyDescent="0.2">
      <c r="B6674" s="36"/>
      <c r="C6674" s="36"/>
    </row>
    <row r="6675" spans="2:3" x14ac:dyDescent="0.2">
      <c r="B6675" s="36"/>
      <c r="C6675" s="36"/>
    </row>
    <row r="6676" spans="2:3" x14ac:dyDescent="0.2">
      <c r="B6676" s="36"/>
      <c r="C6676" s="36"/>
    </row>
    <row r="6677" spans="2:3" x14ac:dyDescent="0.2">
      <c r="B6677" s="36"/>
      <c r="C6677" s="36"/>
    </row>
    <row r="6678" spans="2:3" x14ac:dyDescent="0.2">
      <c r="B6678" s="36"/>
      <c r="C6678" s="36"/>
    </row>
    <row r="6679" spans="2:3" x14ac:dyDescent="0.2">
      <c r="B6679" s="36"/>
      <c r="C6679" s="36"/>
    </row>
    <row r="6680" spans="2:3" x14ac:dyDescent="0.2">
      <c r="B6680" s="36"/>
      <c r="C6680" s="36"/>
    </row>
    <row r="6681" spans="2:3" x14ac:dyDescent="0.2">
      <c r="B6681" s="36"/>
      <c r="C6681" s="36"/>
    </row>
    <row r="6682" spans="2:3" x14ac:dyDescent="0.2">
      <c r="B6682" s="36"/>
      <c r="C6682" s="36"/>
    </row>
    <row r="6683" spans="2:3" x14ac:dyDescent="0.2">
      <c r="B6683" s="36"/>
      <c r="C6683" s="36"/>
    </row>
    <row r="6684" spans="2:3" x14ac:dyDescent="0.2">
      <c r="B6684" s="36"/>
      <c r="C6684" s="36"/>
    </row>
    <row r="6685" spans="2:3" x14ac:dyDescent="0.2">
      <c r="B6685" s="36"/>
      <c r="C6685" s="36"/>
    </row>
    <row r="6686" spans="2:3" x14ac:dyDescent="0.2">
      <c r="B6686" s="36"/>
      <c r="C6686" s="36"/>
    </row>
    <row r="6687" spans="2:3" x14ac:dyDescent="0.2">
      <c r="B6687" s="36"/>
      <c r="C6687" s="36"/>
    </row>
    <row r="6688" spans="2:3" x14ac:dyDescent="0.2">
      <c r="B6688" s="36"/>
      <c r="C6688" s="36"/>
    </row>
    <row r="6689" spans="2:3" x14ac:dyDescent="0.2">
      <c r="B6689" s="36"/>
      <c r="C6689" s="36"/>
    </row>
    <row r="6690" spans="2:3" x14ac:dyDescent="0.2">
      <c r="B6690" s="36"/>
      <c r="C6690" s="36"/>
    </row>
    <row r="6691" spans="2:3" x14ac:dyDescent="0.2">
      <c r="B6691" s="36"/>
      <c r="C6691" s="36"/>
    </row>
    <row r="6692" spans="2:3" x14ac:dyDescent="0.2">
      <c r="B6692" s="36"/>
      <c r="C6692" s="36"/>
    </row>
    <row r="6693" spans="2:3" x14ac:dyDescent="0.2">
      <c r="B6693" s="36"/>
      <c r="C6693" s="36"/>
    </row>
    <row r="6694" spans="2:3" x14ac:dyDescent="0.2">
      <c r="B6694" s="36"/>
      <c r="C6694" s="36"/>
    </row>
    <row r="6695" spans="2:3" x14ac:dyDescent="0.2">
      <c r="B6695" s="36"/>
      <c r="C6695" s="36"/>
    </row>
    <row r="6696" spans="2:3" x14ac:dyDescent="0.2">
      <c r="B6696" s="36"/>
      <c r="C6696" s="36"/>
    </row>
    <row r="6697" spans="2:3" x14ac:dyDescent="0.2">
      <c r="B6697" s="36"/>
      <c r="C6697" s="36"/>
    </row>
    <row r="6698" spans="2:3" x14ac:dyDescent="0.2">
      <c r="B6698" s="36"/>
      <c r="C6698" s="36"/>
    </row>
    <row r="6699" spans="2:3" x14ac:dyDescent="0.2">
      <c r="B6699" s="36"/>
      <c r="C6699" s="36"/>
    </row>
    <row r="6700" spans="2:3" x14ac:dyDescent="0.2">
      <c r="B6700" s="36"/>
      <c r="C6700" s="36"/>
    </row>
    <row r="6701" spans="2:3" x14ac:dyDescent="0.2">
      <c r="B6701" s="36"/>
      <c r="C6701" s="36"/>
    </row>
    <row r="6702" spans="2:3" x14ac:dyDescent="0.2">
      <c r="B6702" s="36"/>
      <c r="C6702" s="36"/>
    </row>
    <row r="6703" spans="2:3" x14ac:dyDescent="0.2">
      <c r="B6703" s="36"/>
      <c r="C6703" s="36"/>
    </row>
    <row r="6704" spans="2:3" x14ac:dyDescent="0.2">
      <c r="B6704" s="36"/>
      <c r="C6704" s="36"/>
    </row>
    <row r="6705" spans="2:3" x14ac:dyDescent="0.2">
      <c r="B6705" s="36"/>
      <c r="C6705" s="36"/>
    </row>
    <row r="6706" spans="2:3" x14ac:dyDescent="0.2">
      <c r="B6706" s="36"/>
      <c r="C6706" s="36"/>
    </row>
    <row r="6707" spans="2:3" x14ac:dyDescent="0.2">
      <c r="B6707" s="36"/>
      <c r="C6707" s="36"/>
    </row>
    <row r="6708" spans="2:3" x14ac:dyDescent="0.2">
      <c r="B6708" s="36"/>
      <c r="C6708" s="36"/>
    </row>
    <row r="6709" spans="2:3" x14ac:dyDescent="0.2">
      <c r="B6709" s="36"/>
      <c r="C6709" s="36"/>
    </row>
    <row r="6710" spans="2:3" x14ac:dyDescent="0.2">
      <c r="B6710" s="36"/>
      <c r="C6710" s="36"/>
    </row>
    <row r="6711" spans="2:3" x14ac:dyDescent="0.2">
      <c r="B6711" s="36"/>
      <c r="C6711" s="36"/>
    </row>
    <row r="6712" spans="2:3" x14ac:dyDescent="0.2">
      <c r="B6712" s="36"/>
      <c r="C6712" s="36"/>
    </row>
    <row r="6713" spans="2:3" x14ac:dyDescent="0.2">
      <c r="B6713" s="36"/>
      <c r="C6713" s="36"/>
    </row>
    <row r="6714" spans="2:3" x14ac:dyDescent="0.2">
      <c r="B6714" s="36"/>
      <c r="C6714" s="36"/>
    </row>
    <row r="6715" spans="2:3" x14ac:dyDescent="0.2">
      <c r="B6715" s="36"/>
      <c r="C6715" s="36"/>
    </row>
    <row r="6716" spans="2:3" x14ac:dyDescent="0.2">
      <c r="B6716" s="36"/>
      <c r="C6716" s="36"/>
    </row>
    <row r="6717" spans="2:3" x14ac:dyDescent="0.2">
      <c r="B6717" s="36"/>
      <c r="C6717" s="36"/>
    </row>
    <row r="6718" spans="2:3" x14ac:dyDescent="0.2">
      <c r="B6718" s="36"/>
      <c r="C6718" s="36"/>
    </row>
    <row r="6719" spans="2:3" x14ac:dyDescent="0.2">
      <c r="B6719" s="36"/>
      <c r="C6719" s="36"/>
    </row>
    <row r="6720" spans="2:3" x14ac:dyDescent="0.2">
      <c r="B6720" s="36"/>
      <c r="C6720" s="36"/>
    </row>
    <row r="6721" spans="2:3" x14ac:dyDescent="0.2">
      <c r="B6721" s="36"/>
      <c r="C6721" s="36"/>
    </row>
    <row r="6722" spans="2:3" x14ac:dyDescent="0.2">
      <c r="B6722" s="36"/>
      <c r="C6722" s="36"/>
    </row>
    <row r="6723" spans="2:3" x14ac:dyDescent="0.2">
      <c r="B6723" s="36"/>
      <c r="C6723" s="36"/>
    </row>
    <row r="6724" spans="2:3" x14ac:dyDescent="0.2">
      <c r="B6724" s="36"/>
      <c r="C6724" s="36"/>
    </row>
    <row r="6725" spans="2:3" x14ac:dyDescent="0.2">
      <c r="B6725" s="36"/>
      <c r="C6725" s="36"/>
    </row>
    <row r="6726" spans="2:3" x14ac:dyDescent="0.2">
      <c r="B6726" s="36"/>
      <c r="C6726" s="36"/>
    </row>
    <row r="6727" spans="2:3" x14ac:dyDescent="0.2">
      <c r="B6727" s="36"/>
      <c r="C6727" s="36"/>
    </row>
    <row r="6728" spans="2:3" x14ac:dyDescent="0.2">
      <c r="B6728" s="36"/>
      <c r="C6728" s="36"/>
    </row>
    <row r="6729" spans="2:3" x14ac:dyDescent="0.2">
      <c r="B6729" s="36"/>
      <c r="C6729" s="36"/>
    </row>
    <row r="6730" spans="2:3" x14ac:dyDescent="0.2">
      <c r="B6730" s="36"/>
      <c r="C6730" s="36"/>
    </row>
    <row r="6731" spans="2:3" x14ac:dyDescent="0.2">
      <c r="B6731" s="36"/>
      <c r="C6731" s="36"/>
    </row>
    <row r="6732" spans="2:3" x14ac:dyDescent="0.2">
      <c r="B6732" s="36"/>
      <c r="C6732" s="36"/>
    </row>
    <row r="6733" spans="2:3" x14ac:dyDescent="0.2">
      <c r="B6733" s="36"/>
      <c r="C6733" s="36"/>
    </row>
    <row r="6734" spans="2:3" x14ac:dyDescent="0.2">
      <c r="B6734" s="36"/>
      <c r="C6734" s="36"/>
    </row>
    <row r="6735" spans="2:3" x14ac:dyDescent="0.2">
      <c r="B6735" s="36"/>
      <c r="C6735" s="36"/>
    </row>
    <row r="6736" spans="2:3" x14ac:dyDescent="0.2">
      <c r="B6736" s="36"/>
      <c r="C6736" s="36"/>
    </row>
    <row r="6737" spans="2:3" x14ac:dyDescent="0.2">
      <c r="B6737" s="36"/>
      <c r="C6737" s="36"/>
    </row>
    <row r="6738" spans="2:3" x14ac:dyDescent="0.2">
      <c r="B6738" s="36"/>
      <c r="C6738" s="36"/>
    </row>
    <row r="6739" spans="2:3" x14ac:dyDescent="0.2">
      <c r="B6739" s="36"/>
      <c r="C6739" s="36"/>
    </row>
    <row r="6740" spans="2:3" x14ac:dyDescent="0.2">
      <c r="B6740" s="36"/>
      <c r="C6740" s="36"/>
    </row>
    <row r="6741" spans="2:3" x14ac:dyDescent="0.2">
      <c r="B6741" s="36"/>
      <c r="C6741" s="36"/>
    </row>
    <row r="6742" spans="2:3" x14ac:dyDescent="0.2">
      <c r="B6742" s="36"/>
      <c r="C6742" s="36"/>
    </row>
    <row r="6743" spans="2:3" x14ac:dyDescent="0.2">
      <c r="B6743" s="36"/>
      <c r="C6743" s="36"/>
    </row>
    <row r="6744" spans="2:3" x14ac:dyDescent="0.2">
      <c r="B6744" s="36"/>
      <c r="C6744" s="36"/>
    </row>
    <row r="6745" spans="2:3" x14ac:dyDescent="0.2">
      <c r="B6745" s="36"/>
      <c r="C6745" s="36"/>
    </row>
    <row r="6746" spans="2:3" x14ac:dyDescent="0.2">
      <c r="B6746" s="36"/>
      <c r="C6746" s="36"/>
    </row>
    <row r="6747" spans="2:3" x14ac:dyDescent="0.2">
      <c r="B6747" s="36"/>
      <c r="C6747" s="36"/>
    </row>
    <row r="6748" spans="2:3" x14ac:dyDescent="0.2">
      <c r="B6748" s="36"/>
      <c r="C6748" s="36"/>
    </row>
    <row r="6749" spans="2:3" x14ac:dyDescent="0.2">
      <c r="B6749" s="36"/>
      <c r="C6749" s="36"/>
    </row>
    <row r="6750" spans="2:3" x14ac:dyDescent="0.2">
      <c r="B6750" s="36"/>
      <c r="C6750" s="36"/>
    </row>
    <row r="6751" spans="2:3" x14ac:dyDescent="0.2">
      <c r="B6751" s="36"/>
      <c r="C6751" s="36"/>
    </row>
    <row r="6752" spans="2:3" x14ac:dyDescent="0.2">
      <c r="B6752" s="36"/>
      <c r="C6752" s="36"/>
    </row>
    <row r="6753" spans="2:3" x14ac:dyDescent="0.2">
      <c r="B6753" s="36"/>
      <c r="C6753" s="36"/>
    </row>
    <row r="6754" spans="2:3" x14ac:dyDescent="0.2">
      <c r="B6754" s="36"/>
      <c r="C6754" s="36"/>
    </row>
    <row r="6755" spans="2:3" x14ac:dyDescent="0.2">
      <c r="B6755" s="36"/>
      <c r="C6755" s="36"/>
    </row>
    <row r="6756" spans="2:3" x14ac:dyDescent="0.2">
      <c r="B6756" s="36"/>
      <c r="C6756" s="36"/>
    </row>
    <row r="6757" spans="2:3" x14ac:dyDescent="0.2">
      <c r="B6757" s="36"/>
      <c r="C6757" s="36"/>
    </row>
    <row r="6758" spans="2:3" x14ac:dyDescent="0.2">
      <c r="B6758" s="36"/>
      <c r="C6758" s="36"/>
    </row>
    <row r="6759" spans="2:3" x14ac:dyDescent="0.2">
      <c r="B6759" s="36"/>
      <c r="C6759" s="36"/>
    </row>
    <row r="6760" spans="2:3" x14ac:dyDescent="0.2">
      <c r="B6760" s="36"/>
      <c r="C6760" s="36"/>
    </row>
    <row r="6761" spans="2:3" x14ac:dyDescent="0.2">
      <c r="B6761" s="36"/>
      <c r="C6761" s="36"/>
    </row>
    <row r="6762" spans="2:3" x14ac:dyDescent="0.2">
      <c r="B6762" s="36"/>
      <c r="C6762" s="36"/>
    </row>
    <row r="6763" spans="2:3" x14ac:dyDescent="0.2">
      <c r="B6763" s="36"/>
      <c r="C6763" s="36"/>
    </row>
    <row r="6764" spans="2:3" x14ac:dyDescent="0.2">
      <c r="B6764" s="36"/>
      <c r="C6764" s="36"/>
    </row>
    <row r="6765" spans="2:3" x14ac:dyDescent="0.2">
      <c r="B6765" s="36"/>
      <c r="C6765" s="36"/>
    </row>
    <row r="6766" spans="2:3" x14ac:dyDescent="0.2">
      <c r="B6766" s="36"/>
      <c r="C6766" s="36"/>
    </row>
    <row r="6767" spans="2:3" x14ac:dyDescent="0.2">
      <c r="B6767" s="36"/>
      <c r="C6767" s="36"/>
    </row>
    <row r="6768" spans="2:3" x14ac:dyDescent="0.2">
      <c r="B6768" s="36"/>
      <c r="C6768" s="36"/>
    </row>
    <row r="6769" spans="2:3" x14ac:dyDescent="0.2">
      <c r="B6769" s="36"/>
      <c r="C6769" s="36"/>
    </row>
    <row r="6770" spans="2:3" x14ac:dyDescent="0.2">
      <c r="B6770" s="36"/>
      <c r="C6770" s="36"/>
    </row>
    <row r="6771" spans="2:3" x14ac:dyDescent="0.2">
      <c r="B6771" s="36"/>
      <c r="C6771" s="36"/>
    </row>
    <row r="6772" spans="2:3" x14ac:dyDescent="0.2">
      <c r="B6772" s="36"/>
      <c r="C6772" s="36"/>
    </row>
    <row r="6773" spans="2:3" x14ac:dyDescent="0.2">
      <c r="B6773" s="36"/>
      <c r="C6773" s="36"/>
    </row>
    <row r="6774" spans="2:3" x14ac:dyDescent="0.2">
      <c r="B6774" s="36"/>
      <c r="C6774" s="36"/>
    </row>
    <row r="6775" spans="2:3" x14ac:dyDescent="0.2">
      <c r="B6775" s="36"/>
      <c r="C6775" s="36"/>
    </row>
    <row r="6776" spans="2:3" x14ac:dyDescent="0.2">
      <c r="B6776" s="36"/>
      <c r="C6776" s="36"/>
    </row>
    <row r="6777" spans="2:3" x14ac:dyDescent="0.2">
      <c r="B6777" s="36"/>
      <c r="C6777" s="36"/>
    </row>
    <row r="6778" spans="2:3" x14ac:dyDescent="0.2">
      <c r="B6778" s="36"/>
      <c r="C6778" s="36"/>
    </row>
    <row r="6779" spans="2:3" x14ac:dyDescent="0.2">
      <c r="B6779" s="36"/>
      <c r="C6779" s="36"/>
    </row>
    <row r="6780" spans="2:3" x14ac:dyDescent="0.2">
      <c r="B6780" s="36"/>
      <c r="C6780" s="36"/>
    </row>
    <row r="6781" spans="2:3" x14ac:dyDescent="0.2">
      <c r="B6781" s="36"/>
      <c r="C6781" s="36"/>
    </row>
    <row r="6782" spans="2:3" x14ac:dyDescent="0.2">
      <c r="B6782" s="36"/>
      <c r="C6782" s="36"/>
    </row>
    <row r="6783" spans="2:3" x14ac:dyDescent="0.2">
      <c r="B6783" s="36"/>
      <c r="C6783" s="36"/>
    </row>
    <row r="6784" spans="2:3" x14ac:dyDescent="0.2">
      <c r="B6784" s="36"/>
      <c r="C6784" s="36"/>
    </row>
    <row r="6785" spans="2:3" x14ac:dyDescent="0.2">
      <c r="B6785" s="36"/>
      <c r="C6785" s="36"/>
    </row>
    <row r="6786" spans="2:3" x14ac:dyDescent="0.2">
      <c r="B6786" s="36"/>
      <c r="C6786" s="36"/>
    </row>
    <row r="6787" spans="2:3" x14ac:dyDescent="0.2">
      <c r="B6787" s="36"/>
      <c r="C6787" s="36"/>
    </row>
    <row r="6788" spans="2:3" x14ac:dyDescent="0.2">
      <c r="B6788" s="36"/>
      <c r="C6788" s="36"/>
    </row>
    <row r="6789" spans="2:3" x14ac:dyDescent="0.2">
      <c r="B6789" s="36"/>
      <c r="C6789" s="36"/>
    </row>
    <row r="6790" spans="2:3" x14ac:dyDescent="0.2">
      <c r="B6790" s="36"/>
      <c r="C6790" s="36"/>
    </row>
    <row r="6791" spans="2:3" x14ac:dyDescent="0.2">
      <c r="B6791" s="36"/>
      <c r="C6791" s="36"/>
    </row>
    <row r="6792" spans="2:3" x14ac:dyDescent="0.2">
      <c r="B6792" s="36"/>
      <c r="C6792" s="36"/>
    </row>
    <row r="6793" spans="2:3" x14ac:dyDescent="0.2">
      <c r="B6793" s="36"/>
      <c r="C6793" s="36"/>
    </row>
    <row r="6794" spans="2:3" x14ac:dyDescent="0.2">
      <c r="B6794" s="36"/>
      <c r="C6794" s="36"/>
    </row>
    <row r="6795" spans="2:3" x14ac:dyDescent="0.2">
      <c r="B6795" s="36"/>
      <c r="C6795" s="36"/>
    </row>
    <row r="6796" spans="2:3" x14ac:dyDescent="0.2">
      <c r="B6796" s="36"/>
      <c r="C6796" s="36"/>
    </row>
    <row r="6797" spans="2:3" x14ac:dyDescent="0.2">
      <c r="B6797" s="36"/>
      <c r="C6797" s="36"/>
    </row>
    <row r="6798" spans="2:3" x14ac:dyDescent="0.2">
      <c r="B6798" s="36"/>
      <c r="C6798" s="36"/>
    </row>
    <row r="6799" spans="2:3" x14ac:dyDescent="0.2">
      <c r="B6799" s="36"/>
      <c r="C6799" s="36"/>
    </row>
    <row r="6800" spans="2:3" x14ac:dyDescent="0.2">
      <c r="B6800" s="36"/>
      <c r="C6800" s="36"/>
    </row>
    <row r="6801" spans="2:3" x14ac:dyDescent="0.2">
      <c r="B6801" s="36"/>
      <c r="C6801" s="36"/>
    </row>
    <row r="6802" spans="2:3" x14ac:dyDescent="0.2">
      <c r="B6802" s="36"/>
      <c r="C6802" s="36"/>
    </row>
    <row r="6803" spans="2:3" x14ac:dyDescent="0.2">
      <c r="B6803" s="36"/>
      <c r="C6803" s="36"/>
    </row>
    <row r="6804" spans="2:3" x14ac:dyDescent="0.2">
      <c r="B6804" s="36"/>
      <c r="C6804" s="36"/>
    </row>
    <row r="6805" spans="2:3" x14ac:dyDescent="0.2">
      <c r="B6805" s="36"/>
      <c r="C6805" s="36"/>
    </row>
    <row r="6806" spans="2:3" x14ac:dyDescent="0.2">
      <c r="B6806" s="36"/>
      <c r="C6806" s="36"/>
    </row>
    <row r="6807" spans="2:3" x14ac:dyDescent="0.2">
      <c r="B6807" s="36"/>
      <c r="C6807" s="36"/>
    </row>
    <row r="6808" spans="2:3" x14ac:dyDescent="0.2">
      <c r="B6808" s="36"/>
      <c r="C6808" s="36"/>
    </row>
    <row r="6809" spans="2:3" x14ac:dyDescent="0.2">
      <c r="B6809" s="36"/>
      <c r="C6809" s="36"/>
    </row>
    <row r="6810" spans="2:3" x14ac:dyDescent="0.2">
      <c r="B6810" s="36"/>
      <c r="C6810" s="36"/>
    </row>
    <row r="6811" spans="2:3" x14ac:dyDescent="0.2">
      <c r="B6811" s="36"/>
      <c r="C6811" s="36"/>
    </row>
    <row r="6812" spans="2:3" x14ac:dyDescent="0.2">
      <c r="B6812" s="36"/>
      <c r="C6812" s="36"/>
    </row>
    <row r="6813" spans="2:3" x14ac:dyDescent="0.2">
      <c r="B6813" s="36"/>
      <c r="C6813" s="36"/>
    </row>
    <row r="6814" spans="2:3" x14ac:dyDescent="0.2">
      <c r="B6814" s="36"/>
      <c r="C6814" s="36"/>
    </row>
    <row r="6815" spans="2:3" x14ac:dyDescent="0.2">
      <c r="B6815" s="36"/>
      <c r="C6815" s="36"/>
    </row>
    <row r="6816" spans="2:3" x14ac:dyDescent="0.2">
      <c r="B6816" s="36"/>
      <c r="C6816" s="36"/>
    </row>
    <row r="6817" spans="2:3" x14ac:dyDescent="0.2">
      <c r="B6817" s="36"/>
      <c r="C6817" s="36"/>
    </row>
    <row r="6818" spans="2:3" x14ac:dyDescent="0.2">
      <c r="B6818" s="36"/>
      <c r="C6818" s="36"/>
    </row>
    <row r="6819" spans="2:3" x14ac:dyDescent="0.2">
      <c r="B6819" s="36"/>
      <c r="C6819" s="36"/>
    </row>
    <row r="6820" spans="2:3" x14ac:dyDescent="0.2">
      <c r="B6820" s="36"/>
      <c r="C6820" s="36"/>
    </row>
    <row r="6821" spans="2:3" x14ac:dyDescent="0.2">
      <c r="B6821" s="36"/>
      <c r="C6821" s="36"/>
    </row>
    <row r="6822" spans="2:3" x14ac:dyDescent="0.2">
      <c r="B6822" s="36"/>
      <c r="C6822" s="36"/>
    </row>
    <row r="6823" spans="2:3" x14ac:dyDescent="0.2">
      <c r="B6823" s="36"/>
      <c r="C6823" s="36"/>
    </row>
    <row r="6824" spans="2:3" x14ac:dyDescent="0.2">
      <c r="B6824" s="36"/>
      <c r="C6824" s="36"/>
    </row>
    <row r="6825" spans="2:3" x14ac:dyDescent="0.2">
      <c r="B6825" s="36"/>
      <c r="C6825" s="36"/>
    </row>
    <row r="6826" spans="2:3" x14ac:dyDescent="0.2">
      <c r="B6826" s="36"/>
      <c r="C6826" s="36"/>
    </row>
    <row r="6827" spans="2:3" x14ac:dyDescent="0.2">
      <c r="B6827" s="36"/>
      <c r="C6827" s="36"/>
    </row>
    <row r="6828" spans="2:3" x14ac:dyDescent="0.2">
      <c r="B6828" s="36"/>
      <c r="C6828" s="36"/>
    </row>
    <row r="6829" spans="2:3" x14ac:dyDescent="0.2">
      <c r="B6829" s="36"/>
      <c r="C6829" s="36"/>
    </row>
    <row r="6830" spans="2:3" x14ac:dyDescent="0.2">
      <c r="B6830" s="36"/>
      <c r="C6830" s="36"/>
    </row>
    <row r="6831" spans="2:3" x14ac:dyDescent="0.2">
      <c r="B6831" s="36"/>
      <c r="C6831" s="36"/>
    </row>
    <row r="6832" spans="2:3" x14ac:dyDescent="0.2">
      <c r="B6832" s="36"/>
      <c r="C6832" s="36"/>
    </row>
    <row r="6833" spans="2:3" x14ac:dyDescent="0.2">
      <c r="B6833" s="36"/>
      <c r="C6833" s="36"/>
    </row>
    <row r="6834" spans="2:3" x14ac:dyDescent="0.2">
      <c r="B6834" s="36"/>
      <c r="C6834" s="36"/>
    </row>
    <row r="6835" spans="2:3" x14ac:dyDescent="0.2">
      <c r="B6835" s="36"/>
      <c r="C6835" s="36"/>
    </row>
    <row r="6836" spans="2:3" x14ac:dyDescent="0.2">
      <c r="B6836" s="36"/>
      <c r="C6836" s="36"/>
    </row>
    <row r="6837" spans="2:3" x14ac:dyDescent="0.2">
      <c r="B6837" s="36"/>
      <c r="C6837" s="36"/>
    </row>
    <row r="6838" spans="2:3" x14ac:dyDescent="0.2">
      <c r="B6838" s="36"/>
      <c r="C6838" s="36"/>
    </row>
    <row r="6839" spans="2:3" x14ac:dyDescent="0.2">
      <c r="B6839" s="36"/>
      <c r="C6839" s="36"/>
    </row>
    <row r="6840" spans="2:3" x14ac:dyDescent="0.2">
      <c r="B6840" s="36"/>
      <c r="C6840" s="36"/>
    </row>
    <row r="6841" spans="2:3" x14ac:dyDescent="0.2">
      <c r="B6841" s="36"/>
      <c r="C6841" s="36"/>
    </row>
    <row r="6842" spans="2:3" x14ac:dyDescent="0.2">
      <c r="B6842" s="36"/>
      <c r="C6842" s="36"/>
    </row>
    <row r="6843" spans="2:3" x14ac:dyDescent="0.2">
      <c r="B6843" s="36"/>
      <c r="C6843" s="36"/>
    </row>
    <row r="6844" spans="2:3" x14ac:dyDescent="0.2">
      <c r="B6844" s="36"/>
      <c r="C6844" s="36"/>
    </row>
    <row r="6845" spans="2:3" x14ac:dyDescent="0.2">
      <c r="B6845" s="36"/>
      <c r="C6845" s="36"/>
    </row>
    <row r="6846" spans="2:3" x14ac:dyDescent="0.2">
      <c r="B6846" s="36"/>
      <c r="C6846" s="36"/>
    </row>
    <row r="6847" spans="2:3" x14ac:dyDescent="0.2">
      <c r="B6847" s="36"/>
      <c r="C6847" s="36"/>
    </row>
    <row r="6848" spans="2:3" x14ac:dyDescent="0.2">
      <c r="B6848" s="36"/>
      <c r="C6848" s="36"/>
    </row>
    <row r="6849" spans="2:3" x14ac:dyDescent="0.2">
      <c r="B6849" s="36"/>
      <c r="C6849" s="36"/>
    </row>
    <row r="6850" spans="2:3" x14ac:dyDescent="0.2">
      <c r="B6850" s="36"/>
      <c r="C6850" s="36"/>
    </row>
    <row r="6851" spans="2:3" x14ac:dyDescent="0.2">
      <c r="B6851" s="36"/>
      <c r="C6851" s="36"/>
    </row>
    <row r="6852" spans="2:3" x14ac:dyDescent="0.2">
      <c r="B6852" s="36"/>
      <c r="C6852" s="36"/>
    </row>
    <row r="6853" spans="2:3" x14ac:dyDescent="0.2">
      <c r="B6853" s="36"/>
      <c r="C6853" s="36"/>
    </row>
    <row r="6854" spans="2:3" x14ac:dyDescent="0.2">
      <c r="B6854" s="36"/>
      <c r="C6854" s="36"/>
    </row>
    <row r="6855" spans="2:3" x14ac:dyDescent="0.2">
      <c r="B6855" s="36"/>
      <c r="C6855" s="36"/>
    </row>
    <row r="6856" spans="2:3" x14ac:dyDescent="0.2">
      <c r="B6856" s="36"/>
      <c r="C6856" s="36"/>
    </row>
    <row r="6857" spans="2:3" x14ac:dyDescent="0.2">
      <c r="B6857" s="36"/>
      <c r="C6857" s="36"/>
    </row>
    <row r="6858" spans="2:3" x14ac:dyDescent="0.2">
      <c r="B6858" s="36"/>
      <c r="C6858" s="36"/>
    </row>
    <row r="6859" spans="2:3" x14ac:dyDescent="0.2">
      <c r="B6859" s="36"/>
      <c r="C6859" s="36"/>
    </row>
    <row r="6860" spans="2:3" x14ac:dyDescent="0.2">
      <c r="B6860" s="36"/>
      <c r="C6860" s="36"/>
    </row>
    <row r="6861" spans="2:3" x14ac:dyDescent="0.2">
      <c r="B6861" s="36"/>
      <c r="C6861" s="36"/>
    </row>
    <row r="6862" spans="2:3" x14ac:dyDescent="0.2">
      <c r="B6862" s="36"/>
      <c r="C6862" s="36"/>
    </row>
    <row r="6863" spans="2:3" x14ac:dyDescent="0.2">
      <c r="B6863" s="36"/>
      <c r="C6863" s="36"/>
    </row>
    <row r="6864" spans="2:3" x14ac:dyDescent="0.2">
      <c r="B6864" s="36"/>
      <c r="C6864" s="36"/>
    </row>
    <row r="6865" spans="2:3" x14ac:dyDescent="0.2">
      <c r="B6865" s="36"/>
      <c r="C6865" s="36"/>
    </row>
    <row r="6866" spans="2:3" x14ac:dyDescent="0.2">
      <c r="B6866" s="36"/>
      <c r="C6866" s="36"/>
    </row>
    <row r="6867" spans="2:3" x14ac:dyDescent="0.2">
      <c r="B6867" s="36"/>
      <c r="C6867" s="36"/>
    </row>
    <row r="6868" spans="2:3" x14ac:dyDescent="0.2">
      <c r="B6868" s="36"/>
      <c r="C6868" s="36"/>
    </row>
    <row r="6869" spans="2:3" x14ac:dyDescent="0.2">
      <c r="B6869" s="36"/>
      <c r="C6869" s="36"/>
    </row>
    <row r="6870" spans="2:3" x14ac:dyDescent="0.2">
      <c r="B6870" s="36"/>
      <c r="C6870" s="36"/>
    </row>
    <row r="6871" spans="2:3" x14ac:dyDescent="0.2">
      <c r="B6871" s="36"/>
      <c r="C6871" s="36"/>
    </row>
    <row r="6872" spans="2:3" x14ac:dyDescent="0.2">
      <c r="B6872" s="36"/>
      <c r="C6872" s="36"/>
    </row>
    <row r="6873" spans="2:3" x14ac:dyDescent="0.2">
      <c r="B6873" s="36"/>
      <c r="C6873" s="36"/>
    </row>
    <row r="6874" spans="2:3" x14ac:dyDescent="0.2">
      <c r="B6874" s="36"/>
      <c r="C6874" s="36"/>
    </row>
    <row r="6875" spans="2:3" x14ac:dyDescent="0.2">
      <c r="B6875" s="36"/>
      <c r="C6875" s="36"/>
    </row>
    <row r="6876" spans="2:3" x14ac:dyDescent="0.2">
      <c r="B6876" s="36"/>
      <c r="C6876" s="36"/>
    </row>
    <row r="6877" spans="2:3" x14ac:dyDescent="0.2">
      <c r="B6877" s="36"/>
      <c r="C6877" s="36"/>
    </row>
    <row r="6878" spans="2:3" x14ac:dyDescent="0.2">
      <c r="B6878" s="36"/>
      <c r="C6878" s="36"/>
    </row>
    <row r="6879" spans="2:3" x14ac:dyDescent="0.2">
      <c r="B6879" s="36"/>
      <c r="C6879" s="36"/>
    </row>
    <row r="6880" spans="2:3" x14ac:dyDescent="0.2">
      <c r="B6880" s="36"/>
      <c r="C6880" s="36"/>
    </row>
    <row r="6881" spans="2:3" x14ac:dyDescent="0.2">
      <c r="B6881" s="36"/>
      <c r="C6881" s="36"/>
    </row>
    <row r="6882" spans="2:3" x14ac:dyDescent="0.2">
      <c r="B6882" s="36"/>
      <c r="C6882" s="36"/>
    </row>
    <row r="6883" spans="2:3" x14ac:dyDescent="0.2">
      <c r="B6883" s="36"/>
      <c r="C6883" s="36"/>
    </row>
    <row r="6884" spans="2:3" x14ac:dyDescent="0.2">
      <c r="B6884" s="36"/>
      <c r="C6884" s="36"/>
    </row>
    <row r="6885" spans="2:3" x14ac:dyDescent="0.2">
      <c r="B6885" s="36"/>
      <c r="C6885" s="36"/>
    </row>
    <row r="6886" spans="2:3" x14ac:dyDescent="0.2">
      <c r="B6886" s="36"/>
      <c r="C6886" s="36"/>
    </row>
    <row r="6887" spans="2:3" x14ac:dyDescent="0.2">
      <c r="B6887" s="36"/>
      <c r="C6887" s="36"/>
    </row>
    <row r="6888" spans="2:3" x14ac:dyDescent="0.2">
      <c r="B6888" s="36"/>
      <c r="C6888" s="36"/>
    </row>
    <row r="6889" spans="2:3" x14ac:dyDescent="0.2">
      <c r="B6889" s="36"/>
      <c r="C6889" s="36"/>
    </row>
    <row r="6890" spans="2:3" x14ac:dyDescent="0.2">
      <c r="B6890" s="36"/>
      <c r="C6890" s="36"/>
    </row>
    <row r="6891" spans="2:3" x14ac:dyDescent="0.2">
      <c r="B6891" s="36"/>
      <c r="C6891" s="36"/>
    </row>
    <row r="6892" spans="2:3" x14ac:dyDescent="0.2">
      <c r="B6892" s="36"/>
      <c r="C6892" s="36"/>
    </row>
    <row r="6893" spans="2:3" x14ac:dyDescent="0.2">
      <c r="B6893" s="36"/>
      <c r="C6893" s="36"/>
    </row>
    <row r="6894" spans="2:3" x14ac:dyDescent="0.2">
      <c r="B6894" s="36"/>
      <c r="C6894" s="36"/>
    </row>
    <row r="6895" spans="2:3" x14ac:dyDescent="0.2">
      <c r="B6895" s="36"/>
      <c r="C6895" s="36"/>
    </row>
    <row r="6896" spans="2:3" x14ac:dyDescent="0.2">
      <c r="B6896" s="36"/>
      <c r="C6896" s="36"/>
    </row>
    <row r="6897" spans="2:3" x14ac:dyDescent="0.2">
      <c r="B6897" s="36"/>
      <c r="C6897" s="36"/>
    </row>
    <row r="6898" spans="2:3" x14ac:dyDescent="0.2">
      <c r="B6898" s="36"/>
      <c r="C6898" s="36"/>
    </row>
    <row r="6899" spans="2:3" x14ac:dyDescent="0.2">
      <c r="B6899" s="36"/>
      <c r="C6899" s="36"/>
    </row>
    <row r="6900" spans="2:3" x14ac:dyDescent="0.2">
      <c r="B6900" s="36"/>
      <c r="C6900" s="36"/>
    </row>
    <row r="6901" spans="2:3" x14ac:dyDescent="0.2">
      <c r="B6901" s="36"/>
      <c r="C6901" s="36"/>
    </row>
    <row r="6902" spans="2:3" x14ac:dyDescent="0.2">
      <c r="B6902" s="36"/>
      <c r="C6902" s="36"/>
    </row>
    <row r="6903" spans="2:3" x14ac:dyDescent="0.2">
      <c r="B6903" s="36"/>
      <c r="C6903" s="36"/>
    </row>
    <row r="6904" spans="2:3" x14ac:dyDescent="0.2">
      <c r="B6904" s="36"/>
      <c r="C6904" s="36"/>
    </row>
    <row r="6905" spans="2:3" x14ac:dyDescent="0.2">
      <c r="B6905" s="36"/>
      <c r="C6905" s="36"/>
    </row>
    <row r="6906" spans="2:3" x14ac:dyDescent="0.2">
      <c r="B6906" s="36"/>
      <c r="C6906" s="36"/>
    </row>
    <row r="6907" spans="2:3" x14ac:dyDescent="0.2">
      <c r="B6907" s="36"/>
      <c r="C6907" s="36"/>
    </row>
    <row r="6908" spans="2:3" x14ac:dyDescent="0.2">
      <c r="B6908" s="36"/>
      <c r="C6908" s="36"/>
    </row>
    <row r="6909" spans="2:3" x14ac:dyDescent="0.2">
      <c r="B6909" s="36"/>
      <c r="C6909" s="36"/>
    </row>
    <row r="6910" spans="2:3" x14ac:dyDescent="0.2">
      <c r="B6910" s="36"/>
      <c r="C6910" s="36"/>
    </row>
    <row r="6911" spans="2:3" x14ac:dyDescent="0.2">
      <c r="B6911" s="36"/>
      <c r="C6911" s="36"/>
    </row>
    <row r="6912" spans="2:3" x14ac:dyDescent="0.2">
      <c r="B6912" s="36"/>
      <c r="C6912" s="36"/>
    </row>
    <row r="6913" spans="2:3" x14ac:dyDescent="0.2">
      <c r="B6913" s="36"/>
      <c r="C6913" s="36"/>
    </row>
    <row r="6914" spans="2:3" x14ac:dyDescent="0.2">
      <c r="B6914" s="36"/>
      <c r="C6914" s="36"/>
    </row>
    <row r="6915" spans="2:3" x14ac:dyDescent="0.2">
      <c r="B6915" s="36"/>
      <c r="C6915" s="36"/>
    </row>
    <row r="6916" spans="2:3" x14ac:dyDescent="0.2">
      <c r="B6916" s="36"/>
      <c r="C6916" s="36"/>
    </row>
    <row r="6917" spans="2:3" x14ac:dyDescent="0.2">
      <c r="B6917" s="36"/>
      <c r="C6917" s="36"/>
    </row>
    <row r="6918" spans="2:3" x14ac:dyDescent="0.2">
      <c r="B6918" s="36"/>
      <c r="C6918" s="36"/>
    </row>
    <row r="6919" spans="2:3" x14ac:dyDescent="0.2">
      <c r="B6919" s="36"/>
      <c r="C6919" s="36"/>
    </row>
    <row r="6920" spans="2:3" x14ac:dyDescent="0.2">
      <c r="B6920" s="36"/>
      <c r="C6920" s="36"/>
    </row>
    <row r="6921" spans="2:3" x14ac:dyDescent="0.2">
      <c r="B6921" s="36"/>
      <c r="C6921" s="36"/>
    </row>
    <row r="6922" spans="2:3" x14ac:dyDescent="0.2">
      <c r="B6922" s="36"/>
      <c r="C6922" s="36"/>
    </row>
    <row r="6923" spans="2:3" x14ac:dyDescent="0.2">
      <c r="B6923" s="36"/>
      <c r="C6923" s="36"/>
    </row>
    <row r="6924" spans="2:3" x14ac:dyDescent="0.2">
      <c r="B6924" s="36"/>
      <c r="C6924" s="36"/>
    </row>
    <row r="6925" spans="2:3" x14ac:dyDescent="0.2">
      <c r="B6925" s="36"/>
      <c r="C6925" s="36"/>
    </row>
    <row r="6926" spans="2:3" x14ac:dyDescent="0.2">
      <c r="B6926" s="36"/>
      <c r="C6926" s="36"/>
    </row>
    <row r="6927" spans="2:3" x14ac:dyDescent="0.2">
      <c r="B6927" s="36"/>
      <c r="C6927" s="36"/>
    </row>
    <row r="6928" spans="2:3" x14ac:dyDescent="0.2">
      <c r="B6928" s="36"/>
      <c r="C6928" s="36"/>
    </row>
    <row r="6929" spans="2:3" x14ac:dyDescent="0.2">
      <c r="B6929" s="36"/>
      <c r="C6929" s="36"/>
    </row>
    <row r="6930" spans="2:3" x14ac:dyDescent="0.2">
      <c r="B6930" s="36"/>
      <c r="C6930" s="36"/>
    </row>
    <row r="6931" spans="2:3" x14ac:dyDescent="0.2">
      <c r="B6931" s="36"/>
      <c r="C6931" s="36"/>
    </row>
    <row r="6932" spans="2:3" x14ac:dyDescent="0.2">
      <c r="B6932" s="36"/>
      <c r="C6932" s="36"/>
    </row>
    <row r="6933" spans="2:3" x14ac:dyDescent="0.2">
      <c r="B6933" s="36"/>
      <c r="C6933" s="36"/>
    </row>
    <row r="6934" spans="2:3" x14ac:dyDescent="0.2">
      <c r="B6934" s="36"/>
      <c r="C6934" s="36"/>
    </row>
    <row r="6935" spans="2:3" x14ac:dyDescent="0.2">
      <c r="B6935" s="36"/>
      <c r="C6935" s="36"/>
    </row>
    <row r="6936" spans="2:3" x14ac:dyDescent="0.2">
      <c r="B6936" s="36"/>
      <c r="C6936" s="36"/>
    </row>
    <row r="6937" spans="2:3" x14ac:dyDescent="0.2">
      <c r="B6937" s="36"/>
      <c r="C6937" s="36"/>
    </row>
    <row r="6938" spans="2:3" x14ac:dyDescent="0.2">
      <c r="B6938" s="36"/>
      <c r="C6938" s="36"/>
    </row>
    <row r="6939" spans="2:3" x14ac:dyDescent="0.2">
      <c r="B6939" s="36"/>
      <c r="C6939" s="36"/>
    </row>
    <row r="6940" spans="2:3" x14ac:dyDescent="0.2">
      <c r="B6940" s="36"/>
      <c r="C6940" s="36"/>
    </row>
    <row r="6941" spans="2:3" x14ac:dyDescent="0.2">
      <c r="B6941" s="36"/>
      <c r="C6941" s="36"/>
    </row>
    <row r="6942" spans="2:3" x14ac:dyDescent="0.2">
      <c r="B6942" s="36"/>
      <c r="C6942" s="36"/>
    </row>
    <row r="6943" spans="2:3" x14ac:dyDescent="0.2">
      <c r="B6943" s="36"/>
      <c r="C6943" s="36"/>
    </row>
    <row r="6944" spans="2:3" x14ac:dyDescent="0.2">
      <c r="B6944" s="36"/>
      <c r="C6944" s="36"/>
    </row>
    <row r="6945" spans="2:3" x14ac:dyDescent="0.2">
      <c r="B6945" s="36"/>
      <c r="C6945" s="36"/>
    </row>
    <row r="6946" spans="2:3" x14ac:dyDescent="0.2">
      <c r="B6946" s="36"/>
      <c r="C6946" s="36"/>
    </row>
    <row r="6947" spans="2:3" x14ac:dyDescent="0.2">
      <c r="B6947" s="36"/>
      <c r="C6947" s="36"/>
    </row>
    <row r="6948" spans="2:3" x14ac:dyDescent="0.2">
      <c r="B6948" s="36"/>
      <c r="C6948" s="36"/>
    </row>
    <row r="6949" spans="2:3" x14ac:dyDescent="0.2">
      <c r="B6949" s="36"/>
      <c r="C6949" s="36"/>
    </row>
    <row r="6950" spans="2:3" x14ac:dyDescent="0.2">
      <c r="B6950" s="36"/>
      <c r="C6950" s="36"/>
    </row>
    <row r="6951" spans="2:3" x14ac:dyDescent="0.2">
      <c r="B6951" s="36"/>
      <c r="C6951" s="36"/>
    </row>
    <row r="6952" spans="2:3" x14ac:dyDescent="0.2">
      <c r="B6952" s="36"/>
      <c r="C6952" s="36"/>
    </row>
    <row r="6953" spans="2:3" x14ac:dyDescent="0.2">
      <c r="B6953" s="36"/>
      <c r="C6953" s="36"/>
    </row>
    <row r="6954" spans="2:3" x14ac:dyDescent="0.2">
      <c r="B6954" s="36"/>
      <c r="C6954" s="36"/>
    </row>
    <row r="6955" spans="2:3" x14ac:dyDescent="0.2">
      <c r="B6955" s="36"/>
      <c r="C6955" s="36"/>
    </row>
    <row r="6956" spans="2:3" x14ac:dyDescent="0.2">
      <c r="B6956" s="36"/>
      <c r="C6956" s="36"/>
    </row>
    <row r="6957" spans="2:3" x14ac:dyDescent="0.2">
      <c r="B6957" s="36"/>
      <c r="C6957" s="36"/>
    </row>
    <row r="6958" spans="2:3" x14ac:dyDescent="0.2">
      <c r="B6958" s="36"/>
      <c r="C6958" s="36"/>
    </row>
    <row r="6959" spans="2:3" x14ac:dyDescent="0.2">
      <c r="B6959" s="36"/>
      <c r="C6959" s="36"/>
    </row>
    <row r="6960" spans="2:3" x14ac:dyDescent="0.2">
      <c r="B6960" s="36"/>
      <c r="C6960" s="36"/>
    </row>
    <row r="6961" spans="2:3" x14ac:dyDescent="0.2">
      <c r="B6961" s="36"/>
      <c r="C6961" s="36"/>
    </row>
    <row r="6962" spans="2:3" x14ac:dyDescent="0.2">
      <c r="B6962" s="36"/>
      <c r="C6962" s="36"/>
    </row>
    <row r="6963" spans="2:3" x14ac:dyDescent="0.2">
      <c r="B6963" s="36"/>
      <c r="C6963" s="36"/>
    </row>
    <row r="6964" spans="2:3" x14ac:dyDescent="0.2">
      <c r="B6964" s="36"/>
      <c r="C6964" s="36"/>
    </row>
    <row r="6965" spans="2:3" x14ac:dyDescent="0.2">
      <c r="B6965" s="36"/>
      <c r="C6965" s="36"/>
    </row>
    <row r="6966" spans="2:3" x14ac:dyDescent="0.2">
      <c r="B6966" s="36"/>
      <c r="C6966" s="36"/>
    </row>
    <row r="6967" spans="2:3" x14ac:dyDescent="0.2">
      <c r="B6967" s="36"/>
      <c r="C6967" s="36"/>
    </row>
    <row r="6968" spans="2:3" x14ac:dyDescent="0.2">
      <c r="B6968" s="36"/>
      <c r="C6968" s="36"/>
    </row>
    <row r="6969" spans="2:3" x14ac:dyDescent="0.2">
      <c r="B6969" s="36"/>
      <c r="C6969" s="36"/>
    </row>
    <row r="6970" spans="2:3" x14ac:dyDescent="0.2">
      <c r="B6970" s="36"/>
      <c r="C6970" s="36"/>
    </row>
    <row r="6971" spans="2:3" x14ac:dyDescent="0.2">
      <c r="B6971" s="36"/>
      <c r="C6971" s="36"/>
    </row>
    <row r="6972" spans="2:3" x14ac:dyDescent="0.2">
      <c r="B6972" s="36"/>
      <c r="C6972" s="36"/>
    </row>
    <row r="6973" spans="2:3" x14ac:dyDescent="0.2">
      <c r="B6973" s="36"/>
      <c r="C6973" s="36"/>
    </row>
    <row r="6974" spans="2:3" x14ac:dyDescent="0.2">
      <c r="B6974" s="36"/>
      <c r="C6974" s="36"/>
    </row>
    <row r="6975" spans="2:3" x14ac:dyDescent="0.2">
      <c r="B6975" s="36"/>
      <c r="C6975" s="36"/>
    </row>
    <row r="6976" spans="2:3" x14ac:dyDescent="0.2">
      <c r="B6976" s="36"/>
      <c r="C6976" s="36"/>
    </row>
    <row r="6977" spans="2:3" x14ac:dyDescent="0.2">
      <c r="B6977" s="36"/>
      <c r="C6977" s="36"/>
    </row>
    <row r="6978" spans="2:3" x14ac:dyDescent="0.2">
      <c r="B6978" s="36"/>
      <c r="C6978" s="36"/>
    </row>
    <row r="6979" spans="2:3" x14ac:dyDescent="0.2">
      <c r="B6979" s="36"/>
      <c r="C6979" s="36"/>
    </row>
    <row r="6980" spans="2:3" x14ac:dyDescent="0.2">
      <c r="B6980" s="36"/>
      <c r="C6980" s="36"/>
    </row>
    <row r="6981" spans="2:3" x14ac:dyDescent="0.2">
      <c r="B6981" s="36"/>
      <c r="C6981" s="36"/>
    </row>
    <row r="6982" spans="2:3" x14ac:dyDescent="0.2">
      <c r="B6982" s="36"/>
      <c r="C6982" s="36"/>
    </row>
    <row r="6983" spans="2:3" x14ac:dyDescent="0.2">
      <c r="B6983" s="36"/>
      <c r="C6983" s="36"/>
    </row>
    <row r="6984" spans="2:3" x14ac:dyDescent="0.2">
      <c r="B6984" s="36"/>
      <c r="C6984" s="36"/>
    </row>
    <row r="6985" spans="2:3" x14ac:dyDescent="0.2">
      <c r="B6985" s="36"/>
      <c r="C6985" s="36"/>
    </row>
    <row r="6986" spans="2:3" x14ac:dyDescent="0.2">
      <c r="B6986" s="36"/>
      <c r="C6986" s="36"/>
    </row>
    <row r="6987" spans="2:3" x14ac:dyDescent="0.2">
      <c r="B6987" s="36"/>
      <c r="C6987" s="36"/>
    </row>
    <row r="6988" spans="2:3" x14ac:dyDescent="0.2">
      <c r="B6988" s="36"/>
      <c r="C6988" s="36"/>
    </row>
    <row r="6989" spans="2:3" x14ac:dyDescent="0.2">
      <c r="B6989" s="36"/>
      <c r="C6989" s="36"/>
    </row>
    <row r="6990" spans="2:3" x14ac:dyDescent="0.2">
      <c r="B6990" s="36"/>
      <c r="C6990" s="36"/>
    </row>
    <row r="6991" spans="2:3" x14ac:dyDescent="0.2">
      <c r="B6991" s="36"/>
      <c r="C6991" s="36"/>
    </row>
    <row r="6992" spans="2:3" x14ac:dyDescent="0.2">
      <c r="B6992" s="36"/>
      <c r="C6992" s="36"/>
    </row>
    <row r="6993" spans="2:3" x14ac:dyDescent="0.2">
      <c r="B6993" s="36"/>
      <c r="C6993" s="36"/>
    </row>
    <row r="6994" spans="2:3" x14ac:dyDescent="0.2">
      <c r="B6994" s="36"/>
      <c r="C6994" s="36"/>
    </row>
    <row r="6995" spans="2:3" x14ac:dyDescent="0.2">
      <c r="B6995" s="36"/>
      <c r="C6995" s="36"/>
    </row>
    <row r="6996" spans="2:3" x14ac:dyDescent="0.2">
      <c r="B6996" s="36"/>
      <c r="C6996" s="36"/>
    </row>
    <row r="6997" spans="2:3" x14ac:dyDescent="0.2">
      <c r="B6997" s="36"/>
      <c r="C6997" s="36"/>
    </row>
    <row r="6998" spans="2:3" x14ac:dyDescent="0.2">
      <c r="B6998" s="36"/>
      <c r="C6998" s="36"/>
    </row>
    <row r="6999" spans="2:3" x14ac:dyDescent="0.2">
      <c r="B6999" s="36"/>
      <c r="C6999" s="36"/>
    </row>
    <row r="7000" spans="2:3" x14ac:dyDescent="0.2">
      <c r="B7000" s="36"/>
      <c r="C7000" s="36"/>
    </row>
    <row r="7001" spans="2:3" x14ac:dyDescent="0.2">
      <c r="B7001" s="36"/>
      <c r="C7001" s="36"/>
    </row>
    <row r="7002" spans="2:3" x14ac:dyDescent="0.2">
      <c r="B7002" s="36"/>
      <c r="C7002" s="36"/>
    </row>
    <row r="7003" spans="2:3" x14ac:dyDescent="0.2">
      <c r="B7003" s="36"/>
      <c r="C7003" s="36"/>
    </row>
    <row r="7004" spans="2:3" x14ac:dyDescent="0.2">
      <c r="B7004" s="36"/>
      <c r="C7004" s="36"/>
    </row>
    <row r="7005" spans="2:3" x14ac:dyDescent="0.2">
      <c r="B7005" s="36"/>
      <c r="C7005" s="36"/>
    </row>
    <row r="7006" spans="2:3" x14ac:dyDescent="0.2">
      <c r="B7006" s="36"/>
      <c r="C7006" s="36"/>
    </row>
    <row r="7007" spans="2:3" x14ac:dyDescent="0.2">
      <c r="B7007" s="36"/>
      <c r="C7007" s="36"/>
    </row>
    <row r="7008" spans="2:3" x14ac:dyDescent="0.2">
      <c r="B7008" s="36"/>
      <c r="C7008" s="36"/>
    </row>
    <row r="7009" spans="2:3" x14ac:dyDescent="0.2">
      <c r="B7009" s="36"/>
      <c r="C7009" s="36"/>
    </row>
    <row r="7010" spans="2:3" x14ac:dyDescent="0.2">
      <c r="B7010" s="36"/>
      <c r="C7010" s="36"/>
    </row>
    <row r="7011" spans="2:3" x14ac:dyDescent="0.2">
      <c r="B7011" s="36"/>
      <c r="C7011" s="36"/>
    </row>
    <row r="7012" spans="2:3" x14ac:dyDescent="0.2">
      <c r="B7012" s="36"/>
      <c r="C7012" s="36"/>
    </row>
    <row r="7013" spans="2:3" x14ac:dyDescent="0.2">
      <c r="B7013" s="36"/>
      <c r="C7013" s="36"/>
    </row>
    <row r="7014" spans="2:3" x14ac:dyDescent="0.2">
      <c r="B7014" s="36"/>
      <c r="C7014" s="36"/>
    </row>
    <row r="7015" spans="2:3" x14ac:dyDescent="0.2">
      <c r="B7015" s="36"/>
      <c r="C7015" s="36"/>
    </row>
    <row r="7016" spans="2:3" x14ac:dyDescent="0.2">
      <c r="B7016" s="36"/>
      <c r="C7016" s="36"/>
    </row>
    <row r="7017" spans="2:3" x14ac:dyDescent="0.2">
      <c r="B7017" s="36"/>
      <c r="C7017" s="36"/>
    </row>
    <row r="7018" spans="2:3" x14ac:dyDescent="0.2">
      <c r="B7018" s="36"/>
      <c r="C7018" s="36"/>
    </row>
    <row r="7019" spans="2:3" x14ac:dyDescent="0.2">
      <c r="B7019" s="36"/>
      <c r="C7019" s="36"/>
    </row>
    <row r="7020" spans="2:3" x14ac:dyDescent="0.2">
      <c r="B7020" s="36"/>
      <c r="C7020" s="36"/>
    </row>
    <row r="7021" spans="2:3" x14ac:dyDescent="0.2">
      <c r="B7021" s="36"/>
      <c r="C7021" s="36"/>
    </row>
    <row r="7022" spans="2:3" x14ac:dyDescent="0.2">
      <c r="B7022" s="36"/>
      <c r="C7022" s="36"/>
    </row>
    <row r="7023" spans="2:3" x14ac:dyDescent="0.2">
      <c r="B7023" s="36"/>
      <c r="C7023" s="36"/>
    </row>
    <row r="7024" spans="2:3" x14ac:dyDescent="0.2">
      <c r="B7024" s="36"/>
      <c r="C7024" s="36"/>
    </row>
    <row r="7025" spans="2:3" x14ac:dyDescent="0.2">
      <c r="B7025" s="36"/>
      <c r="C7025" s="36"/>
    </row>
    <row r="7026" spans="2:3" x14ac:dyDescent="0.2">
      <c r="B7026" s="36"/>
      <c r="C7026" s="36"/>
    </row>
    <row r="7027" spans="2:3" x14ac:dyDescent="0.2">
      <c r="B7027" s="36"/>
      <c r="C7027" s="36"/>
    </row>
    <row r="7028" spans="2:3" x14ac:dyDescent="0.2">
      <c r="B7028" s="36"/>
      <c r="C7028" s="36"/>
    </row>
    <row r="7029" spans="2:3" x14ac:dyDescent="0.2">
      <c r="B7029" s="36"/>
      <c r="C7029" s="36"/>
    </row>
    <row r="7030" spans="2:3" x14ac:dyDescent="0.2">
      <c r="B7030" s="36"/>
      <c r="C7030" s="36"/>
    </row>
    <row r="7031" spans="2:3" x14ac:dyDescent="0.2">
      <c r="B7031" s="36"/>
      <c r="C7031" s="36"/>
    </row>
    <row r="7032" spans="2:3" x14ac:dyDescent="0.2">
      <c r="B7032" s="36"/>
      <c r="C7032" s="36"/>
    </row>
    <row r="7033" spans="2:3" x14ac:dyDescent="0.2">
      <c r="B7033" s="36"/>
      <c r="C7033" s="36"/>
    </row>
    <row r="7034" spans="2:3" x14ac:dyDescent="0.2">
      <c r="B7034" s="36"/>
      <c r="C7034" s="36"/>
    </row>
    <row r="7035" spans="2:3" x14ac:dyDescent="0.2">
      <c r="B7035" s="36"/>
      <c r="C7035" s="36"/>
    </row>
    <row r="7036" spans="2:3" x14ac:dyDescent="0.2">
      <c r="B7036" s="36"/>
      <c r="C7036" s="36"/>
    </row>
    <row r="7037" spans="2:3" x14ac:dyDescent="0.2">
      <c r="B7037" s="36"/>
      <c r="C7037" s="36"/>
    </row>
    <row r="7038" spans="2:3" x14ac:dyDescent="0.2">
      <c r="B7038" s="36"/>
      <c r="C7038" s="36"/>
    </row>
    <row r="7039" spans="2:3" x14ac:dyDescent="0.2">
      <c r="B7039" s="36"/>
      <c r="C7039" s="36"/>
    </row>
    <row r="7040" spans="2:3" x14ac:dyDescent="0.2">
      <c r="B7040" s="36"/>
      <c r="C7040" s="36"/>
    </row>
    <row r="7041" spans="2:3" x14ac:dyDescent="0.2">
      <c r="B7041" s="36"/>
      <c r="C7041" s="36"/>
    </row>
    <row r="7042" spans="2:3" x14ac:dyDescent="0.2">
      <c r="B7042" s="36"/>
      <c r="C7042" s="36"/>
    </row>
    <row r="7043" spans="2:3" x14ac:dyDescent="0.2">
      <c r="B7043" s="36"/>
      <c r="C7043" s="36"/>
    </row>
    <row r="7044" spans="2:3" x14ac:dyDescent="0.2">
      <c r="B7044" s="36"/>
      <c r="C7044" s="36"/>
    </row>
    <row r="7045" spans="2:3" x14ac:dyDescent="0.2">
      <c r="B7045" s="36"/>
      <c r="C7045" s="36"/>
    </row>
    <row r="7046" spans="2:3" x14ac:dyDescent="0.2">
      <c r="B7046" s="36"/>
      <c r="C7046" s="36"/>
    </row>
    <row r="7047" spans="2:3" x14ac:dyDescent="0.2">
      <c r="B7047" s="36"/>
      <c r="C7047" s="36"/>
    </row>
    <row r="7048" spans="2:3" x14ac:dyDescent="0.2">
      <c r="B7048" s="36"/>
      <c r="C7048" s="36"/>
    </row>
    <row r="7049" spans="2:3" x14ac:dyDescent="0.2">
      <c r="B7049" s="36"/>
      <c r="C7049" s="36"/>
    </row>
    <row r="7050" spans="2:3" x14ac:dyDescent="0.2">
      <c r="B7050" s="36"/>
      <c r="C7050" s="36"/>
    </row>
    <row r="7051" spans="2:3" x14ac:dyDescent="0.2">
      <c r="B7051" s="36"/>
      <c r="C7051" s="36"/>
    </row>
    <row r="7052" spans="2:3" x14ac:dyDescent="0.2">
      <c r="B7052" s="36"/>
      <c r="C7052" s="36"/>
    </row>
    <row r="7053" spans="2:3" x14ac:dyDescent="0.2">
      <c r="B7053" s="36"/>
      <c r="C7053" s="36"/>
    </row>
    <row r="7054" spans="2:3" x14ac:dyDescent="0.2">
      <c r="B7054" s="36"/>
      <c r="C7054" s="36"/>
    </row>
    <row r="7055" spans="2:3" x14ac:dyDescent="0.2">
      <c r="B7055" s="36"/>
      <c r="C7055" s="36"/>
    </row>
    <row r="7056" spans="2:3" x14ac:dyDescent="0.2">
      <c r="B7056" s="36"/>
      <c r="C7056" s="36"/>
    </row>
    <row r="7057" spans="2:3" x14ac:dyDescent="0.2">
      <c r="B7057" s="36"/>
      <c r="C7057" s="36"/>
    </row>
    <row r="7058" spans="2:3" x14ac:dyDescent="0.2">
      <c r="B7058" s="36"/>
      <c r="C7058" s="36"/>
    </row>
    <row r="7059" spans="2:3" x14ac:dyDescent="0.2">
      <c r="B7059" s="36"/>
      <c r="C7059" s="36"/>
    </row>
    <row r="7060" spans="2:3" x14ac:dyDescent="0.2">
      <c r="B7060" s="36"/>
      <c r="C7060" s="36"/>
    </row>
    <row r="7061" spans="2:3" x14ac:dyDescent="0.2">
      <c r="B7061" s="36"/>
      <c r="C7061" s="36"/>
    </row>
    <row r="7062" spans="2:3" x14ac:dyDescent="0.2">
      <c r="B7062" s="36"/>
      <c r="C7062" s="36"/>
    </row>
    <row r="7063" spans="2:3" x14ac:dyDescent="0.2">
      <c r="B7063" s="36"/>
      <c r="C7063" s="36"/>
    </row>
    <row r="7064" spans="2:3" x14ac:dyDescent="0.2">
      <c r="B7064" s="36"/>
      <c r="C7064" s="36"/>
    </row>
    <row r="7065" spans="2:3" x14ac:dyDescent="0.2">
      <c r="B7065" s="36"/>
      <c r="C7065" s="36"/>
    </row>
    <row r="7066" spans="2:3" x14ac:dyDescent="0.2">
      <c r="B7066" s="36"/>
      <c r="C7066" s="36"/>
    </row>
    <row r="7067" spans="2:3" x14ac:dyDescent="0.2">
      <c r="B7067" s="36"/>
      <c r="C7067" s="36"/>
    </row>
    <row r="7068" spans="2:3" x14ac:dyDescent="0.2">
      <c r="B7068" s="36"/>
      <c r="C7068" s="36"/>
    </row>
    <row r="7069" spans="2:3" x14ac:dyDescent="0.2">
      <c r="B7069" s="36"/>
      <c r="C7069" s="36"/>
    </row>
    <row r="7070" spans="2:3" x14ac:dyDescent="0.2">
      <c r="B7070" s="36"/>
      <c r="C7070" s="36"/>
    </row>
    <row r="7071" spans="2:3" x14ac:dyDescent="0.2">
      <c r="B7071" s="36"/>
      <c r="C7071" s="36"/>
    </row>
    <row r="7072" spans="2:3" x14ac:dyDescent="0.2">
      <c r="B7072" s="36"/>
      <c r="C7072" s="36"/>
    </row>
    <row r="7073" spans="2:3" x14ac:dyDescent="0.2">
      <c r="B7073" s="36"/>
      <c r="C7073" s="36"/>
    </row>
    <row r="7074" spans="2:3" x14ac:dyDescent="0.2">
      <c r="B7074" s="36"/>
      <c r="C7074" s="36"/>
    </row>
    <row r="7075" spans="2:3" x14ac:dyDescent="0.2">
      <c r="B7075" s="36"/>
      <c r="C7075" s="36"/>
    </row>
    <row r="7076" spans="2:3" x14ac:dyDescent="0.2">
      <c r="B7076" s="36"/>
      <c r="C7076" s="36"/>
    </row>
    <row r="7077" spans="2:3" x14ac:dyDescent="0.2">
      <c r="B7077" s="36"/>
      <c r="C7077" s="36"/>
    </row>
    <row r="7078" spans="2:3" x14ac:dyDescent="0.2">
      <c r="B7078" s="36"/>
      <c r="C7078" s="36"/>
    </row>
    <row r="7079" spans="2:3" x14ac:dyDescent="0.2">
      <c r="B7079" s="36"/>
      <c r="C7079" s="36"/>
    </row>
    <row r="7080" spans="2:3" x14ac:dyDescent="0.2">
      <c r="B7080" s="36"/>
      <c r="C7080" s="36"/>
    </row>
    <row r="7081" spans="2:3" x14ac:dyDescent="0.2">
      <c r="B7081" s="36"/>
      <c r="C7081" s="36"/>
    </row>
    <row r="7082" spans="2:3" x14ac:dyDescent="0.2">
      <c r="B7082" s="36"/>
      <c r="C7082" s="36"/>
    </row>
    <row r="7083" spans="2:3" x14ac:dyDescent="0.2">
      <c r="B7083" s="36"/>
      <c r="C7083" s="36"/>
    </row>
    <row r="7084" spans="2:3" x14ac:dyDescent="0.2">
      <c r="B7084" s="36"/>
      <c r="C7084" s="36"/>
    </row>
    <row r="7085" spans="2:3" x14ac:dyDescent="0.2">
      <c r="B7085" s="36"/>
      <c r="C7085" s="36"/>
    </row>
    <row r="7086" spans="2:3" x14ac:dyDescent="0.2">
      <c r="B7086" s="36"/>
      <c r="C7086" s="36"/>
    </row>
    <row r="7087" spans="2:3" x14ac:dyDescent="0.2">
      <c r="B7087" s="36"/>
      <c r="C7087" s="36"/>
    </row>
    <row r="7088" spans="2:3" x14ac:dyDescent="0.2">
      <c r="B7088" s="36"/>
      <c r="C7088" s="36"/>
    </row>
    <row r="7089" spans="2:3" x14ac:dyDescent="0.2">
      <c r="B7089" s="36"/>
      <c r="C7089" s="36"/>
    </row>
    <row r="7090" spans="2:3" x14ac:dyDescent="0.2">
      <c r="B7090" s="36"/>
      <c r="C7090" s="36"/>
    </row>
    <row r="7091" spans="2:3" x14ac:dyDescent="0.2">
      <c r="B7091" s="36"/>
      <c r="C7091" s="36"/>
    </row>
    <row r="7092" spans="2:3" x14ac:dyDescent="0.2">
      <c r="B7092" s="36"/>
      <c r="C7092" s="36"/>
    </row>
    <row r="7093" spans="2:3" x14ac:dyDescent="0.2">
      <c r="B7093" s="36"/>
      <c r="C7093" s="36"/>
    </row>
    <row r="7094" spans="2:3" x14ac:dyDescent="0.2">
      <c r="B7094" s="36"/>
      <c r="C7094" s="36"/>
    </row>
    <row r="7095" spans="2:3" x14ac:dyDescent="0.2">
      <c r="B7095" s="36"/>
      <c r="C7095" s="36"/>
    </row>
    <row r="7096" spans="2:3" x14ac:dyDescent="0.2">
      <c r="B7096" s="36"/>
      <c r="C7096" s="36"/>
    </row>
    <row r="7097" spans="2:3" x14ac:dyDescent="0.2">
      <c r="B7097" s="36"/>
      <c r="C7097" s="36"/>
    </row>
    <row r="7098" spans="2:3" x14ac:dyDescent="0.2">
      <c r="B7098" s="36"/>
      <c r="C7098" s="36"/>
    </row>
    <row r="7099" spans="2:3" x14ac:dyDescent="0.2">
      <c r="B7099" s="36"/>
      <c r="C7099" s="36"/>
    </row>
    <row r="7100" spans="2:3" x14ac:dyDescent="0.2">
      <c r="B7100" s="36"/>
      <c r="C7100" s="36"/>
    </row>
    <row r="7101" spans="2:3" x14ac:dyDescent="0.2">
      <c r="B7101" s="36"/>
      <c r="C7101" s="36"/>
    </row>
    <row r="7102" spans="2:3" x14ac:dyDescent="0.2">
      <c r="B7102" s="36"/>
      <c r="C7102" s="36"/>
    </row>
    <row r="7103" spans="2:3" x14ac:dyDescent="0.2">
      <c r="B7103" s="36"/>
      <c r="C7103" s="36"/>
    </row>
    <row r="7104" spans="2:3" x14ac:dyDescent="0.2">
      <c r="B7104" s="36"/>
      <c r="C7104" s="36"/>
    </row>
    <row r="7105" spans="2:3" x14ac:dyDescent="0.2">
      <c r="B7105" s="36"/>
      <c r="C7105" s="36"/>
    </row>
    <row r="7106" spans="2:3" x14ac:dyDescent="0.2">
      <c r="B7106" s="36"/>
      <c r="C7106" s="36"/>
    </row>
    <row r="7107" spans="2:3" x14ac:dyDescent="0.2">
      <c r="B7107" s="36"/>
      <c r="C7107" s="36"/>
    </row>
    <row r="7108" spans="2:3" x14ac:dyDescent="0.2">
      <c r="B7108" s="36"/>
      <c r="C7108" s="36"/>
    </row>
    <row r="7109" spans="2:3" x14ac:dyDescent="0.2">
      <c r="B7109" s="36"/>
      <c r="C7109" s="36"/>
    </row>
    <row r="7110" spans="2:3" x14ac:dyDescent="0.2">
      <c r="B7110" s="36"/>
      <c r="C7110" s="36"/>
    </row>
    <row r="7111" spans="2:3" x14ac:dyDescent="0.2">
      <c r="B7111" s="36"/>
      <c r="C7111" s="36"/>
    </row>
    <row r="7112" spans="2:3" x14ac:dyDescent="0.2">
      <c r="B7112" s="36"/>
      <c r="C7112" s="36"/>
    </row>
    <row r="7113" spans="2:3" x14ac:dyDescent="0.2">
      <c r="B7113" s="36"/>
      <c r="C7113" s="36"/>
    </row>
    <row r="7114" spans="2:3" x14ac:dyDescent="0.2">
      <c r="B7114" s="36"/>
      <c r="C7114" s="36"/>
    </row>
    <row r="7115" spans="2:3" x14ac:dyDescent="0.2">
      <c r="B7115" s="36"/>
      <c r="C7115" s="36"/>
    </row>
    <row r="7116" spans="2:3" x14ac:dyDescent="0.2">
      <c r="B7116" s="36"/>
      <c r="C7116" s="36"/>
    </row>
    <row r="7117" spans="2:3" x14ac:dyDescent="0.2">
      <c r="B7117" s="36"/>
      <c r="C7117" s="36"/>
    </row>
    <row r="7118" spans="2:3" x14ac:dyDescent="0.2">
      <c r="B7118" s="36"/>
      <c r="C7118" s="36"/>
    </row>
    <row r="7119" spans="2:3" x14ac:dyDescent="0.2">
      <c r="B7119" s="36"/>
      <c r="C7119" s="36"/>
    </row>
    <row r="7120" spans="2:3" x14ac:dyDescent="0.2">
      <c r="B7120" s="36"/>
      <c r="C7120" s="36"/>
    </row>
    <row r="7121" spans="2:3" x14ac:dyDescent="0.2">
      <c r="B7121" s="36"/>
      <c r="C7121" s="36"/>
    </row>
    <row r="7122" spans="2:3" x14ac:dyDescent="0.2">
      <c r="B7122" s="36"/>
      <c r="C7122" s="36"/>
    </row>
    <row r="7123" spans="2:3" x14ac:dyDescent="0.2">
      <c r="B7123" s="36"/>
      <c r="C7123" s="36"/>
    </row>
    <row r="7124" spans="2:3" x14ac:dyDescent="0.2">
      <c r="B7124" s="36"/>
      <c r="C7124" s="36"/>
    </row>
    <row r="7125" spans="2:3" x14ac:dyDescent="0.2">
      <c r="B7125" s="36"/>
      <c r="C7125" s="36"/>
    </row>
    <row r="7126" spans="2:3" x14ac:dyDescent="0.2">
      <c r="B7126" s="36"/>
      <c r="C7126" s="36"/>
    </row>
    <row r="7127" spans="2:3" x14ac:dyDescent="0.2">
      <c r="B7127" s="36"/>
      <c r="C7127" s="36"/>
    </row>
    <row r="7128" spans="2:3" x14ac:dyDescent="0.2">
      <c r="B7128" s="36"/>
      <c r="C7128" s="36"/>
    </row>
    <row r="7129" spans="2:3" x14ac:dyDescent="0.2">
      <c r="B7129" s="36"/>
      <c r="C7129" s="36"/>
    </row>
    <row r="7130" spans="2:3" x14ac:dyDescent="0.2">
      <c r="B7130" s="36"/>
      <c r="C7130" s="36"/>
    </row>
    <row r="7131" spans="2:3" x14ac:dyDescent="0.2">
      <c r="B7131" s="36"/>
      <c r="C7131" s="36"/>
    </row>
    <row r="7132" spans="2:3" x14ac:dyDescent="0.2">
      <c r="B7132" s="36"/>
      <c r="C7132" s="36"/>
    </row>
    <row r="7133" spans="2:3" x14ac:dyDescent="0.2">
      <c r="B7133" s="36"/>
      <c r="C7133" s="36"/>
    </row>
    <row r="7134" spans="2:3" x14ac:dyDescent="0.2">
      <c r="B7134" s="36"/>
      <c r="C7134" s="36"/>
    </row>
    <row r="7135" spans="2:3" x14ac:dyDescent="0.2">
      <c r="B7135" s="36"/>
      <c r="C7135" s="36"/>
    </row>
    <row r="7136" spans="2:3" x14ac:dyDescent="0.2">
      <c r="B7136" s="36"/>
      <c r="C7136" s="36"/>
    </row>
    <row r="7137" spans="2:3" x14ac:dyDescent="0.2">
      <c r="B7137" s="36"/>
      <c r="C7137" s="36"/>
    </row>
    <row r="7138" spans="2:3" x14ac:dyDescent="0.2">
      <c r="B7138" s="36"/>
      <c r="C7138" s="36"/>
    </row>
    <row r="7139" spans="2:3" x14ac:dyDescent="0.2">
      <c r="B7139" s="36"/>
      <c r="C7139" s="36"/>
    </row>
    <row r="7140" spans="2:3" x14ac:dyDescent="0.2">
      <c r="B7140" s="36"/>
      <c r="C7140" s="36"/>
    </row>
    <row r="7141" spans="2:3" x14ac:dyDescent="0.2">
      <c r="B7141" s="36"/>
      <c r="C7141" s="36"/>
    </row>
    <row r="7142" spans="2:3" x14ac:dyDescent="0.2">
      <c r="B7142" s="36"/>
      <c r="C7142" s="36"/>
    </row>
    <row r="7143" spans="2:3" x14ac:dyDescent="0.2">
      <c r="B7143" s="36"/>
      <c r="C7143" s="36"/>
    </row>
    <row r="7144" spans="2:3" x14ac:dyDescent="0.2">
      <c r="B7144" s="36"/>
      <c r="C7144" s="36"/>
    </row>
    <row r="7145" spans="2:3" x14ac:dyDescent="0.2">
      <c r="B7145" s="36"/>
      <c r="C7145" s="36"/>
    </row>
    <row r="7146" spans="2:3" x14ac:dyDescent="0.2">
      <c r="B7146" s="36"/>
      <c r="C7146" s="36"/>
    </row>
    <row r="7147" spans="2:3" x14ac:dyDescent="0.2">
      <c r="B7147" s="36"/>
      <c r="C7147" s="36"/>
    </row>
    <row r="7148" spans="2:3" x14ac:dyDescent="0.2">
      <c r="B7148" s="36"/>
      <c r="C7148" s="36"/>
    </row>
    <row r="7149" spans="2:3" x14ac:dyDescent="0.2">
      <c r="B7149" s="36"/>
      <c r="C7149" s="36"/>
    </row>
    <row r="7150" spans="2:3" x14ac:dyDescent="0.2">
      <c r="B7150" s="36"/>
      <c r="C7150" s="36"/>
    </row>
    <row r="7151" spans="2:3" x14ac:dyDescent="0.2">
      <c r="B7151" s="36"/>
      <c r="C7151" s="36"/>
    </row>
    <row r="7152" spans="2:3" x14ac:dyDescent="0.2">
      <c r="B7152" s="36"/>
      <c r="C7152" s="36"/>
    </row>
    <row r="7153" spans="2:3" x14ac:dyDescent="0.2">
      <c r="B7153" s="36"/>
      <c r="C7153" s="36"/>
    </row>
    <row r="7154" spans="2:3" x14ac:dyDescent="0.2">
      <c r="B7154" s="36"/>
      <c r="C7154" s="36"/>
    </row>
    <row r="7155" spans="2:3" x14ac:dyDescent="0.2">
      <c r="B7155" s="36"/>
      <c r="C7155" s="36"/>
    </row>
    <row r="7156" spans="2:3" x14ac:dyDescent="0.2">
      <c r="B7156" s="36"/>
      <c r="C7156" s="36"/>
    </row>
    <row r="7157" spans="2:3" x14ac:dyDescent="0.2">
      <c r="B7157" s="36"/>
      <c r="C7157" s="36"/>
    </row>
    <row r="7158" spans="2:3" x14ac:dyDescent="0.2">
      <c r="B7158" s="36"/>
      <c r="C7158" s="36"/>
    </row>
    <row r="7159" spans="2:3" x14ac:dyDescent="0.2">
      <c r="B7159" s="36"/>
      <c r="C7159" s="36"/>
    </row>
    <row r="7160" spans="2:3" x14ac:dyDescent="0.2">
      <c r="B7160" s="36"/>
      <c r="C7160" s="36"/>
    </row>
    <row r="7161" spans="2:3" x14ac:dyDescent="0.2">
      <c r="B7161" s="36"/>
      <c r="C7161" s="36"/>
    </row>
    <row r="7162" spans="2:3" x14ac:dyDescent="0.2">
      <c r="B7162" s="36"/>
      <c r="C7162" s="36"/>
    </row>
    <row r="7163" spans="2:3" x14ac:dyDescent="0.2">
      <c r="B7163" s="36"/>
      <c r="C7163" s="36"/>
    </row>
    <row r="7164" spans="2:3" x14ac:dyDescent="0.2">
      <c r="B7164" s="36"/>
      <c r="C7164" s="36"/>
    </row>
    <row r="7165" spans="2:3" x14ac:dyDescent="0.2">
      <c r="B7165" s="36"/>
      <c r="C7165" s="36"/>
    </row>
    <row r="7166" spans="2:3" x14ac:dyDescent="0.2">
      <c r="B7166" s="36"/>
      <c r="C7166" s="36"/>
    </row>
    <row r="7167" spans="2:3" x14ac:dyDescent="0.2">
      <c r="B7167" s="36"/>
      <c r="C7167" s="36"/>
    </row>
    <row r="7168" spans="2:3" x14ac:dyDescent="0.2">
      <c r="B7168" s="36"/>
      <c r="C7168" s="36"/>
    </row>
    <row r="7169" spans="2:3" x14ac:dyDescent="0.2">
      <c r="B7169" s="36"/>
      <c r="C7169" s="36"/>
    </row>
    <row r="7170" spans="2:3" x14ac:dyDescent="0.2">
      <c r="B7170" s="36"/>
      <c r="C7170" s="36"/>
    </row>
    <row r="7171" spans="2:3" x14ac:dyDescent="0.2">
      <c r="B7171" s="36"/>
      <c r="C7171" s="36"/>
    </row>
    <row r="7172" spans="2:3" x14ac:dyDescent="0.2">
      <c r="B7172" s="36"/>
      <c r="C7172" s="36"/>
    </row>
    <row r="7173" spans="2:3" x14ac:dyDescent="0.2">
      <c r="B7173" s="36"/>
      <c r="C7173" s="36"/>
    </row>
    <row r="7174" spans="2:3" x14ac:dyDescent="0.2">
      <c r="B7174" s="36"/>
      <c r="C7174" s="36"/>
    </row>
    <row r="7175" spans="2:3" x14ac:dyDescent="0.2">
      <c r="B7175" s="36"/>
      <c r="C7175" s="36"/>
    </row>
    <row r="7176" spans="2:3" x14ac:dyDescent="0.2">
      <c r="B7176" s="36"/>
      <c r="C7176" s="36"/>
    </row>
    <row r="7177" spans="2:3" x14ac:dyDescent="0.2">
      <c r="B7177" s="36"/>
      <c r="C7177" s="36"/>
    </row>
    <row r="7178" spans="2:3" x14ac:dyDescent="0.2">
      <c r="B7178" s="36"/>
      <c r="C7178" s="36"/>
    </row>
    <row r="7179" spans="2:3" x14ac:dyDescent="0.2">
      <c r="B7179" s="36"/>
      <c r="C7179" s="36"/>
    </row>
    <row r="7180" spans="2:3" x14ac:dyDescent="0.2">
      <c r="B7180" s="36"/>
      <c r="C7180" s="36"/>
    </row>
    <row r="7181" spans="2:3" x14ac:dyDescent="0.2">
      <c r="B7181" s="36"/>
      <c r="C7181" s="36"/>
    </row>
    <row r="7182" spans="2:3" x14ac:dyDescent="0.2">
      <c r="B7182" s="36"/>
      <c r="C7182" s="36"/>
    </row>
    <row r="7183" spans="2:3" x14ac:dyDescent="0.2">
      <c r="B7183" s="36"/>
      <c r="C7183" s="36"/>
    </row>
    <row r="7184" spans="2:3" x14ac:dyDescent="0.2">
      <c r="B7184" s="36"/>
      <c r="C7184" s="36"/>
    </row>
    <row r="7185" spans="2:3" x14ac:dyDescent="0.2">
      <c r="B7185" s="36"/>
      <c r="C7185" s="36"/>
    </row>
    <row r="7186" spans="2:3" x14ac:dyDescent="0.2">
      <c r="B7186" s="36"/>
      <c r="C7186" s="36"/>
    </row>
    <row r="7187" spans="2:3" x14ac:dyDescent="0.2">
      <c r="B7187" s="36"/>
      <c r="C7187" s="36"/>
    </row>
    <row r="7188" spans="2:3" x14ac:dyDescent="0.2">
      <c r="B7188" s="36"/>
      <c r="C7188" s="36"/>
    </row>
    <row r="7189" spans="2:3" x14ac:dyDescent="0.2">
      <c r="B7189" s="36"/>
      <c r="C7189" s="36"/>
    </row>
    <row r="7190" spans="2:3" x14ac:dyDescent="0.2">
      <c r="B7190" s="36"/>
      <c r="C7190" s="36"/>
    </row>
    <row r="7191" spans="2:3" x14ac:dyDescent="0.2">
      <c r="B7191" s="36"/>
      <c r="C7191" s="36"/>
    </row>
    <row r="7192" spans="2:3" x14ac:dyDescent="0.2">
      <c r="B7192" s="36"/>
      <c r="C7192" s="36"/>
    </row>
    <row r="7193" spans="2:3" x14ac:dyDescent="0.2">
      <c r="B7193" s="36"/>
      <c r="C7193" s="36"/>
    </row>
    <row r="7194" spans="2:3" x14ac:dyDescent="0.2">
      <c r="B7194" s="36"/>
      <c r="C7194" s="36"/>
    </row>
    <row r="7195" spans="2:3" x14ac:dyDescent="0.2">
      <c r="B7195" s="36"/>
      <c r="C7195" s="36"/>
    </row>
    <row r="7196" spans="2:3" x14ac:dyDescent="0.2">
      <c r="B7196" s="36"/>
      <c r="C7196" s="36"/>
    </row>
    <row r="7197" spans="2:3" x14ac:dyDescent="0.2">
      <c r="B7197" s="36"/>
      <c r="C7197" s="36"/>
    </row>
    <row r="7198" spans="2:3" x14ac:dyDescent="0.2">
      <c r="B7198" s="36"/>
      <c r="C7198" s="36"/>
    </row>
    <row r="7199" spans="2:3" x14ac:dyDescent="0.2">
      <c r="B7199" s="36"/>
      <c r="C7199" s="36"/>
    </row>
    <row r="7200" spans="2:3" x14ac:dyDescent="0.2">
      <c r="B7200" s="36"/>
      <c r="C7200" s="36"/>
    </row>
    <row r="7201" spans="2:3" x14ac:dyDescent="0.2">
      <c r="B7201" s="36"/>
      <c r="C7201" s="36"/>
    </row>
    <row r="7202" spans="2:3" x14ac:dyDescent="0.2">
      <c r="B7202" s="36"/>
      <c r="C7202" s="36"/>
    </row>
    <row r="7203" spans="2:3" x14ac:dyDescent="0.2">
      <c r="B7203" s="36"/>
      <c r="C7203" s="36"/>
    </row>
    <row r="7204" spans="2:3" x14ac:dyDescent="0.2">
      <c r="B7204" s="36"/>
      <c r="C7204" s="36"/>
    </row>
    <row r="7205" spans="2:3" x14ac:dyDescent="0.2">
      <c r="B7205" s="36"/>
      <c r="C7205" s="36"/>
    </row>
    <row r="7206" spans="2:3" x14ac:dyDescent="0.2">
      <c r="B7206" s="36"/>
      <c r="C7206" s="36"/>
    </row>
    <row r="7207" spans="2:3" x14ac:dyDescent="0.2">
      <c r="B7207" s="36"/>
      <c r="C7207" s="36"/>
    </row>
    <row r="7208" spans="2:3" x14ac:dyDescent="0.2">
      <c r="B7208" s="36"/>
      <c r="C7208" s="36"/>
    </row>
    <row r="7209" spans="2:3" x14ac:dyDescent="0.2">
      <c r="B7209" s="36"/>
      <c r="C7209" s="36"/>
    </row>
    <row r="7210" spans="2:3" x14ac:dyDescent="0.2">
      <c r="B7210" s="36"/>
      <c r="C7210" s="36"/>
    </row>
    <row r="7211" spans="2:3" x14ac:dyDescent="0.2">
      <c r="B7211" s="36"/>
      <c r="C7211" s="36"/>
    </row>
    <row r="7212" spans="2:3" x14ac:dyDescent="0.2">
      <c r="B7212" s="36"/>
      <c r="C7212" s="36"/>
    </row>
    <row r="7213" spans="2:3" x14ac:dyDescent="0.2">
      <c r="B7213" s="36"/>
      <c r="C7213" s="36"/>
    </row>
    <row r="7214" spans="2:3" x14ac:dyDescent="0.2">
      <c r="B7214" s="36"/>
      <c r="C7214" s="36"/>
    </row>
    <row r="7215" spans="2:3" x14ac:dyDescent="0.2">
      <c r="B7215" s="36"/>
      <c r="C7215" s="36"/>
    </row>
    <row r="7216" spans="2:3" x14ac:dyDescent="0.2">
      <c r="B7216" s="36"/>
      <c r="C7216" s="36"/>
    </row>
    <row r="7217" spans="2:3" x14ac:dyDescent="0.2">
      <c r="B7217" s="36"/>
      <c r="C7217" s="36"/>
    </row>
    <row r="7218" spans="2:3" x14ac:dyDescent="0.2">
      <c r="B7218" s="36"/>
      <c r="C7218" s="36"/>
    </row>
    <row r="7219" spans="2:3" x14ac:dyDescent="0.2">
      <c r="B7219" s="36"/>
      <c r="C7219" s="36"/>
    </row>
    <row r="7220" spans="2:3" x14ac:dyDescent="0.2">
      <c r="B7220" s="36"/>
      <c r="C7220" s="36"/>
    </row>
    <row r="7221" spans="2:3" x14ac:dyDescent="0.2">
      <c r="B7221" s="36"/>
      <c r="C7221" s="36"/>
    </row>
    <row r="7222" spans="2:3" x14ac:dyDescent="0.2">
      <c r="B7222" s="36"/>
      <c r="C7222" s="36"/>
    </row>
    <row r="7223" spans="2:3" x14ac:dyDescent="0.2">
      <c r="B7223" s="36"/>
      <c r="C7223" s="36"/>
    </row>
    <row r="7224" spans="2:3" x14ac:dyDescent="0.2">
      <c r="B7224" s="36"/>
      <c r="C7224" s="36"/>
    </row>
    <row r="7225" spans="2:3" x14ac:dyDescent="0.2">
      <c r="B7225" s="36"/>
      <c r="C7225" s="36"/>
    </row>
    <row r="7226" spans="2:3" x14ac:dyDescent="0.2">
      <c r="B7226" s="36"/>
      <c r="C7226" s="36"/>
    </row>
    <row r="7227" spans="2:3" x14ac:dyDescent="0.2">
      <c r="B7227" s="36"/>
      <c r="C7227" s="36"/>
    </row>
    <row r="7228" spans="2:3" x14ac:dyDescent="0.2">
      <c r="B7228" s="36"/>
      <c r="C7228" s="36"/>
    </row>
    <row r="7229" spans="2:3" x14ac:dyDescent="0.2">
      <c r="B7229" s="36"/>
      <c r="C7229" s="36"/>
    </row>
    <row r="7230" spans="2:3" x14ac:dyDescent="0.2">
      <c r="B7230" s="36"/>
      <c r="C7230" s="36"/>
    </row>
    <row r="7231" spans="2:3" x14ac:dyDescent="0.2">
      <c r="B7231" s="36"/>
      <c r="C7231" s="36"/>
    </row>
    <row r="7232" spans="2:3" x14ac:dyDescent="0.2">
      <c r="B7232" s="36"/>
      <c r="C7232" s="36"/>
    </row>
    <row r="7233" spans="2:3" x14ac:dyDescent="0.2">
      <c r="B7233" s="36"/>
      <c r="C7233" s="36"/>
    </row>
    <row r="7234" spans="2:3" x14ac:dyDescent="0.2">
      <c r="B7234" s="36"/>
      <c r="C7234" s="36"/>
    </row>
    <row r="7235" spans="2:3" x14ac:dyDescent="0.2">
      <c r="B7235" s="36"/>
      <c r="C7235" s="36"/>
    </row>
    <row r="7236" spans="2:3" x14ac:dyDescent="0.2">
      <c r="B7236" s="36"/>
      <c r="C7236" s="36"/>
    </row>
    <row r="7237" spans="2:3" x14ac:dyDescent="0.2">
      <c r="B7237" s="36"/>
      <c r="C7237" s="36"/>
    </row>
    <row r="7238" spans="2:3" x14ac:dyDescent="0.2">
      <c r="B7238" s="36"/>
      <c r="C7238" s="36"/>
    </row>
    <row r="7239" spans="2:3" x14ac:dyDescent="0.2">
      <c r="B7239" s="36"/>
      <c r="C7239" s="36"/>
    </row>
    <row r="7240" spans="2:3" x14ac:dyDescent="0.2">
      <c r="B7240" s="36"/>
      <c r="C7240" s="36"/>
    </row>
    <row r="7241" spans="2:3" x14ac:dyDescent="0.2">
      <c r="B7241" s="36"/>
      <c r="C7241" s="36"/>
    </row>
    <row r="7242" spans="2:3" x14ac:dyDescent="0.2">
      <c r="B7242" s="36"/>
      <c r="C7242" s="36"/>
    </row>
    <row r="7243" spans="2:3" x14ac:dyDescent="0.2">
      <c r="B7243" s="36"/>
      <c r="C7243" s="36"/>
    </row>
    <row r="7244" spans="2:3" x14ac:dyDescent="0.2">
      <c r="B7244" s="36"/>
      <c r="C7244" s="36"/>
    </row>
    <row r="7245" spans="2:3" x14ac:dyDescent="0.2">
      <c r="B7245" s="36"/>
      <c r="C7245" s="36"/>
    </row>
    <row r="7246" spans="2:3" x14ac:dyDescent="0.2">
      <c r="B7246" s="36"/>
      <c r="C7246" s="36"/>
    </row>
    <row r="7247" spans="2:3" x14ac:dyDescent="0.2">
      <c r="B7247" s="36"/>
      <c r="C7247" s="36"/>
    </row>
    <row r="7248" spans="2:3" x14ac:dyDescent="0.2">
      <c r="B7248" s="36"/>
      <c r="C7248" s="36"/>
    </row>
    <row r="7249" spans="2:3" x14ac:dyDescent="0.2">
      <c r="B7249" s="36"/>
      <c r="C7249" s="36"/>
    </row>
    <row r="7250" spans="2:3" x14ac:dyDescent="0.2">
      <c r="B7250" s="36"/>
      <c r="C7250" s="36"/>
    </row>
    <row r="7251" spans="2:3" x14ac:dyDescent="0.2">
      <c r="B7251" s="36"/>
      <c r="C7251" s="36"/>
    </row>
    <row r="7252" spans="2:3" x14ac:dyDescent="0.2">
      <c r="B7252" s="36"/>
      <c r="C7252" s="36"/>
    </row>
    <row r="7253" spans="2:3" x14ac:dyDescent="0.2">
      <c r="B7253" s="36"/>
      <c r="C7253" s="36"/>
    </row>
    <row r="7254" spans="2:3" x14ac:dyDescent="0.2">
      <c r="B7254" s="36"/>
      <c r="C7254" s="36"/>
    </row>
    <row r="7255" spans="2:3" x14ac:dyDescent="0.2">
      <c r="B7255" s="36"/>
      <c r="C7255" s="36"/>
    </row>
    <row r="7256" spans="2:3" x14ac:dyDescent="0.2">
      <c r="B7256" s="36"/>
      <c r="C7256" s="36"/>
    </row>
    <row r="7257" spans="2:3" x14ac:dyDescent="0.2">
      <c r="B7257" s="36"/>
      <c r="C7257" s="36"/>
    </row>
    <row r="7258" spans="2:3" x14ac:dyDescent="0.2">
      <c r="B7258" s="36"/>
      <c r="C7258" s="36"/>
    </row>
    <row r="7259" spans="2:3" x14ac:dyDescent="0.2">
      <c r="B7259" s="36"/>
      <c r="C7259" s="36"/>
    </row>
    <row r="7260" spans="2:3" x14ac:dyDescent="0.2">
      <c r="B7260" s="36"/>
      <c r="C7260" s="36"/>
    </row>
    <row r="7261" spans="2:3" x14ac:dyDescent="0.2">
      <c r="B7261" s="36"/>
      <c r="C7261" s="36"/>
    </row>
    <row r="7262" spans="2:3" x14ac:dyDescent="0.2">
      <c r="B7262" s="36"/>
      <c r="C7262" s="36"/>
    </row>
    <row r="7263" spans="2:3" x14ac:dyDescent="0.2">
      <c r="B7263" s="36"/>
      <c r="C7263" s="36"/>
    </row>
    <row r="7264" spans="2:3" x14ac:dyDescent="0.2">
      <c r="B7264" s="36"/>
      <c r="C7264" s="36"/>
    </row>
    <row r="7265" spans="2:3" x14ac:dyDescent="0.2">
      <c r="B7265" s="36"/>
      <c r="C7265" s="36"/>
    </row>
    <row r="7266" spans="2:3" x14ac:dyDescent="0.2">
      <c r="B7266" s="36"/>
      <c r="C7266" s="36"/>
    </row>
    <row r="7267" spans="2:3" x14ac:dyDescent="0.2">
      <c r="B7267" s="36"/>
      <c r="C7267" s="36"/>
    </row>
    <row r="7268" spans="2:3" x14ac:dyDescent="0.2">
      <c r="B7268" s="36"/>
      <c r="C7268" s="36"/>
    </row>
    <row r="7269" spans="2:3" x14ac:dyDescent="0.2">
      <c r="B7269" s="36"/>
      <c r="C7269" s="36"/>
    </row>
    <row r="7270" spans="2:3" x14ac:dyDescent="0.2">
      <c r="B7270" s="36"/>
      <c r="C7270" s="36"/>
    </row>
    <row r="7271" spans="2:3" x14ac:dyDescent="0.2">
      <c r="B7271" s="36"/>
      <c r="C7271" s="36"/>
    </row>
    <row r="7272" spans="2:3" x14ac:dyDescent="0.2">
      <c r="B7272" s="36"/>
      <c r="C7272" s="36"/>
    </row>
    <row r="7273" spans="2:3" x14ac:dyDescent="0.2">
      <c r="B7273" s="36"/>
      <c r="C7273" s="36"/>
    </row>
    <row r="7274" spans="2:3" x14ac:dyDescent="0.2">
      <c r="B7274" s="36"/>
      <c r="C7274" s="36"/>
    </row>
    <row r="7275" spans="2:3" x14ac:dyDescent="0.2">
      <c r="B7275" s="36"/>
      <c r="C7275" s="36"/>
    </row>
    <row r="7276" spans="2:3" x14ac:dyDescent="0.2">
      <c r="B7276" s="36"/>
      <c r="C7276" s="36"/>
    </row>
    <row r="7277" spans="2:3" x14ac:dyDescent="0.2">
      <c r="B7277" s="36"/>
      <c r="C7277" s="36"/>
    </row>
    <row r="7278" spans="2:3" x14ac:dyDescent="0.2">
      <c r="B7278" s="36"/>
      <c r="C7278" s="36"/>
    </row>
    <row r="7279" spans="2:3" x14ac:dyDescent="0.2">
      <c r="B7279" s="36"/>
      <c r="C7279" s="36"/>
    </row>
    <row r="7280" spans="2:3" x14ac:dyDescent="0.2">
      <c r="B7280" s="36"/>
      <c r="C7280" s="36"/>
    </row>
    <row r="7281" spans="2:3" x14ac:dyDescent="0.2">
      <c r="B7281" s="36"/>
      <c r="C7281" s="36"/>
    </row>
    <row r="7282" spans="2:3" x14ac:dyDescent="0.2">
      <c r="B7282" s="36"/>
      <c r="C7282" s="36"/>
    </row>
    <row r="7283" spans="2:3" x14ac:dyDescent="0.2">
      <c r="B7283" s="36"/>
      <c r="C7283" s="36"/>
    </row>
    <row r="7284" spans="2:3" x14ac:dyDescent="0.2">
      <c r="B7284" s="36"/>
      <c r="C7284" s="36"/>
    </row>
    <row r="7285" spans="2:3" x14ac:dyDescent="0.2">
      <c r="B7285" s="36"/>
      <c r="C7285" s="36"/>
    </row>
    <row r="7286" spans="2:3" x14ac:dyDescent="0.2">
      <c r="B7286" s="36"/>
      <c r="C7286" s="36"/>
    </row>
    <row r="7287" spans="2:3" x14ac:dyDescent="0.2">
      <c r="B7287" s="36"/>
      <c r="C7287" s="36"/>
    </row>
    <row r="7288" spans="2:3" x14ac:dyDescent="0.2">
      <c r="B7288" s="36"/>
      <c r="C7288" s="36"/>
    </row>
    <row r="7289" spans="2:3" x14ac:dyDescent="0.2">
      <c r="B7289" s="36"/>
      <c r="C7289" s="36"/>
    </row>
    <row r="7290" spans="2:3" x14ac:dyDescent="0.2">
      <c r="B7290" s="36"/>
      <c r="C7290" s="36"/>
    </row>
    <row r="7291" spans="2:3" x14ac:dyDescent="0.2">
      <c r="B7291" s="36"/>
      <c r="C7291" s="36"/>
    </row>
    <row r="7292" spans="2:3" x14ac:dyDescent="0.2">
      <c r="B7292" s="36"/>
      <c r="C7292" s="36"/>
    </row>
    <row r="7293" spans="2:3" x14ac:dyDescent="0.2">
      <c r="B7293" s="36"/>
      <c r="C7293" s="36"/>
    </row>
    <row r="7294" spans="2:3" x14ac:dyDescent="0.2">
      <c r="B7294" s="36"/>
      <c r="C7294" s="36"/>
    </row>
    <row r="7295" spans="2:3" x14ac:dyDescent="0.2">
      <c r="B7295" s="36"/>
      <c r="C7295" s="36"/>
    </row>
    <row r="7296" spans="2:3" x14ac:dyDescent="0.2">
      <c r="B7296" s="36"/>
      <c r="C7296" s="36"/>
    </row>
    <row r="7297" spans="2:3" x14ac:dyDescent="0.2">
      <c r="B7297" s="36"/>
      <c r="C7297" s="36"/>
    </row>
    <row r="7298" spans="2:3" x14ac:dyDescent="0.2">
      <c r="B7298" s="36"/>
      <c r="C7298" s="36"/>
    </row>
    <row r="7299" spans="2:3" x14ac:dyDescent="0.2">
      <c r="B7299" s="36"/>
      <c r="C7299" s="36"/>
    </row>
    <row r="7300" spans="2:3" x14ac:dyDescent="0.2">
      <c r="B7300" s="36"/>
      <c r="C7300" s="36"/>
    </row>
    <row r="7301" spans="2:3" x14ac:dyDescent="0.2">
      <c r="B7301" s="36"/>
      <c r="C7301" s="36"/>
    </row>
    <row r="7302" spans="2:3" x14ac:dyDescent="0.2">
      <c r="B7302" s="36"/>
      <c r="C7302" s="36"/>
    </row>
    <row r="7303" spans="2:3" x14ac:dyDescent="0.2">
      <c r="B7303" s="36"/>
      <c r="C7303" s="36"/>
    </row>
    <row r="7304" spans="2:3" x14ac:dyDescent="0.2">
      <c r="B7304" s="36"/>
      <c r="C7304" s="36"/>
    </row>
    <row r="7305" spans="2:3" x14ac:dyDescent="0.2">
      <c r="B7305" s="36"/>
      <c r="C7305" s="36"/>
    </row>
    <row r="7306" spans="2:3" x14ac:dyDescent="0.2">
      <c r="B7306" s="36"/>
      <c r="C7306" s="36"/>
    </row>
    <row r="7307" spans="2:3" x14ac:dyDescent="0.2">
      <c r="B7307" s="36"/>
      <c r="C7307" s="36"/>
    </row>
    <row r="7308" spans="2:3" x14ac:dyDescent="0.2">
      <c r="B7308" s="36"/>
      <c r="C7308" s="36"/>
    </row>
    <row r="7309" spans="2:3" x14ac:dyDescent="0.2">
      <c r="B7309" s="36"/>
      <c r="C7309" s="36"/>
    </row>
    <row r="7310" spans="2:3" x14ac:dyDescent="0.2">
      <c r="B7310" s="36"/>
      <c r="C7310" s="36"/>
    </row>
    <row r="7311" spans="2:3" x14ac:dyDescent="0.2">
      <c r="B7311" s="36"/>
      <c r="C7311" s="36"/>
    </row>
    <row r="7312" spans="2:3" x14ac:dyDescent="0.2">
      <c r="B7312" s="36"/>
      <c r="C7312" s="36"/>
    </row>
    <row r="7313" spans="2:3" x14ac:dyDescent="0.2">
      <c r="B7313" s="36"/>
      <c r="C7313" s="36"/>
    </row>
    <row r="7314" spans="2:3" x14ac:dyDescent="0.2">
      <c r="B7314" s="36"/>
      <c r="C7314" s="36"/>
    </row>
    <row r="7315" spans="2:3" x14ac:dyDescent="0.2">
      <c r="B7315" s="36"/>
      <c r="C7315" s="36"/>
    </row>
    <row r="7316" spans="2:3" x14ac:dyDescent="0.2">
      <c r="B7316" s="36"/>
      <c r="C7316" s="36"/>
    </row>
    <row r="7317" spans="2:3" x14ac:dyDescent="0.2">
      <c r="B7317" s="36"/>
      <c r="C7317" s="36"/>
    </row>
    <row r="7318" spans="2:3" x14ac:dyDescent="0.2">
      <c r="B7318" s="36"/>
      <c r="C7318" s="36"/>
    </row>
    <row r="7319" spans="2:3" x14ac:dyDescent="0.2">
      <c r="B7319" s="36"/>
      <c r="C7319" s="36"/>
    </row>
    <row r="7320" spans="2:3" x14ac:dyDescent="0.2">
      <c r="B7320" s="36"/>
      <c r="C7320" s="36"/>
    </row>
    <row r="7321" spans="2:3" x14ac:dyDescent="0.2">
      <c r="B7321" s="36"/>
      <c r="C7321" s="36"/>
    </row>
    <row r="7322" spans="2:3" x14ac:dyDescent="0.2">
      <c r="B7322" s="36"/>
      <c r="C7322" s="36"/>
    </row>
    <row r="7323" spans="2:3" x14ac:dyDescent="0.2">
      <c r="B7323" s="36"/>
      <c r="C7323" s="36"/>
    </row>
    <row r="7324" spans="2:3" x14ac:dyDescent="0.2">
      <c r="B7324" s="36"/>
      <c r="C7324" s="36"/>
    </row>
    <row r="7325" spans="2:3" x14ac:dyDescent="0.2">
      <c r="B7325" s="36"/>
      <c r="C7325" s="36"/>
    </row>
    <row r="7326" spans="2:3" x14ac:dyDescent="0.2">
      <c r="B7326" s="36"/>
      <c r="C7326" s="36"/>
    </row>
    <row r="7327" spans="2:3" x14ac:dyDescent="0.2">
      <c r="B7327" s="36"/>
      <c r="C7327" s="36"/>
    </row>
    <row r="7328" spans="2:3" x14ac:dyDescent="0.2">
      <c r="B7328" s="36"/>
      <c r="C7328" s="36"/>
    </row>
    <row r="7329" spans="2:3" x14ac:dyDescent="0.2">
      <c r="B7329" s="36"/>
      <c r="C7329" s="36"/>
    </row>
    <row r="7330" spans="2:3" x14ac:dyDescent="0.2">
      <c r="B7330" s="36"/>
      <c r="C7330" s="36"/>
    </row>
    <row r="7331" spans="2:3" x14ac:dyDescent="0.2">
      <c r="B7331" s="36"/>
      <c r="C7331" s="36"/>
    </row>
    <row r="7332" spans="2:3" x14ac:dyDescent="0.2">
      <c r="B7332" s="36"/>
      <c r="C7332" s="36"/>
    </row>
    <row r="7333" spans="2:3" x14ac:dyDescent="0.2">
      <c r="B7333" s="36"/>
      <c r="C7333" s="36"/>
    </row>
    <row r="7334" spans="2:3" x14ac:dyDescent="0.2">
      <c r="B7334" s="36"/>
      <c r="C7334" s="36"/>
    </row>
    <row r="7335" spans="2:3" x14ac:dyDescent="0.2">
      <c r="B7335" s="36"/>
      <c r="C7335" s="36"/>
    </row>
    <row r="7336" spans="2:3" x14ac:dyDescent="0.2">
      <c r="B7336" s="36"/>
      <c r="C7336" s="36"/>
    </row>
    <row r="7337" spans="2:3" x14ac:dyDescent="0.2">
      <c r="B7337" s="36"/>
      <c r="C7337" s="36"/>
    </row>
    <row r="7338" spans="2:3" x14ac:dyDescent="0.2">
      <c r="B7338" s="36"/>
      <c r="C7338" s="36"/>
    </row>
    <row r="7339" spans="2:3" x14ac:dyDescent="0.2">
      <c r="B7339" s="36"/>
      <c r="C7339" s="36"/>
    </row>
    <row r="7340" spans="2:3" x14ac:dyDescent="0.2">
      <c r="B7340" s="36"/>
      <c r="C7340" s="36"/>
    </row>
    <row r="7341" spans="2:3" x14ac:dyDescent="0.2">
      <c r="B7341" s="36"/>
      <c r="C7341" s="36"/>
    </row>
    <row r="7342" spans="2:3" x14ac:dyDescent="0.2">
      <c r="B7342" s="36"/>
      <c r="C7342" s="36"/>
    </row>
    <row r="7343" spans="2:3" x14ac:dyDescent="0.2">
      <c r="B7343" s="36"/>
      <c r="C7343" s="36"/>
    </row>
    <row r="7344" spans="2:3" x14ac:dyDescent="0.2">
      <c r="B7344" s="36"/>
      <c r="C7344" s="36"/>
    </row>
    <row r="7345" spans="2:3" x14ac:dyDescent="0.2">
      <c r="B7345" s="36"/>
      <c r="C7345" s="36"/>
    </row>
    <row r="7346" spans="2:3" x14ac:dyDescent="0.2">
      <c r="B7346" s="36"/>
      <c r="C7346" s="36"/>
    </row>
    <row r="7347" spans="2:3" x14ac:dyDescent="0.2">
      <c r="B7347" s="36"/>
      <c r="C7347" s="36"/>
    </row>
    <row r="7348" spans="2:3" x14ac:dyDescent="0.2">
      <c r="B7348" s="36"/>
      <c r="C7348" s="36"/>
    </row>
    <row r="7349" spans="2:3" x14ac:dyDescent="0.2">
      <c r="B7349" s="36"/>
      <c r="C7349" s="36"/>
    </row>
    <row r="7350" spans="2:3" x14ac:dyDescent="0.2">
      <c r="B7350" s="36"/>
      <c r="C7350" s="36"/>
    </row>
    <row r="7351" spans="2:3" x14ac:dyDescent="0.2">
      <c r="B7351" s="36"/>
      <c r="C7351" s="36"/>
    </row>
    <row r="7352" spans="2:3" x14ac:dyDescent="0.2">
      <c r="B7352" s="36"/>
      <c r="C7352" s="36"/>
    </row>
    <row r="7353" spans="2:3" x14ac:dyDescent="0.2">
      <c r="B7353" s="36"/>
      <c r="C7353" s="36"/>
    </row>
    <row r="7354" spans="2:3" x14ac:dyDescent="0.2">
      <c r="B7354" s="36"/>
      <c r="C7354" s="36"/>
    </row>
    <row r="7355" spans="2:3" x14ac:dyDescent="0.2">
      <c r="B7355" s="36"/>
      <c r="C7355" s="36"/>
    </row>
    <row r="7356" spans="2:3" x14ac:dyDescent="0.2">
      <c r="B7356" s="36"/>
      <c r="C7356" s="36"/>
    </row>
    <row r="7357" spans="2:3" x14ac:dyDescent="0.2">
      <c r="B7357" s="36"/>
      <c r="C7357" s="36"/>
    </row>
    <row r="7358" spans="2:3" x14ac:dyDescent="0.2">
      <c r="B7358" s="36"/>
      <c r="C7358" s="36"/>
    </row>
    <row r="7359" spans="2:3" x14ac:dyDescent="0.2">
      <c r="B7359" s="36"/>
      <c r="C7359" s="36"/>
    </row>
    <row r="7360" spans="2:3" x14ac:dyDescent="0.2">
      <c r="B7360" s="36"/>
      <c r="C7360" s="36"/>
    </row>
    <row r="7361" spans="2:3" x14ac:dyDescent="0.2">
      <c r="B7361" s="36"/>
      <c r="C7361" s="36"/>
    </row>
    <row r="7362" spans="2:3" x14ac:dyDescent="0.2">
      <c r="B7362" s="36"/>
      <c r="C7362" s="36"/>
    </row>
    <row r="7363" spans="2:3" x14ac:dyDescent="0.2">
      <c r="B7363" s="36"/>
      <c r="C7363" s="36"/>
    </row>
    <row r="7364" spans="2:3" x14ac:dyDescent="0.2">
      <c r="B7364" s="36"/>
      <c r="C7364" s="36"/>
    </row>
    <row r="7365" spans="2:3" x14ac:dyDescent="0.2">
      <c r="B7365" s="36"/>
      <c r="C7365" s="36"/>
    </row>
    <row r="7366" spans="2:3" x14ac:dyDescent="0.2">
      <c r="B7366" s="36"/>
      <c r="C7366" s="36"/>
    </row>
    <row r="7367" spans="2:3" x14ac:dyDescent="0.2">
      <c r="B7367" s="36"/>
      <c r="C7367" s="36"/>
    </row>
    <row r="7368" spans="2:3" x14ac:dyDescent="0.2">
      <c r="B7368" s="36"/>
      <c r="C7368" s="36"/>
    </row>
    <row r="7369" spans="2:3" x14ac:dyDescent="0.2">
      <c r="B7369" s="36"/>
      <c r="C7369" s="36"/>
    </row>
    <row r="7370" spans="2:3" x14ac:dyDescent="0.2">
      <c r="B7370" s="36"/>
      <c r="C7370" s="36"/>
    </row>
    <row r="7371" spans="2:3" x14ac:dyDescent="0.2">
      <c r="B7371" s="36"/>
      <c r="C7371" s="36"/>
    </row>
    <row r="7372" spans="2:3" x14ac:dyDescent="0.2">
      <c r="B7372" s="36"/>
      <c r="C7372" s="36"/>
    </row>
    <row r="7373" spans="2:3" x14ac:dyDescent="0.2">
      <c r="B7373" s="36"/>
      <c r="C7373" s="36"/>
    </row>
    <row r="7374" spans="2:3" x14ac:dyDescent="0.2">
      <c r="B7374" s="36"/>
      <c r="C7374" s="36"/>
    </row>
    <row r="7375" spans="2:3" x14ac:dyDescent="0.2">
      <c r="B7375" s="36"/>
      <c r="C7375" s="36"/>
    </row>
    <row r="7376" spans="2:3" x14ac:dyDescent="0.2">
      <c r="B7376" s="36"/>
      <c r="C7376" s="36"/>
    </row>
    <row r="7377" spans="2:3" x14ac:dyDescent="0.2">
      <c r="B7377" s="36"/>
      <c r="C7377" s="36"/>
    </row>
    <row r="7378" spans="2:3" x14ac:dyDescent="0.2">
      <c r="B7378" s="36"/>
      <c r="C7378" s="36"/>
    </row>
    <row r="7379" spans="2:3" x14ac:dyDescent="0.2">
      <c r="B7379" s="36"/>
      <c r="C7379" s="36"/>
    </row>
    <row r="7380" spans="2:3" x14ac:dyDescent="0.2">
      <c r="B7380" s="36"/>
      <c r="C7380" s="36"/>
    </row>
    <row r="7381" spans="2:3" x14ac:dyDescent="0.2">
      <c r="B7381" s="36"/>
      <c r="C7381" s="36"/>
    </row>
    <row r="7382" spans="2:3" x14ac:dyDescent="0.2">
      <c r="B7382" s="36"/>
      <c r="C7382" s="36"/>
    </row>
    <row r="7383" spans="2:3" x14ac:dyDescent="0.2">
      <c r="B7383" s="36"/>
      <c r="C7383" s="36"/>
    </row>
    <row r="7384" spans="2:3" x14ac:dyDescent="0.2">
      <c r="B7384" s="36"/>
      <c r="C7384" s="36"/>
    </row>
    <row r="7385" spans="2:3" x14ac:dyDescent="0.2">
      <c r="B7385" s="36"/>
      <c r="C7385" s="36"/>
    </row>
    <row r="7386" spans="2:3" x14ac:dyDescent="0.2">
      <c r="B7386" s="36"/>
      <c r="C7386" s="36"/>
    </row>
    <row r="7387" spans="2:3" x14ac:dyDescent="0.2">
      <c r="B7387" s="36"/>
      <c r="C7387" s="36"/>
    </row>
    <row r="7388" spans="2:3" x14ac:dyDescent="0.2">
      <c r="B7388" s="36"/>
      <c r="C7388" s="36"/>
    </row>
    <row r="7389" spans="2:3" x14ac:dyDescent="0.2">
      <c r="B7389" s="36"/>
      <c r="C7389" s="36"/>
    </row>
    <row r="7390" spans="2:3" x14ac:dyDescent="0.2">
      <c r="B7390" s="36"/>
      <c r="C7390" s="36"/>
    </row>
    <row r="7391" spans="2:3" x14ac:dyDescent="0.2">
      <c r="B7391" s="36"/>
      <c r="C7391" s="36"/>
    </row>
    <row r="7392" spans="2:3" x14ac:dyDescent="0.2">
      <c r="B7392" s="36"/>
      <c r="C7392" s="36"/>
    </row>
    <row r="7393" spans="2:3" x14ac:dyDescent="0.2">
      <c r="B7393" s="36"/>
      <c r="C7393" s="36"/>
    </row>
    <row r="7394" spans="2:3" x14ac:dyDescent="0.2">
      <c r="B7394" s="36"/>
      <c r="C7394" s="36"/>
    </row>
    <row r="7395" spans="2:3" x14ac:dyDescent="0.2">
      <c r="B7395" s="36"/>
      <c r="C7395" s="36"/>
    </row>
    <row r="7396" spans="2:3" x14ac:dyDescent="0.2">
      <c r="B7396" s="36"/>
      <c r="C7396" s="36"/>
    </row>
    <row r="7397" spans="2:3" x14ac:dyDescent="0.2">
      <c r="B7397" s="36"/>
      <c r="C7397" s="36"/>
    </row>
    <row r="7398" spans="2:3" x14ac:dyDescent="0.2">
      <c r="B7398" s="36"/>
      <c r="C7398" s="36"/>
    </row>
    <row r="7399" spans="2:3" x14ac:dyDescent="0.2">
      <c r="B7399" s="36"/>
      <c r="C7399" s="36"/>
    </row>
    <row r="7400" spans="2:3" x14ac:dyDescent="0.2">
      <c r="B7400" s="36"/>
      <c r="C7400" s="36"/>
    </row>
    <row r="7401" spans="2:3" x14ac:dyDescent="0.2">
      <c r="B7401" s="36"/>
      <c r="C7401" s="36"/>
    </row>
    <row r="7402" spans="2:3" x14ac:dyDescent="0.2">
      <c r="B7402" s="36"/>
      <c r="C7402" s="36"/>
    </row>
    <row r="7403" spans="2:3" x14ac:dyDescent="0.2">
      <c r="B7403" s="36"/>
      <c r="C7403" s="36"/>
    </row>
    <row r="7404" spans="2:3" x14ac:dyDescent="0.2">
      <c r="B7404" s="36"/>
      <c r="C7404" s="36"/>
    </row>
    <row r="7405" spans="2:3" x14ac:dyDescent="0.2">
      <c r="B7405" s="36"/>
      <c r="C7405" s="36"/>
    </row>
    <row r="7406" spans="2:3" x14ac:dyDescent="0.2">
      <c r="B7406" s="36"/>
      <c r="C7406" s="36"/>
    </row>
    <row r="7407" spans="2:3" x14ac:dyDescent="0.2">
      <c r="B7407" s="36"/>
      <c r="C7407" s="36"/>
    </row>
    <row r="7408" spans="2:3" x14ac:dyDescent="0.2">
      <c r="B7408" s="36"/>
      <c r="C7408" s="36"/>
    </row>
    <row r="7409" spans="2:3" x14ac:dyDescent="0.2">
      <c r="B7409" s="36"/>
      <c r="C7409" s="36"/>
    </row>
    <row r="7410" spans="2:3" x14ac:dyDescent="0.2">
      <c r="B7410" s="36"/>
      <c r="C7410" s="36"/>
    </row>
    <row r="7411" spans="2:3" x14ac:dyDescent="0.2">
      <c r="B7411" s="36"/>
      <c r="C7411" s="36"/>
    </row>
    <row r="7412" spans="2:3" x14ac:dyDescent="0.2">
      <c r="B7412" s="36"/>
      <c r="C7412" s="36"/>
    </row>
    <row r="7413" spans="2:3" x14ac:dyDescent="0.2">
      <c r="B7413" s="36"/>
      <c r="C7413" s="36"/>
    </row>
    <row r="7414" spans="2:3" x14ac:dyDescent="0.2">
      <c r="B7414" s="36"/>
      <c r="C7414" s="36"/>
    </row>
    <row r="7415" spans="2:3" x14ac:dyDescent="0.2">
      <c r="B7415" s="36"/>
      <c r="C7415" s="36"/>
    </row>
    <row r="7416" spans="2:3" x14ac:dyDescent="0.2">
      <c r="B7416" s="36"/>
      <c r="C7416" s="36"/>
    </row>
    <row r="7417" spans="2:3" x14ac:dyDescent="0.2">
      <c r="B7417" s="36"/>
      <c r="C7417" s="36"/>
    </row>
    <row r="7418" spans="2:3" x14ac:dyDescent="0.2">
      <c r="B7418" s="36"/>
      <c r="C7418" s="36"/>
    </row>
    <row r="7419" spans="2:3" x14ac:dyDescent="0.2">
      <c r="B7419" s="36"/>
      <c r="C7419" s="36"/>
    </row>
    <row r="7420" spans="2:3" x14ac:dyDescent="0.2">
      <c r="B7420" s="36"/>
      <c r="C7420" s="36"/>
    </row>
    <row r="7421" spans="2:3" x14ac:dyDescent="0.2">
      <c r="B7421" s="36"/>
      <c r="C7421" s="36"/>
    </row>
    <row r="7422" spans="2:3" x14ac:dyDescent="0.2">
      <c r="B7422" s="36"/>
      <c r="C7422" s="36"/>
    </row>
    <row r="7423" spans="2:3" x14ac:dyDescent="0.2">
      <c r="B7423" s="36"/>
      <c r="C7423" s="36"/>
    </row>
    <row r="7424" spans="2:3" x14ac:dyDescent="0.2">
      <c r="B7424" s="36"/>
      <c r="C7424" s="36"/>
    </row>
    <row r="7425" spans="2:3" x14ac:dyDescent="0.2">
      <c r="B7425" s="36"/>
      <c r="C7425" s="36"/>
    </row>
    <row r="7426" spans="2:3" x14ac:dyDescent="0.2">
      <c r="B7426" s="36"/>
      <c r="C7426" s="36"/>
    </row>
    <row r="7427" spans="2:3" x14ac:dyDescent="0.2">
      <c r="B7427" s="36"/>
      <c r="C7427" s="36"/>
    </row>
    <row r="7428" spans="2:3" x14ac:dyDescent="0.2">
      <c r="B7428" s="36"/>
      <c r="C7428" s="36"/>
    </row>
    <row r="7429" spans="2:3" x14ac:dyDescent="0.2">
      <c r="B7429" s="36"/>
      <c r="C7429" s="36"/>
    </row>
    <row r="7430" spans="2:3" x14ac:dyDescent="0.2">
      <c r="B7430" s="36"/>
      <c r="C7430" s="36"/>
    </row>
    <row r="7431" spans="2:3" x14ac:dyDescent="0.2">
      <c r="B7431" s="36"/>
      <c r="C7431" s="36"/>
    </row>
    <row r="7432" spans="2:3" x14ac:dyDescent="0.2">
      <c r="B7432" s="36"/>
      <c r="C7432" s="36"/>
    </row>
    <row r="7433" spans="2:3" x14ac:dyDescent="0.2">
      <c r="B7433" s="36"/>
      <c r="C7433" s="36"/>
    </row>
    <row r="7434" spans="2:3" x14ac:dyDescent="0.2">
      <c r="B7434" s="36"/>
      <c r="C7434" s="36"/>
    </row>
    <row r="7435" spans="2:3" x14ac:dyDescent="0.2">
      <c r="B7435" s="36"/>
      <c r="C7435" s="36"/>
    </row>
    <row r="7436" spans="2:3" x14ac:dyDescent="0.2">
      <c r="B7436" s="36"/>
      <c r="C7436" s="36"/>
    </row>
    <row r="7437" spans="2:3" x14ac:dyDescent="0.2">
      <c r="B7437" s="36"/>
      <c r="C7437" s="36"/>
    </row>
    <row r="7438" spans="2:3" x14ac:dyDescent="0.2">
      <c r="B7438" s="36"/>
      <c r="C7438" s="36"/>
    </row>
    <row r="7439" spans="2:3" x14ac:dyDescent="0.2">
      <c r="B7439" s="36"/>
      <c r="C7439" s="36"/>
    </row>
    <row r="7440" spans="2:3" x14ac:dyDescent="0.2">
      <c r="B7440" s="36"/>
      <c r="C7440" s="36"/>
    </row>
    <row r="7441" spans="2:3" x14ac:dyDescent="0.2">
      <c r="B7441" s="36"/>
      <c r="C7441" s="36"/>
    </row>
    <row r="7442" spans="2:3" x14ac:dyDescent="0.2">
      <c r="B7442" s="36"/>
      <c r="C7442" s="36"/>
    </row>
    <row r="7443" spans="2:3" x14ac:dyDescent="0.2">
      <c r="B7443" s="36"/>
      <c r="C7443" s="36"/>
    </row>
    <row r="7444" spans="2:3" x14ac:dyDescent="0.2">
      <c r="B7444" s="36"/>
      <c r="C7444" s="36"/>
    </row>
    <row r="7445" spans="2:3" x14ac:dyDescent="0.2">
      <c r="B7445" s="36"/>
      <c r="C7445" s="36"/>
    </row>
    <row r="7446" spans="2:3" x14ac:dyDescent="0.2">
      <c r="B7446" s="36"/>
      <c r="C7446" s="36"/>
    </row>
    <row r="7447" spans="2:3" x14ac:dyDescent="0.2">
      <c r="B7447" s="36"/>
      <c r="C7447" s="36"/>
    </row>
    <row r="7448" spans="2:3" x14ac:dyDescent="0.2">
      <c r="B7448" s="36"/>
      <c r="C7448" s="36"/>
    </row>
    <row r="7449" spans="2:3" x14ac:dyDescent="0.2">
      <c r="B7449" s="36"/>
      <c r="C7449" s="36"/>
    </row>
    <row r="7450" spans="2:3" x14ac:dyDescent="0.2">
      <c r="B7450" s="36"/>
      <c r="C7450" s="36"/>
    </row>
    <row r="7451" spans="2:3" x14ac:dyDescent="0.2">
      <c r="B7451" s="36"/>
      <c r="C7451" s="36"/>
    </row>
    <row r="7452" spans="2:3" x14ac:dyDescent="0.2">
      <c r="B7452" s="36"/>
      <c r="C7452" s="36"/>
    </row>
    <row r="7453" spans="2:3" x14ac:dyDescent="0.2">
      <c r="B7453" s="36"/>
      <c r="C7453" s="36"/>
    </row>
    <row r="7454" spans="2:3" x14ac:dyDescent="0.2">
      <c r="B7454" s="36"/>
      <c r="C7454" s="36"/>
    </row>
    <row r="7455" spans="2:3" x14ac:dyDescent="0.2">
      <c r="B7455" s="36"/>
      <c r="C7455" s="36"/>
    </row>
    <row r="7456" spans="2:3" x14ac:dyDescent="0.2">
      <c r="B7456" s="36"/>
      <c r="C7456" s="36"/>
    </row>
    <row r="7457" spans="2:3" x14ac:dyDescent="0.2">
      <c r="B7457" s="36"/>
      <c r="C7457" s="36"/>
    </row>
    <row r="7458" spans="2:3" x14ac:dyDescent="0.2">
      <c r="B7458" s="36"/>
      <c r="C7458" s="36"/>
    </row>
    <row r="7459" spans="2:3" x14ac:dyDescent="0.2">
      <c r="B7459" s="36"/>
      <c r="C7459" s="36"/>
    </row>
    <row r="7460" spans="2:3" x14ac:dyDescent="0.2">
      <c r="B7460" s="36"/>
      <c r="C7460" s="36"/>
    </row>
    <row r="7461" spans="2:3" x14ac:dyDescent="0.2">
      <c r="B7461" s="36"/>
      <c r="C7461" s="36"/>
    </row>
    <row r="7462" spans="2:3" x14ac:dyDescent="0.2">
      <c r="B7462" s="36"/>
      <c r="C7462" s="36"/>
    </row>
    <row r="7463" spans="2:3" x14ac:dyDescent="0.2">
      <c r="B7463" s="36"/>
      <c r="C7463" s="36"/>
    </row>
    <row r="7464" spans="2:3" x14ac:dyDescent="0.2">
      <c r="B7464" s="36"/>
      <c r="C7464" s="36"/>
    </row>
    <row r="7465" spans="2:3" x14ac:dyDescent="0.2">
      <c r="B7465" s="36"/>
      <c r="C7465" s="36"/>
    </row>
    <row r="7466" spans="2:3" x14ac:dyDescent="0.2">
      <c r="B7466" s="36"/>
      <c r="C7466" s="36"/>
    </row>
    <row r="7467" spans="2:3" x14ac:dyDescent="0.2">
      <c r="B7467" s="36"/>
      <c r="C7467" s="36"/>
    </row>
    <row r="7468" spans="2:3" x14ac:dyDescent="0.2">
      <c r="B7468" s="36"/>
      <c r="C7468" s="36"/>
    </row>
    <row r="7469" spans="2:3" x14ac:dyDescent="0.2">
      <c r="B7469" s="36"/>
      <c r="C7469" s="36"/>
    </row>
    <row r="7470" spans="2:3" x14ac:dyDescent="0.2">
      <c r="B7470" s="36"/>
      <c r="C7470" s="36"/>
    </row>
    <row r="7471" spans="2:3" x14ac:dyDescent="0.2">
      <c r="B7471" s="36"/>
      <c r="C7471" s="36"/>
    </row>
    <row r="7472" spans="2:3" x14ac:dyDescent="0.2">
      <c r="B7472" s="36"/>
      <c r="C7472" s="36"/>
    </row>
    <row r="7473" spans="2:3" x14ac:dyDescent="0.2">
      <c r="B7473" s="36"/>
      <c r="C7473" s="36"/>
    </row>
    <row r="7474" spans="2:3" x14ac:dyDescent="0.2">
      <c r="B7474" s="36"/>
      <c r="C7474" s="36"/>
    </row>
    <row r="7475" spans="2:3" x14ac:dyDescent="0.2">
      <c r="B7475" s="36"/>
      <c r="C7475" s="36"/>
    </row>
    <row r="7476" spans="2:3" x14ac:dyDescent="0.2">
      <c r="B7476" s="36"/>
      <c r="C7476" s="36"/>
    </row>
    <row r="7477" spans="2:3" x14ac:dyDescent="0.2">
      <c r="B7477" s="36"/>
      <c r="C7477" s="36"/>
    </row>
    <row r="7478" spans="2:3" x14ac:dyDescent="0.2">
      <c r="B7478" s="36"/>
      <c r="C7478" s="36"/>
    </row>
    <row r="7479" spans="2:3" x14ac:dyDescent="0.2">
      <c r="B7479" s="36"/>
      <c r="C7479" s="36"/>
    </row>
    <row r="7480" spans="2:3" x14ac:dyDescent="0.2">
      <c r="B7480" s="36"/>
      <c r="C7480" s="36"/>
    </row>
    <row r="7481" spans="2:3" x14ac:dyDescent="0.2">
      <c r="B7481" s="36"/>
      <c r="C7481" s="36"/>
    </row>
    <row r="7482" spans="2:3" x14ac:dyDescent="0.2">
      <c r="B7482" s="36"/>
      <c r="C7482" s="36"/>
    </row>
    <row r="7483" spans="2:3" x14ac:dyDescent="0.2">
      <c r="B7483" s="36"/>
      <c r="C7483" s="36"/>
    </row>
    <row r="7484" spans="2:3" x14ac:dyDescent="0.2">
      <c r="B7484" s="36"/>
      <c r="C7484" s="36"/>
    </row>
    <row r="7485" spans="2:3" x14ac:dyDescent="0.2">
      <c r="B7485" s="36"/>
      <c r="C7485" s="36"/>
    </row>
    <row r="7486" spans="2:3" x14ac:dyDescent="0.2">
      <c r="B7486" s="36"/>
      <c r="C7486" s="36"/>
    </row>
    <row r="7487" spans="2:3" x14ac:dyDescent="0.2">
      <c r="B7487" s="36"/>
      <c r="C7487" s="36"/>
    </row>
    <row r="7488" spans="2:3" x14ac:dyDescent="0.2">
      <c r="B7488" s="36"/>
      <c r="C7488" s="36"/>
    </row>
    <row r="7489" spans="2:3" x14ac:dyDescent="0.2">
      <c r="B7489" s="36"/>
      <c r="C7489" s="36"/>
    </row>
    <row r="7490" spans="2:3" x14ac:dyDescent="0.2">
      <c r="B7490" s="36"/>
      <c r="C7490" s="36"/>
    </row>
    <row r="7491" spans="2:3" x14ac:dyDescent="0.2">
      <c r="B7491" s="36"/>
      <c r="C7491" s="36"/>
    </row>
    <row r="7492" spans="2:3" x14ac:dyDescent="0.2">
      <c r="B7492" s="36"/>
      <c r="C7492" s="36"/>
    </row>
    <row r="7493" spans="2:3" x14ac:dyDescent="0.2">
      <c r="B7493" s="36"/>
      <c r="C7493" s="36"/>
    </row>
    <row r="7494" spans="2:3" x14ac:dyDescent="0.2">
      <c r="B7494" s="36"/>
      <c r="C7494" s="36"/>
    </row>
    <row r="7495" spans="2:3" x14ac:dyDescent="0.2">
      <c r="B7495" s="36"/>
      <c r="C7495" s="36"/>
    </row>
    <row r="7496" spans="2:3" x14ac:dyDescent="0.2">
      <c r="B7496" s="36"/>
      <c r="C7496" s="36"/>
    </row>
    <row r="7497" spans="2:3" x14ac:dyDescent="0.2">
      <c r="B7497" s="36"/>
      <c r="C7497" s="36"/>
    </row>
    <row r="7498" spans="2:3" x14ac:dyDescent="0.2">
      <c r="B7498" s="36"/>
      <c r="C7498" s="36"/>
    </row>
    <row r="7499" spans="2:3" x14ac:dyDescent="0.2">
      <c r="B7499" s="36"/>
      <c r="C7499" s="36"/>
    </row>
    <row r="7500" spans="2:3" x14ac:dyDescent="0.2">
      <c r="B7500" s="36"/>
      <c r="C7500" s="36"/>
    </row>
    <row r="7501" spans="2:3" x14ac:dyDescent="0.2">
      <c r="B7501" s="36"/>
      <c r="C7501" s="36"/>
    </row>
    <row r="7502" spans="2:3" x14ac:dyDescent="0.2">
      <c r="B7502" s="36"/>
      <c r="C7502" s="36"/>
    </row>
    <row r="7503" spans="2:3" x14ac:dyDescent="0.2">
      <c r="B7503" s="36"/>
      <c r="C7503" s="36"/>
    </row>
    <row r="7504" spans="2:3" x14ac:dyDescent="0.2">
      <c r="B7504" s="36"/>
      <c r="C7504" s="36"/>
    </row>
    <row r="7505" spans="2:3" x14ac:dyDescent="0.2">
      <c r="B7505" s="36"/>
      <c r="C7505" s="36"/>
    </row>
    <row r="7506" spans="2:3" x14ac:dyDescent="0.2">
      <c r="B7506" s="36"/>
      <c r="C7506" s="36"/>
    </row>
    <row r="7507" spans="2:3" x14ac:dyDescent="0.2">
      <c r="B7507" s="36"/>
      <c r="C7507" s="36"/>
    </row>
    <row r="7508" spans="2:3" x14ac:dyDescent="0.2">
      <c r="B7508" s="36"/>
      <c r="C7508" s="36"/>
    </row>
    <row r="7509" spans="2:3" x14ac:dyDescent="0.2">
      <c r="B7509" s="36"/>
      <c r="C7509" s="36"/>
    </row>
    <row r="7510" spans="2:3" x14ac:dyDescent="0.2">
      <c r="B7510" s="36"/>
      <c r="C7510" s="36"/>
    </row>
    <row r="7511" spans="2:3" x14ac:dyDescent="0.2">
      <c r="B7511" s="36"/>
      <c r="C7511" s="36"/>
    </row>
    <row r="7512" spans="2:3" x14ac:dyDescent="0.2">
      <c r="B7512" s="36"/>
      <c r="C7512" s="36"/>
    </row>
    <row r="7513" spans="2:3" x14ac:dyDescent="0.2">
      <c r="B7513" s="36"/>
      <c r="C7513" s="36"/>
    </row>
    <row r="7514" spans="2:3" x14ac:dyDescent="0.2">
      <c r="B7514" s="36"/>
      <c r="C7514" s="36"/>
    </row>
    <row r="7515" spans="2:3" x14ac:dyDescent="0.2">
      <c r="B7515" s="36"/>
      <c r="C7515" s="36"/>
    </row>
    <row r="7516" spans="2:3" x14ac:dyDescent="0.2">
      <c r="B7516" s="36"/>
      <c r="C7516" s="36"/>
    </row>
    <row r="7517" spans="2:3" x14ac:dyDescent="0.2">
      <c r="B7517" s="36"/>
      <c r="C7517" s="36"/>
    </row>
    <row r="7518" spans="2:3" x14ac:dyDescent="0.2">
      <c r="B7518" s="36"/>
      <c r="C7518" s="36"/>
    </row>
    <row r="7519" spans="2:3" x14ac:dyDescent="0.2">
      <c r="B7519" s="36"/>
      <c r="C7519" s="36"/>
    </row>
    <row r="7520" spans="2:3" x14ac:dyDescent="0.2">
      <c r="B7520" s="36"/>
      <c r="C7520" s="36"/>
    </row>
    <row r="7521" spans="2:3" x14ac:dyDescent="0.2">
      <c r="B7521" s="36"/>
      <c r="C7521" s="36"/>
    </row>
    <row r="7522" spans="2:3" x14ac:dyDescent="0.2">
      <c r="B7522" s="36"/>
      <c r="C7522" s="36"/>
    </row>
    <row r="7523" spans="2:3" x14ac:dyDescent="0.2">
      <c r="B7523" s="36"/>
      <c r="C7523" s="36"/>
    </row>
    <row r="7524" spans="2:3" x14ac:dyDescent="0.2">
      <c r="B7524" s="36"/>
      <c r="C7524" s="36"/>
    </row>
    <row r="7525" spans="2:3" x14ac:dyDescent="0.2">
      <c r="B7525" s="36"/>
      <c r="C7525" s="36"/>
    </row>
    <row r="7526" spans="2:3" x14ac:dyDescent="0.2">
      <c r="B7526" s="36"/>
      <c r="C7526" s="36"/>
    </row>
    <row r="7527" spans="2:3" x14ac:dyDescent="0.2">
      <c r="B7527" s="36"/>
      <c r="C7527" s="36"/>
    </row>
    <row r="7528" spans="2:3" x14ac:dyDescent="0.2">
      <c r="B7528" s="36"/>
      <c r="C7528" s="36"/>
    </row>
    <row r="7529" spans="2:3" x14ac:dyDescent="0.2">
      <c r="B7529" s="36"/>
      <c r="C7529" s="36"/>
    </row>
    <row r="7530" spans="2:3" x14ac:dyDescent="0.2">
      <c r="B7530" s="36"/>
      <c r="C7530" s="36"/>
    </row>
    <row r="7531" spans="2:3" x14ac:dyDescent="0.2">
      <c r="B7531" s="36"/>
      <c r="C7531" s="36"/>
    </row>
    <row r="7532" spans="2:3" x14ac:dyDescent="0.2">
      <c r="B7532" s="36"/>
      <c r="C7532" s="36"/>
    </row>
    <row r="7533" spans="2:3" x14ac:dyDescent="0.2">
      <c r="B7533" s="36"/>
      <c r="C7533" s="36"/>
    </row>
    <row r="7534" spans="2:3" x14ac:dyDescent="0.2">
      <c r="B7534" s="36"/>
      <c r="C7534" s="36"/>
    </row>
    <row r="7535" spans="2:3" x14ac:dyDescent="0.2">
      <c r="B7535" s="36"/>
      <c r="C7535" s="36"/>
    </row>
    <row r="7536" spans="2:3" x14ac:dyDescent="0.2">
      <c r="B7536" s="36"/>
      <c r="C7536" s="36"/>
    </row>
    <row r="7537" spans="2:3" x14ac:dyDescent="0.2">
      <c r="B7537" s="36"/>
      <c r="C7537" s="36"/>
    </row>
    <row r="7538" spans="2:3" x14ac:dyDescent="0.2">
      <c r="B7538" s="36"/>
      <c r="C7538" s="36"/>
    </row>
    <row r="7539" spans="2:3" x14ac:dyDescent="0.2">
      <c r="B7539" s="36"/>
      <c r="C7539" s="36"/>
    </row>
    <row r="7540" spans="2:3" x14ac:dyDescent="0.2">
      <c r="B7540" s="36"/>
      <c r="C7540" s="36"/>
    </row>
    <row r="7541" spans="2:3" x14ac:dyDescent="0.2">
      <c r="B7541" s="36"/>
      <c r="C7541" s="36"/>
    </row>
    <row r="7542" spans="2:3" x14ac:dyDescent="0.2">
      <c r="B7542" s="36"/>
      <c r="C7542" s="36"/>
    </row>
    <row r="7543" spans="2:3" x14ac:dyDescent="0.2">
      <c r="B7543" s="36"/>
      <c r="C7543" s="36"/>
    </row>
    <row r="7544" spans="2:3" x14ac:dyDescent="0.2">
      <c r="B7544" s="36"/>
      <c r="C7544" s="36"/>
    </row>
    <row r="7545" spans="2:3" x14ac:dyDescent="0.2">
      <c r="B7545" s="36"/>
      <c r="C7545" s="36"/>
    </row>
    <row r="7546" spans="2:3" x14ac:dyDescent="0.2">
      <c r="B7546" s="36"/>
      <c r="C7546" s="36"/>
    </row>
    <row r="7547" spans="2:3" x14ac:dyDescent="0.2">
      <c r="B7547" s="36"/>
      <c r="C7547" s="36"/>
    </row>
    <row r="7548" spans="2:3" x14ac:dyDescent="0.2">
      <c r="B7548" s="36"/>
      <c r="C7548" s="36"/>
    </row>
    <row r="7549" spans="2:3" x14ac:dyDescent="0.2">
      <c r="B7549" s="36"/>
      <c r="C7549" s="36"/>
    </row>
    <row r="7550" spans="2:3" x14ac:dyDescent="0.2">
      <c r="B7550" s="36"/>
      <c r="C7550" s="36"/>
    </row>
    <row r="7551" spans="2:3" x14ac:dyDescent="0.2">
      <c r="B7551" s="36"/>
      <c r="C7551" s="36"/>
    </row>
    <row r="7552" spans="2:3" x14ac:dyDescent="0.2">
      <c r="B7552" s="36"/>
      <c r="C7552" s="36"/>
    </row>
    <row r="7553" spans="2:3" x14ac:dyDescent="0.2">
      <c r="B7553" s="36"/>
      <c r="C7553" s="36"/>
    </row>
    <row r="7554" spans="2:3" x14ac:dyDescent="0.2">
      <c r="B7554" s="36"/>
      <c r="C7554" s="36"/>
    </row>
    <row r="7555" spans="2:3" x14ac:dyDescent="0.2">
      <c r="B7555" s="36"/>
      <c r="C7555" s="36"/>
    </row>
    <row r="7556" spans="2:3" x14ac:dyDescent="0.2">
      <c r="B7556" s="36"/>
      <c r="C7556" s="36"/>
    </row>
    <row r="7557" spans="2:3" x14ac:dyDescent="0.2">
      <c r="B7557" s="36"/>
      <c r="C7557" s="36"/>
    </row>
    <row r="7558" spans="2:3" x14ac:dyDescent="0.2">
      <c r="B7558" s="36"/>
      <c r="C7558" s="36"/>
    </row>
    <row r="7559" spans="2:3" x14ac:dyDescent="0.2">
      <c r="B7559" s="36"/>
      <c r="C7559" s="36"/>
    </row>
    <row r="7560" spans="2:3" x14ac:dyDescent="0.2">
      <c r="B7560" s="36"/>
      <c r="C7560" s="36"/>
    </row>
    <row r="7561" spans="2:3" x14ac:dyDescent="0.2">
      <c r="B7561" s="36"/>
      <c r="C7561" s="36"/>
    </row>
    <row r="7562" spans="2:3" x14ac:dyDescent="0.2">
      <c r="B7562" s="36"/>
      <c r="C7562" s="36"/>
    </row>
  </sheetData>
  <autoFilter ref="A2:D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22" priority="20">
      <formula>LEN(TRIM(A6))=0</formula>
    </cfRule>
  </conditionalFormatting>
  <conditionalFormatting sqref="A4:B5 B8:B9 B12:B13 B16:B17 B20:B21 B24:B25 B28:B29 B32:B33 B36:B37 B40:B41 B44:B45 B48:B49 B52:B53 B56:B57 B60:B61 B64:B65 B68:B69 B72:B73 B76:B77 B80:B81 B84:B85 B88:B89 B92:B93">
    <cfRule type="containsBlanks" dxfId="21" priority="21">
      <formula>LEN(TRIM(A4))=0</formula>
    </cfRule>
  </conditionalFormatting>
  <conditionalFormatting sqref="D3:D7562">
    <cfRule type="containsBlanks" dxfId="14" priority="14">
      <formula>LEN(TRIM(D3))=0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4" id="{8A2E935F-C500-0747-80D1-3DB4EB242D57}">
            <xm:f>COUNTIF(Window_choices!$A$3:$A$11,B3)=0</xm:f>
            <x14:dxf>
              <font>
                <color rgb="FF9C0006"/>
              </font>
              <fill>
                <patternFill>
                  <bgColor rgb="FFFFC7CE"/>
                </patternFill>
              </fill>
            </x14:dxf>
          </x14:cfRule>
          <x14:cfRule type="expression" priority="25"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4" stopIfTrue="1" id="{62424E5A-DF37-3441-B413-5693240BAC7C}">
            <xm:f>COUNTIF(Infiltration_components!$A$3:$A$18,C3)=0</xm:f>
            <x14:dxf>
              <font>
                <color rgb="FF9C0006"/>
              </font>
              <fill>
                <patternFill>
                  <bgColor rgb="FFFFC7CE"/>
                </patternFill>
              </fill>
            </x14:dxf>
          </x14:cfRule>
          <x14:cfRule type="expression" priority="7" id="{4EFBF464-C7D0-9741-B96C-8FB16EBEDDC4}">
            <xm:f>IFERROR(_xlfn.XLOOKUP($C$3:$C$7562,Infiltration_components!$A$3:$A$34,TRUE),FALSE)</xm:f>
            <x14:dxf>
              <font>
                <color rgb="FF9C0006"/>
              </font>
              <fill>
                <patternFill>
                  <bgColor rgb="FFFFC7CE"/>
                </patternFill>
              </fill>
            </x14:dxf>
          </x14:cfRule>
          <xm:sqref>C3:C7562</xm:sqref>
        </x14:conditionalFormatting>
        <x14:conditionalFormatting xmlns:xm="http://schemas.microsoft.com/office/excel/2006/main">
          <x14:cfRule type="expression" priority="1" id="{0BE8B4B6-40DC-C149-8EFE-38644067C8AC}">
            <xm:f>COUNTIF(Construction_assembly!$A$3:$A$632,$D$3)=0</xm:f>
            <x14:dxf>
              <font>
                <color rgb="FF9C0006"/>
              </font>
              <fill>
                <patternFill>
                  <bgColor rgb="FFFFC7CE"/>
                </patternFill>
              </fill>
            </x14:dxf>
          </x14:cfRule>
          <x14:cfRule type="expression" priority="2" id="{5C6A2C34-6A4D-C945-AD24-3E4EB0C23D98}">
            <xm:f>COUNTIF(Construction_assembly!$A$3:$A$1000,$D3)=0</xm:f>
            <x14:dxf>
              <font>
                <color rgb="FF9C0006"/>
              </font>
              <fill>
                <patternFill>
                  <bgColor rgb="FFFFC7CE"/>
                </patternFill>
              </fill>
            </x14:dxf>
          </x14:cfRule>
          <xm:sqref>D3:D7562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F4A1CA6C-F65E-4392-892D-B54B1126260F}">
          <x14:formula1>
            <xm:f>Constructions!$I:$I</xm:f>
          </x14:formula1>
          <xm:sqref>B4:B7562</xm:sqref>
        </x14:dataValidation>
        <x14:dataValidation type="list" allowBlank="1" showInputMessage="1" showErrorMessage="1" xr:uid="{7F659524-72D4-104B-AFFB-D378A8A48B16}">
          <x14:formula1>
            <xm:f>Construction_assembly!$A$3:$A$1048576</xm:f>
          </x14:formula1>
          <xm:sqref>D3:D7562</xm:sqref>
        </x14:dataValidation>
        <x14:dataValidation type="list" allowBlank="1" showInputMessage="1" showErrorMessage="1" xr:uid="{D5AD422B-2003-B546-A6E0-5A5482498464}">
          <x14:formula1>
            <xm:f>Infiltration_components!$A$3:$A$26</xm:f>
          </x14:formula1>
          <xm:sqref>C3:C7562</xm:sqref>
        </x14:dataValidation>
        <x14:dataValidation type="list" allowBlank="1" showInputMessage="1" showErrorMessage="1" xr:uid="{A92FA886-58DF-E245-8F15-7A6875C05024}">
          <x14:formula1>
            <xm:f>Window_choices!$A$3:$A$12</xm:f>
          </x14:formula1>
          <xm:sqref>B3</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B11" sqref="B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79" t="s">
        <v>687</v>
      </c>
      <c r="B1" s="79" t="s">
        <v>688</v>
      </c>
      <c r="C1" s="79" t="s">
        <v>689</v>
      </c>
    </row>
    <row r="2" spans="1:3" ht="17" x14ac:dyDescent="0.2">
      <c r="A2" s="50" t="s">
        <v>686</v>
      </c>
      <c r="B2" s="50" t="s">
        <v>685</v>
      </c>
      <c r="C2" s="89" t="s">
        <v>272</v>
      </c>
    </row>
    <row r="3" spans="1:3" x14ac:dyDescent="0.2">
      <c r="A3" s="95" t="s">
        <v>690</v>
      </c>
      <c r="B3" s="95" t="s">
        <v>668</v>
      </c>
      <c r="C3" s="96">
        <v>1</v>
      </c>
    </row>
    <row r="4" spans="1:3" x14ac:dyDescent="0.2">
      <c r="A4" s="95" t="s">
        <v>690</v>
      </c>
      <c r="B4" s="95" t="s">
        <v>671</v>
      </c>
      <c r="C4" s="96">
        <v>1</v>
      </c>
    </row>
    <row r="5" spans="1:3" x14ac:dyDescent="0.2">
      <c r="A5" s="95" t="s">
        <v>690</v>
      </c>
      <c r="B5" s="95" t="s">
        <v>674</v>
      </c>
      <c r="C5" s="96">
        <v>1</v>
      </c>
    </row>
    <row r="6" spans="1:3" x14ac:dyDescent="0.2">
      <c r="A6" s="95" t="s">
        <v>690</v>
      </c>
      <c r="B6" s="95" t="s">
        <v>672</v>
      </c>
      <c r="C6" s="96">
        <v>1</v>
      </c>
    </row>
    <row r="7" spans="1:3" x14ac:dyDescent="0.2">
      <c r="A7" s="95" t="s">
        <v>690</v>
      </c>
      <c r="B7" s="95" t="s">
        <v>673</v>
      </c>
      <c r="C7" s="96">
        <v>1</v>
      </c>
    </row>
  </sheetData>
  <conditionalFormatting sqref="B4">
    <cfRule type="containsBlanks" dxfId="13"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C15" sqref="C15"/>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629</v>
      </c>
      <c r="B1" s="79" t="s">
        <v>630</v>
      </c>
      <c r="C1" s="132" t="s">
        <v>631</v>
      </c>
      <c r="D1" s="133"/>
      <c r="E1" s="133"/>
      <c r="F1" s="133"/>
      <c r="G1" s="133"/>
      <c r="H1" s="133"/>
      <c r="I1" s="133"/>
      <c r="J1" s="133"/>
      <c r="K1" s="133"/>
      <c r="L1" s="133"/>
      <c r="M1" s="133"/>
      <c r="N1" s="133"/>
      <c r="O1" s="133"/>
      <c r="P1" s="133"/>
      <c r="Q1" s="133"/>
      <c r="R1" s="133"/>
      <c r="S1" s="133"/>
      <c r="T1" s="133"/>
      <c r="U1" s="133"/>
      <c r="V1" s="133"/>
      <c r="W1" s="133"/>
      <c r="X1" s="133"/>
      <c r="Y1" s="133"/>
      <c r="Z1" s="133"/>
      <c r="AA1" s="134"/>
    </row>
    <row r="2" spans="1:27" ht="17" x14ac:dyDescent="0.2">
      <c r="A2" s="50" t="s">
        <v>601</v>
      </c>
      <c r="B2" s="51" t="s">
        <v>272</v>
      </c>
      <c r="C2" s="51" t="s">
        <v>600</v>
      </c>
      <c r="D2" s="51" t="s">
        <v>576</v>
      </c>
      <c r="E2" s="51" t="s">
        <v>577</v>
      </c>
      <c r="F2" s="51" t="s">
        <v>578</v>
      </c>
      <c r="G2" s="51" t="s">
        <v>579</v>
      </c>
      <c r="H2" s="51" t="s">
        <v>580</v>
      </c>
      <c r="I2" s="51" t="s">
        <v>581</v>
      </c>
      <c r="J2" s="51" t="s">
        <v>582</v>
      </c>
      <c r="K2" s="51" t="s">
        <v>583</v>
      </c>
      <c r="L2" s="51" t="s">
        <v>584</v>
      </c>
      <c r="M2" s="51" t="s">
        <v>585</v>
      </c>
      <c r="N2" s="51" t="s">
        <v>586</v>
      </c>
      <c r="O2" s="51" t="s">
        <v>587</v>
      </c>
      <c r="P2" s="51" t="s">
        <v>588</v>
      </c>
      <c r="Q2" s="51" t="s">
        <v>589</v>
      </c>
      <c r="R2" s="51" t="s">
        <v>590</v>
      </c>
      <c r="S2" s="51" t="s">
        <v>591</v>
      </c>
      <c r="T2" s="51" t="s">
        <v>592</v>
      </c>
      <c r="U2" s="51" t="s">
        <v>593</v>
      </c>
      <c r="V2" s="51" t="s">
        <v>594</v>
      </c>
      <c r="W2" s="51" t="s">
        <v>595</v>
      </c>
      <c r="X2" s="51" t="s">
        <v>596</v>
      </c>
      <c r="Y2" s="51" t="s">
        <v>597</v>
      </c>
      <c r="Z2" s="51" t="s">
        <v>598</v>
      </c>
      <c r="AA2" s="51" t="s">
        <v>599</v>
      </c>
    </row>
    <row r="3" spans="1:27" x14ac:dyDescent="0.2">
      <c r="A3" t="s">
        <v>611</v>
      </c>
      <c r="B3" t="s">
        <v>575</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626</v>
      </c>
      <c r="B4" t="s">
        <v>575</v>
      </c>
      <c r="C4">
        <f ca="1">RANDBETWEEN(0,100)/100</f>
        <v>0.81</v>
      </c>
      <c r="D4">
        <f t="shared" ref="D4:AA4" ca="1" si="0">RANDBETWEEN(0,100)/100</f>
        <v>0.59</v>
      </c>
      <c r="E4">
        <f t="shared" ca="1" si="0"/>
        <v>0.87</v>
      </c>
      <c r="F4">
        <f t="shared" ca="1" si="0"/>
        <v>0.56999999999999995</v>
      </c>
      <c r="G4">
        <f t="shared" ca="1" si="0"/>
        <v>0.17</v>
      </c>
      <c r="H4">
        <f t="shared" ca="1" si="0"/>
        <v>0.89</v>
      </c>
      <c r="I4">
        <f t="shared" ca="1" si="0"/>
        <v>0.1</v>
      </c>
      <c r="J4">
        <f t="shared" ca="1" si="0"/>
        <v>0.59</v>
      </c>
      <c r="K4">
        <f t="shared" ca="1" si="0"/>
        <v>0.45</v>
      </c>
      <c r="L4">
        <f t="shared" ca="1" si="0"/>
        <v>0.14000000000000001</v>
      </c>
      <c r="M4">
        <f t="shared" ca="1" si="0"/>
        <v>0.61</v>
      </c>
      <c r="N4">
        <f t="shared" ca="1" si="0"/>
        <v>0.84</v>
      </c>
      <c r="O4">
        <f t="shared" ca="1" si="0"/>
        <v>0.28999999999999998</v>
      </c>
      <c r="P4">
        <f t="shared" ca="1" si="0"/>
        <v>0.57999999999999996</v>
      </c>
      <c r="Q4">
        <f t="shared" ca="1" si="0"/>
        <v>0.17</v>
      </c>
      <c r="R4">
        <f t="shared" ca="1" si="0"/>
        <v>0.73</v>
      </c>
      <c r="S4">
        <f ca="1">RANDBETWEEN(0,100)/100</f>
        <v>0.09</v>
      </c>
      <c r="T4">
        <f t="shared" ca="1" si="0"/>
        <v>0.97</v>
      </c>
      <c r="U4">
        <f t="shared" ca="1" si="0"/>
        <v>0.99</v>
      </c>
      <c r="V4">
        <f t="shared" ca="1" si="0"/>
        <v>0.26</v>
      </c>
      <c r="W4">
        <f t="shared" ca="1" si="0"/>
        <v>0.56000000000000005</v>
      </c>
      <c r="X4">
        <f t="shared" ca="1" si="0"/>
        <v>0.95</v>
      </c>
      <c r="Y4">
        <f t="shared" ca="1" si="0"/>
        <v>0.97</v>
      </c>
      <c r="Z4">
        <f t="shared" ca="1" si="0"/>
        <v>0.04</v>
      </c>
      <c r="AA4">
        <f t="shared" ca="1" si="0"/>
        <v>0.89</v>
      </c>
    </row>
    <row r="5" spans="1:27" x14ac:dyDescent="0.2">
      <c r="A5" t="s">
        <v>650</v>
      </c>
      <c r="B5" t="s">
        <v>707</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649</v>
      </c>
      <c r="B6" t="s">
        <v>707</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752</v>
      </c>
      <c r="B7" t="s">
        <v>575</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753</v>
      </c>
      <c r="B8" t="s">
        <v>575</v>
      </c>
    </row>
    <row r="9" spans="1:27" x14ac:dyDescent="0.2">
      <c r="A9" t="s">
        <v>754</v>
      </c>
      <c r="B9" t="s">
        <v>575</v>
      </c>
    </row>
    <row r="10" spans="1:27" x14ac:dyDescent="0.2">
      <c r="A10" t="s">
        <v>755</v>
      </c>
      <c r="B10" t="s">
        <v>575</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756</v>
      </c>
      <c r="B11" t="s">
        <v>575</v>
      </c>
    </row>
    <row r="12" spans="1:27" x14ac:dyDescent="0.2">
      <c r="A12" t="s">
        <v>757</v>
      </c>
      <c r="B12" t="s">
        <v>575</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758</v>
      </c>
      <c r="B13" t="s">
        <v>575</v>
      </c>
    </row>
    <row r="14" spans="1:27" x14ac:dyDescent="0.2">
      <c r="A14" t="s">
        <v>759</v>
      </c>
      <c r="B14" t="s">
        <v>575</v>
      </c>
    </row>
    <row r="15" spans="1:27" x14ac:dyDescent="0.2">
      <c r="A15" t="s">
        <v>769</v>
      </c>
      <c r="B15" t="s">
        <v>575</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770</v>
      </c>
      <c r="B16" t="s">
        <v>575</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774</v>
      </c>
      <c r="B17" t="s">
        <v>575</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775</v>
      </c>
      <c r="B18" t="s">
        <v>575</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939</v>
      </c>
      <c r="B19" t="s">
        <v>707</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940</v>
      </c>
      <c r="B20" t="s">
        <v>707</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575</v>
      </c>
    </row>
    <row r="22" spans="1:27" x14ac:dyDescent="0.2">
      <c r="B22" t="s">
        <v>575</v>
      </c>
    </row>
    <row r="23" spans="1:27" x14ac:dyDescent="0.2">
      <c r="B23" t="s">
        <v>575</v>
      </c>
    </row>
    <row r="24" spans="1:27" x14ac:dyDescent="0.2">
      <c r="B24" t="s">
        <v>575</v>
      </c>
    </row>
    <row r="25" spans="1:27" x14ac:dyDescent="0.2">
      <c r="B25" t="s">
        <v>575</v>
      </c>
    </row>
    <row r="26" spans="1:27" x14ac:dyDescent="0.2">
      <c r="B26" t="s">
        <v>575</v>
      </c>
    </row>
    <row r="27" spans="1:27" x14ac:dyDescent="0.2">
      <c r="B27" t="s">
        <v>575</v>
      </c>
    </row>
    <row r="28" spans="1:27" x14ac:dyDescent="0.2">
      <c r="B28" t="s">
        <v>575</v>
      </c>
    </row>
    <row r="29" spans="1:27" x14ac:dyDescent="0.2">
      <c r="B29" t="s">
        <v>575</v>
      </c>
    </row>
    <row r="30" spans="1:27" x14ac:dyDescent="0.2">
      <c r="B30" t="s">
        <v>575</v>
      </c>
    </row>
    <row r="31" spans="1:27" x14ac:dyDescent="0.2">
      <c r="B31" t="s">
        <v>575</v>
      </c>
    </row>
    <row r="32" spans="1:27" x14ac:dyDescent="0.2">
      <c r="B32" t="s">
        <v>575</v>
      </c>
    </row>
    <row r="33" spans="2:2" x14ac:dyDescent="0.2">
      <c r="B33" t="s">
        <v>575</v>
      </c>
    </row>
    <row r="34" spans="2:2" x14ac:dyDescent="0.2">
      <c r="B34" t="s">
        <v>575</v>
      </c>
    </row>
    <row r="35" spans="2:2" x14ac:dyDescent="0.2">
      <c r="B35" t="s">
        <v>575</v>
      </c>
    </row>
    <row r="36" spans="2:2" x14ac:dyDescent="0.2">
      <c r="B36" t="s">
        <v>575</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629</v>
      </c>
      <c r="B1" s="132" t="s">
        <v>632</v>
      </c>
      <c r="C1" s="133"/>
      <c r="D1" s="133"/>
      <c r="E1" s="133"/>
      <c r="F1" s="133"/>
      <c r="G1" s="133"/>
      <c r="H1" s="134"/>
    </row>
    <row r="2" spans="1:8" ht="17" x14ac:dyDescent="0.2">
      <c r="A2" s="50" t="s">
        <v>602</v>
      </c>
      <c r="B2" s="51" t="s">
        <v>603</v>
      </c>
      <c r="C2" s="51" t="s">
        <v>604</v>
      </c>
      <c r="D2" s="51" t="s">
        <v>605</v>
      </c>
      <c r="E2" s="51" t="s">
        <v>606</v>
      </c>
      <c r="F2" s="51" t="s">
        <v>607</v>
      </c>
      <c r="G2" s="51" t="s">
        <v>608</v>
      </c>
      <c r="H2" s="89" t="s">
        <v>609</v>
      </c>
    </row>
    <row r="3" spans="1:8" x14ac:dyDescent="0.2">
      <c r="A3" t="s">
        <v>612</v>
      </c>
      <c r="B3" t="s">
        <v>611</v>
      </c>
      <c r="C3" t="s">
        <v>611</v>
      </c>
      <c r="D3" t="s">
        <v>626</v>
      </c>
      <c r="E3" t="s">
        <v>626</v>
      </c>
      <c r="F3" t="s">
        <v>611</v>
      </c>
      <c r="G3" t="s">
        <v>611</v>
      </c>
      <c r="H3" s="30" t="s">
        <v>611</v>
      </c>
    </row>
    <row r="4" spans="1:8" x14ac:dyDescent="0.2">
      <c r="A4" t="s">
        <v>650</v>
      </c>
      <c r="B4" t="s">
        <v>650</v>
      </c>
      <c r="C4" t="s">
        <v>650</v>
      </c>
      <c r="D4" t="s">
        <v>650</v>
      </c>
      <c r="E4" t="s">
        <v>650</v>
      </c>
      <c r="F4" t="s">
        <v>650</v>
      </c>
      <c r="G4" t="s">
        <v>650</v>
      </c>
      <c r="H4" t="s">
        <v>650</v>
      </c>
    </row>
    <row r="5" spans="1:8" x14ac:dyDescent="0.2">
      <c r="A5" t="s">
        <v>649</v>
      </c>
      <c r="B5" t="s">
        <v>649</v>
      </c>
      <c r="C5" t="s">
        <v>649</v>
      </c>
      <c r="D5" t="s">
        <v>649</v>
      </c>
      <c r="E5" t="s">
        <v>649</v>
      </c>
      <c r="F5" t="s">
        <v>649</v>
      </c>
      <c r="G5" t="s">
        <v>649</v>
      </c>
      <c r="H5" t="s">
        <v>649</v>
      </c>
    </row>
    <row r="6" spans="1:8" x14ac:dyDescent="0.2">
      <c r="A6" t="s">
        <v>760</v>
      </c>
      <c r="B6" t="s">
        <v>755</v>
      </c>
      <c r="C6" t="s">
        <v>755</v>
      </c>
      <c r="D6" t="s">
        <v>755</v>
      </c>
      <c r="E6" t="s">
        <v>755</v>
      </c>
      <c r="F6" t="s">
        <v>755</v>
      </c>
      <c r="G6" t="s">
        <v>755</v>
      </c>
      <c r="H6" t="s">
        <v>755</v>
      </c>
    </row>
    <row r="7" spans="1:8" x14ac:dyDescent="0.2">
      <c r="A7" t="s">
        <v>761</v>
      </c>
    </row>
    <row r="8" spans="1:8" x14ac:dyDescent="0.2">
      <c r="A8" t="s">
        <v>762</v>
      </c>
      <c r="B8" t="s">
        <v>757</v>
      </c>
      <c r="C8" t="s">
        <v>757</v>
      </c>
      <c r="D8" t="s">
        <v>757</v>
      </c>
      <c r="E8" t="s">
        <v>757</v>
      </c>
      <c r="F8" t="s">
        <v>757</v>
      </c>
      <c r="G8" t="s">
        <v>757</v>
      </c>
      <c r="H8" t="s">
        <v>757</v>
      </c>
    </row>
    <row r="9" spans="1:8" x14ac:dyDescent="0.2">
      <c r="A9" t="s">
        <v>763</v>
      </c>
    </row>
    <row r="10" spans="1:8" x14ac:dyDescent="0.2">
      <c r="A10" t="s">
        <v>764</v>
      </c>
      <c r="B10" t="s">
        <v>752</v>
      </c>
      <c r="C10" t="s">
        <v>752</v>
      </c>
      <c r="D10" t="s">
        <v>752</v>
      </c>
      <c r="E10" t="s">
        <v>752</v>
      </c>
      <c r="F10" t="s">
        <v>752</v>
      </c>
      <c r="G10" t="s">
        <v>752</v>
      </c>
      <c r="H10" t="s">
        <v>752</v>
      </c>
    </row>
    <row r="11" spans="1:8" x14ac:dyDescent="0.2">
      <c r="A11" t="s">
        <v>765</v>
      </c>
    </row>
    <row r="12" spans="1:8" x14ac:dyDescent="0.2">
      <c r="A12" t="s">
        <v>771</v>
      </c>
      <c r="B12" t="s">
        <v>770</v>
      </c>
      <c r="C12" t="s">
        <v>770</v>
      </c>
      <c r="D12" t="s">
        <v>770</v>
      </c>
      <c r="E12" t="s">
        <v>770</v>
      </c>
      <c r="F12" t="s">
        <v>770</v>
      </c>
      <c r="G12" t="s">
        <v>769</v>
      </c>
      <c r="H12" s="30" t="s">
        <v>769</v>
      </c>
    </row>
    <row r="13" spans="1:8" x14ac:dyDescent="0.2">
      <c r="A13" t="s">
        <v>776</v>
      </c>
      <c r="B13" t="s">
        <v>775</v>
      </c>
      <c r="C13" t="s">
        <v>775</v>
      </c>
      <c r="D13" t="s">
        <v>775</v>
      </c>
      <c r="E13" t="s">
        <v>775</v>
      </c>
      <c r="F13" t="s">
        <v>775</v>
      </c>
      <c r="G13" t="s">
        <v>775</v>
      </c>
      <c r="H13" t="s">
        <v>775</v>
      </c>
    </row>
    <row r="14" spans="1:8" x14ac:dyDescent="0.2">
      <c r="A14" t="s">
        <v>777</v>
      </c>
      <c r="B14" t="s">
        <v>774</v>
      </c>
      <c r="C14" t="s">
        <v>774</v>
      </c>
      <c r="D14" t="s">
        <v>774</v>
      </c>
      <c r="E14" t="s">
        <v>774</v>
      </c>
      <c r="F14" t="s">
        <v>774</v>
      </c>
      <c r="G14" t="s">
        <v>774</v>
      </c>
      <c r="H14" t="s">
        <v>774</v>
      </c>
    </row>
    <row r="15" spans="1:8" x14ac:dyDescent="0.2">
      <c r="A15" t="s">
        <v>941</v>
      </c>
      <c r="B15" t="s">
        <v>939</v>
      </c>
      <c r="C15" t="s">
        <v>939</v>
      </c>
      <c r="D15" t="s">
        <v>939</v>
      </c>
      <c r="E15" t="s">
        <v>939</v>
      </c>
      <c r="F15" t="s">
        <v>939</v>
      </c>
      <c r="G15" t="s">
        <v>939</v>
      </c>
      <c r="H15" t="s">
        <v>939</v>
      </c>
    </row>
    <row r="16" spans="1:8" x14ac:dyDescent="0.2">
      <c r="A16" t="s">
        <v>942</v>
      </c>
      <c r="B16" t="s">
        <v>940</v>
      </c>
      <c r="C16" t="s">
        <v>940</v>
      </c>
      <c r="D16" t="s">
        <v>940</v>
      </c>
      <c r="E16" t="s">
        <v>940</v>
      </c>
      <c r="F16" t="s">
        <v>940</v>
      </c>
      <c r="G16" t="s">
        <v>940</v>
      </c>
      <c r="H16" t="s">
        <v>940</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16"/>
  <sheetViews>
    <sheetView workbookViewId="0">
      <selection activeCell="B23" sqref="B23"/>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629</v>
      </c>
      <c r="B1" s="87" t="s">
        <v>633</v>
      </c>
      <c r="C1" s="139" t="s">
        <v>632</v>
      </c>
      <c r="D1" s="140"/>
      <c r="E1" s="140"/>
      <c r="F1" s="140"/>
      <c r="G1" s="140"/>
      <c r="H1" s="140"/>
      <c r="I1" s="140"/>
      <c r="J1" s="140"/>
      <c r="K1" s="140"/>
      <c r="L1" s="140"/>
      <c r="M1" s="140"/>
      <c r="N1" s="141"/>
    </row>
    <row r="2" spans="1:14" ht="17" x14ac:dyDescent="0.2">
      <c r="A2" s="50" t="s">
        <v>610</v>
      </c>
      <c r="B2" s="51" t="s">
        <v>574</v>
      </c>
      <c r="C2" s="51" t="s">
        <v>613</v>
      </c>
      <c r="D2" s="51" t="s">
        <v>614</v>
      </c>
      <c r="E2" s="51" t="s">
        <v>615</v>
      </c>
      <c r="F2" s="51" t="s">
        <v>616</v>
      </c>
      <c r="G2" s="51" t="s">
        <v>617</v>
      </c>
      <c r="H2" s="51" t="s">
        <v>618</v>
      </c>
      <c r="I2" s="51" t="s">
        <v>619</v>
      </c>
      <c r="J2" s="51" t="s">
        <v>620</v>
      </c>
      <c r="K2" s="51" t="s">
        <v>621</v>
      </c>
      <c r="L2" s="51" t="s">
        <v>622</v>
      </c>
      <c r="M2" s="51" t="s">
        <v>623</v>
      </c>
      <c r="N2" s="89" t="s">
        <v>624</v>
      </c>
    </row>
    <row r="3" spans="1:14" x14ac:dyDescent="0.2">
      <c r="A3" t="s">
        <v>766</v>
      </c>
      <c r="B3" t="s">
        <v>634</v>
      </c>
      <c r="C3" t="s">
        <v>764</v>
      </c>
      <c r="D3" t="s">
        <v>764</v>
      </c>
      <c r="E3" t="s">
        <v>764</v>
      </c>
      <c r="F3" t="s">
        <v>764</v>
      </c>
      <c r="G3" t="s">
        <v>764</v>
      </c>
      <c r="H3" t="s">
        <v>764</v>
      </c>
      <c r="I3" t="s">
        <v>764</v>
      </c>
      <c r="J3" t="s">
        <v>764</v>
      </c>
      <c r="K3" t="s">
        <v>764</v>
      </c>
      <c r="L3" t="s">
        <v>764</v>
      </c>
      <c r="M3" t="s">
        <v>764</v>
      </c>
      <c r="N3" t="s">
        <v>764</v>
      </c>
    </row>
    <row r="4" spans="1:14" x14ac:dyDescent="0.2">
      <c r="A4" t="s">
        <v>767</v>
      </c>
      <c r="B4" t="s">
        <v>651</v>
      </c>
      <c r="C4" t="s">
        <v>760</v>
      </c>
      <c r="D4" t="s">
        <v>760</v>
      </c>
      <c r="E4" t="s">
        <v>760</v>
      </c>
      <c r="F4" t="s">
        <v>760</v>
      </c>
      <c r="G4" t="s">
        <v>760</v>
      </c>
      <c r="H4" t="s">
        <v>760</v>
      </c>
      <c r="I4" t="s">
        <v>760</v>
      </c>
      <c r="J4" t="s">
        <v>760</v>
      </c>
      <c r="K4" t="s">
        <v>760</v>
      </c>
      <c r="L4" t="s">
        <v>760</v>
      </c>
      <c r="M4" t="s">
        <v>760</v>
      </c>
      <c r="N4" t="s">
        <v>760</v>
      </c>
    </row>
    <row r="5" spans="1:14" x14ac:dyDescent="0.2">
      <c r="A5" t="s">
        <v>768</v>
      </c>
      <c r="B5" t="s">
        <v>652</v>
      </c>
      <c r="C5" t="s">
        <v>762</v>
      </c>
      <c r="D5" t="s">
        <v>762</v>
      </c>
      <c r="E5" t="s">
        <v>762</v>
      </c>
      <c r="F5" t="s">
        <v>762</v>
      </c>
      <c r="G5" t="s">
        <v>762</v>
      </c>
      <c r="H5" t="s">
        <v>762</v>
      </c>
      <c r="I5" t="s">
        <v>762</v>
      </c>
      <c r="J5" t="s">
        <v>762</v>
      </c>
      <c r="K5" t="s">
        <v>762</v>
      </c>
      <c r="L5" t="s">
        <v>762</v>
      </c>
      <c r="M5" t="s">
        <v>762</v>
      </c>
      <c r="N5" t="s">
        <v>762</v>
      </c>
    </row>
    <row r="6" spans="1:14" x14ac:dyDescent="0.2">
      <c r="A6" t="s">
        <v>772</v>
      </c>
      <c r="B6" t="s">
        <v>725</v>
      </c>
      <c r="C6" t="s">
        <v>771</v>
      </c>
      <c r="D6" t="s">
        <v>771</v>
      </c>
      <c r="E6" t="s">
        <v>771</v>
      </c>
      <c r="F6" t="s">
        <v>771</v>
      </c>
      <c r="G6" t="s">
        <v>771</v>
      </c>
      <c r="H6" t="s">
        <v>771</v>
      </c>
      <c r="I6" t="s">
        <v>771</v>
      </c>
      <c r="J6" t="s">
        <v>771</v>
      </c>
      <c r="K6" t="s">
        <v>771</v>
      </c>
      <c r="L6" t="s">
        <v>771</v>
      </c>
      <c r="M6" t="s">
        <v>771</v>
      </c>
      <c r="N6" t="s">
        <v>771</v>
      </c>
    </row>
    <row r="7" spans="1:14" x14ac:dyDescent="0.2">
      <c r="A7" t="s">
        <v>773</v>
      </c>
      <c r="B7" t="s">
        <v>451</v>
      </c>
      <c r="C7" t="s">
        <v>777</v>
      </c>
      <c r="D7" t="s">
        <v>777</v>
      </c>
      <c r="E7" t="s">
        <v>777</v>
      </c>
      <c r="F7" t="s">
        <v>777</v>
      </c>
      <c r="G7" t="s">
        <v>776</v>
      </c>
      <c r="H7" t="s">
        <v>776</v>
      </c>
      <c r="I7" t="s">
        <v>776</v>
      </c>
      <c r="J7" t="s">
        <v>776</v>
      </c>
      <c r="K7" t="s">
        <v>776</v>
      </c>
      <c r="L7" t="s">
        <v>776</v>
      </c>
      <c r="M7" t="s">
        <v>777</v>
      </c>
      <c r="N7" t="s">
        <v>777</v>
      </c>
    </row>
    <row r="8" spans="1:14" x14ac:dyDescent="0.2">
      <c r="A8" t="s">
        <v>5701</v>
      </c>
      <c r="B8" t="s">
        <v>651</v>
      </c>
      <c r="C8" t="s">
        <v>764</v>
      </c>
      <c r="D8" t="s">
        <v>764</v>
      </c>
      <c r="E8" t="s">
        <v>764</v>
      </c>
      <c r="F8" t="s">
        <v>764</v>
      </c>
      <c r="G8" t="s">
        <v>764</v>
      </c>
      <c r="H8" t="s">
        <v>764</v>
      </c>
      <c r="I8" t="s">
        <v>764</v>
      </c>
      <c r="J8" t="s">
        <v>764</v>
      </c>
      <c r="K8" t="s">
        <v>764</v>
      </c>
      <c r="L8" t="s">
        <v>764</v>
      </c>
      <c r="M8" t="s">
        <v>764</v>
      </c>
      <c r="N8" t="s">
        <v>764</v>
      </c>
    </row>
    <row r="9" spans="1:14" x14ac:dyDescent="0.2">
      <c r="A9" t="s">
        <v>5702</v>
      </c>
      <c r="B9" t="s">
        <v>651</v>
      </c>
      <c r="C9" t="s">
        <v>760</v>
      </c>
      <c r="D9" t="s">
        <v>760</v>
      </c>
      <c r="E9" t="s">
        <v>760</v>
      </c>
      <c r="F9" t="s">
        <v>760</v>
      </c>
      <c r="G9" t="s">
        <v>760</v>
      </c>
      <c r="H9" t="s">
        <v>760</v>
      </c>
      <c r="I9" t="s">
        <v>760</v>
      </c>
      <c r="J9" t="s">
        <v>760</v>
      </c>
      <c r="K9" t="s">
        <v>760</v>
      </c>
      <c r="L9" t="s">
        <v>760</v>
      </c>
      <c r="M9" t="s">
        <v>760</v>
      </c>
      <c r="N9" t="s">
        <v>760</v>
      </c>
    </row>
    <row r="10" spans="1:14" x14ac:dyDescent="0.2">
      <c r="A10" t="s">
        <v>5703</v>
      </c>
      <c r="B10" t="s">
        <v>651</v>
      </c>
      <c r="C10" t="s">
        <v>762</v>
      </c>
      <c r="D10" t="s">
        <v>762</v>
      </c>
      <c r="E10" t="s">
        <v>762</v>
      </c>
      <c r="F10" t="s">
        <v>762</v>
      </c>
      <c r="G10" t="s">
        <v>762</v>
      </c>
      <c r="H10" t="s">
        <v>762</v>
      </c>
      <c r="I10" t="s">
        <v>762</v>
      </c>
      <c r="J10" t="s">
        <v>762</v>
      </c>
      <c r="K10" t="s">
        <v>762</v>
      </c>
      <c r="L10" t="s">
        <v>762</v>
      </c>
      <c r="M10" t="s">
        <v>762</v>
      </c>
      <c r="N10" t="s">
        <v>762</v>
      </c>
    </row>
    <row r="11" spans="1:14" x14ac:dyDescent="0.2">
      <c r="A11" t="s">
        <v>5704</v>
      </c>
      <c r="B11" t="s">
        <v>634</v>
      </c>
      <c r="C11" t="s">
        <v>771</v>
      </c>
      <c r="D11" t="s">
        <v>771</v>
      </c>
      <c r="E11" t="s">
        <v>771</v>
      </c>
      <c r="F11" t="s">
        <v>771</v>
      </c>
      <c r="G11" t="s">
        <v>771</v>
      </c>
      <c r="H11" t="s">
        <v>771</v>
      </c>
      <c r="I11" t="s">
        <v>771</v>
      </c>
      <c r="J11" t="s">
        <v>771</v>
      </c>
      <c r="K11" t="s">
        <v>771</v>
      </c>
      <c r="L11" t="s">
        <v>771</v>
      </c>
      <c r="M11" t="s">
        <v>771</v>
      </c>
      <c r="N11" t="s">
        <v>771</v>
      </c>
    </row>
    <row r="12" spans="1:14" x14ac:dyDescent="0.2">
      <c r="A12" t="s">
        <v>5705</v>
      </c>
      <c r="B12" t="s">
        <v>634</v>
      </c>
      <c r="C12" t="s">
        <v>777</v>
      </c>
      <c r="D12" t="s">
        <v>777</v>
      </c>
      <c r="E12" t="s">
        <v>777</v>
      </c>
      <c r="F12" t="s">
        <v>777</v>
      </c>
      <c r="G12" t="s">
        <v>776</v>
      </c>
      <c r="H12" t="s">
        <v>776</v>
      </c>
      <c r="I12" t="s">
        <v>776</v>
      </c>
      <c r="J12" t="s">
        <v>776</v>
      </c>
      <c r="K12" t="s">
        <v>776</v>
      </c>
      <c r="L12" t="s">
        <v>776</v>
      </c>
      <c r="M12" t="s">
        <v>777</v>
      </c>
      <c r="N12" t="s">
        <v>777</v>
      </c>
    </row>
    <row r="13" spans="1:14" x14ac:dyDescent="0.2">
      <c r="A13" s="77" t="s">
        <v>943</v>
      </c>
      <c r="B13" t="s">
        <v>654</v>
      </c>
      <c r="C13" t="s">
        <v>941</v>
      </c>
      <c r="D13" t="s">
        <v>941</v>
      </c>
      <c r="E13" t="s">
        <v>941</v>
      </c>
      <c r="F13" t="s">
        <v>941</v>
      </c>
      <c r="G13" t="s">
        <v>941</v>
      </c>
      <c r="H13" t="s">
        <v>941</v>
      </c>
      <c r="I13" t="s">
        <v>941</v>
      </c>
      <c r="J13" t="s">
        <v>941</v>
      </c>
      <c r="K13" t="s">
        <v>941</v>
      </c>
      <c r="L13" t="s">
        <v>941</v>
      </c>
      <c r="M13" t="s">
        <v>941</v>
      </c>
      <c r="N13" t="s">
        <v>941</v>
      </c>
    </row>
    <row r="14" spans="1:14" x14ac:dyDescent="0.2">
      <c r="A14" s="77" t="s">
        <v>944</v>
      </c>
      <c r="B14" t="s">
        <v>654</v>
      </c>
      <c r="C14" t="s">
        <v>942</v>
      </c>
      <c r="D14" t="s">
        <v>942</v>
      </c>
      <c r="E14" t="s">
        <v>942</v>
      </c>
      <c r="F14" t="s">
        <v>942</v>
      </c>
      <c r="G14" t="s">
        <v>942</v>
      </c>
      <c r="H14" t="s">
        <v>942</v>
      </c>
      <c r="I14" t="s">
        <v>942</v>
      </c>
      <c r="J14" t="s">
        <v>942</v>
      </c>
      <c r="K14" t="s">
        <v>942</v>
      </c>
      <c r="L14" t="s">
        <v>942</v>
      </c>
      <c r="M14" t="s">
        <v>942</v>
      </c>
      <c r="N14" t="s">
        <v>942</v>
      </c>
    </row>
    <row r="15" spans="1:14" x14ac:dyDescent="0.2">
      <c r="A15" s="91" t="s">
        <v>677</v>
      </c>
      <c r="B15" t="s">
        <v>654</v>
      </c>
      <c r="C15" t="s">
        <v>650</v>
      </c>
      <c r="D15" t="s">
        <v>650</v>
      </c>
      <c r="E15" t="s">
        <v>650</v>
      </c>
      <c r="F15" t="s">
        <v>650</v>
      </c>
      <c r="G15" t="s">
        <v>650</v>
      </c>
      <c r="H15" t="s">
        <v>650</v>
      </c>
      <c r="I15" t="s">
        <v>650</v>
      </c>
      <c r="J15" t="s">
        <v>650</v>
      </c>
      <c r="K15" t="s">
        <v>650</v>
      </c>
      <c r="L15" t="s">
        <v>650</v>
      </c>
      <c r="M15" t="s">
        <v>650</v>
      </c>
      <c r="N15" t="s">
        <v>650</v>
      </c>
    </row>
    <row r="16" spans="1:14" x14ac:dyDescent="0.2">
      <c r="A16" s="91" t="s">
        <v>678</v>
      </c>
      <c r="B16" t="s">
        <v>654</v>
      </c>
      <c r="C16" t="s">
        <v>649</v>
      </c>
      <c r="D16" t="s">
        <v>649</v>
      </c>
      <c r="E16" t="s">
        <v>649</v>
      </c>
      <c r="F16" t="s">
        <v>649</v>
      </c>
      <c r="G16" t="s">
        <v>649</v>
      </c>
      <c r="H16" t="s">
        <v>649</v>
      </c>
      <c r="I16" t="s">
        <v>649</v>
      </c>
      <c r="J16" t="s">
        <v>649</v>
      </c>
      <c r="K16" t="s">
        <v>649</v>
      </c>
      <c r="L16" t="s">
        <v>649</v>
      </c>
      <c r="M16" t="s">
        <v>649</v>
      </c>
      <c r="N16" t="s">
        <v>649</v>
      </c>
    </row>
  </sheetData>
  <mergeCells count="1">
    <mergeCell ref="C1:N1"/>
  </mergeCells>
  <conditionalFormatting sqref="A3:A18">
    <cfRule type="containsBlanks" dxfId="4" priority="7">
      <formula>LEN(TRIM(A3))=0</formula>
    </cfRule>
  </conditionalFormatting>
  <conditionalFormatting sqref="B3:N7 B8:B16 B17:N18 B19">
    <cfRule type="containsBlanks" dxfId="3" priority="8">
      <formula>LEN(TRIM(B3))=0</formula>
    </cfRule>
  </conditionalFormatting>
  <conditionalFormatting sqref="C8:N12">
    <cfRule type="containsBlanks" dxfId="2" priority="1">
      <formula>LEN(TRIM(C8))=0</formula>
    </cfRule>
  </conditionalFormatting>
  <conditionalFormatting sqref="C13:N16">
    <cfRule type="containsBlanks" dxfId="1" priority="2">
      <formula>LEN(TRIM(C13))=0</formula>
    </cfRule>
  </conditionalFormatting>
  <dataValidations count="3">
    <dataValidation type="list" allowBlank="1" showInputMessage="1" showErrorMessage="1" sqref="B17:B18" xr:uid="{B3AFFA6F-2A5B-CA45-B08F-0CDAC3EE8EF8}">
      <formula1>"Occupancy, Equipment, Lighting, Flow rate, Setpoint"</formula1>
    </dataValidation>
    <dataValidation type="list" allowBlank="1" showInputMessage="1" showErrorMessage="1" sqref="B3:B5 B7:B16"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C3:N12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ColWidth="11.5" defaultRowHeight="16" x14ac:dyDescent="0.2"/>
  <cols>
    <col min="2" max="2" width="20" customWidth="1"/>
  </cols>
  <sheetData>
    <row r="2" spans="1:3" x14ac:dyDescent="0.2">
      <c r="A2" t="s">
        <v>717</v>
      </c>
      <c r="B2" t="s">
        <v>718</v>
      </c>
      <c r="C2" t="s">
        <v>719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440</v>
      </c>
      <c r="B1" s="49" t="s">
        <v>643</v>
      </c>
      <c r="C1" s="49" t="s">
        <v>388</v>
      </c>
      <c r="D1" s="49" t="s">
        <v>441</v>
      </c>
      <c r="E1" s="49" t="s">
        <v>431</v>
      </c>
      <c r="F1" s="75"/>
      <c r="G1" s="75"/>
      <c r="H1" s="49" t="s">
        <v>429</v>
      </c>
      <c r="I1" s="49" t="s">
        <v>430</v>
      </c>
      <c r="J1" s="53" t="s">
        <v>389</v>
      </c>
    </row>
    <row r="2" spans="1:10" ht="17" x14ac:dyDescent="0.2">
      <c r="A2" s="72" t="s">
        <v>627</v>
      </c>
      <c r="B2" s="72" t="s">
        <v>628</v>
      </c>
      <c r="C2" s="72" t="s">
        <v>425</v>
      </c>
      <c r="D2" s="72" t="s">
        <v>386</v>
      </c>
      <c r="E2" s="72" t="s">
        <v>442</v>
      </c>
      <c r="F2" s="72" t="s">
        <v>448</v>
      </c>
      <c r="G2" s="72" t="s">
        <v>444</v>
      </c>
      <c r="H2" s="72" t="s">
        <v>426</v>
      </c>
      <c r="I2" s="73" t="s">
        <v>373</v>
      </c>
      <c r="J2" s="74" t="s">
        <v>372</v>
      </c>
    </row>
    <row r="3" spans="1:10" ht="17" x14ac:dyDescent="0.2">
      <c r="A3" s="37" t="s">
        <v>374</v>
      </c>
      <c r="B3" s="37" t="s">
        <v>5456</v>
      </c>
      <c r="C3" s="37" t="s">
        <v>299</v>
      </c>
      <c r="D3" s="37" t="str">
        <f>_xlfn.XLOOKUP(C3,Units!$A$2:$A$30,Units!$D$2:$D$30,"")</f>
        <v>Use a % change or a numerical change for the value of the retrofit</v>
      </c>
      <c r="E3" s="37">
        <v>-2</v>
      </c>
      <c r="F3" s="38" t="s">
        <v>387</v>
      </c>
      <c r="G3" s="39" t="str">
        <f>_xlfn.XLOOKUP(C3,Units!$A$2:$A$30,Units!$B$2:$B$30,"")</f>
        <v>C</v>
      </c>
      <c r="H3" s="37" t="s">
        <v>427</v>
      </c>
      <c r="I3" s="40" t="s">
        <v>459</v>
      </c>
      <c r="J3" s="71"/>
    </row>
    <row r="4" spans="1:10" ht="34" x14ac:dyDescent="0.2">
      <c r="A4" s="37" t="s">
        <v>375</v>
      </c>
      <c r="B4" s="37"/>
      <c r="C4" s="37" t="s">
        <v>291</v>
      </c>
      <c r="D4" s="37" t="str">
        <f>_xlfn.XLOOKUP(C4,Units!$A$2:$A$30,Units!$D$2:$D$30,"")</f>
        <v>Use a % change or a numerical change for the value of the retrofit</v>
      </c>
      <c r="E4" s="37">
        <v>4.5</v>
      </c>
      <c r="F4" s="38" t="s">
        <v>443</v>
      </c>
      <c r="G4" s="39" t="str">
        <f>_xlfn.XLOOKUP(C4,Units!$A$2:$A$30,Units!$B$2:$B$30,"")</f>
        <v>W/m2</v>
      </c>
      <c r="H4" s="37" t="s">
        <v>427</v>
      </c>
      <c r="I4" s="41" t="s">
        <v>376</v>
      </c>
      <c r="J4" s="71"/>
    </row>
    <row r="5" spans="1:10" ht="17" x14ac:dyDescent="0.2">
      <c r="A5" s="37" t="s">
        <v>377</v>
      </c>
      <c r="B5" s="37"/>
      <c r="C5" s="37" t="s">
        <v>290</v>
      </c>
      <c r="D5" s="37" t="str">
        <f>_xlfn.XLOOKUP(C5,Units!$A$2:$A$30,Units!$D$2:$D$30,"")</f>
        <v>Use a % change or a numerical change for the value of the retrofit</v>
      </c>
      <c r="E5" s="37">
        <v>-20</v>
      </c>
      <c r="F5" s="38" t="s">
        <v>387</v>
      </c>
      <c r="G5" s="39" t="str">
        <f>_xlfn.XLOOKUP(C5,Units!$A$2:$A$30,Units!$B$2:$B$30,"")</f>
        <v>W/m2</v>
      </c>
      <c r="H5" s="37" t="s">
        <v>427</v>
      </c>
      <c r="I5" s="41" t="s">
        <v>378</v>
      </c>
      <c r="J5" s="71"/>
    </row>
    <row r="6" spans="1:10" ht="17" x14ac:dyDescent="0.2">
      <c r="A6" s="37" t="s">
        <v>379</v>
      </c>
      <c r="B6" s="37"/>
      <c r="C6" s="37" t="s">
        <v>445</v>
      </c>
      <c r="D6" s="37" t="str">
        <f>_xlfn.XLOOKUP(C6,Units!$A$2:$A$30,Units!$D$2:$D$30,"")</f>
        <v>Use a % change or a numerical change for the value of the retrofit</v>
      </c>
      <c r="E6" s="37">
        <v>0.4</v>
      </c>
      <c r="F6" s="38" t="s">
        <v>443</v>
      </c>
      <c r="G6" s="39" t="str">
        <f>_xlfn.XLOOKUP(C6,Units!$A$2:$A$30,Units!$B$2:$B$30,"")</f>
        <v>ACH_natural</v>
      </c>
      <c r="H6" s="37" t="s">
        <v>427</v>
      </c>
      <c r="I6" s="41" t="s">
        <v>380</v>
      </c>
      <c r="J6" s="71"/>
    </row>
    <row r="7" spans="1:10" ht="34" x14ac:dyDescent="0.2">
      <c r="A7" s="37" t="s">
        <v>656</v>
      </c>
      <c r="B7" s="37"/>
      <c r="C7" s="37" t="s">
        <v>297</v>
      </c>
      <c r="D7" s="37" t="str">
        <f>_xlfn.XLOOKUP(C7,Units!$A$2:$A$30,Units!$D$2:$D$30,"")</f>
        <v>Change to the new heating fuel source (e.g., Electricity, Propane, NaturalGas)</v>
      </c>
      <c r="E7" s="37" t="s">
        <v>450</v>
      </c>
      <c r="F7" s="38" t="s">
        <v>449</v>
      </c>
      <c r="G7" s="39" t="str">
        <f>_xlfn.XLOOKUP(C7,Units!$A$2:$A$30,Units!$B$2:$B$30,"")</f>
        <v>ListChoice</v>
      </c>
      <c r="H7" s="37" t="s">
        <v>428</v>
      </c>
      <c r="I7" s="42" t="s">
        <v>381</v>
      </c>
      <c r="J7" s="71"/>
    </row>
    <row r="8" spans="1:10" ht="34" x14ac:dyDescent="0.2">
      <c r="A8" s="37" t="s">
        <v>307</v>
      </c>
      <c r="B8" s="37"/>
      <c r="C8" s="37" t="s">
        <v>309</v>
      </c>
      <c r="D8" s="37" t="str">
        <f>_xlfn.XLOOKUP(C8,Units!$A$2:$A$30,Units!$D$2:$D$30,"")</f>
        <v>Change to the new heating fuel source (e.g., Electricity, Propane, NaturalGas)</v>
      </c>
      <c r="E8" s="37" t="s">
        <v>450</v>
      </c>
      <c r="F8" s="38" t="s">
        <v>449</v>
      </c>
      <c r="G8" s="39" t="str">
        <f>_xlfn.XLOOKUP(C8,Units!$A$2:$A$30,Units!$B$2:$B$30,"")</f>
        <v>ListChoice</v>
      </c>
      <c r="H8" s="37" t="s">
        <v>428</v>
      </c>
      <c r="I8" s="41" t="s">
        <v>382</v>
      </c>
      <c r="J8" s="71"/>
    </row>
    <row r="9" spans="1:10" ht="34" x14ac:dyDescent="0.2">
      <c r="A9" s="37" t="s">
        <v>22</v>
      </c>
      <c r="B9" s="37"/>
      <c r="C9" s="37" t="s">
        <v>267</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266</v>
      </c>
      <c r="F9" s="38" t="s">
        <v>449</v>
      </c>
      <c r="G9" s="39" t="str">
        <f>_xlfn.XLOOKUP(C9,Units!$A$2:$A$30,Units!$B$2:$B$30,"")</f>
        <v>MaterialThicknessList</v>
      </c>
      <c r="H9" s="37" t="s">
        <v>428</v>
      </c>
      <c r="I9" s="42" t="s">
        <v>383</v>
      </c>
      <c r="J9" s="71"/>
    </row>
    <row r="10" spans="1:10" ht="17" x14ac:dyDescent="0.2">
      <c r="A10" s="37" t="s">
        <v>384</v>
      </c>
      <c r="B10" s="37"/>
      <c r="C10" s="37" t="s">
        <v>451</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455</v>
      </c>
      <c r="F10" s="38" t="s">
        <v>449</v>
      </c>
      <c r="G10" s="39" t="str">
        <f>_xlfn.XLOOKUP(C10,Units!$A$2:$A$30,Units!$B$2:$B$30,"")</f>
        <v>MaterialThicknessList</v>
      </c>
      <c r="H10" s="37" t="s">
        <v>428</v>
      </c>
      <c r="I10" s="41" t="s">
        <v>385</v>
      </c>
      <c r="J10" s="71"/>
    </row>
    <row r="11" spans="1:10" x14ac:dyDescent="0.2">
      <c r="A11" s="37" t="s">
        <v>22</v>
      </c>
      <c r="B11" s="37"/>
      <c r="C11" s="11" t="s">
        <v>445</v>
      </c>
      <c r="D11" s="11" t="str">
        <f>_xlfn.XLOOKUP(C11,Units!$A$2:$A$30,Units!$D$2:$D$30,"")</f>
        <v>Use a % change or a numerical change for the value of the retrofit</v>
      </c>
      <c r="E11">
        <v>-10</v>
      </c>
      <c r="F11" s="12" t="s">
        <v>387</v>
      </c>
      <c r="G11" t="str">
        <f>_xlfn.XLOOKUP(C11,Units!$A$2:$A$30,Units!$B$2:$B$30,"")</f>
        <v>ACH_natural</v>
      </c>
    </row>
    <row r="12" spans="1:10" x14ac:dyDescent="0.2">
      <c r="B12" s="37"/>
      <c r="C12" s="11" t="s">
        <v>291</v>
      </c>
      <c r="D12" s="11" t="str">
        <f>_xlfn.XLOOKUP(C12,Units!$A$2:$A$30,Units!$D$2:$D$30,"")</f>
        <v>Use a % change or a numerical change for the value of the retrofit</v>
      </c>
      <c r="F12" s="12"/>
      <c r="G12" t="str">
        <f>_xlfn.XLOOKUP(C12,Units!$A$2:$A$30,Units!$B$2:$B$30,"")</f>
        <v>W/m2</v>
      </c>
    </row>
    <row r="13" spans="1:10" x14ac:dyDescent="0.2">
      <c r="B13" s="37"/>
      <c r="C13" s="11" t="s">
        <v>265</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451</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572</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429</v>
      </c>
      <c r="B1" s="70"/>
      <c r="C1" s="136"/>
      <c r="D1" s="136"/>
      <c r="E1" s="136"/>
      <c r="F1" s="136"/>
      <c r="G1" s="136"/>
      <c r="H1" s="136"/>
    </row>
    <row r="2" spans="1:8" x14ac:dyDescent="0.2">
      <c r="A2" s="43" t="s">
        <v>627</v>
      </c>
      <c r="B2" s="43" t="s">
        <v>657</v>
      </c>
      <c r="C2" s="43" t="s">
        <v>658</v>
      </c>
      <c r="D2" s="43" t="s">
        <v>659</v>
      </c>
      <c r="E2" s="101"/>
      <c r="F2" s="43"/>
      <c r="G2" s="43"/>
      <c r="H2" s="45"/>
    </row>
    <row r="3" spans="1:8" x14ac:dyDescent="0.2">
      <c r="A3" t="s">
        <v>660</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284</v>
      </c>
      <c r="B1" s="1" t="s">
        <v>310</v>
      </c>
      <c r="C1" s="1" t="s">
        <v>277</v>
      </c>
      <c r="D1" s="1" t="s">
        <v>432</v>
      </c>
    </row>
    <row r="2" spans="1:4" x14ac:dyDescent="0.2">
      <c r="A2" t="s">
        <v>265</v>
      </c>
      <c r="B2" t="s">
        <v>330</v>
      </c>
      <c r="C2" t="s">
        <v>329</v>
      </c>
      <c r="D2" t="s">
        <v>433</v>
      </c>
    </row>
    <row r="3" spans="1:4" x14ac:dyDescent="0.2">
      <c r="A3" t="s">
        <v>267</v>
      </c>
      <c r="B3" t="s">
        <v>330</v>
      </c>
      <c r="C3" t="s">
        <v>331</v>
      </c>
      <c r="D3" t="s">
        <v>433</v>
      </c>
    </row>
    <row r="4" spans="1:4" x14ac:dyDescent="0.2">
      <c r="A4" t="s">
        <v>268</v>
      </c>
      <c r="B4" t="s">
        <v>330</v>
      </c>
      <c r="C4" t="s">
        <v>332</v>
      </c>
      <c r="D4" t="s">
        <v>433</v>
      </c>
    </row>
    <row r="5" spans="1:4" x14ac:dyDescent="0.2">
      <c r="A5" t="s">
        <v>269</v>
      </c>
      <c r="B5" t="s">
        <v>330</v>
      </c>
      <c r="C5" t="s">
        <v>333</v>
      </c>
      <c r="D5" t="s">
        <v>433</v>
      </c>
    </row>
    <row r="6" spans="1:4" x14ac:dyDescent="0.2">
      <c r="A6" t="s">
        <v>270</v>
      </c>
      <c r="B6" t="s">
        <v>330</v>
      </c>
      <c r="C6" t="s">
        <v>334</v>
      </c>
      <c r="D6" t="s">
        <v>433</v>
      </c>
    </row>
    <row r="7" spans="1:4" x14ac:dyDescent="0.2">
      <c r="A7" t="s">
        <v>271</v>
      </c>
      <c r="B7" t="s">
        <v>330</v>
      </c>
      <c r="C7" t="s">
        <v>335</v>
      </c>
      <c r="D7" t="s">
        <v>433</v>
      </c>
    </row>
    <row r="8" spans="1:4" x14ac:dyDescent="0.2">
      <c r="A8" t="s">
        <v>451</v>
      </c>
      <c r="B8" t="s">
        <v>330</v>
      </c>
      <c r="C8" t="s">
        <v>452</v>
      </c>
      <c r="D8" t="s">
        <v>433</v>
      </c>
    </row>
    <row r="9" spans="1:4" x14ac:dyDescent="0.2">
      <c r="A9" t="s">
        <v>289</v>
      </c>
      <c r="B9" t="s">
        <v>338</v>
      </c>
      <c r="C9" t="s">
        <v>346</v>
      </c>
      <c r="D9" t="s">
        <v>434</v>
      </c>
    </row>
    <row r="10" spans="1:4" x14ac:dyDescent="0.2">
      <c r="A10" t="s">
        <v>290</v>
      </c>
      <c r="B10" t="s">
        <v>311</v>
      </c>
      <c r="C10" t="s">
        <v>347</v>
      </c>
      <c r="D10" t="s">
        <v>434</v>
      </c>
    </row>
    <row r="11" spans="1:4" x14ac:dyDescent="0.2">
      <c r="A11" t="s">
        <v>291</v>
      </c>
      <c r="B11" t="s">
        <v>311</v>
      </c>
      <c r="C11" t="s">
        <v>348</v>
      </c>
      <c r="D11" t="s">
        <v>434</v>
      </c>
    </row>
    <row r="12" spans="1:4" x14ac:dyDescent="0.2">
      <c r="A12" t="s">
        <v>292</v>
      </c>
      <c r="B12" t="s">
        <v>339</v>
      </c>
      <c r="C12" t="s">
        <v>349</v>
      </c>
      <c r="D12" t="s">
        <v>435</v>
      </c>
    </row>
    <row r="13" spans="1:4" x14ac:dyDescent="0.2">
      <c r="A13" t="s">
        <v>445</v>
      </c>
      <c r="B13" t="s">
        <v>446</v>
      </c>
      <c r="C13" t="s">
        <v>447</v>
      </c>
      <c r="D13" t="s">
        <v>434</v>
      </c>
    </row>
    <row r="14" spans="1:4" x14ac:dyDescent="0.2">
      <c r="A14" t="s">
        <v>293</v>
      </c>
      <c r="B14" t="s">
        <v>340</v>
      </c>
      <c r="C14" t="s">
        <v>350</v>
      </c>
      <c r="D14" t="s">
        <v>436</v>
      </c>
    </row>
    <row r="15" spans="1:4" x14ac:dyDescent="0.2">
      <c r="A15" t="s">
        <v>294</v>
      </c>
      <c r="B15" t="s">
        <v>340</v>
      </c>
      <c r="C15" t="s">
        <v>350</v>
      </c>
      <c r="D15" t="s">
        <v>436</v>
      </c>
    </row>
    <row r="16" spans="1:4" x14ac:dyDescent="0.2">
      <c r="A16" t="s">
        <v>295</v>
      </c>
      <c r="B16" t="s">
        <v>341</v>
      </c>
      <c r="C16" t="s">
        <v>351</v>
      </c>
      <c r="D16" t="s">
        <v>434</v>
      </c>
    </row>
    <row r="17" spans="1:4" x14ac:dyDescent="0.2">
      <c r="A17" t="s">
        <v>296</v>
      </c>
      <c r="B17" t="s">
        <v>341</v>
      </c>
      <c r="C17" t="s">
        <v>352</v>
      </c>
      <c r="D17" t="s">
        <v>434</v>
      </c>
    </row>
    <row r="18" spans="1:4" x14ac:dyDescent="0.2">
      <c r="A18" t="s">
        <v>297</v>
      </c>
      <c r="B18" t="s">
        <v>340</v>
      </c>
      <c r="C18" t="s">
        <v>353</v>
      </c>
      <c r="D18" t="s">
        <v>438</v>
      </c>
    </row>
    <row r="19" spans="1:4" x14ac:dyDescent="0.2">
      <c r="A19" t="s">
        <v>298</v>
      </c>
      <c r="B19" t="s">
        <v>340</v>
      </c>
      <c r="C19" t="s">
        <v>354</v>
      </c>
      <c r="D19" t="s">
        <v>439</v>
      </c>
    </row>
    <row r="20" spans="1:4" x14ac:dyDescent="0.2">
      <c r="A20" t="s">
        <v>299</v>
      </c>
      <c r="B20" t="s">
        <v>341</v>
      </c>
      <c r="C20" t="s">
        <v>355</v>
      </c>
      <c r="D20" t="s">
        <v>434</v>
      </c>
    </row>
    <row r="21" spans="1:4" x14ac:dyDescent="0.2">
      <c r="A21" t="s">
        <v>300</v>
      </c>
      <c r="B21" t="s">
        <v>341</v>
      </c>
      <c r="C21" t="s">
        <v>356</v>
      </c>
      <c r="D21" t="s">
        <v>434</v>
      </c>
    </row>
    <row r="22" spans="1:4" x14ac:dyDescent="0.2">
      <c r="A22" t="s">
        <v>301</v>
      </c>
      <c r="B22" t="s">
        <v>342</v>
      </c>
      <c r="C22" t="s">
        <v>357</v>
      </c>
      <c r="D22" t="s">
        <v>437</v>
      </c>
    </row>
    <row r="23" spans="1:4" x14ac:dyDescent="0.2">
      <c r="A23" t="s">
        <v>302</v>
      </c>
      <c r="B23" t="s">
        <v>342</v>
      </c>
      <c r="C23" t="s">
        <v>358</v>
      </c>
      <c r="D23" t="s">
        <v>437</v>
      </c>
    </row>
    <row r="24" spans="1:4" x14ac:dyDescent="0.2">
      <c r="A24" t="s">
        <v>303</v>
      </c>
      <c r="B24" t="s">
        <v>343</v>
      </c>
      <c r="C24" t="s">
        <v>359</v>
      </c>
      <c r="D24" t="s">
        <v>434</v>
      </c>
    </row>
    <row r="25" spans="1:4" x14ac:dyDescent="0.2">
      <c r="A25" t="s">
        <v>304</v>
      </c>
      <c r="B25" t="s">
        <v>360</v>
      </c>
      <c r="C25" t="s">
        <v>361</v>
      </c>
      <c r="D25" t="s">
        <v>434</v>
      </c>
    </row>
    <row r="26" spans="1:4" x14ac:dyDescent="0.2">
      <c r="A26" t="s">
        <v>305</v>
      </c>
      <c r="B26" t="s">
        <v>360</v>
      </c>
      <c r="C26" t="s">
        <v>362</v>
      </c>
      <c r="D26" t="s">
        <v>434</v>
      </c>
    </row>
    <row r="27" spans="1:4" x14ac:dyDescent="0.2">
      <c r="A27" s="6" t="s">
        <v>336</v>
      </c>
      <c r="B27" t="s">
        <v>345</v>
      </c>
      <c r="C27" t="s">
        <v>363</v>
      </c>
      <c r="D27" t="s">
        <v>434</v>
      </c>
    </row>
    <row r="28" spans="1:4" x14ac:dyDescent="0.2">
      <c r="A28" t="s">
        <v>308</v>
      </c>
      <c r="B28" t="s">
        <v>341</v>
      </c>
      <c r="C28" t="s">
        <v>364</v>
      </c>
      <c r="D28" t="s">
        <v>434</v>
      </c>
    </row>
    <row r="29" spans="1:4" x14ac:dyDescent="0.2">
      <c r="A29" t="s">
        <v>337</v>
      </c>
      <c r="B29" t="s">
        <v>344</v>
      </c>
      <c r="C29" t="s">
        <v>365</v>
      </c>
      <c r="D29" t="s">
        <v>434</v>
      </c>
    </row>
    <row r="30" spans="1:4" x14ac:dyDescent="0.2">
      <c r="A30" t="s">
        <v>309</v>
      </c>
      <c r="B30" t="s">
        <v>340</v>
      </c>
      <c r="C30" t="s">
        <v>366</v>
      </c>
      <c r="D30" t="s">
        <v>438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651</v>
      </c>
      <c r="B1" t="s">
        <v>663</v>
      </c>
      <c r="G1" t="s">
        <v>664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665</v>
      </c>
      <c r="B1" t="s">
        <v>666</v>
      </c>
      <c r="C1" t="s">
        <v>667</v>
      </c>
      <c r="D1" t="s">
        <v>668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O7"/>
  <sheetViews>
    <sheetView topLeftCell="D1" workbookViewId="0">
      <selection activeCell="H14" sqref="H14"/>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5" x14ac:dyDescent="0.2">
      <c r="A1" t="s">
        <v>307</v>
      </c>
      <c r="D1" t="s">
        <v>487</v>
      </c>
      <c r="H1" t="s">
        <v>495</v>
      </c>
    </row>
    <row r="2" spans="1:15" ht="17" x14ac:dyDescent="0.2">
      <c r="A2" s="50" t="s">
        <v>309</v>
      </c>
      <c r="B2" t="s">
        <v>497</v>
      </c>
      <c r="C2" s="50" t="s">
        <v>308</v>
      </c>
      <c r="D2" s="51" t="s">
        <v>485</v>
      </c>
      <c r="E2" s="51" t="s">
        <v>747</v>
      </c>
      <c r="F2" s="50" t="s">
        <v>484</v>
      </c>
      <c r="G2" s="52" t="s">
        <v>494</v>
      </c>
      <c r="H2" s="50" t="s">
        <v>491</v>
      </c>
      <c r="I2" s="50" t="s">
        <v>490</v>
      </c>
      <c r="J2" s="51" t="s">
        <v>488</v>
      </c>
      <c r="K2" s="50" t="s">
        <v>489</v>
      </c>
      <c r="L2" s="78" t="s">
        <v>483</v>
      </c>
      <c r="M2" s="78" t="s">
        <v>500</v>
      </c>
      <c r="N2" s="78" t="s">
        <v>501</v>
      </c>
      <c r="O2" s="78" t="s">
        <v>642</v>
      </c>
    </row>
    <row r="3" spans="1:15" x14ac:dyDescent="0.2">
      <c r="A3" t="s">
        <v>493</v>
      </c>
      <c r="B3" t="s">
        <v>510</v>
      </c>
      <c r="D3" t="s">
        <v>507</v>
      </c>
      <c r="E3" t="s">
        <v>748</v>
      </c>
      <c r="F3" t="s">
        <v>498</v>
      </c>
      <c r="G3" t="s">
        <v>500</v>
      </c>
      <c r="H3" t="s">
        <v>374</v>
      </c>
      <c r="I3" t="s">
        <v>504</v>
      </c>
      <c r="J3" t="s">
        <v>493</v>
      </c>
      <c r="L3" t="s">
        <v>515</v>
      </c>
      <c r="M3" t="s">
        <v>637</v>
      </c>
      <c r="N3" t="s">
        <v>636</v>
      </c>
      <c r="O3" t="s">
        <v>5711</v>
      </c>
    </row>
    <row r="4" spans="1:15" x14ac:dyDescent="0.2">
      <c r="A4" t="s">
        <v>496</v>
      </c>
      <c r="B4" t="s">
        <v>511</v>
      </c>
      <c r="D4" t="s">
        <v>506</v>
      </c>
      <c r="E4" t="s">
        <v>501</v>
      </c>
      <c r="F4" t="s">
        <v>499</v>
      </c>
      <c r="G4" t="s">
        <v>501</v>
      </c>
      <c r="H4" t="s">
        <v>486</v>
      </c>
      <c r="I4" t="s">
        <v>492</v>
      </c>
      <c r="J4" t="s">
        <v>496</v>
      </c>
      <c r="L4" t="s">
        <v>513</v>
      </c>
      <c r="M4" t="s">
        <v>638</v>
      </c>
      <c r="N4" t="s">
        <v>639</v>
      </c>
      <c r="O4" t="s">
        <v>5712</v>
      </c>
    </row>
    <row r="5" spans="1:15" x14ac:dyDescent="0.2">
      <c r="A5" t="s">
        <v>450</v>
      </c>
      <c r="D5" t="s">
        <v>508</v>
      </c>
      <c r="E5" t="s">
        <v>642</v>
      </c>
      <c r="G5" t="s">
        <v>502</v>
      </c>
      <c r="H5" t="s">
        <v>746</v>
      </c>
      <c r="J5" t="s">
        <v>505</v>
      </c>
      <c r="L5" t="s">
        <v>514</v>
      </c>
      <c r="M5" t="s">
        <v>5710</v>
      </c>
      <c r="N5" t="s">
        <v>5713</v>
      </c>
      <c r="O5" t="s">
        <v>5714</v>
      </c>
    </row>
    <row r="6" spans="1:15" x14ac:dyDescent="0.2">
      <c r="A6" t="s">
        <v>640</v>
      </c>
      <c r="D6" t="s">
        <v>509</v>
      </c>
      <c r="E6" t="s">
        <v>750</v>
      </c>
      <c r="G6" t="s">
        <v>503</v>
      </c>
      <c r="J6" t="s">
        <v>450</v>
      </c>
    </row>
    <row r="7" spans="1:15" x14ac:dyDescent="0.2">
      <c r="E7" t="s">
        <v>749</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D23" sqref="D23"/>
    </sheetView>
  </sheetViews>
  <sheetFormatPr baseColWidth="10" defaultColWidth="11.5" defaultRowHeight="16" x14ac:dyDescent="0.2"/>
  <cols>
    <col min="1" max="1" width="22.83203125" customWidth="1"/>
  </cols>
  <sheetData>
    <row r="1" spans="1:5" x14ac:dyDescent="0.2">
      <c r="A1" s="1" t="s">
        <v>737</v>
      </c>
    </row>
    <row r="2" spans="1:5" x14ac:dyDescent="0.2">
      <c r="A2" s="1" t="s">
        <v>0</v>
      </c>
      <c r="B2" s="1" t="s">
        <v>644</v>
      </c>
      <c r="C2" s="1" t="s">
        <v>735</v>
      </c>
      <c r="D2" s="1" t="s">
        <v>645</v>
      </c>
      <c r="E2" s="1" t="s">
        <v>272</v>
      </c>
    </row>
    <row r="3" spans="1:5" x14ac:dyDescent="0.2">
      <c r="A3" t="s">
        <v>5678</v>
      </c>
      <c r="B3">
        <v>0.90500000000000003</v>
      </c>
      <c r="C3">
        <v>5.8940000000000001</v>
      </c>
      <c r="D3">
        <v>0.91300000000000003</v>
      </c>
      <c r="E3" t="s">
        <v>646</v>
      </c>
    </row>
    <row r="4" spans="1:5" x14ac:dyDescent="0.2">
      <c r="A4" t="s">
        <v>5679</v>
      </c>
      <c r="B4">
        <v>0.56000000000000005</v>
      </c>
      <c r="C4">
        <v>3.8042600000000002</v>
      </c>
      <c r="D4">
        <v>0.57999999999999996</v>
      </c>
      <c r="E4" t="s">
        <v>646</v>
      </c>
    </row>
    <row r="5" spans="1:5" x14ac:dyDescent="0.2">
      <c r="A5" t="s">
        <v>5680</v>
      </c>
      <c r="B5">
        <v>0.76400000000000001</v>
      </c>
      <c r="C5">
        <v>2.72</v>
      </c>
      <c r="D5">
        <v>0.81200000000000006</v>
      </c>
      <c r="E5" t="s">
        <v>647</v>
      </c>
    </row>
    <row r="6" spans="1:5" x14ac:dyDescent="0.2">
      <c r="A6" t="s">
        <v>5681</v>
      </c>
      <c r="B6">
        <v>0.373</v>
      </c>
      <c r="C6">
        <v>1.4930000000000001</v>
      </c>
      <c r="D6">
        <v>0.44400000000000001</v>
      </c>
      <c r="E6" t="s">
        <v>647</v>
      </c>
    </row>
    <row r="7" spans="1:5" x14ac:dyDescent="0.2">
      <c r="A7" t="s">
        <v>5682</v>
      </c>
      <c r="B7">
        <v>0.76400000000000001</v>
      </c>
      <c r="C7">
        <v>0.78500000000000003</v>
      </c>
      <c r="D7">
        <v>0.66100000000000003</v>
      </c>
      <c r="E7" t="s">
        <v>648</v>
      </c>
    </row>
    <row r="8" spans="1:5" x14ac:dyDescent="0.2">
      <c r="A8" t="s">
        <v>456</v>
      </c>
      <c r="B8">
        <v>0.64900000000000002</v>
      </c>
      <c r="C8">
        <v>1.5069999999999999</v>
      </c>
      <c r="D8">
        <v>0.76900000000000002</v>
      </c>
      <c r="E8" t="s">
        <v>647</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367</v>
      </c>
      <c r="B1" t="s">
        <v>558</v>
      </c>
      <c r="C1" t="s">
        <v>557</v>
      </c>
      <c r="D1" t="s">
        <v>559</v>
      </c>
    </row>
    <row r="2" spans="1:4" x14ac:dyDescent="0.2">
      <c r="A2" t="s">
        <v>560</v>
      </c>
      <c r="B2" t="s">
        <v>562</v>
      </c>
      <c r="C2" t="s">
        <v>562</v>
      </c>
      <c r="D2" t="s">
        <v>562</v>
      </c>
    </row>
    <row r="3" spans="1:4" x14ac:dyDescent="0.2">
      <c r="A3" t="s">
        <v>561</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A19" sqref="A19"/>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287</v>
      </c>
      <c r="D1" t="s">
        <v>288</v>
      </c>
      <c r="G1" t="s">
        <v>306</v>
      </c>
      <c r="J1" t="s">
        <v>307</v>
      </c>
    </row>
    <row r="2" spans="1:11" x14ac:dyDescent="0.2">
      <c r="A2" s="1" t="s">
        <v>276</v>
      </c>
      <c r="B2" s="1" t="s">
        <v>277</v>
      </c>
      <c r="D2" s="1" t="s">
        <v>276</v>
      </c>
      <c r="E2" s="1" t="s">
        <v>277</v>
      </c>
      <c r="G2" s="1" t="s">
        <v>276</v>
      </c>
      <c r="H2" s="1" t="s">
        <v>277</v>
      </c>
      <c r="J2" s="2" t="s">
        <v>276</v>
      </c>
      <c r="K2" s="2" t="s">
        <v>277</v>
      </c>
    </row>
    <row r="3" spans="1:11" x14ac:dyDescent="0.2">
      <c r="A3" t="s">
        <v>265</v>
      </c>
      <c r="D3" t="s">
        <v>289</v>
      </c>
      <c r="G3" t="s">
        <v>293</v>
      </c>
      <c r="H3" t="s">
        <v>325</v>
      </c>
      <c r="J3" s="6" t="s">
        <v>336</v>
      </c>
    </row>
    <row r="4" spans="1:11" x14ac:dyDescent="0.2">
      <c r="A4" t="s">
        <v>267</v>
      </c>
      <c r="D4" t="s">
        <v>290</v>
      </c>
      <c r="G4" t="s">
        <v>294</v>
      </c>
      <c r="H4" t="s">
        <v>325</v>
      </c>
      <c r="J4" t="s">
        <v>308</v>
      </c>
    </row>
    <row r="5" spans="1:11" x14ac:dyDescent="0.2">
      <c r="A5" t="s">
        <v>268</v>
      </c>
      <c r="D5" t="s">
        <v>445</v>
      </c>
      <c r="G5" t="s">
        <v>295</v>
      </c>
      <c r="H5" t="s">
        <v>326</v>
      </c>
      <c r="J5" t="s">
        <v>337</v>
      </c>
    </row>
    <row r="6" spans="1:11" x14ac:dyDescent="0.2">
      <c r="A6" t="s">
        <v>741</v>
      </c>
      <c r="D6" t="s">
        <v>291</v>
      </c>
      <c r="G6" t="s">
        <v>296</v>
      </c>
      <c r="H6" t="s">
        <v>327</v>
      </c>
      <c r="J6" t="s">
        <v>309</v>
      </c>
    </row>
    <row r="7" spans="1:11" x14ac:dyDescent="0.2">
      <c r="A7" t="s">
        <v>270</v>
      </c>
      <c r="D7" t="s">
        <v>292</v>
      </c>
      <c r="G7" t="s">
        <v>297</v>
      </c>
    </row>
    <row r="8" spans="1:11" x14ac:dyDescent="0.2">
      <c r="A8" t="s">
        <v>451</v>
      </c>
      <c r="G8" t="s">
        <v>298</v>
      </c>
    </row>
    <row r="9" spans="1:11" x14ac:dyDescent="0.2">
      <c r="A9" t="s">
        <v>738</v>
      </c>
      <c r="G9" t="s">
        <v>299</v>
      </c>
    </row>
    <row r="10" spans="1:11" x14ac:dyDescent="0.2">
      <c r="A10" t="s">
        <v>742</v>
      </c>
      <c r="G10" t="s">
        <v>300</v>
      </c>
    </row>
    <row r="11" spans="1:11" x14ac:dyDescent="0.2">
      <c r="A11" t="s">
        <v>740</v>
      </c>
      <c r="G11" t="s">
        <v>301</v>
      </c>
    </row>
    <row r="12" spans="1:11" x14ac:dyDescent="0.2">
      <c r="A12" t="s">
        <v>445</v>
      </c>
      <c r="G12" t="s">
        <v>302</v>
      </c>
    </row>
    <row r="13" spans="1:11" x14ac:dyDescent="0.2">
      <c r="G13" t="s">
        <v>303</v>
      </c>
    </row>
    <row r="14" spans="1:11" x14ac:dyDescent="0.2">
      <c r="G14" t="s">
        <v>304</v>
      </c>
    </row>
    <row r="15" spans="1:11" x14ac:dyDescent="0.2">
      <c r="G15" t="s">
        <v>305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4"/>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463</v>
      </c>
      <c r="B1" t="s">
        <v>634</v>
      </c>
      <c r="C1" t="s">
        <v>651</v>
      </c>
      <c r="D1" t="s">
        <v>652</v>
      </c>
      <c r="E1" t="s">
        <v>654</v>
      </c>
    </row>
    <row r="2" spans="1:5" x14ac:dyDescent="0.2">
      <c r="A2" t="s">
        <v>475</v>
      </c>
      <c r="B2" t="str" cm="1">
        <f t="array" ref="B2:B4">_xlfn._xlws.FILTER(IF(Year_schedules!$B:$B=B$1,Year_schedules!$A:$A,""),IF(Year_schedules!$B:$B=B$1,Year_schedules!$A:$A,"")&lt;&gt;"")</f>
        <v>MA_SFH_occupancy</v>
      </c>
      <c r="C2" t="str" cm="1">
        <f t="array" ref="C2:C5">_xlfn._xlws.FILTER(IF(Year_schedules!$B:$B=C$1,Year_schedules!$A:$A,""),IF(Year_schedules!$B:$B=C$1,Year_schedules!$A:$A,"")&lt;&gt;"")</f>
        <v>MA_SFH_equipment</v>
      </c>
      <c r="D2" t="str" cm="1">
        <f t="array" ref="D2">_xlfn._xlws.FILTER(IF(Year_schedules!$B:$B=D$1,Year_schedules!$A:$A,""),IF(Year_schedules!$B:$B=D$1,Year_schedules!$A:$A,"")&lt;&gt;"")</f>
        <v>MA_SFH_lighting</v>
      </c>
      <c r="E2" t="s">
        <v>655</v>
      </c>
    </row>
    <row r="3" spans="1:5" x14ac:dyDescent="0.2">
      <c r="A3" s="76" t="s">
        <v>464</v>
      </c>
      <c r="B3" t="str">
        <v>MA_MFH_water_schedule</v>
      </c>
      <c r="C3" t="str">
        <v>MA_MFH_occupancy</v>
      </c>
      <c r="E3" t="str" cm="1">
        <f t="array" ref="E3:E6">_xlfn._xlws.FILTER(IF(Year_schedules!$B:$B=E$1,Year_schedules!$A:$A,""),IF(Year_schedules!$B:$B=E$1,Year_schedules!$A:$A,"")&lt;&gt;"")</f>
        <v>SFH_thermostat_heating</v>
      </c>
    </row>
    <row r="4" spans="1:5" x14ac:dyDescent="0.2">
      <c r="A4" s="77" t="s">
        <v>512</v>
      </c>
      <c r="B4" t="str">
        <v>MA_MFH_window</v>
      </c>
      <c r="C4" t="str">
        <v>MA_MFH_equipment</v>
      </c>
      <c r="E4" t="str">
        <v>SFH_thermostat_cooling</v>
      </c>
    </row>
    <row r="5" spans="1:5" x14ac:dyDescent="0.2">
      <c r="A5" s="76" t="s">
        <v>465</v>
      </c>
      <c r="C5" t="str">
        <v>MA_MFH_lighting</v>
      </c>
      <c r="E5" t="str">
        <v>Res_heating</v>
      </c>
    </row>
    <row r="6" spans="1:5" x14ac:dyDescent="0.2">
      <c r="A6" s="76" t="s">
        <v>466</v>
      </c>
      <c r="E6" t="str">
        <v>Res_cooling</v>
      </c>
    </row>
    <row r="7" spans="1:5" x14ac:dyDescent="0.2">
      <c r="A7" s="76" t="s">
        <v>467</v>
      </c>
    </row>
    <row r="8" spans="1:5" x14ac:dyDescent="0.2">
      <c r="A8" s="76" t="s">
        <v>468</v>
      </c>
    </row>
    <row r="9" spans="1:5" x14ac:dyDescent="0.2">
      <c r="A9" s="76" t="s">
        <v>469</v>
      </c>
    </row>
    <row r="10" spans="1:5" x14ac:dyDescent="0.2">
      <c r="A10" s="76" t="s">
        <v>470</v>
      </c>
    </row>
    <row r="11" spans="1:5" x14ac:dyDescent="0.2">
      <c r="A11" s="76" t="s">
        <v>471</v>
      </c>
    </row>
    <row r="12" spans="1:5" x14ac:dyDescent="0.2">
      <c r="A12" s="76" t="s">
        <v>472</v>
      </c>
    </row>
    <row r="13" spans="1:5" x14ac:dyDescent="0.2">
      <c r="A13" s="76" t="s">
        <v>473</v>
      </c>
    </row>
    <row r="14" spans="1:5" x14ac:dyDescent="0.2">
      <c r="A14" s="76" t="s">
        <v>474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I43"/>
  <sheetViews>
    <sheetView workbookViewId="0">
      <selection activeCell="E22" sqref="E22:E23"/>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8" width="22.5" customWidth="1"/>
  </cols>
  <sheetData>
    <row r="1" spans="1:9" x14ac:dyDescent="0.2">
      <c r="A1" s="8" t="s">
        <v>265</v>
      </c>
      <c r="B1" s="8" t="s">
        <v>267</v>
      </c>
      <c r="C1" s="8" t="s">
        <v>268</v>
      </c>
      <c r="D1" s="8" t="s">
        <v>741</v>
      </c>
      <c r="E1" s="8" t="s">
        <v>270</v>
      </c>
      <c r="F1" s="8" t="s">
        <v>738</v>
      </c>
      <c r="G1" s="8" t="s">
        <v>742</v>
      </c>
      <c r="H1" s="8" t="s">
        <v>740</v>
      </c>
      <c r="I1" s="8" t="s">
        <v>451</v>
      </c>
    </row>
    <row r="2" spans="1:9" x14ac:dyDescent="0.2">
      <c r="A2" t="str" cm="1">
        <f t="array" ref="A2:A3">_xlfn._xlws.FILTER(IF(Construction_components!$B:$B=A$1,Construction_components!$F:$F,""),IF(Construction_components!$B:$B=A$1,Construction_components!$F:$F,"")&lt;&gt;"")</f>
        <v>MA_SFH_Partition</v>
      </c>
      <c r="B2" t="str" cm="1">
        <f t="array" ref="B2:B43">_xlfn._xlws.FILTER(IF(Construction_components!$B:$B=B$1,Construction_components!$F:$F,""),IF(Construction_components!$B:$B=B$1,Construction_components!$F:$F,"")&lt;&gt;"")</f>
        <v>MA_SFH_pre_1975_OccupiedUninsulated_Roof</v>
      </c>
      <c r="C2" t="str" cm="1">
        <f t="array" ref="C2:C31">_xlfn._xlws.FILTER(IF(Construction_components!$B:$B=C$1,Construction_components!$F:$F,""),IF(Construction_components!$B:$B=C$1,Construction_components!$F:$F,"")&lt;&gt;"")</f>
        <v>MA_SFH_pre_1975_UninsulatedWalls_Facade</v>
      </c>
      <c r="D2" t="str" cm="1">
        <f t="array" ref="D2:D3">_xlfn._xlws.FILTER(IF(Construction_components!$B:$B=D$1,Construction_components!$F:$F,""),IF(Construction_components!$B:$B=D$1,Construction_components!$F:$F,"")&lt;&gt;"")</f>
        <v>MA_SFH_ExternalFloor</v>
      </c>
      <c r="E2" t="str" cm="1">
        <f t="array" ref="E2:E7">_xlfn._xlws.FILTER(IF(Construction_components!$B:$B=E$1,Construction_components!$F:$F,""),IF(Construction_components!$B:$B=E$1,Construction_components!$F:$F,"")&lt;&gt;"")</f>
        <v>MA_SFH_UnoccupiedUninsulatedCeiling_GroundFloor</v>
      </c>
      <c r="F2" t="str" cm="1">
        <f t="array" ref="F2:F15">_xlfn._xlws.FILTER(IF(Construction_components!$B:$B=F$1,Construction_components!$F:$F,""),IF(Construction_components!$B:$B=F$1,Construction_components!$F:$F,"")&lt;&gt;"")</f>
        <v>MA_SFH_OccupiedUninsulated_Slab</v>
      </c>
      <c r="G2" t="str" cm="1">
        <f t="array" ref="G2:G7">_xlfn._xlws.FILTER(IF(Construction_components!$B:$B=G$1,Construction_components!$F:$F,""),IF(Construction_components!$B:$B=G$1,Construction_components!$F:$F,"")&lt;&gt;"")</f>
        <v>MA_SFH_UnoccupiedUninsulatedCeiling_GroundWall</v>
      </c>
      <c r="H2" t="e" cm="1" vm="1">
        <f t="array" ref="H2">_xlfn._xlws.FILTER(IF(Construction_components!$B:$B=H$1,Construction_components!$F:$F,""),IF(Construction_components!$B:$B=H$1,Construction_components!$F:$F,"")&lt;&gt;"")</f>
        <v>#VALUE!</v>
      </c>
      <c r="I2" t="s">
        <v>453</v>
      </c>
    </row>
    <row r="3" spans="1:9" x14ac:dyDescent="0.2">
      <c r="A3" t="str">
        <v>MA_MFH_Partition</v>
      </c>
      <c r="B3" t="str">
        <v>MA_SFH_pre_1975_UnoccupiedUninsulatedFloor_Roof</v>
      </c>
      <c r="C3" t="str">
        <v>MA_SFH_pre_1975_SomeInsulationWalls_Facade</v>
      </c>
      <c r="D3" t="str">
        <v>MA_MFH_ExternalFloor</v>
      </c>
      <c r="E3" t="str">
        <v>MA_SFH_OccupiedUninsulatedCeilingUninsulatedFloor_GroundFloor</v>
      </c>
      <c r="F3" t="str">
        <v>MA_SFH_UnoccupiedUninsulatedFloor_Slab</v>
      </c>
      <c r="G3" t="str">
        <v>MA_SFH_OccupiedUninsulatedCeilingUninsulatedFloor_GroundWall</v>
      </c>
      <c r="I3" t="s">
        <v>454</v>
      </c>
    </row>
    <row r="4" spans="1:9" x14ac:dyDescent="0.2">
      <c r="B4" t="str">
        <v>MA_SFH_pre_1975_UnoccupiedInsulatedFloor_Roof</v>
      </c>
      <c r="C4" t="str">
        <v>MA_SFH_pre_1975_SIP_Facade</v>
      </c>
      <c r="E4" t="str">
        <v>MA_SFH_OccupiedInsulatedWallsInsulatedCeiling_GroundFloor</v>
      </c>
      <c r="F4" t="str">
        <v>MA_SFH_UnoccupiedInsulatedFloor_Slab</v>
      </c>
      <c r="G4" t="str">
        <v>MA_SFH_OccupiedInsulatedWallsInsulatedCeiling_GroundWall</v>
      </c>
      <c r="I4" t="s">
        <v>455</v>
      </c>
    </row>
    <row r="5" spans="1:9" x14ac:dyDescent="0.2">
      <c r="B5" t="str">
        <v>MA_SFH_pre_1975_LimitedInsulationRoof_Roof</v>
      </c>
      <c r="C5" t="str">
        <v>MA_SFH_pre_1975_FullInsulationWallsCavity_Facade</v>
      </c>
      <c r="E5" t="str">
        <v>MA_MFH_UnoccupiedUninsulatedCeiling_GroundFloor</v>
      </c>
      <c r="F5" t="str">
        <v>MA_SFH_LimitedInsulationRoof_Slab</v>
      </c>
      <c r="G5" t="str">
        <v>MA_MFH_UnoccupiedUninsulatedCeiling_GroundWall</v>
      </c>
      <c r="I5" t="s">
        <v>456</v>
      </c>
    </row>
    <row r="6" spans="1:9" x14ac:dyDescent="0.2">
      <c r="B6" t="str">
        <v>MA_SFH_pre_1975_InsulationRoof_Roof</v>
      </c>
      <c r="C6" t="str">
        <v>MA_SFH_pre_1975_FullInsulationWallsCavityExterior_Facade</v>
      </c>
      <c r="E6" t="str">
        <v>MA_MFH_OccupiedUninsulatedCeilingUninsulatedFloor_GroundFloor</v>
      </c>
      <c r="F6" t="str">
        <v>MA_SFH_InsulationRoof_Slab</v>
      </c>
      <c r="G6" t="str">
        <v>MA_MFH_OccupiedUninsulatedCeilingUninsulatedFloor_GroundWall</v>
      </c>
      <c r="I6" t="s">
        <v>457</v>
      </c>
    </row>
    <row r="7" spans="1:9" x14ac:dyDescent="0.2">
      <c r="B7" t="str">
        <v>MA_SFH_pre_1975_OccupiedInsulated_Roof</v>
      </c>
      <c r="C7" t="str">
        <v>MA_SFH_btw_1975_2003_UninsulatedWalls_Facade</v>
      </c>
      <c r="E7" t="str">
        <v>MA_MFH_OccupiedInsulatedWallsInsulatedCeiling_GroundFloor</v>
      </c>
      <c r="F7" t="str">
        <v>MA_SFH_OccupiedInsulated_Slab</v>
      </c>
      <c r="G7" t="str">
        <v>MA_MFH_OccupiedInsulatedWallsInsulatedCeiling_GroundWall</v>
      </c>
      <c r="I7" t="e" cm="1" vm="1">
        <f t="array" ref="I7">_xlfn._xlws.FILTER(IF(Construction_components!$B:$B=I$1,Construction_components!$A:$A,""),IF(Construction_components!$B:$B=I$1,Construction_components!$A:$A,"")&lt;&gt;"")</f>
        <v>#VALUE!</v>
      </c>
    </row>
    <row r="8" spans="1:9" x14ac:dyDescent="0.2">
      <c r="B8" t="str">
        <v>MA_SFH_pre_1975_UnoccupiedHighInsulatedFloor_Roof</v>
      </c>
      <c r="C8" t="str">
        <v>MA_SFH_btw_1975_2003_SomeInsulationWalls_Facade</v>
      </c>
      <c r="F8" t="str">
        <v>MA_SFH_UnoccupiedHighInsulatedFloor_Slab</v>
      </c>
    </row>
    <row r="9" spans="1:9" x14ac:dyDescent="0.2">
      <c r="B9" t="str">
        <v>MA_SFH_btw_1975_2003_OccupiedUninsulated_Roof</v>
      </c>
      <c r="C9" t="str">
        <v>MA_SFH_btw_1975_2003_SIP_Facade</v>
      </c>
      <c r="F9" t="str">
        <v>MA_MFH_OccupiedUninsulated_Slab</v>
      </c>
    </row>
    <row r="10" spans="1:9" x14ac:dyDescent="0.2">
      <c r="B10" t="str">
        <v>MA_SFH_btw_1975_2003_UnoccupiedUninsulatedFloor_Roof</v>
      </c>
      <c r="C10" t="str">
        <v>MA_SFH_btw_1975_2003_FullInsulationWallsCavity_Facade</v>
      </c>
      <c r="F10" t="str">
        <v>MA_MFH_UnoccupiedUninsulatedFloor_Slab</v>
      </c>
    </row>
    <row r="11" spans="1:9" x14ac:dyDescent="0.2">
      <c r="B11" t="str">
        <v>MA_SFH_btw_1975_2003_UnoccupiedInsulatedFloor_Roof</v>
      </c>
      <c r="C11" t="str">
        <v>MA_SFH_btw_1975_2003_FullInsulationWallsCavityExterior_Facade</v>
      </c>
      <c r="F11" t="str">
        <v>MA_MFH_UnoccupiedInsulatedFloor_Slab</v>
      </c>
    </row>
    <row r="12" spans="1:9" x14ac:dyDescent="0.2">
      <c r="B12" t="str">
        <v>MA_SFH_btw_1975_2003_LimitedInsulationRoof_Roof</v>
      </c>
      <c r="C12" t="str">
        <v>MA_SFH_post_2003_UninsulatedWalls_Facade</v>
      </c>
      <c r="F12" t="str">
        <v>MA_MFH_LimitedInsulationRoof_Slab</v>
      </c>
    </row>
    <row r="13" spans="1:9" x14ac:dyDescent="0.2">
      <c r="B13" t="str">
        <v>MA_SFH_btw_1975_2003_InsulationRoof_Roof</v>
      </c>
      <c r="C13" t="str">
        <v>MA_SFH_post_2003_SomeInsulationWalls_Facade</v>
      </c>
      <c r="F13" t="str">
        <v>MA_MFH_InsulationRoof_Slab</v>
      </c>
    </row>
    <row r="14" spans="1:9" x14ac:dyDescent="0.2">
      <c r="B14" t="str">
        <v>MA_SFH_btw_1975_2003_OccupiedInsulated_Roof</v>
      </c>
      <c r="C14" t="str">
        <v>MA_SFH_post_2003_SIP_Facade</v>
      </c>
      <c r="F14" t="str">
        <v>MA_MFH_OccupiedInsulated_Slab</v>
      </c>
    </row>
    <row r="15" spans="1:9" x14ac:dyDescent="0.2">
      <c r="B15" t="str">
        <v>MA_SFH_btw_1975_2003_UnoccupiedHighInsulatedFloor_Roof</v>
      </c>
      <c r="C15" t="str">
        <v>MA_SFH_post_2003_FullInsulationWallsCavity_Facade</v>
      </c>
      <c r="F15" t="str">
        <v>MA_MFH_UnoccupiedHighInsulatedFloor_Slab</v>
      </c>
    </row>
    <row r="16" spans="1:9" x14ac:dyDescent="0.2">
      <c r="B16" t="str">
        <v>MA_SFH_post_2003_OccupiedUninsulated_Roof</v>
      </c>
      <c r="C16" t="str">
        <v>MA_SFH_post_2003_FullInsulationWallsCavityExterior_Facade</v>
      </c>
    </row>
    <row r="17" spans="2:3" x14ac:dyDescent="0.2">
      <c r="B17" t="str">
        <v>MA_SFH_post_2003_UnoccupiedUninsulatedFloor_Roof</v>
      </c>
      <c r="C17" t="str">
        <v>MA_MFH_pre_1975_UninsulatedWalls_Facade</v>
      </c>
    </row>
    <row r="18" spans="2:3" x14ac:dyDescent="0.2">
      <c r="B18" t="str">
        <v>MA_SFH_post_2003_UnoccupiedInsulatedFloor_Roof</v>
      </c>
      <c r="C18" t="str">
        <v>MA_MFH_pre_1975_SomeInsulationWalls_Facade</v>
      </c>
    </row>
    <row r="19" spans="2:3" x14ac:dyDescent="0.2">
      <c r="B19" t="str">
        <v>MA_SFH_post_2003_LimitedInsulationRoof_Roof</v>
      </c>
      <c r="C19" t="str">
        <v>MA_MFH_pre_1975_SIP_Facade</v>
      </c>
    </row>
    <row r="20" spans="2:3" x14ac:dyDescent="0.2">
      <c r="B20" t="str">
        <v>MA_SFH_post_2003_InsulationRoof_Roof</v>
      </c>
      <c r="C20" t="str">
        <v>MA_MFH_pre_1975_FullInsulationWallsCavity_Facade</v>
      </c>
    </row>
    <row r="21" spans="2:3" x14ac:dyDescent="0.2">
      <c r="B21" t="str">
        <v>MA_SFH_post_2003_OccupiedInsulated_Roof</v>
      </c>
      <c r="C21" t="str">
        <v>MA_MFH_pre_1975_FullInsulationWallsCavityExterior_Facade</v>
      </c>
    </row>
    <row r="22" spans="2:3" x14ac:dyDescent="0.2">
      <c r="B22" t="str">
        <v>MA_SFH_post_2003_UnoccupiedHighInsulatedFloor_Roof</v>
      </c>
      <c r="C22" t="str">
        <v>MA_MFH_btw_1975_2003_UninsulatedWalls_Facade</v>
      </c>
    </row>
    <row r="23" spans="2:3" x14ac:dyDescent="0.2">
      <c r="B23" t="str">
        <v>MA_MFH_pre_1975_OccupiedUninsulated_Roof</v>
      </c>
      <c r="C23" t="str">
        <v>MA_MFH_btw_1975_2003_SomeInsulationWalls_Facade</v>
      </c>
    </row>
    <row r="24" spans="2:3" x14ac:dyDescent="0.2">
      <c r="B24" t="str">
        <v>MA_MFH_pre_1975_UnoccupiedUninsulatedFloor_Roof</v>
      </c>
      <c r="C24" t="str">
        <v>MA_MFH_btw_1975_2003_SIP_Facade</v>
      </c>
    </row>
    <row r="25" spans="2:3" x14ac:dyDescent="0.2">
      <c r="B25" t="str">
        <v>MA_MFH_pre_1975_UnoccupiedInsulatedFloor_Roof</v>
      </c>
      <c r="C25" t="str">
        <v>MA_MFH_btw_1975_2003_FullInsulationWallsCavity_Facade</v>
      </c>
    </row>
    <row r="26" spans="2:3" x14ac:dyDescent="0.2">
      <c r="B26" t="str">
        <v>MA_MFH_pre_1975_LimitedInsulationRoof_Roof</v>
      </c>
      <c r="C26" t="str">
        <v>MA_MFH_btw_1975_2003_FullInsulationWallsCavityExterior_Facade</v>
      </c>
    </row>
    <row r="27" spans="2:3" x14ac:dyDescent="0.2">
      <c r="B27" t="str">
        <v>MA_MFH_pre_1975_InsulationRoof_Roof</v>
      </c>
      <c r="C27" t="str">
        <v>MA_MFH_post_2003_UninsulatedWalls_Facade</v>
      </c>
    </row>
    <row r="28" spans="2:3" x14ac:dyDescent="0.2">
      <c r="B28" t="str">
        <v>MA_MFH_pre_1975_OccupiedInsulated_Roof</v>
      </c>
      <c r="C28" t="str">
        <v>MA_MFH_post_2003_SomeInsulationWalls_Facade</v>
      </c>
    </row>
    <row r="29" spans="2:3" x14ac:dyDescent="0.2">
      <c r="B29" t="str">
        <v>MA_MFH_pre_1975_UnoccupiedHighInsulatedFloor_Roof</v>
      </c>
      <c r="C29" t="str">
        <v>MA_MFH_post_2003_SIP_Facade</v>
      </c>
    </row>
    <row r="30" spans="2:3" x14ac:dyDescent="0.2">
      <c r="B30" t="str">
        <v>MA_MFH_btw_1975_2003_OccupiedUninsulated_Roof</v>
      </c>
      <c r="C30" t="str">
        <v>MA_MFH_post_2003_FullInsulationWallsCavity_Facade</v>
      </c>
    </row>
    <row r="31" spans="2:3" x14ac:dyDescent="0.2">
      <c r="B31" t="str">
        <v>MA_MFH_btw_1975_2003_UnoccupiedUninsulatedFloor_Roof</v>
      </c>
      <c r="C31" t="str">
        <v>MA_MFH_post_2003_FullInsulationWallsCavityExterior_Facade</v>
      </c>
    </row>
    <row r="32" spans="2:3" x14ac:dyDescent="0.2">
      <c r="B32" t="str">
        <v>MA_MFH_btw_1975_2003_UnoccupiedInsulatedFloor_Roof</v>
      </c>
    </row>
    <row r="33" spans="2:2" x14ac:dyDescent="0.2">
      <c r="B33" t="str">
        <v>MA_MFH_btw_1975_2003_LimitedInsulationRoof_Roof</v>
      </c>
    </row>
    <row r="34" spans="2:2" x14ac:dyDescent="0.2">
      <c r="B34" t="str">
        <v>MA_MFH_btw_1975_2003_InsulationRoof_Roof</v>
      </c>
    </row>
    <row r="35" spans="2:2" x14ac:dyDescent="0.2">
      <c r="B35" t="str">
        <v>MA_MFH_btw_1975_2003_OccupiedInsulated_Roof</v>
      </c>
    </row>
    <row r="36" spans="2:2" x14ac:dyDescent="0.2">
      <c r="B36" t="str">
        <v>MA_MFH_btw_1975_2003_UnoccupiedHighInsulatedFloor_Roof</v>
      </c>
    </row>
    <row r="37" spans="2:2" x14ac:dyDescent="0.2">
      <c r="B37" t="str">
        <v>MA_MFH_post_2003_OccupiedUninsulated_Roof</v>
      </c>
    </row>
    <row r="38" spans="2:2" x14ac:dyDescent="0.2">
      <c r="B38" t="str">
        <v>MA_MFH_post_2003_UnoccupiedUninsulatedFloor_Roof</v>
      </c>
    </row>
    <row r="39" spans="2:2" x14ac:dyDescent="0.2">
      <c r="B39" t="str">
        <v>MA_MFH_post_2003_UnoccupiedInsulatedFloor_Roof</v>
      </c>
    </row>
    <row r="40" spans="2:2" x14ac:dyDescent="0.2">
      <c r="B40" t="str">
        <v>MA_MFH_post_2003_LimitedInsulationRoof_Roof</v>
      </c>
    </row>
    <row r="41" spans="2:2" x14ac:dyDescent="0.2">
      <c r="B41" t="str">
        <v>MA_MFH_post_2003_InsulationRoof_Roof</v>
      </c>
    </row>
    <row r="42" spans="2:2" x14ac:dyDescent="0.2">
      <c r="B42" t="str">
        <v>MA_MFH_post_2003_OccupiedInsulated_Roof</v>
      </c>
    </row>
    <row r="43" spans="2:2" x14ac:dyDescent="0.2">
      <c r="B43" t="str">
        <v>MA_MFH_post_2003_UnoccupiedHighInsulatedFloor_Roof</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ColWidth="11.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2025-03-25T18:40:50Z</dcterms:modified>
</cp:coreProperties>
</file>