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 firstSheet="1" activeTab="1"/>
  </bookViews>
  <sheets>
    <sheet name="Sheet1" sheetId="8" r:id="rId1"/>
    <sheet name="Entity" sheetId="1" r:id="rId2"/>
    <sheet name="Business" sheetId="3" r:id="rId3"/>
    <sheet name="UI" sheetId="2" r:id="rId4"/>
    <sheet name="Functional Details" sheetId="4" r:id="rId5"/>
    <sheet name="Reporting" sheetId="5" r:id="rId6"/>
    <sheet name="Software Stack" sheetId="6" r:id="rId7"/>
    <sheet name="Use Case" sheetId="7" r:id="rId8"/>
    <sheet name="Sheet2" sheetId="9" r:id="rId9"/>
  </sheets>
  <calcPr calcId="145621"/>
</workbook>
</file>

<file path=xl/calcChain.xml><?xml version="1.0" encoding="utf-8"?>
<calcChain xmlns="http://schemas.openxmlformats.org/spreadsheetml/2006/main">
  <c r="F52" i="1" l="1"/>
  <c r="F51" i="1"/>
  <c r="T120" i="1"/>
  <c r="T119" i="1"/>
  <c r="T109" i="1" l="1"/>
  <c r="T110" i="1"/>
  <c r="T111" i="1"/>
  <c r="T112" i="1"/>
  <c r="T113" i="1"/>
  <c r="T114" i="1"/>
  <c r="T108" i="1"/>
  <c r="T103" i="1"/>
  <c r="T102" i="1"/>
  <c r="T101" i="1"/>
  <c r="T100" i="1"/>
  <c r="T99" i="1"/>
  <c r="T98" i="1"/>
  <c r="T97" i="1"/>
  <c r="T96" i="1"/>
  <c r="T95" i="1"/>
  <c r="T94" i="1"/>
  <c r="T93" i="1"/>
  <c r="M110" i="1" l="1"/>
  <c r="M109" i="1"/>
  <c r="M108" i="1"/>
  <c r="M107" i="1"/>
  <c r="M106" i="1"/>
  <c r="M105" i="1"/>
  <c r="F66" i="1"/>
  <c r="M101" i="1"/>
  <c r="M100" i="1"/>
  <c r="M99" i="1"/>
  <c r="M98" i="1"/>
  <c r="M97" i="1"/>
  <c r="F110" i="1"/>
  <c r="F109" i="1"/>
  <c r="F108" i="1"/>
  <c r="F107" i="1"/>
  <c r="F101" i="1"/>
  <c r="F100" i="1"/>
  <c r="F99" i="1"/>
  <c r="F98" i="1"/>
  <c r="M92" i="1"/>
  <c r="M88" i="1"/>
  <c r="M91" i="1"/>
  <c r="M90" i="1"/>
  <c r="M89" i="1"/>
  <c r="M77" i="1"/>
  <c r="F105" i="1"/>
  <c r="F106" i="1"/>
  <c r="F97" i="1"/>
  <c r="F69" i="1"/>
  <c r="F57" i="1"/>
  <c r="F56" i="1"/>
  <c r="M72" i="1"/>
  <c r="M71" i="1"/>
  <c r="M66" i="1"/>
  <c r="M64" i="1"/>
  <c r="M65" i="1"/>
  <c r="M59" i="1"/>
  <c r="M58" i="1"/>
  <c r="M57" i="1"/>
  <c r="M52" i="1"/>
  <c r="M51" i="1"/>
  <c r="M50" i="1"/>
  <c r="M45" i="1"/>
  <c r="M44" i="1"/>
  <c r="M43" i="1"/>
  <c r="M42" i="1"/>
  <c r="T41" i="1"/>
  <c r="T40" i="1"/>
  <c r="T39" i="1"/>
  <c r="T38" i="1"/>
  <c r="T32" i="1"/>
  <c r="T31" i="1"/>
  <c r="T30" i="1"/>
  <c r="M80" i="1"/>
  <c r="M79" i="1"/>
  <c r="M78" i="1"/>
  <c r="T48" i="1"/>
  <c r="T47" i="1"/>
  <c r="T46" i="1"/>
  <c r="D15" i="9" l="1"/>
  <c r="D14" i="9"/>
  <c r="D13" i="9"/>
  <c r="D12" i="9"/>
  <c r="D11" i="9"/>
  <c r="D10" i="9"/>
  <c r="D9" i="9"/>
  <c r="D8" i="9"/>
  <c r="D7" i="9"/>
  <c r="D6" i="9"/>
  <c r="D5" i="9"/>
  <c r="D4" i="9"/>
  <c r="D3" i="9"/>
  <c r="F84" i="1" l="1"/>
  <c r="F76" i="1"/>
  <c r="F92" i="1"/>
  <c r="F91" i="1"/>
  <c r="F90" i="1"/>
  <c r="F89" i="1"/>
  <c r="F88" i="1"/>
  <c r="F70" i="1"/>
  <c r="F68" i="1"/>
  <c r="F67" i="1"/>
  <c r="S60" i="1"/>
  <c r="S59" i="1"/>
  <c r="S58" i="1"/>
  <c r="S54" i="1"/>
  <c r="S53" i="1"/>
  <c r="S52" i="1"/>
  <c r="F50" i="1"/>
  <c r="F49" i="1" l="1"/>
  <c r="F48" i="1"/>
  <c r="F47" i="1"/>
  <c r="F46" i="1"/>
  <c r="M31" i="1" l="1"/>
  <c r="M30" i="1"/>
  <c r="F28" i="1"/>
  <c r="M4" i="1"/>
  <c r="T4" i="1"/>
  <c r="F27" i="1" l="1"/>
  <c r="F45" i="1"/>
  <c r="F44" i="1"/>
  <c r="F30" i="1" l="1"/>
  <c r="F31" i="1"/>
  <c r="F32" i="1"/>
  <c r="F33" i="1"/>
  <c r="F34" i="1"/>
  <c r="F35" i="1"/>
  <c r="F36" i="1"/>
  <c r="F37" i="1"/>
  <c r="F38" i="1"/>
  <c r="F39" i="1"/>
  <c r="F40" i="1"/>
  <c r="F41" i="1"/>
  <c r="F42" i="1"/>
  <c r="F9" i="1"/>
  <c r="F10" i="1"/>
  <c r="F43" i="1"/>
  <c r="F11" i="1"/>
  <c r="F12" i="1"/>
  <c r="F13" i="1"/>
  <c r="F3" i="1"/>
  <c r="F4" i="1"/>
  <c r="F5" i="1"/>
  <c r="F6" i="1"/>
  <c r="F7" i="1"/>
  <c r="F29" i="1"/>
  <c r="F8" i="1"/>
  <c r="T80" i="1" l="1"/>
  <c r="T81" i="1"/>
  <c r="T82" i="1"/>
  <c r="T83" i="1"/>
  <c r="T84" i="1"/>
  <c r="T85" i="1"/>
  <c r="T86" i="1"/>
  <c r="T87" i="1"/>
  <c r="T88" i="1"/>
  <c r="S64" i="1"/>
  <c r="S65" i="1"/>
  <c r="S66" i="1"/>
  <c r="T71" i="1"/>
  <c r="T72" i="1"/>
  <c r="T73" i="1"/>
  <c r="T74" i="1"/>
  <c r="T75" i="1"/>
  <c r="T76" i="1"/>
  <c r="T17" i="1"/>
  <c r="T18" i="1"/>
  <c r="T19" i="1"/>
  <c r="T20" i="1"/>
  <c r="T21" i="1"/>
  <c r="T22" i="1"/>
  <c r="T23" i="1"/>
  <c r="T24" i="1"/>
  <c r="T16" i="1"/>
  <c r="T3" i="1"/>
  <c r="T5" i="1"/>
  <c r="T6" i="1"/>
  <c r="T7" i="1"/>
  <c r="T8" i="1"/>
  <c r="T9" i="1"/>
  <c r="T10" i="1"/>
  <c r="M19" i="1"/>
  <c r="M20" i="1"/>
  <c r="M21" i="1"/>
  <c r="M22" i="1"/>
  <c r="M18" i="1"/>
  <c r="M10" i="1"/>
  <c r="M11" i="1"/>
  <c r="M9" i="1"/>
  <c r="M5" i="1"/>
  <c r="M3" i="1"/>
  <c r="F77" i="1"/>
  <c r="F78" i="1"/>
  <c r="F79" i="1"/>
  <c r="F80" i="1"/>
  <c r="F81" i="1"/>
  <c r="F82" i="1"/>
  <c r="F83" i="1"/>
  <c r="F75" i="1"/>
</calcChain>
</file>

<file path=xl/sharedStrings.xml><?xml version="1.0" encoding="utf-8"?>
<sst xmlns="http://schemas.openxmlformats.org/spreadsheetml/2006/main" count="892" uniqueCount="330">
  <si>
    <t>UserID</t>
  </si>
  <si>
    <t>Description</t>
  </si>
  <si>
    <t>Data Type</t>
  </si>
  <si>
    <t>GUID</t>
  </si>
  <si>
    <t>Key Field</t>
  </si>
  <si>
    <t>Nvarchar(100)</t>
  </si>
  <si>
    <t>Field</t>
  </si>
  <si>
    <t>Datetime</t>
  </si>
  <si>
    <t>Nvarchar(50)</t>
  </si>
  <si>
    <t xml:space="preserve">Question </t>
  </si>
  <si>
    <t>UserStatus</t>
  </si>
  <si>
    <t>UserStatusID</t>
  </si>
  <si>
    <t>tinyint</t>
  </si>
  <si>
    <t>AddressID</t>
  </si>
  <si>
    <t>Foreign Key</t>
  </si>
  <si>
    <t>AddressType</t>
  </si>
  <si>
    <t>AddressLine1</t>
  </si>
  <si>
    <t>AddressLine2</t>
  </si>
  <si>
    <t>City</t>
  </si>
  <si>
    <t>PostCode</t>
  </si>
  <si>
    <t>State</t>
  </si>
  <si>
    <t>Country</t>
  </si>
  <si>
    <t>CountryID</t>
  </si>
  <si>
    <t>Nvarchar(12)</t>
  </si>
  <si>
    <t>smallint</t>
  </si>
  <si>
    <t>Nvarchar(25)</t>
  </si>
  <si>
    <t>AddressTypeID</t>
  </si>
  <si>
    <t>CountryCode</t>
  </si>
  <si>
    <t>char(5)</t>
  </si>
  <si>
    <t>ISDCode</t>
  </si>
  <si>
    <t>CurrencyCode</t>
  </si>
  <si>
    <t>Currency</t>
  </si>
  <si>
    <t>CurrencyID</t>
  </si>
  <si>
    <t>CurrencySymbol</t>
  </si>
  <si>
    <t>char(3)</t>
  </si>
  <si>
    <t>nchar(1)</t>
  </si>
  <si>
    <t>VoucherID</t>
  </si>
  <si>
    <t>VoucherTypeID</t>
  </si>
  <si>
    <t>VoucherHeader</t>
  </si>
  <si>
    <t>VoucherDate</t>
  </si>
  <si>
    <t>Nvarchar(250)</t>
  </si>
  <si>
    <t>CrDr</t>
  </si>
  <si>
    <t>Char(1)</t>
  </si>
  <si>
    <t>C or D</t>
  </si>
  <si>
    <t>AccountID</t>
  </si>
  <si>
    <t>CreatedOn</t>
  </si>
  <si>
    <t>VoucherDetail</t>
  </si>
  <si>
    <t>VoucherDetailID</t>
  </si>
  <si>
    <t>Item</t>
  </si>
  <si>
    <t>Place</t>
  </si>
  <si>
    <t>varchar(25)</t>
  </si>
  <si>
    <t>Quantity</t>
  </si>
  <si>
    <t>UnitPrice</t>
  </si>
  <si>
    <t>Volume</t>
  </si>
  <si>
    <t>VolumeMeasure</t>
  </si>
  <si>
    <t>e.g 300</t>
  </si>
  <si>
    <t>e.g gm</t>
  </si>
  <si>
    <t>Discount</t>
  </si>
  <si>
    <t>Decimal(11,2)</t>
  </si>
  <si>
    <t>varchar(50)</t>
  </si>
  <si>
    <t>VoucherType</t>
  </si>
  <si>
    <t>nvarchar(50)</t>
  </si>
  <si>
    <t>nvarchar(15)</t>
  </si>
  <si>
    <t>Nvarchar(15)</t>
  </si>
  <si>
    <t>Account</t>
  </si>
  <si>
    <t>char(1)</t>
  </si>
  <si>
    <t>ParentAccountID</t>
  </si>
  <si>
    <t>Domain Model</t>
  </si>
  <si>
    <t>View Model</t>
  </si>
  <si>
    <t>UI - View</t>
  </si>
  <si>
    <t>Class Library</t>
  </si>
  <si>
    <t>DAL - DBContext</t>
  </si>
  <si>
    <t>Business Layer</t>
  </si>
  <si>
    <t>User + Address</t>
  </si>
  <si>
    <t>List</t>
  </si>
  <si>
    <t>Add</t>
  </si>
  <si>
    <t>Update</t>
  </si>
  <si>
    <t>Delete</t>
  </si>
  <si>
    <t>Voucher</t>
  </si>
  <si>
    <t>AccountAddress</t>
  </si>
  <si>
    <t>AccountAddressID</t>
  </si>
  <si>
    <t>Account+Address</t>
  </si>
  <si>
    <t>eg Groceries, Entertainment, Travelling, Leisure, Dining Out</t>
  </si>
  <si>
    <t>int</t>
  </si>
  <si>
    <t>AccountWise Income/Expense Report</t>
  </si>
  <si>
    <t>Expense/Income Report</t>
  </si>
  <si>
    <t>Deviation Report</t>
  </si>
  <si>
    <t>Comparison (YoY, MoM)</t>
  </si>
  <si>
    <t>Profit Loss Report</t>
  </si>
  <si>
    <t>Commercial</t>
  </si>
  <si>
    <t>Comparison (Store, Gas Station, retail, etc)</t>
  </si>
  <si>
    <t>Visual Studio Express 2013 for Web</t>
  </si>
  <si>
    <t>.Net FrameWork 4.5.1</t>
  </si>
  <si>
    <t>MVC 5</t>
  </si>
  <si>
    <t>WebAPI 2.2</t>
  </si>
  <si>
    <t>NuGet Package</t>
  </si>
  <si>
    <t>C# 4.0</t>
  </si>
  <si>
    <t>Git Repositories</t>
  </si>
  <si>
    <t>Razor 2.2</t>
  </si>
  <si>
    <t xml:space="preserve">Angular </t>
  </si>
  <si>
    <t>JQuery</t>
  </si>
  <si>
    <t>SQL Server 2012</t>
  </si>
  <si>
    <t>SSRS</t>
  </si>
  <si>
    <t>Entity Framework 6.0</t>
  </si>
  <si>
    <t>nuget</t>
  </si>
  <si>
    <t>c# 3</t>
  </si>
  <si>
    <t>TFS</t>
  </si>
  <si>
    <t>jquery</t>
  </si>
  <si>
    <t>razor</t>
  </si>
  <si>
    <t>Ado.Net</t>
  </si>
  <si>
    <t>Oracle</t>
  </si>
  <si>
    <t>Guid</t>
  </si>
  <si>
    <t>DateTime</t>
  </si>
  <si>
    <t>short</t>
  </si>
  <si>
    <t>string</t>
  </si>
  <si>
    <t>C# DataType</t>
  </si>
  <si>
    <t>decimal</t>
  </si>
  <si>
    <t>Create New User Account</t>
  </si>
  <si>
    <t xml:space="preserve">User can configure account </t>
  </si>
  <si>
    <t>user can create new ledger accounts</t>
  </si>
  <si>
    <t>User can modify account and billing address</t>
  </si>
  <si>
    <t>User can create budget monthly/quarterly/yearly</t>
  </si>
  <si>
    <t>Admin user can add more users for an account</t>
  </si>
  <si>
    <t>Transaction entries</t>
  </si>
  <si>
    <t>Report viewing</t>
  </si>
  <si>
    <t>Add default ledgers like Income - Salary, Rental Income, Fixed Income, Income from Shares, Income from Bank Interest, Child Care</t>
  </si>
  <si>
    <t xml:space="preserve">Expense Accounts - Home Rent, Coucnil Tax, Utility Bills, Health Care, Leisure, Dine Out, Clothes, Personal Care, Grocery, Gas, Traveling, Car maintenance, Home Maintenance, Education
Premiums, </t>
  </si>
  <si>
    <t>Null</t>
  </si>
  <si>
    <t>Nullable</t>
  </si>
  <si>
    <t>N</t>
  </si>
  <si>
    <t>Y</t>
  </si>
  <si>
    <t>ItemType</t>
  </si>
  <si>
    <t>nvarchar(200)</t>
  </si>
  <si>
    <t>nvarchar(MAX)</t>
  </si>
  <si>
    <t>Remarks</t>
  </si>
  <si>
    <t>BarCode</t>
  </si>
  <si>
    <t>nvarchar(500)</t>
  </si>
  <si>
    <t>ReorderPoint</t>
  </si>
  <si>
    <t>decimal(18, 4)</t>
  </si>
  <si>
    <t>ReorderQuantity</t>
  </si>
  <si>
    <t>CaseLength</t>
  </si>
  <si>
    <t>CaseWidth</t>
  </si>
  <si>
    <t>CaseHeight</t>
  </si>
  <si>
    <t>CaseWeight</t>
  </si>
  <si>
    <t>ProductLength</t>
  </si>
  <si>
    <t>ProductWidth</t>
  </si>
  <si>
    <t>ProductHeight</t>
  </si>
  <si>
    <t>ProductWeight</t>
  </si>
  <si>
    <t>LastVendorId</t>
  </si>
  <si>
    <t>IsSellable</t>
  </si>
  <si>
    <t>bit</t>
  </si>
  <si>
    <t>IsPurchaseable</t>
  </si>
  <si>
    <t>datetime</t>
  </si>
  <si>
    <t>IsActive</t>
  </si>
  <si>
    <t>Product</t>
  </si>
  <si>
    <t>LastModifiedOn</t>
  </si>
  <si>
    <t>LastModifiedBy</t>
  </si>
  <si>
    <t>ProductId</t>
  </si>
  <si>
    <t>UniqueIdentifier</t>
  </si>
  <si>
    <t>bool</t>
  </si>
  <si>
    <t>Products</t>
  </si>
  <si>
    <t>ProductVariants</t>
  </si>
  <si>
    <t>Category</t>
  </si>
  <si>
    <t>Sub Category</t>
  </si>
  <si>
    <t>Attributes</t>
  </si>
  <si>
    <t>AttributeValues</t>
  </si>
  <si>
    <t>ProductAttributeVaues</t>
  </si>
  <si>
    <t>CategoryAttribute</t>
  </si>
  <si>
    <t>Mes Nike T-Shirt 18-24 Various colors</t>
  </si>
  <si>
    <t>Mens</t>
  </si>
  <si>
    <t>T-Shirt</t>
  </si>
  <si>
    <t>Color</t>
  </si>
  <si>
    <t>Size</t>
  </si>
  <si>
    <t>Type</t>
  </si>
  <si>
    <t>Material</t>
  </si>
  <si>
    <t>18 size t shirt green</t>
  </si>
  <si>
    <t>18 size t shirt red</t>
  </si>
  <si>
    <t>Color Black</t>
  </si>
  <si>
    <t>Color White</t>
  </si>
  <si>
    <t>Color Green</t>
  </si>
  <si>
    <t>Color Red</t>
  </si>
  <si>
    <t>Size 18</t>
  </si>
  <si>
    <t>Size 20</t>
  </si>
  <si>
    <t>Size 22</t>
  </si>
  <si>
    <t>Type V-Neck</t>
  </si>
  <si>
    <t>Type Round Neck</t>
  </si>
  <si>
    <t>Type Slim</t>
  </si>
  <si>
    <t>Type Coller</t>
  </si>
  <si>
    <t>Material Nylon</t>
  </si>
  <si>
    <t>Material Cotton</t>
  </si>
  <si>
    <t>Water Proof</t>
  </si>
  <si>
    <t>ImageId</t>
  </si>
  <si>
    <t>SKUCode</t>
  </si>
  <si>
    <t>ProductVariant</t>
  </si>
  <si>
    <t>ProductName</t>
  </si>
  <si>
    <t>ProductVariantId</t>
  </si>
  <si>
    <t>uniqueidentifier</t>
  </si>
  <si>
    <t>Property</t>
  </si>
  <si>
    <t>SubCategoryId</t>
  </si>
  <si>
    <t>SalesOrderUnitId</t>
  </si>
  <si>
    <t>PurchaseOrderUnitId</t>
  </si>
  <si>
    <t>Uniqueidentifier</t>
  </si>
  <si>
    <t>decimal(10, 2)</t>
  </si>
  <si>
    <t>LastPurchasePrice</t>
  </si>
  <si>
    <t>ShelfPrice</t>
  </si>
  <si>
    <t>Promotion</t>
  </si>
  <si>
    <t>PromotionId</t>
  </si>
  <si>
    <t>BasePrice</t>
  </si>
  <si>
    <t>PromotionName</t>
  </si>
  <si>
    <t>PromotionTypeId</t>
  </si>
  <si>
    <t>StartDate</t>
  </si>
  <si>
    <t>EndDate</t>
  </si>
  <si>
    <t>PromotionText</t>
  </si>
  <si>
    <t>varchar(200)</t>
  </si>
  <si>
    <t>PromotionRule</t>
  </si>
  <si>
    <t>AgentProductVaiantPrice</t>
  </si>
  <si>
    <t>PricingType</t>
  </si>
  <si>
    <t>Flat / Percent</t>
  </si>
  <si>
    <t>PricingValue</t>
  </si>
  <si>
    <t>UniquIdentifier</t>
  </si>
  <si>
    <t>ProductVariantType</t>
  </si>
  <si>
    <t>PurchaseOrderVolume</t>
  </si>
  <si>
    <t>SalesOrderVolume</t>
  </si>
  <si>
    <t>VolumeMeasureId</t>
  </si>
  <si>
    <t>PrimaryKey</t>
  </si>
  <si>
    <t>VolumeMeasureName</t>
  </si>
  <si>
    <t>ShortName</t>
  </si>
  <si>
    <t>VolumeMeasureMapping</t>
  </si>
  <si>
    <t>VolumeMeasureMappingId</t>
  </si>
  <si>
    <t>PrimaryVMId</t>
  </si>
  <si>
    <t>SecondaryVMId</t>
  </si>
  <si>
    <t>Ratio</t>
  </si>
  <si>
    <t>decimal(10,2)</t>
  </si>
  <si>
    <t>CategoryId</t>
  </si>
  <si>
    <t>CategoryName</t>
  </si>
  <si>
    <t>Category Description</t>
  </si>
  <si>
    <t>SubCategory</t>
  </si>
  <si>
    <t>SubCategoryName</t>
  </si>
  <si>
    <t>SubCategory Description</t>
  </si>
  <si>
    <t>CategorySubCategoryMapId</t>
  </si>
  <si>
    <t>CategorySubCategoryMap</t>
  </si>
  <si>
    <t>ImageFile</t>
  </si>
  <si>
    <t>ImageFileId</t>
  </si>
  <si>
    <t>ImageUrl</t>
  </si>
  <si>
    <t>varchar(300)</t>
  </si>
  <si>
    <t>ImageType</t>
  </si>
  <si>
    <t>varchar(100)</t>
  </si>
  <si>
    <t>ImageData</t>
  </si>
  <si>
    <t>varbinary(max)</t>
  </si>
  <si>
    <t>byte[]</t>
  </si>
  <si>
    <t>ProductAttribute</t>
  </si>
  <si>
    <t>ProductAttributeId</t>
  </si>
  <si>
    <t>AttributeName</t>
  </si>
  <si>
    <t>AttributeDescription</t>
  </si>
  <si>
    <t>Address</t>
  </si>
  <si>
    <t>Key</t>
  </si>
  <si>
    <t>AddressMapId</t>
  </si>
  <si>
    <t>eg. UserId / AgentId</t>
  </si>
  <si>
    <t>Address Type Enum</t>
  </si>
  <si>
    <t>DefaultAddress</t>
  </si>
  <si>
    <t>Customer</t>
  </si>
  <si>
    <t>CustomerName</t>
  </si>
  <si>
    <t>CustomerContactNo</t>
  </si>
  <si>
    <t>CustomerEmailId</t>
  </si>
  <si>
    <t>CustomerId</t>
  </si>
  <si>
    <t>StringLength(50)</t>
  </si>
  <si>
    <t>StringLength(200)</t>
  </si>
  <si>
    <t>StringLength(3)</t>
  </si>
  <si>
    <t>StringLength(5)</t>
  </si>
  <si>
    <t>StringLength(300)</t>
  </si>
  <si>
    <t>StringLength(100)</t>
  </si>
  <si>
    <t>CategorySubCategoryAttributeMap</t>
  </si>
  <si>
    <t>CategorySubCategoryAttributeMapID</t>
  </si>
  <si>
    <t>AttributeValueList</t>
  </si>
  <si>
    <t>AttributeValueListId</t>
  </si>
  <si>
    <t>AttributeValue</t>
  </si>
  <si>
    <t>ProductVariantAttributeValue</t>
  </si>
  <si>
    <t>ProductVariantImageFileMap</t>
  </si>
  <si>
    <t>CustomerProductVariantPriceId</t>
  </si>
  <si>
    <t>PurchaseOrder</t>
  </si>
  <si>
    <t>PurchaseOrderId</t>
  </si>
  <si>
    <t>PurchaseOrderDate</t>
  </si>
  <si>
    <t>SupplierName</t>
  </si>
  <si>
    <t>SupplierId</t>
  </si>
  <si>
    <t>PurchaseOrderItem</t>
  </si>
  <si>
    <t>PurchaseOrderItemId</t>
  </si>
  <si>
    <t>Unit</t>
  </si>
  <si>
    <t>Price</t>
  </si>
  <si>
    <t>Taxes</t>
  </si>
  <si>
    <t>Supplier</t>
  </si>
  <si>
    <t>SupplierContactNo</t>
  </si>
  <si>
    <t>SupplierEmailId</t>
  </si>
  <si>
    <t>CurrencyId</t>
  </si>
  <si>
    <t>ShippingCost</t>
  </si>
  <si>
    <t>decimal(6,2)</t>
  </si>
  <si>
    <t>Decimal</t>
  </si>
  <si>
    <t>SalesOrderItem</t>
  </si>
  <si>
    <t>SalesOrder</t>
  </si>
  <si>
    <t>SalesOrderId</t>
  </si>
  <si>
    <t>SalesOrderItemId</t>
  </si>
  <si>
    <t>SalesOrderDate</t>
  </si>
  <si>
    <t>User</t>
  </si>
  <si>
    <t>UserName</t>
  </si>
  <si>
    <t>Nvarchar(20)</t>
  </si>
  <si>
    <t xml:space="preserve">string </t>
  </si>
  <si>
    <t>Email</t>
  </si>
  <si>
    <t>Password</t>
  </si>
  <si>
    <t>SecretQuestionID</t>
  </si>
  <si>
    <t>SecretAnswer</t>
  </si>
  <si>
    <t>Contact1</t>
  </si>
  <si>
    <t>Contact2</t>
  </si>
  <si>
    <t>CreatedDate</t>
  </si>
  <si>
    <t>ModifiedDate</t>
  </si>
  <si>
    <t>StringLength(20)</t>
  </si>
  <si>
    <t>StringLength(500)</t>
  </si>
  <si>
    <t>UserRole</t>
  </si>
  <si>
    <t>UserRoleId</t>
  </si>
  <si>
    <t>RoleName</t>
  </si>
  <si>
    <t>RoleDescription</t>
  </si>
  <si>
    <t>nvarchar(20)</t>
  </si>
  <si>
    <t>nvarchar(100)</t>
  </si>
  <si>
    <t>CreatedBy</t>
  </si>
  <si>
    <t>ModifiedBy</t>
  </si>
  <si>
    <t>UserAccountUserRoleMap</t>
  </si>
  <si>
    <t>UserId</t>
  </si>
  <si>
    <t>decimal(, 4)</t>
  </si>
  <si>
    <t>PurchaseVolumeMeasureId</t>
  </si>
  <si>
    <t>SalesVolumeMeasureId</t>
  </si>
  <si>
    <t>ModifiedOn</t>
  </si>
  <si>
    <t>guid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</si>
</sst>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1" fillId="3" borderId="0" xfId="0" applyFont="1" applyFill="1"/>
    <xf numFmtId="0" fontId="2" fillId="0" borderId="0" xfId="0" applyFont="1" applyFill="1" applyAlignment="1">
      <alignment horizontal="center"/>
    </xf>
    <xf numFmtId="0" fontId="0" fillId="0" borderId="0" xfId="0" applyFill="1"/>
    <xf numFmtId="0" fontId="1" fillId="0" borderId="0" xfId="0" applyFont="1" applyFill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5"/>
  <sheetViews>
    <sheetView workbookViewId="0">
      <selection activeCell="D5" sqref="D5"/>
    </sheetView>
  </sheetViews>
  <sheetFormatPr defaultRowHeight="15" x14ac:dyDescent="0.25"/>
  <cols>
    <col min="2" max="2" width="31.140625" customWidth="1"/>
    <col min="3" max="3" width="19.5703125" customWidth="1"/>
    <col min="6" max="6" width="21.140625" customWidth="1"/>
    <col min="7" max="7" width="15.85546875" customWidth="1"/>
    <col min="8" max="8" width="18.140625" customWidth="1"/>
    <col min="9" max="9" width="17.28515625" bestFit="1" customWidth="1"/>
    <col min="11" max="11" width="21.85546875" bestFit="1" customWidth="1"/>
  </cols>
  <sheetData>
    <row r="2" spans="2:11" x14ac:dyDescent="0.25">
      <c r="B2" t="s">
        <v>160</v>
      </c>
      <c r="C2" t="s">
        <v>161</v>
      </c>
      <c r="E2" t="s">
        <v>162</v>
      </c>
      <c r="F2" t="s">
        <v>163</v>
      </c>
      <c r="G2" t="s">
        <v>164</v>
      </c>
      <c r="H2" t="s">
        <v>165</v>
      </c>
      <c r="I2" t="s">
        <v>167</v>
      </c>
      <c r="K2" t="s">
        <v>166</v>
      </c>
    </row>
    <row r="3" spans="2:11" x14ac:dyDescent="0.25">
      <c r="B3" t="s">
        <v>168</v>
      </c>
      <c r="C3" t="s">
        <v>175</v>
      </c>
      <c r="E3" t="s">
        <v>169</v>
      </c>
      <c r="F3" t="s">
        <v>170</v>
      </c>
      <c r="G3" t="s">
        <v>171</v>
      </c>
      <c r="H3" t="s">
        <v>177</v>
      </c>
    </row>
    <row r="4" spans="2:11" x14ac:dyDescent="0.25">
      <c r="C4" t="s">
        <v>176</v>
      </c>
      <c r="G4" t="s">
        <v>172</v>
      </c>
      <c r="H4" t="s">
        <v>178</v>
      </c>
    </row>
    <row r="5" spans="2:11" x14ac:dyDescent="0.25">
      <c r="G5" t="s">
        <v>173</v>
      </c>
      <c r="H5" t="s">
        <v>179</v>
      </c>
    </row>
    <row r="6" spans="2:11" x14ac:dyDescent="0.25">
      <c r="G6" t="s">
        <v>174</v>
      </c>
      <c r="H6" t="s">
        <v>180</v>
      </c>
    </row>
    <row r="7" spans="2:11" x14ac:dyDescent="0.25">
      <c r="G7" t="s">
        <v>190</v>
      </c>
      <c r="H7" t="s">
        <v>181</v>
      </c>
    </row>
    <row r="8" spans="2:11" x14ac:dyDescent="0.25">
      <c r="H8" t="s">
        <v>182</v>
      </c>
    </row>
    <row r="9" spans="2:11" x14ac:dyDescent="0.25">
      <c r="H9" t="s">
        <v>183</v>
      </c>
    </row>
    <row r="10" spans="2:11" x14ac:dyDescent="0.25">
      <c r="H10" t="s">
        <v>184</v>
      </c>
    </row>
    <row r="11" spans="2:11" x14ac:dyDescent="0.25">
      <c r="H11" t="s">
        <v>185</v>
      </c>
    </row>
    <row r="12" spans="2:11" x14ac:dyDescent="0.25">
      <c r="H12" t="s">
        <v>186</v>
      </c>
    </row>
    <row r="13" spans="2:11" x14ac:dyDescent="0.25">
      <c r="H13" t="s">
        <v>187</v>
      </c>
    </row>
    <row r="14" spans="2:11" x14ac:dyDescent="0.25">
      <c r="H14" t="s">
        <v>188</v>
      </c>
    </row>
    <row r="15" spans="2:11" x14ac:dyDescent="0.25">
      <c r="H15" t="s">
        <v>189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0"/>
  <sheetViews>
    <sheetView tabSelected="1" topLeftCell="O4" workbookViewId="0">
      <selection activeCell="T30" sqref="T30:T32"/>
    </sheetView>
  </sheetViews>
  <sheetFormatPr defaultRowHeight="15" x14ac:dyDescent="0.25"/>
  <cols>
    <col min="1" max="4" width="22" customWidth="1"/>
    <col min="5" max="5" width="27.140625" customWidth="1"/>
    <col min="6" max="6" width="54.7109375" bestFit="1" customWidth="1"/>
    <col min="7" max="7" width="11.42578125" style="6" customWidth="1"/>
    <col min="8" max="8" width="20.140625" customWidth="1"/>
    <col min="9" max="11" width="19.42578125" customWidth="1"/>
    <col min="12" max="12" width="14.5703125" customWidth="1"/>
    <col min="13" max="13" width="34.28515625" customWidth="1"/>
    <col min="14" max="14" width="12.28515625" style="6" customWidth="1"/>
    <col min="15" max="15" width="17.42578125" bestFit="1" customWidth="1"/>
    <col min="16" max="17" width="20.7109375" customWidth="1"/>
    <col min="18" max="18" width="18" customWidth="1"/>
    <col min="19" max="19" width="37.28515625" bestFit="1" customWidth="1"/>
    <col min="20" max="20" width="46" customWidth="1"/>
  </cols>
  <sheetData>
    <row r="1" spans="1:20" x14ac:dyDescent="0.25">
      <c r="A1" s="8" t="s">
        <v>154</v>
      </c>
      <c r="B1" s="8"/>
      <c r="C1" s="8"/>
      <c r="D1" s="8"/>
      <c r="E1" s="8"/>
      <c r="F1" s="8"/>
      <c r="G1" s="5"/>
      <c r="H1" s="8" t="s">
        <v>10</v>
      </c>
      <c r="I1" s="8"/>
      <c r="J1" s="8"/>
      <c r="K1" s="8"/>
      <c r="L1" s="8"/>
      <c r="M1" s="8"/>
      <c r="N1" s="5"/>
      <c r="O1" s="8" t="s">
        <v>38</v>
      </c>
      <c r="P1" s="8"/>
      <c r="Q1" s="8"/>
      <c r="R1" s="8"/>
      <c r="S1" s="8"/>
      <c r="T1" s="8"/>
    </row>
    <row r="2" spans="1:20" x14ac:dyDescent="0.25">
      <c r="A2" s="4" t="s">
        <v>6</v>
      </c>
      <c r="B2" s="4" t="s">
        <v>2</v>
      </c>
      <c r="C2" s="4" t="s">
        <v>115</v>
      </c>
      <c r="D2" s="4" t="s">
        <v>128</v>
      </c>
      <c r="E2" s="4" t="s">
        <v>1</v>
      </c>
      <c r="F2" s="4" t="s">
        <v>197</v>
      </c>
      <c r="G2" s="7"/>
      <c r="H2" s="1" t="s">
        <v>6</v>
      </c>
      <c r="I2" s="1" t="s">
        <v>2</v>
      </c>
      <c r="J2" s="1" t="s">
        <v>115</v>
      </c>
      <c r="K2" s="1" t="s">
        <v>127</v>
      </c>
      <c r="L2" s="1" t="s">
        <v>1</v>
      </c>
      <c r="O2" s="1" t="s">
        <v>6</v>
      </c>
      <c r="P2" s="1" t="s">
        <v>2</v>
      </c>
      <c r="Q2" s="1"/>
      <c r="R2" s="1" t="s">
        <v>128</v>
      </c>
      <c r="S2" s="1" t="s">
        <v>1</v>
      </c>
    </row>
    <row r="3" spans="1:20" x14ac:dyDescent="0.25">
      <c r="A3" t="s">
        <v>157</v>
      </c>
      <c r="B3" t="s">
        <v>158</v>
      </c>
      <c r="C3" t="s">
        <v>111</v>
      </c>
      <c r="D3" t="s">
        <v>129</v>
      </c>
      <c r="F3" t="str">
        <f>"public " &amp; C3 &amp; IF(D3="Y", "?","") &amp; " "  &amp;  A3 &amp; " {get; set;}"</f>
        <v>public Guid ProductId {get; set;}</v>
      </c>
      <c r="H3" t="s">
        <v>11</v>
      </c>
      <c r="I3" t="s">
        <v>12</v>
      </c>
      <c r="J3" t="s">
        <v>113</v>
      </c>
      <c r="L3" t="s">
        <v>4</v>
      </c>
      <c r="M3" t="str">
        <f>"public " &amp; J3 &amp; " "  &amp;  H3 &amp; " {get; set;}"</f>
        <v>public short UserStatusID {get; set;}</v>
      </c>
      <c r="O3" t="s">
        <v>36</v>
      </c>
      <c r="P3" t="s">
        <v>3</v>
      </c>
      <c r="Q3" t="s">
        <v>111</v>
      </c>
      <c r="R3" t="s">
        <v>129</v>
      </c>
      <c r="T3" t="str">
        <f t="shared" ref="T3:T10" si="0">"public " &amp; Q3 &amp; " "  &amp;  O3 &amp; " {get; set;}"</f>
        <v>public Guid VoucherID {get; set;}</v>
      </c>
    </row>
    <row r="4" spans="1:20" x14ac:dyDescent="0.25">
      <c r="A4" t="s">
        <v>131</v>
      </c>
      <c r="B4" t="s">
        <v>83</v>
      </c>
      <c r="C4" t="s">
        <v>83</v>
      </c>
      <c r="D4" t="s">
        <v>129</v>
      </c>
      <c r="F4" t="str">
        <f t="shared" ref="F4:F13" si="1">"public " &amp; C4 &amp; IF(D4="Y", "?","") &amp; " "  &amp;  A4 &amp; " {get; set;}"</f>
        <v>public int ItemType {get; set;}</v>
      </c>
      <c r="H4" t="s">
        <v>10</v>
      </c>
      <c r="I4" t="s">
        <v>63</v>
      </c>
      <c r="J4" t="s">
        <v>114</v>
      </c>
      <c r="M4" t="str">
        <f t="shared" ref="M4:M5" si="2">"public " &amp; J4 &amp; " "  &amp;  H4 &amp; " {get; set;}"</f>
        <v>public string UserStatus {get; set;}</v>
      </c>
      <c r="O4" t="s">
        <v>37</v>
      </c>
      <c r="P4" t="s">
        <v>12</v>
      </c>
      <c r="Q4" t="s">
        <v>113</v>
      </c>
      <c r="T4" t="str">
        <f t="shared" si="0"/>
        <v>public short VoucherTypeID {get; set;}</v>
      </c>
    </row>
    <row r="5" spans="1:20" x14ac:dyDescent="0.25">
      <c r="A5" t="s">
        <v>194</v>
      </c>
      <c r="B5" t="s">
        <v>132</v>
      </c>
      <c r="C5" t="s">
        <v>114</v>
      </c>
      <c r="D5" t="s">
        <v>129</v>
      </c>
      <c r="F5" t="str">
        <f t="shared" si="1"/>
        <v>public string ProductName {get; set;}</v>
      </c>
      <c r="H5" t="s">
        <v>1</v>
      </c>
      <c r="I5" t="s">
        <v>8</v>
      </c>
      <c r="J5" t="s">
        <v>114</v>
      </c>
      <c r="M5" t="str">
        <f t="shared" si="2"/>
        <v>public string Description {get; set;}</v>
      </c>
      <c r="O5" t="s">
        <v>39</v>
      </c>
      <c r="P5" t="s">
        <v>7</v>
      </c>
      <c r="Q5" t="s">
        <v>112</v>
      </c>
      <c r="T5" t="str">
        <f t="shared" si="0"/>
        <v>public DateTime VoucherDate {get; set;}</v>
      </c>
    </row>
    <row r="6" spans="1:20" x14ac:dyDescent="0.25">
      <c r="A6" t="s">
        <v>1</v>
      </c>
      <c r="B6" t="s">
        <v>133</v>
      </c>
      <c r="C6" t="s">
        <v>114</v>
      </c>
      <c r="D6" t="s">
        <v>129</v>
      </c>
      <c r="F6" t="str">
        <f t="shared" si="1"/>
        <v>public string Description {get; set;}</v>
      </c>
      <c r="O6" t="s">
        <v>1</v>
      </c>
      <c r="P6" t="s">
        <v>40</v>
      </c>
      <c r="Q6" t="s">
        <v>114</v>
      </c>
      <c r="T6" t="str">
        <f t="shared" si="0"/>
        <v>public string Description {get; set;}</v>
      </c>
    </row>
    <row r="7" spans="1:20" x14ac:dyDescent="0.25">
      <c r="A7" t="s">
        <v>134</v>
      </c>
      <c r="B7" t="s">
        <v>133</v>
      </c>
      <c r="C7" t="s">
        <v>114</v>
      </c>
      <c r="D7" t="s">
        <v>129</v>
      </c>
      <c r="F7" t="str">
        <f t="shared" si="1"/>
        <v>public string Remarks {get; set;}</v>
      </c>
      <c r="H7" s="8" t="s">
        <v>15</v>
      </c>
      <c r="I7" s="8"/>
      <c r="J7" s="8"/>
      <c r="K7" s="8"/>
      <c r="L7" s="8"/>
      <c r="M7" s="8"/>
      <c r="N7" s="5"/>
      <c r="O7" t="s">
        <v>41</v>
      </c>
      <c r="P7" t="s">
        <v>42</v>
      </c>
      <c r="Q7" t="s">
        <v>114</v>
      </c>
      <c r="S7" t="s">
        <v>43</v>
      </c>
      <c r="T7" t="str">
        <f t="shared" si="0"/>
        <v>public string CrDr {get; set;}</v>
      </c>
    </row>
    <row r="8" spans="1:20" x14ac:dyDescent="0.25">
      <c r="A8" t="s">
        <v>239</v>
      </c>
      <c r="B8" t="s">
        <v>158</v>
      </c>
      <c r="C8" t="s">
        <v>111</v>
      </c>
      <c r="D8" t="s">
        <v>129</v>
      </c>
      <c r="F8" t="str">
        <f t="shared" si="1"/>
        <v>public Guid CategorySubCategoryMapId {get; set;}</v>
      </c>
      <c r="H8" s="1" t="s">
        <v>6</v>
      </c>
      <c r="I8" s="1" t="s">
        <v>2</v>
      </c>
      <c r="J8" s="1"/>
      <c r="K8" s="1"/>
      <c r="L8" s="1" t="s">
        <v>1</v>
      </c>
      <c r="O8" s="2" t="s">
        <v>49</v>
      </c>
      <c r="P8" s="2" t="s">
        <v>50</v>
      </c>
      <c r="Q8" s="2" t="s">
        <v>114</v>
      </c>
      <c r="T8" t="str">
        <f t="shared" si="0"/>
        <v>public string Place {get; set;}</v>
      </c>
    </row>
    <row r="9" spans="1:20" x14ac:dyDescent="0.25">
      <c r="A9" t="s">
        <v>322</v>
      </c>
      <c r="B9" t="s">
        <v>329</v>
      </c>
      <c r="C9" t="s">
        <v>111</v>
      </c>
      <c r="D9" t="s">
        <v>129</v>
      </c>
      <c r="F9" t="str">
        <f t="shared" si="1"/>
        <v>public Guid ModifiedBy {get; set;}</v>
      </c>
      <c r="H9" t="s">
        <v>26</v>
      </c>
      <c r="I9" t="s">
        <v>12</v>
      </c>
      <c r="J9" t="s">
        <v>113</v>
      </c>
      <c r="L9" t="s">
        <v>4</v>
      </c>
      <c r="M9" t="str">
        <f>"public " &amp; J9 &amp; " "  &amp;  H9 &amp; " {get; set;}"</f>
        <v>public short AddressTypeID {get; set;}</v>
      </c>
      <c r="O9" s="2" t="s">
        <v>57</v>
      </c>
      <c r="P9" s="2" t="s">
        <v>58</v>
      </c>
      <c r="Q9" s="2" t="s">
        <v>116</v>
      </c>
      <c r="T9" t="str">
        <f t="shared" si="0"/>
        <v>public decimal Discount {get; set;}</v>
      </c>
    </row>
    <row r="10" spans="1:20" x14ac:dyDescent="0.25">
      <c r="A10" t="s">
        <v>328</v>
      </c>
      <c r="B10" t="s">
        <v>152</v>
      </c>
      <c r="C10" t="s">
        <v>112</v>
      </c>
      <c r="D10" t="s">
        <v>129</v>
      </c>
      <c r="F10" t="str">
        <f t="shared" si="1"/>
        <v>public DateTime ModifiedOn {get; set;}</v>
      </c>
      <c r="H10" t="s">
        <v>15</v>
      </c>
      <c r="I10" t="s">
        <v>63</v>
      </c>
      <c r="J10" t="s">
        <v>114</v>
      </c>
      <c r="M10" t="str">
        <f t="shared" ref="M10:M11" si="3">"public " &amp; J10 &amp; " "  &amp;  H10 &amp; " {get; set;}"</f>
        <v>public string AddressType {get; set;}</v>
      </c>
      <c r="O10" s="2" t="s">
        <v>45</v>
      </c>
      <c r="P10" s="2" t="s">
        <v>7</v>
      </c>
      <c r="Q10" s="2" t="s">
        <v>112</v>
      </c>
      <c r="T10" t="str">
        <f t="shared" si="0"/>
        <v>public DateTime CreatedOn {get; set;}</v>
      </c>
    </row>
    <row r="11" spans="1:20" x14ac:dyDescent="0.25">
      <c r="A11" t="s">
        <v>242</v>
      </c>
      <c r="B11" t="s">
        <v>158</v>
      </c>
      <c r="C11" t="s">
        <v>111</v>
      </c>
      <c r="D11" t="s">
        <v>130</v>
      </c>
      <c r="F11" t="str">
        <f t="shared" si="1"/>
        <v>public Guid? ImageFileId {get; set;}</v>
      </c>
      <c r="H11" t="s">
        <v>1</v>
      </c>
      <c r="I11" t="s">
        <v>8</v>
      </c>
      <c r="J11" t="s">
        <v>114</v>
      </c>
      <c r="M11" t="str">
        <f t="shared" si="3"/>
        <v>public string Description {get; set;}</v>
      </c>
    </row>
    <row r="12" spans="1:20" x14ac:dyDescent="0.25">
      <c r="A12" t="s">
        <v>327</v>
      </c>
      <c r="B12" t="s">
        <v>158</v>
      </c>
      <c r="C12" t="s">
        <v>111</v>
      </c>
      <c r="D12" t="s">
        <v>129</v>
      </c>
      <c r="F12" t="str">
        <f t="shared" si="1"/>
        <v>public Guid SalesVolumeMeasureId {get; set;}</v>
      </c>
    </row>
    <row r="13" spans="1:20" x14ac:dyDescent="0.25">
      <c r="A13" t="s">
        <v>326</v>
      </c>
      <c r="B13" t="s">
        <v>158</v>
      </c>
      <c r="C13" t="s">
        <v>111</v>
      </c>
      <c r="D13" t="s">
        <v>129</v>
      </c>
      <c r="F13" t="str">
        <f t="shared" si="1"/>
        <v>public Guid PurchaseVolumeMeasureId {get; set;}</v>
      </c>
    </row>
    <row r="14" spans="1:20" x14ac:dyDescent="0.25">
      <c r="O14" s="8" t="s">
        <v>46</v>
      </c>
      <c r="P14" s="8"/>
      <c r="Q14" s="8"/>
      <c r="R14" s="8"/>
      <c r="S14" s="8"/>
      <c r="T14" s="8"/>
    </row>
    <row r="15" spans="1:20" x14ac:dyDescent="0.25">
      <c r="O15" s="1" t="s">
        <v>6</v>
      </c>
      <c r="P15" s="1" t="s">
        <v>2</v>
      </c>
      <c r="Q15" s="1"/>
      <c r="R15" s="1" t="s">
        <v>1</v>
      </c>
    </row>
    <row r="16" spans="1:20" x14ac:dyDescent="0.25">
      <c r="H16" s="8" t="s">
        <v>21</v>
      </c>
      <c r="I16" s="8"/>
      <c r="J16" s="8"/>
      <c r="K16" s="8"/>
      <c r="L16" s="8"/>
      <c r="M16" s="8"/>
      <c r="N16" s="5"/>
      <c r="O16" s="2" t="s">
        <v>47</v>
      </c>
      <c r="P16" s="2" t="s">
        <v>3</v>
      </c>
      <c r="Q16" s="2" t="s">
        <v>111</v>
      </c>
      <c r="R16" s="2"/>
      <c r="T16" t="str">
        <f t="shared" ref="T16:T24" si="4">"public " &amp; Q16 &amp; " "  &amp;  O16 &amp; " {get; set;}"</f>
        <v>public Guid VoucherDetailID {get; set;}</v>
      </c>
    </row>
    <row r="17" spans="1:20" x14ac:dyDescent="0.25">
      <c r="H17" s="1" t="s">
        <v>6</v>
      </c>
      <c r="I17" s="1" t="s">
        <v>2</v>
      </c>
      <c r="J17" s="1"/>
      <c r="K17" s="1"/>
      <c r="L17" s="1" t="s">
        <v>1</v>
      </c>
      <c r="O17" s="2" t="s">
        <v>36</v>
      </c>
      <c r="P17" s="2" t="s">
        <v>3</v>
      </c>
      <c r="Q17" s="2" t="s">
        <v>111</v>
      </c>
      <c r="R17" s="2" t="s">
        <v>14</v>
      </c>
      <c r="T17" t="str">
        <f t="shared" si="4"/>
        <v>public Guid VoucherID {get; set;}</v>
      </c>
    </row>
    <row r="18" spans="1:20" x14ac:dyDescent="0.25">
      <c r="H18" t="s">
        <v>22</v>
      </c>
      <c r="I18" t="s">
        <v>158</v>
      </c>
      <c r="J18" t="s">
        <v>111</v>
      </c>
      <c r="L18" t="s">
        <v>4</v>
      </c>
      <c r="M18" t="str">
        <f t="shared" ref="M18:M22" si="5">"public " &amp; J18 &amp; " "  &amp;  H18 &amp; " {get; set;}"</f>
        <v>public Guid CountryID {get; set;}</v>
      </c>
      <c r="O18" s="2" t="s">
        <v>48</v>
      </c>
      <c r="P18" s="2" t="s">
        <v>59</v>
      </c>
      <c r="Q18" s="2" t="s">
        <v>114</v>
      </c>
      <c r="R18" s="2"/>
      <c r="T18" t="str">
        <f t="shared" si="4"/>
        <v>public string Item {get; set;}</v>
      </c>
    </row>
    <row r="19" spans="1:20" x14ac:dyDescent="0.25">
      <c r="H19" t="s">
        <v>21</v>
      </c>
      <c r="I19" t="s">
        <v>8</v>
      </c>
      <c r="J19" t="s">
        <v>114</v>
      </c>
      <c r="M19" t="str">
        <f t="shared" si="5"/>
        <v>public string Country {get; set;}</v>
      </c>
      <c r="O19" s="2" t="s">
        <v>51</v>
      </c>
      <c r="P19" s="2" t="s">
        <v>58</v>
      </c>
      <c r="Q19" s="2" t="s">
        <v>116</v>
      </c>
      <c r="R19" s="2"/>
      <c r="T19" t="str">
        <f t="shared" si="4"/>
        <v>public decimal Quantity {get; set;}</v>
      </c>
    </row>
    <row r="20" spans="1:20" x14ac:dyDescent="0.25">
      <c r="H20" t="s">
        <v>27</v>
      </c>
      <c r="I20" t="s">
        <v>28</v>
      </c>
      <c r="J20" t="s">
        <v>114</v>
      </c>
      <c r="M20" t="str">
        <f t="shared" si="5"/>
        <v>public string CountryCode {get; set;}</v>
      </c>
      <c r="O20" s="2" t="s">
        <v>52</v>
      </c>
      <c r="P20" s="2" t="s">
        <v>58</v>
      </c>
      <c r="Q20" s="2" t="s">
        <v>116</v>
      </c>
      <c r="R20" s="2"/>
      <c r="T20" t="str">
        <f t="shared" si="4"/>
        <v>public decimal UnitPrice {get; set;}</v>
      </c>
    </row>
    <row r="21" spans="1:20" x14ac:dyDescent="0.25">
      <c r="H21" t="s">
        <v>29</v>
      </c>
      <c r="I21" t="s">
        <v>28</v>
      </c>
      <c r="J21" t="s">
        <v>114</v>
      </c>
      <c r="M21" t="str">
        <f t="shared" si="5"/>
        <v>public string ISDCode {get; set;}</v>
      </c>
      <c r="O21" s="2" t="s">
        <v>44</v>
      </c>
      <c r="P21" s="2" t="s">
        <v>3</v>
      </c>
      <c r="Q21" s="2" t="s">
        <v>111</v>
      </c>
      <c r="R21" s="2"/>
      <c r="T21" t="str">
        <f t="shared" si="4"/>
        <v>public Guid AccountID {get; set;}</v>
      </c>
    </row>
    <row r="22" spans="1:20" x14ac:dyDescent="0.25">
      <c r="H22" t="s">
        <v>32</v>
      </c>
      <c r="I22" t="s">
        <v>158</v>
      </c>
      <c r="J22" t="s">
        <v>111</v>
      </c>
      <c r="M22" t="str">
        <f t="shared" si="5"/>
        <v>public Guid CurrencyID {get; set;}</v>
      </c>
      <c r="O22" s="2" t="s">
        <v>53</v>
      </c>
      <c r="P22" s="2" t="s">
        <v>58</v>
      </c>
      <c r="Q22" s="2" t="s">
        <v>116</v>
      </c>
      <c r="R22" s="2" t="s">
        <v>55</v>
      </c>
      <c r="T22" t="str">
        <f t="shared" si="4"/>
        <v>public decimal Volume {get; set;}</v>
      </c>
    </row>
    <row r="23" spans="1:20" x14ac:dyDescent="0.25">
      <c r="O23" s="2" t="s">
        <v>54</v>
      </c>
      <c r="P23" s="2" t="s">
        <v>28</v>
      </c>
      <c r="Q23" s="2" t="s">
        <v>114</v>
      </c>
      <c r="R23" s="2" t="s">
        <v>56</v>
      </c>
      <c r="T23" t="str">
        <f t="shared" si="4"/>
        <v>public string VolumeMeasure {get; set;}</v>
      </c>
    </row>
    <row r="24" spans="1:20" x14ac:dyDescent="0.25">
      <c r="O24" s="2" t="s">
        <v>45</v>
      </c>
      <c r="P24" s="2" t="s">
        <v>7</v>
      </c>
      <c r="Q24" s="2" t="s">
        <v>112</v>
      </c>
      <c r="R24" s="2"/>
      <c r="T24" t="str">
        <f t="shared" si="4"/>
        <v>public DateTime CreatedOn {get; set;}</v>
      </c>
    </row>
    <row r="26" spans="1:20" x14ac:dyDescent="0.25">
      <c r="A26" s="8" t="s">
        <v>193</v>
      </c>
      <c r="B26" s="8"/>
      <c r="C26" s="8"/>
      <c r="D26" s="8"/>
      <c r="E26" s="8"/>
      <c r="F26" s="8"/>
    </row>
    <row r="27" spans="1:20" x14ac:dyDescent="0.25">
      <c r="A27" t="s">
        <v>195</v>
      </c>
      <c r="B27" t="s">
        <v>196</v>
      </c>
      <c r="C27" t="s">
        <v>111</v>
      </c>
      <c r="D27" t="s">
        <v>129</v>
      </c>
      <c r="E27" t="s">
        <v>4</v>
      </c>
      <c r="F27" t="str">
        <f t="shared" ref="F27:F43" si="6">"public " &amp; C27 &amp; IF(D27="Y", "?","") &amp; " "  &amp;  A27 &amp; " {get; set;}"</f>
        <v>public Guid ProductVariantId {get; set;}</v>
      </c>
    </row>
    <row r="28" spans="1:20" x14ac:dyDescent="0.25">
      <c r="A28" t="s">
        <v>157</v>
      </c>
      <c r="B28" t="s">
        <v>196</v>
      </c>
      <c r="C28" t="s">
        <v>111</v>
      </c>
      <c r="D28" t="s">
        <v>129</v>
      </c>
      <c r="F28" t="str">
        <f t="shared" si="6"/>
        <v>public Guid ProductId {get; set;}</v>
      </c>
      <c r="G28" s="5"/>
    </row>
    <row r="29" spans="1:20" x14ac:dyDescent="0.25">
      <c r="A29" t="s">
        <v>135</v>
      </c>
      <c r="B29" t="s">
        <v>136</v>
      </c>
      <c r="C29" t="s">
        <v>114</v>
      </c>
      <c r="D29" t="s">
        <v>129</v>
      </c>
      <c r="F29" t="str">
        <f t="shared" si="6"/>
        <v>public string BarCode {get; set;}</v>
      </c>
      <c r="H29" s="8" t="s">
        <v>205</v>
      </c>
      <c r="I29" s="8"/>
      <c r="J29" s="8"/>
      <c r="K29" s="8"/>
      <c r="L29" s="8"/>
      <c r="M29" s="8"/>
      <c r="N29" s="5"/>
      <c r="O29" s="8" t="s">
        <v>54</v>
      </c>
      <c r="P29" s="8"/>
      <c r="Q29" s="8"/>
      <c r="R29" s="8"/>
      <c r="S29" s="8"/>
      <c r="T29" s="8"/>
    </row>
    <row r="30" spans="1:20" x14ac:dyDescent="0.25">
      <c r="A30" t="s">
        <v>221</v>
      </c>
      <c r="B30" t="s">
        <v>202</v>
      </c>
      <c r="C30" t="s">
        <v>116</v>
      </c>
      <c r="D30" t="s">
        <v>129</v>
      </c>
      <c r="F30" t="str">
        <f t="shared" si="6"/>
        <v>public decimal PurchaseOrderVolume {get; set;}</v>
      </c>
      <c r="H30" t="s">
        <v>206</v>
      </c>
      <c r="I30" t="s">
        <v>158</v>
      </c>
      <c r="J30" t="s">
        <v>111</v>
      </c>
      <c r="K30" t="s">
        <v>129</v>
      </c>
      <c r="M30" t="str">
        <f t="shared" ref="M30:M31" si="7">"public " &amp; J30 &amp; IF(K30="Y", "?","") &amp; " "  &amp;  H30 &amp; " {get; set;}"</f>
        <v>public Guid PromotionId {get; set;}</v>
      </c>
      <c r="O30" t="s">
        <v>223</v>
      </c>
      <c r="P30" t="s">
        <v>158</v>
      </c>
      <c r="Q30" t="s">
        <v>111</v>
      </c>
      <c r="S30" t="s">
        <v>255</v>
      </c>
      <c r="T30" t="str">
        <f>"[" &amp; S30 &amp; "]" &amp; "public " &amp; Q30 &amp; " "  &amp;  O30 &amp; " {get; set;}"</f>
        <v>[Key]public Guid VolumeMeasureId {get; set;}</v>
      </c>
    </row>
    <row r="31" spans="1:20" x14ac:dyDescent="0.25">
      <c r="A31" t="s">
        <v>222</v>
      </c>
      <c r="B31" t="s">
        <v>202</v>
      </c>
      <c r="C31" t="s">
        <v>116</v>
      </c>
      <c r="D31" t="s">
        <v>129</v>
      </c>
      <c r="F31" t="str">
        <f t="shared" si="6"/>
        <v>public decimal SalesOrderVolume {get; set;}</v>
      </c>
      <c r="H31" t="s">
        <v>208</v>
      </c>
      <c r="I31" t="s">
        <v>59</v>
      </c>
      <c r="J31" t="s">
        <v>114</v>
      </c>
      <c r="K31" t="s">
        <v>129</v>
      </c>
      <c r="M31" t="str">
        <f t="shared" si="7"/>
        <v>public string PromotionName {get; set;}</v>
      </c>
      <c r="O31" t="s">
        <v>225</v>
      </c>
      <c r="P31" t="s">
        <v>59</v>
      </c>
      <c r="Q31" t="s">
        <v>114</v>
      </c>
      <c r="S31" t="s">
        <v>265</v>
      </c>
      <c r="T31" t="str">
        <f>"[" &amp; S31 &amp; "]" &amp; "public " &amp; Q31 &amp; " "  &amp;  O31 &amp; " {get; set;}"</f>
        <v>[StringLength(50)]public string VolumeMeasureName {get; set;}</v>
      </c>
    </row>
    <row r="32" spans="1:20" x14ac:dyDescent="0.25">
      <c r="A32" t="s">
        <v>140</v>
      </c>
      <c r="B32" t="s">
        <v>202</v>
      </c>
      <c r="C32" t="s">
        <v>116</v>
      </c>
      <c r="D32" t="s">
        <v>130</v>
      </c>
      <c r="F32" t="str">
        <f t="shared" si="6"/>
        <v>public decimal? CaseLength {get; set;}</v>
      </c>
      <c r="H32" t="s">
        <v>209</v>
      </c>
      <c r="I32" t="s">
        <v>158</v>
      </c>
      <c r="J32" t="s">
        <v>111</v>
      </c>
      <c r="O32" t="s">
        <v>226</v>
      </c>
      <c r="P32" t="s">
        <v>28</v>
      </c>
      <c r="Q32" t="s">
        <v>114</v>
      </c>
      <c r="S32" t="s">
        <v>268</v>
      </c>
      <c r="T32" t="str">
        <f>"[" &amp; S32 &amp; "]" &amp; "public " &amp; Q32 &amp; " "  &amp;  O32 &amp; " {get; set;}"</f>
        <v>[StringLength(5)]public string ShortName {get; set;}</v>
      </c>
    </row>
    <row r="33" spans="1:20" x14ac:dyDescent="0.25">
      <c r="A33" t="s">
        <v>141</v>
      </c>
      <c r="B33" t="s">
        <v>202</v>
      </c>
      <c r="C33" t="s">
        <v>116</v>
      </c>
      <c r="D33" t="s">
        <v>130</v>
      </c>
      <c r="F33" t="str">
        <f t="shared" si="6"/>
        <v>public decimal? CaseWidth {get; set;}</v>
      </c>
      <c r="H33" t="s">
        <v>214</v>
      </c>
    </row>
    <row r="34" spans="1:20" x14ac:dyDescent="0.25">
      <c r="A34" t="s">
        <v>142</v>
      </c>
      <c r="B34" t="s">
        <v>202</v>
      </c>
      <c r="C34" t="s">
        <v>116</v>
      </c>
      <c r="D34" t="s">
        <v>130</v>
      </c>
      <c r="F34" t="str">
        <f t="shared" si="6"/>
        <v>public decimal? CaseHeight {get; set;}</v>
      </c>
      <c r="H34" t="s">
        <v>210</v>
      </c>
    </row>
    <row r="35" spans="1:20" x14ac:dyDescent="0.25">
      <c r="A35" t="s">
        <v>143</v>
      </c>
      <c r="B35" t="s">
        <v>202</v>
      </c>
      <c r="C35" t="s">
        <v>116</v>
      </c>
      <c r="D35" t="s">
        <v>130</v>
      </c>
      <c r="F35" t="str">
        <f t="shared" si="6"/>
        <v>public decimal? CaseWeight {get; set;}</v>
      </c>
      <c r="H35" t="s">
        <v>211</v>
      </c>
    </row>
    <row r="36" spans="1:20" x14ac:dyDescent="0.25">
      <c r="A36" t="s">
        <v>144</v>
      </c>
      <c r="B36" t="s">
        <v>202</v>
      </c>
      <c r="C36" t="s">
        <v>116</v>
      </c>
      <c r="D36" t="s">
        <v>130</v>
      </c>
      <c r="F36" t="str">
        <f t="shared" si="6"/>
        <v>public decimal? ProductLength {get; set;}</v>
      </c>
      <c r="H36" t="s">
        <v>212</v>
      </c>
      <c r="I36" t="s">
        <v>213</v>
      </c>
      <c r="J36" t="s">
        <v>114</v>
      </c>
      <c r="K36" t="s">
        <v>129</v>
      </c>
    </row>
    <row r="37" spans="1:20" x14ac:dyDescent="0.25">
      <c r="A37" t="s">
        <v>145</v>
      </c>
      <c r="B37" t="s">
        <v>202</v>
      </c>
      <c r="C37" t="s">
        <v>116</v>
      </c>
      <c r="D37" t="s">
        <v>130</v>
      </c>
      <c r="F37" t="str">
        <f t="shared" si="6"/>
        <v>public decimal? ProductWidth {get; set;}</v>
      </c>
      <c r="O37" s="8" t="s">
        <v>227</v>
      </c>
      <c r="P37" s="8"/>
      <c r="Q37" s="8"/>
      <c r="R37" s="8"/>
      <c r="S37" s="8"/>
      <c r="T37" s="8"/>
    </row>
    <row r="38" spans="1:20" x14ac:dyDescent="0.25">
      <c r="A38" t="s">
        <v>146</v>
      </c>
      <c r="B38" t="s">
        <v>202</v>
      </c>
      <c r="C38" t="s">
        <v>116</v>
      </c>
      <c r="D38" t="s">
        <v>130</v>
      </c>
      <c r="F38" t="str">
        <f t="shared" si="6"/>
        <v>public decimal? ProductHeight {get; set;}</v>
      </c>
      <c r="O38" t="s">
        <v>228</v>
      </c>
      <c r="P38" t="s">
        <v>158</v>
      </c>
      <c r="Q38" t="s">
        <v>111</v>
      </c>
      <c r="S38" t="s">
        <v>255</v>
      </c>
      <c r="T38" t="str">
        <f>"[" &amp; S38 &amp; "]" &amp; "public " &amp; Q38 &amp; " "  &amp;  O38 &amp; " {get; set;}"</f>
        <v>[Key]public Guid VolumeMeasureMappingId {get; set;}</v>
      </c>
    </row>
    <row r="39" spans="1:20" x14ac:dyDescent="0.25">
      <c r="A39" t="s">
        <v>147</v>
      </c>
      <c r="B39" t="s">
        <v>202</v>
      </c>
      <c r="C39" t="s">
        <v>116</v>
      </c>
      <c r="D39" t="s">
        <v>130</v>
      </c>
      <c r="F39" t="str">
        <f t="shared" si="6"/>
        <v>public decimal? ProductWeight {get; set;}</v>
      </c>
      <c r="O39" t="s">
        <v>229</v>
      </c>
      <c r="P39" t="s">
        <v>158</v>
      </c>
      <c r="Q39" t="s">
        <v>111</v>
      </c>
      <c r="T39" t="str">
        <f>IF(S39 &lt;&gt; "", "[" &amp; S39 &amp; "]", "") &amp; "public " &amp; Q39 &amp; " "  &amp;  O39 &amp; " {get; set;}"</f>
        <v>public Guid PrimaryVMId {get; set;}</v>
      </c>
    </row>
    <row r="40" spans="1:20" x14ac:dyDescent="0.25">
      <c r="A40" t="s">
        <v>148</v>
      </c>
      <c r="B40" t="s">
        <v>196</v>
      </c>
      <c r="C40" t="s">
        <v>111</v>
      </c>
      <c r="D40" t="s">
        <v>130</v>
      </c>
      <c r="F40" t="str">
        <f t="shared" si="6"/>
        <v>public Guid? LastVendorId {get; set;}</v>
      </c>
      <c r="O40" t="s">
        <v>230</v>
      </c>
      <c r="P40" t="s">
        <v>158</v>
      </c>
      <c r="Q40" t="s">
        <v>111</v>
      </c>
      <c r="T40" t="str">
        <f>IF(S40 &lt;&gt; "", "[" &amp; S40 &amp; "]", "") &amp; "public " &amp; Q40 &amp; " "  &amp;  O40 &amp; " {get; set;}"</f>
        <v>public Guid SecondaryVMId {get; set;}</v>
      </c>
    </row>
    <row r="41" spans="1:20" x14ac:dyDescent="0.25">
      <c r="A41" t="s">
        <v>149</v>
      </c>
      <c r="B41" t="s">
        <v>150</v>
      </c>
      <c r="C41" t="s">
        <v>159</v>
      </c>
      <c r="D41" t="s">
        <v>129</v>
      </c>
      <c r="F41" t="str">
        <f t="shared" si="6"/>
        <v>public bool IsSellable {get; set;}</v>
      </c>
      <c r="H41" s="8" t="s">
        <v>241</v>
      </c>
      <c r="I41" s="8"/>
      <c r="J41" s="8"/>
      <c r="K41" s="8"/>
      <c r="L41" s="8"/>
      <c r="M41" s="8"/>
      <c r="N41" s="5"/>
      <c r="O41" t="s">
        <v>231</v>
      </c>
      <c r="P41" t="s">
        <v>232</v>
      </c>
      <c r="Q41" t="s">
        <v>116</v>
      </c>
      <c r="T41" t="str">
        <f>IF(S41 &lt;&gt; "", "[" &amp; S41 &amp; "]", "") &amp; "public " &amp; Q41 &amp; " "  &amp;  O41 &amp; " {get; set;}"</f>
        <v>public decimal Ratio {get; set;}</v>
      </c>
    </row>
    <row r="42" spans="1:20" x14ac:dyDescent="0.25">
      <c r="A42" t="s">
        <v>151</v>
      </c>
      <c r="B42" t="s">
        <v>150</v>
      </c>
      <c r="C42" t="s">
        <v>159</v>
      </c>
      <c r="D42" t="s">
        <v>129</v>
      </c>
      <c r="F42" t="str">
        <f t="shared" si="6"/>
        <v>public bool IsPurchaseable {get; set;}</v>
      </c>
      <c r="H42" t="s">
        <v>242</v>
      </c>
      <c r="I42" t="s">
        <v>158</v>
      </c>
      <c r="J42" t="s">
        <v>111</v>
      </c>
      <c r="K42" t="s">
        <v>129</v>
      </c>
      <c r="L42" t="s">
        <v>255</v>
      </c>
      <c r="M42" t="str">
        <f t="shared" ref="M42:M45" si="8">IF(L42 &lt;&gt; "", "[" &amp; L42 &amp; "]", "") &amp; "public " &amp; J42 &amp; " "  &amp;  H42 &amp; " {get; set;}"</f>
        <v>[Key]public Guid ImageFileId {get; set;}</v>
      </c>
    </row>
    <row r="43" spans="1:20" x14ac:dyDescent="0.25">
      <c r="A43" t="s">
        <v>153</v>
      </c>
      <c r="B43" t="s">
        <v>150</v>
      </c>
      <c r="C43" t="s">
        <v>159</v>
      </c>
      <c r="D43" t="s">
        <v>129</v>
      </c>
      <c r="F43" t="str">
        <f t="shared" si="6"/>
        <v>public bool IsActive {get; set;}</v>
      </c>
      <c r="H43" t="s">
        <v>243</v>
      </c>
      <c r="I43" t="s">
        <v>244</v>
      </c>
      <c r="J43" t="s">
        <v>114</v>
      </c>
      <c r="L43" t="s">
        <v>269</v>
      </c>
      <c r="M43" t="str">
        <f t="shared" si="8"/>
        <v>[StringLength(300)]public string ImageUrl {get; set;}</v>
      </c>
    </row>
    <row r="44" spans="1:20" x14ac:dyDescent="0.25">
      <c r="A44" t="s">
        <v>242</v>
      </c>
      <c r="B44" t="s">
        <v>196</v>
      </c>
      <c r="C44" t="s">
        <v>111</v>
      </c>
      <c r="D44" t="s">
        <v>130</v>
      </c>
      <c r="F44" t="str">
        <f t="shared" ref="F44:F52" si="9">"public " &amp; C44 &amp; IF(D44="Y", "?","") &amp; " "  &amp;  A44 &amp; " {get; set;}"</f>
        <v>public Guid? ImageFileId {get; set;}</v>
      </c>
      <c r="H44" t="s">
        <v>245</v>
      </c>
      <c r="I44" t="s">
        <v>246</v>
      </c>
      <c r="J44" t="s">
        <v>114</v>
      </c>
      <c r="L44" t="s">
        <v>270</v>
      </c>
      <c r="M44" t="str">
        <f t="shared" si="8"/>
        <v>[StringLength(100)]public string ImageType {get; set;}</v>
      </c>
    </row>
    <row r="45" spans="1:20" x14ac:dyDescent="0.25">
      <c r="A45" t="s">
        <v>192</v>
      </c>
      <c r="B45" t="s">
        <v>61</v>
      </c>
      <c r="C45" t="s">
        <v>114</v>
      </c>
      <c r="D45" t="s">
        <v>129</v>
      </c>
      <c r="F45" t="str">
        <f t="shared" si="9"/>
        <v>public string SKUCode {get; set;}</v>
      </c>
      <c r="H45" t="s">
        <v>247</v>
      </c>
      <c r="I45" t="s">
        <v>248</v>
      </c>
      <c r="J45" t="s">
        <v>249</v>
      </c>
      <c r="M45" t="str">
        <f t="shared" si="8"/>
        <v>public byte[] ImageData {get; set;}</v>
      </c>
      <c r="O45" s="8" t="s">
        <v>162</v>
      </c>
      <c r="P45" s="8"/>
      <c r="Q45" s="8"/>
      <c r="R45" s="8"/>
      <c r="S45" s="8"/>
      <c r="T45" s="8"/>
    </row>
    <row r="46" spans="1:20" x14ac:dyDescent="0.25">
      <c r="A46" t="s">
        <v>203</v>
      </c>
      <c r="B46" t="s">
        <v>202</v>
      </c>
      <c r="C46" t="s">
        <v>116</v>
      </c>
      <c r="D46" t="s">
        <v>129</v>
      </c>
      <c r="F46" t="str">
        <f t="shared" si="9"/>
        <v>public decimal LastPurchasePrice {get; set;}</v>
      </c>
      <c r="O46" t="s">
        <v>233</v>
      </c>
      <c r="P46" t="s">
        <v>158</v>
      </c>
      <c r="Q46" t="s">
        <v>111</v>
      </c>
      <c r="S46" t="s">
        <v>255</v>
      </c>
      <c r="T46" t="str">
        <f>"[" &amp; S46 &amp; "]" &amp; "public " &amp; Q46 &amp; " "  &amp;  O46 &amp; " {get; set;}"</f>
        <v>[Key]public Guid CategoryId {get; set;}</v>
      </c>
    </row>
    <row r="47" spans="1:20" x14ac:dyDescent="0.25">
      <c r="A47" t="s">
        <v>207</v>
      </c>
      <c r="B47" t="s">
        <v>202</v>
      </c>
      <c r="C47" t="s">
        <v>116</v>
      </c>
      <c r="D47" t="s">
        <v>129</v>
      </c>
      <c r="F47" t="str">
        <f t="shared" si="9"/>
        <v>public decimal BasePrice {get; set;}</v>
      </c>
      <c r="O47" t="s">
        <v>234</v>
      </c>
      <c r="P47" t="s">
        <v>59</v>
      </c>
      <c r="Q47" t="s">
        <v>114</v>
      </c>
      <c r="S47" t="s">
        <v>265</v>
      </c>
      <c r="T47" t="str">
        <f>"[" &amp; S47 &amp; "]" &amp; "public " &amp; Q47 &amp; " "  &amp;  O47 &amp; " {get; set;}"</f>
        <v>[StringLength(50)]public string CategoryName {get; set;}</v>
      </c>
    </row>
    <row r="48" spans="1:20" x14ac:dyDescent="0.25">
      <c r="A48" t="s">
        <v>204</v>
      </c>
      <c r="B48" t="s">
        <v>202</v>
      </c>
      <c r="C48" t="s">
        <v>116</v>
      </c>
      <c r="D48" t="s">
        <v>129</v>
      </c>
      <c r="F48" t="str">
        <f t="shared" si="9"/>
        <v>public decimal ShelfPrice {get; set;}</v>
      </c>
      <c r="O48" t="s">
        <v>235</v>
      </c>
      <c r="P48" t="s">
        <v>213</v>
      </c>
      <c r="Q48" t="s">
        <v>114</v>
      </c>
      <c r="S48" t="s">
        <v>266</v>
      </c>
      <c r="T48" t="str">
        <f>"[" &amp; S48 &amp; "]" &amp; "public " &amp; Q48 &amp; " "  &amp;  O48 &amp; " {get; set;}"</f>
        <v>[StringLength(200)]public string Category Description {get; set;}</v>
      </c>
    </row>
    <row r="49" spans="1:20" x14ac:dyDescent="0.25">
      <c r="A49" t="s">
        <v>206</v>
      </c>
      <c r="B49" t="s">
        <v>196</v>
      </c>
      <c r="C49" t="s">
        <v>111</v>
      </c>
      <c r="D49" t="s">
        <v>130</v>
      </c>
      <c r="F49" t="str">
        <f t="shared" si="9"/>
        <v>public Guid? PromotionId {get; set;}</v>
      </c>
      <c r="H49" s="8" t="s">
        <v>250</v>
      </c>
      <c r="I49" s="8"/>
      <c r="J49" s="8"/>
      <c r="K49" s="8"/>
      <c r="L49" s="8"/>
      <c r="M49" s="8"/>
      <c r="N49" s="5"/>
    </row>
    <row r="50" spans="1:20" x14ac:dyDescent="0.25">
      <c r="A50" t="s">
        <v>220</v>
      </c>
      <c r="B50" t="s">
        <v>196</v>
      </c>
      <c r="C50" t="s">
        <v>111</v>
      </c>
      <c r="D50" t="s">
        <v>129</v>
      </c>
      <c r="F50" t="str">
        <f t="shared" si="9"/>
        <v>public Guid ProductVariantType {get; set;}</v>
      </c>
      <c r="H50" t="s">
        <v>251</v>
      </c>
      <c r="I50" t="s">
        <v>158</v>
      </c>
      <c r="J50" t="s">
        <v>111</v>
      </c>
      <c r="K50" t="s">
        <v>129</v>
      </c>
      <c r="L50" t="s">
        <v>255</v>
      </c>
      <c r="M50" t="str">
        <f t="shared" ref="M50:M52" si="10">IF(L50 &lt;&gt; "", "[" &amp; L50 &amp; "]", "") &amp; "public " &amp; J50 &amp; " "  &amp;  H50 &amp; " {get; set;}"</f>
        <v>[Key]public Guid ProductAttributeId {get; set;}</v>
      </c>
    </row>
    <row r="51" spans="1:20" x14ac:dyDescent="0.25">
      <c r="A51" t="s">
        <v>137</v>
      </c>
      <c r="B51" t="s">
        <v>325</v>
      </c>
      <c r="C51" t="s">
        <v>116</v>
      </c>
      <c r="D51" t="s">
        <v>130</v>
      </c>
      <c r="F51" t="str">
        <f t="shared" si="9"/>
        <v>public decimal? ReorderPoint {get; set;}</v>
      </c>
      <c r="H51" t="s">
        <v>252</v>
      </c>
      <c r="I51" t="s">
        <v>246</v>
      </c>
      <c r="J51" t="s">
        <v>114</v>
      </c>
      <c r="K51" t="s">
        <v>129</v>
      </c>
      <c r="L51" t="s">
        <v>270</v>
      </c>
      <c r="M51" t="str">
        <f t="shared" si="10"/>
        <v>[StringLength(100)]public string AttributeName {get; set;}</v>
      </c>
      <c r="O51" s="8" t="s">
        <v>236</v>
      </c>
      <c r="P51" s="8"/>
      <c r="Q51" s="8"/>
      <c r="R51" s="8"/>
      <c r="S51" s="8"/>
      <c r="T51" s="8"/>
    </row>
    <row r="52" spans="1:20" x14ac:dyDescent="0.25">
      <c r="A52" t="s">
        <v>139</v>
      </c>
      <c r="B52" t="s">
        <v>138</v>
      </c>
      <c r="C52" t="s">
        <v>116</v>
      </c>
      <c r="D52" t="s">
        <v>130</v>
      </c>
      <c r="F52" t="str">
        <f t="shared" si="9"/>
        <v>public decimal? ReorderQuantity {get; set;}</v>
      </c>
      <c r="H52" t="s">
        <v>253</v>
      </c>
      <c r="I52" t="s">
        <v>213</v>
      </c>
      <c r="J52" t="s">
        <v>114</v>
      </c>
      <c r="L52" t="s">
        <v>266</v>
      </c>
      <c r="M52" t="str">
        <f t="shared" si="10"/>
        <v>[StringLength(200)]public string AttributeDescription {get; set;}</v>
      </c>
      <c r="O52" t="s">
        <v>198</v>
      </c>
      <c r="P52" t="s">
        <v>158</v>
      </c>
      <c r="Q52" t="s">
        <v>111</v>
      </c>
      <c r="R52" t="s">
        <v>224</v>
      </c>
      <c r="S52" t="str">
        <f t="shared" ref="S52:S54" si="11">"public " &amp; Q52 &amp; " "  &amp;  O52 &amp; " {get; set;}"</f>
        <v>public Guid SubCategoryId {get; set;}</v>
      </c>
    </row>
    <row r="53" spans="1:20" x14ac:dyDescent="0.25">
      <c r="O53" t="s">
        <v>237</v>
      </c>
      <c r="P53" t="s">
        <v>59</v>
      </c>
      <c r="Q53" t="s">
        <v>114</v>
      </c>
      <c r="S53" t="str">
        <f t="shared" si="11"/>
        <v>public string SubCategoryName {get; set;}</v>
      </c>
    </row>
    <row r="54" spans="1:20" x14ac:dyDescent="0.25">
      <c r="O54" t="s">
        <v>238</v>
      </c>
      <c r="P54" t="s">
        <v>213</v>
      </c>
      <c r="Q54" t="s">
        <v>114</v>
      </c>
      <c r="S54" t="str">
        <f t="shared" si="11"/>
        <v>public string SubCategory Description {get; set;}</v>
      </c>
    </row>
    <row r="55" spans="1:20" x14ac:dyDescent="0.25">
      <c r="A55" s="8" t="s">
        <v>277</v>
      </c>
      <c r="B55" s="8"/>
      <c r="C55" s="8"/>
      <c r="D55" s="8"/>
      <c r="E55" s="8"/>
      <c r="F55" s="8"/>
      <c r="G55" s="5"/>
      <c r="H55" s="8" t="s">
        <v>271</v>
      </c>
      <c r="I55" s="8"/>
      <c r="J55" s="8"/>
      <c r="K55" s="8"/>
      <c r="L55" s="8"/>
      <c r="M55" s="8"/>
      <c r="N55" s="5"/>
    </row>
    <row r="56" spans="1:20" x14ac:dyDescent="0.25">
      <c r="A56" t="s">
        <v>195</v>
      </c>
      <c r="B56" t="s">
        <v>201</v>
      </c>
      <c r="C56" t="s">
        <v>111</v>
      </c>
      <c r="D56" t="s">
        <v>129</v>
      </c>
      <c r="E56" t="s">
        <v>255</v>
      </c>
      <c r="F56" t="str">
        <f t="shared" ref="F56:F57" si="12">IF(E56 &lt;&gt; "", "[" &amp; E56 &amp; "]", "") &amp; "public " &amp; C56 &amp; " "  &amp;  A56 &amp; " {get; set;}"</f>
        <v>[Key]public Guid ProductVariantId {get; set;}</v>
      </c>
      <c r="H56" s="1" t="s">
        <v>6</v>
      </c>
      <c r="I56" s="1" t="s">
        <v>2</v>
      </c>
      <c r="J56" s="1"/>
      <c r="K56" s="1"/>
      <c r="L56" s="1" t="s">
        <v>1</v>
      </c>
    </row>
    <row r="57" spans="1:20" x14ac:dyDescent="0.25">
      <c r="A57" t="s">
        <v>242</v>
      </c>
      <c r="B57" t="s">
        <v>201</v>
      </c>
      <c r="C57" t="s">
        <v>111</v>
      </c>
      <c r="D57" t="s">
        <v>129</v>
      </c>
      <c r="E57" t="s">
        <v>255</v>
      </c>
      <c r="F57" t="str">
        <f t="shared" si="12"/>
        <v>[Key]public Guid ImageFileId {get; set;}</v>
      </c>
      <c r="H57" t="s">
        <v>272</v>
      </c>
      <c r="I57" t="s">
        <v>158</v>
      </c>
      <c r="J57" t="s">
        <v>111</v>
      </c>
      <c r="K57" t="s">
        <v>129</v>
      </c>
      <c r="L57" t="s">
        <v>255</v>
      </c>
      <c r="M57" t="str">
        <f t="shared" ref="M57:M59" si="13">IF(L57 &lt;&gt; "", "[" &amp; L57 &amp; "]", "") &amp; "public " &amp; J57 &amp; " "  &amp;  H57 &amp; " {get; set;}"</f>
        <v>[Key]public Guid CategorySubCategoryAttributeMapID {get; set;}</v>
      </c>
      <c r="O57" s="8" t="s">
        <v>240</v>
      </c>
      <c r="P57" s="8"/>
      <c r="Q57" s="8"/>
      <c r="R57" s="8"/>
      <c r="S57" s="8"/>
      <c r="T57" s="8"/>
    </row>
    <row r="58" spans="1:20" x14ac:dyDescent="0.25">
      <c r="H58" t="s">
        <v>239</v>
      </c>
      <c r="I58" t="s">
        <v>158</v>
      </c>
      <c r="J58" t="s">
        <v>111</v>
      </c>
      <c r="M58" t="str">
        <f t="shared" si="13"/>
        <v>public Guid CategorySubCategoryMapId {get; set;}</v>
      </c>
      <c r="O58" t="s">
        <v>239</v>
      </c>
      <c r="P58" t="s">
        <v>158</v>
      </c>
      <c r="Q58" t="s">
        <v>111</v>
      </c>
      <c r="R58" t="s">
        <v>224</v>
      </c>
      <c r="S58" t="str">
        <f t="shared" ref="S58:S60" si="14">"public " &amp; Q58 &amp; " "  &amp;  O58 &amp; " {get; set;}"</f>
        <v>public Guid CategorySubCategoryMapId {get; set;}</v>
      </c>
    </row>
    <row r="59" spans="1:20" x14ac:dyDescent="0.25">
      <c r="H59" t="s">
        <v>251</v>
      </c>
      <c r="I59" t="s">
        <v>158</v>
      </c>
      <c r="J59" t="s">
        <v>111</v>
      </c>
      <c r="M59" t="str">
        <f t="shared" si="13"/>
        <v>public Guid ProductAttributeId {get; set;}</v>
      </c>
      <c r="O59" t="s">
        <v>233</v>
      </c>
      <c r="P59" t="s">
        <v>158</v>
      </c>
      <c r="Q59" t="s">
        <v>111</v>
      </c>
      <c r="S59" t="str">
        <f t="shared" si="14"/>
        <v>public Guid CategoryId {get; set;}</v>
      </c>
    </row>
    <row r="60" spans="1:20" x14ac:dyDescent="0.25">
      <c r="O60" t="s">
        <v>198</v>
      </c>
      <c r="P60" t="s">
        <v>158</v>
      </c>
      <c r="Q60" t="s">
        <v>111</v>
      </c>
      <c r="S60" t="str">
        <f t="shared" si="14"/>
        <v>public Guid SubCategoryId {get; set;}</v>
      </c>
    </row>
    <row r="62" spans="1:20" x14ac:dyDescent="0.25">
      <c r="H62" s="8" t="s">
        <v>273</v>
      </c>
      <c r="I62" s="8"/>
      <c r="J62" s="8"/>
      <c r="K62" s="8"/>
      <c r="L62" s="8"/>
      <c r="M62" s="8"/>
      <c r="N62" s="5"/>
      <c r="O62" s="8" t="s">
        <v>60</v>
      </c>
      <c r="P62" s="8"/>
      <c r="Q62" s="8"/>
      <c r="R62" s="8"/>
      <c r="S62" s="8"/>
    </row>
    <row r="63" spans="1:20" x14ac:dyDescent="0.25">
      <c r="H63" s="1" t="s">
        <v>6</v>
      </c>
      <c r="I63" s="1" t="s">
        <v>2</v>
      </c>
      <c r="J63" s="1"/>
      <c r="K63" s="1"/>
      <c r="L63" s="1" t="s">
        <v>1</v>
      </c>
      <c r="O63" s="1" t="s">
        <v>6</v>
      </c>
      <c r="P63" s="1" t="s">
        <v>2</v>
      </c>
      <c r="Q63" s="1"/>
      <c r="R63" s="1" t="s">
        <v>1</v>
      </c>
    </row>
    <row r="64" spans="1:20" x14ac:dyDescent="0.25">
      <c r="H64" s="1" t="s">
        <v>274</v>
      </c>
      <c r="I64" t="s">
        <v>158</v>
      </c>
      <c r="J64" t="s">
        <v>111</v>
      </c>
      <c r="K64" t="s">
        <v>129</v>
      </c>
      <c r="L64" t="s">
        <v>255</v>
      </c>
      <c r="M64" t="str">
        <f t="shared" ref="M64:M66" si="15">IF(L64 &lt;&gt; "", "[" &amp; L64 &amp; "]", "") &amp; "public " &amp; J64 &amp; " "  &amp;  H64 &amp; " {get; set;}"</f>
        <v>[Key]public Guid AttributeValueListId {get; set;}</v>
      </c>
      <c r="O64" t="s">
        <v>37</v>
      </c>
      <c r="P64" t="s">
        <v>12</v>
      </c>
      <c r="Q64" t="s">
        <v>113</v>
      </c>
      <c r="S64" t="str">
        <f>"public " &amp; Q64 &amp; " "  &amp;  O64 &amp; " {get; set;}"</f>
        <v>public short VoucherTypeID {get; set;}</v>
      </c>
    </row>
    <row r="65" spans="1:20" x14ac:dyDescent="0.25">
      <c r="A65" s="8" t="s">
        <v>215</v>
      </c>
      <c r="B65" s="8"/>
      <c r="C65" s="8"/>
      <c r="D65" s="8"/>
      <c r="E65" s="8"/>
      <c r="F65" s="8"/>
      <c r="G65" s="5"/>
      <c r="H65" t="s">
        <v>272</v>
      </c>
      <c r="I65" t="s">
        <v>158</v>
      </c>
      <c r="J65" t="s">
        <v>111</v>
      </c>
      <c r="K65" t="s">
        <v>129</v>
      </c>
      <c r="M65" t="str">
        <f t="shared" si="15"/>
        <v>public Guid CategorySubCategoryAttributeMapID {get; set;}</v>
      </c>
      <c r="O65" t="s">
        <v>60</v>
      </c>
      <c r="P65" t="s">
        <v>62</v>
      </c>
      <c r="Q65" t="s">
        <v>114</v>
      </c>
      <c r="S65" t="str">
        <f>"public " &amp; Q65 &amp; " "  &amp;  O65 &amp; " {get; set;}"</f>
        <v>public string VoucherType {get; set;}</v>
      </c>
    </row>
    <row r="66" spans="1:20" x14ac:dyDescent="0.25">
      <c r="A66" t="s">
        <v>278</v>
      </c>
      <c r="B66" t="s">
        <v>219</v>
      </c>
      <c r="C66" t="s">
        <v>111</v>
      </c>
      <c r="D66" t="s">
        <v>129</v>
      </c>
      <c r="E66" t="s">
        <v>255</v>
      </c>
      <c r="F66" t="str">
        <f>IF(E66 &lt;&gt; "", "[" &amp; E66 &amp; "]", "") &amp; "public " &amp; C66 &amp; " "  &amp;  A66 &amp; " {get; set;}"</f>
        <v>[Key]public Guid CustomerProductVariantPriceId {get; set;}</v>
      </c>
      <c r="H66" t="s">
        <v>275</v>
      </c>
      <c r="I66" t="s">
        <v>61</v>
      </c>
      <c r="J66" t="s">
        <v>114</v>
      </c>
      <c r="K66" t="s">
        <v>129</v>
      </c>
      <c r="L66" t="s">
        <v>265</v>
      </c>
      <c r="M66" t="str">
        <f t="shared" si="15"/>
        <v>[StringLength(50)]public string AttributeValue {get; set;}</v>
      </c>
      <c r="O66" t="s">
        <v>1</v>
      </c>
      <c r="P66" t="s">
        <v>61</v>
      </c>
      <c r="Q66" t="s">
        <v>114</v>
      </c>
      <c r="S66" t="str">
        <f>"public " &amp; Q66 &amp; " "  &amp;  O66 &amp; " {get; set;}"</f>
        <v>public string Description {get; set;}</v>
      </c>
    </row>
    <row r="67" spans="1:20" x14ac:dyDescent="0.25">
      <c r="A67" t="s">
        <v>264</v>
      </c>
      <c r="B67" t="s">
        <v>219</v>
      </c>
      <c r="C67" t="s">
        <v>111</v>
      </c>
      <c r="F67" t="str">
        <f t="shared" ref="F67:F70" si="16">"public " &amp; C67 &amp; IF(D67="Y", "?","") &amp; " "  &amp;  A67 &amp; " {get; set;}"</f>
        <v>public Guid CustomerId {get; set;}</v>
      </c>
    </row>
    <row r="68" spans="1:20" x14ac:dyDescent="0.25">
      <c r="A68" t="s">
        <v>195</v>
      </c>
      <c r="B68" t="s">
        <v>219</v>
      </c>
      <c r="C68" t="s">
        <v>111</v>
      </c>
      <c r="F68" t="str">
        <f t="shared" si="16"/>
        <v>public Guid ProductVariantId {get; set;}</v>
      </c>
    </row>
    <row r="69" spans="1:20" x14ac:dyDescent="0.25">
      <c r="A69" t="s">
        <v>216</v>
      </c>
      <c r="B69" t="s">
        <v>83</v>
      </c>
      <c r="C69" t="s">
        <v>83</v>
      </c>
      <c r="D69" t="s">
        <v>217</v>
      </c>
      <c r="F69" t="str">
        <f t="shared" si="16"/>
        <v>public int PricingType {get; set;}</v>
      </c>
      <c r="H69" s="8" t="s">
        <v>276</v>
      </c>
      <c r="I69" s="8"/>
      <c r="J69" s="8"/>
      <c r="K69" s="8"/>
      <c r="L69" s="8"/>
      <c r="M69" s="8"/>
      <c r="N69" s="5"/>
      <c r="O69" s="8" t="s">
        <v>64</v>
      </c>
      <c r="P69" s="8"/>
      <c r="Q69" s="8"/>
      <c r="R69" s="8"/>
      <c r="S69" s="8"/>
    </row>
    <row r="70" spans="1:20" x14ac:dyDescent="0.25">
      <c r="A70" t="s">
        <v>218</v>
      </c>
      <c r="B70" t="s">
        <v>232</v>
      </c>
      <c r="C70" t="s">
        <v>116</v>
      </c>
      <c r="D70" t="s">
        <v>129</v>
      </c>
      <c r="F70" t="str">
        <f t="shared" si="16"/>
        <v>public decimal PricingValue {get; set;}</v>
      </c>
      <c r="H70" s="1" t="s">
        <v>6</v>
      </c>
      <c r="I70" s="1" t="s">
        <v>2</v>
      </c>
      <c r="J70" s="1"/>
      <c r="K70" s="1"/>
      <c r="L70" s="1" t="s">
        <v>1</v>
      </c>
      <c r="O70" s="1" t="s">
        <v>6</v>
      </c>
      <c r="P70" s="1" t="s">
        <v>2</v>
      </c>
      <c r="Q70" s="1"/>
      <c r="R70" s="1" t="s">
        <v>1</v>
      </c>
    </row>
    <row r="71" spans="1:20" x14ac:dyDescent="0.25">
      <c r="H71" s="1" t="s">
        <v>274</v>
      </c>
      <c r="I71" t="s">
        <v>158</v>
      </c>
      <c r="J71" t="s">
        <v>111</v>
      </c>
      <c r="K71" t="s">
        <v>129</v>
      </c>
      <c r="L71" t="s">
        <v>255</v>
      </c>
      <c r="M71" t="str">
        <f t="shared" ref="M71:M72" si="17">IF(L71 &lt;&gt; "", "[" &amp; L71 &amp; "]", "") &amp; "public " &amp; J71 &amp; " "  &amp;  H71 &amp; " {get; set;}"</f>
        <v>[Key]public Guid AttributeValueListId {get; set;}</v>
      </c>
      <c r="O71" t="s">
        <v>44</v>
      </c>
      <c r="P71" t="s">
        <v>3</v>
      </c>
      <c r="Q71" t="s">
        <v>111</v>
      </c>
      <c r="T71" t="str">
        <f t="shared" ref="T71:T76" si="18">"public " &amp; Q71 &amp; " "  &amp;  O71 &amp; " {get; set;}"</f>
        <v>public Guid AccountID {get; set;}</v>
      </c>
    </row>
    <row r="72" spans="1:20" x14ac:dyDescent="0.25">
      <c r="H72" t="s">
        <v>195</v>
      </c>
      <c r="I72" t="s">
        <v>158</v>
      </c>
      <c r="J72" t="s">
        <v>111</v>
      </c>
      <c r="K72" t="s">
        <v>129</v>
      </c>
      <c r="L72" t="s">
        <v>255</v>
      </c>
      <c r="M72" t="str">
        <f t="shared" si="17"/>
        <v>[Key]public Guid ProductVariantId {get; set;}</v>
      </c>
      <c r="O72" t="s">
        <v>0</v>
      </c>
      <c r="P72" t="s">
        <v>3</v>
      </c>
      <c r="Q72" t="s">
        <v>111</v>
      </c>
      <c r="R72" t="s">
        <v>14</v>
      </c>
      <c r="T72" t="str">
        <f t="shared" si="18"/>
        <v>public Guid UserID {get; set;}</v>
      </c>
    </row>
    <row r="73" spans="1:20" x14ac:dyDescent="0.25">
      <c r="O73" t="s">
        <v>64</v>
      </c>
      <c r="P73" t="s">
        <v>62</v>
      </c>
      <c r="Q73" t="s">
        <v>114</v>
      </c>
      <c r="R73" t="s">
        <v>82</v>
      </c>
      <c r="T73" t="str">
        <f t="shared" si="18"/>
        <v>public string Account {get; set;}</v>
      </c>
    </row>
    <row r="74" spans="1:20" x14ac:dyDescent="0.25">
      <c r="A74" s="8" t="s">
        <v>254</v>
      </c>
      <c r="B74" s="8" t="s">
        <v>9</v>
      </c>
      <c r="C74" s="8"/>
      <c r="D74" s="8"/>
      <c r="E74" s="8"/>
      <c r="F74" s="8"/>
      <c r="G74" s="5"/>
      <c r="O74" t="s">
        <v>41</v>
      </c>
      <c r="P74" t="s">
        <v>65</v>
      </c>
      <c r="Q74" t="s">
        <v>114</v>
      </c>
      <c r="T74" t="str">
        <f t="shared" si="18"/>
        <v>public string CrDr {get; set;}</v>
      </c>
    </row>
    <row r="75" spans="1:20" x14ac:dyDescent="0.25">
      <c r="A75" t="s">
        <v>13</v>
      </c>
      <c r="B75" t="s">
        <v>3</v>
      </c>
      <c r="C75" t="s">
        <v>111</v>
      </c>
      <c r="E75" t="s">
        <v>4</v>
      </c>
      <c r="F75" t="str">
        <f t="shared" ref="F75:F84" si="19">"public " &amp; C75 &amp; " "  &amp;  A75 &amp; " {get; set;}"</f>
        <v>public Guid AddressID {get; set;}</v>
      </c>
      <c r="O75" t="s">
        <v>1</v>
      </c>
      <c r="P75" t="s">
        <v>61</v>
      </c>
      <c r="Q75" t="s">
        <v>114</v>
      </c>
      <c r="T75" t="str">
        <f t="shared" si="18"/>
        <v>public string Description {get; set;}</v>
      </c>
    </row>
    <row r="76" spans="1:20" x14ac:dyDescent="0.25">
      <c r="A76" t="s">
        <v>256</v>
      </c>
      <c r="B76" t="s">
        <v>196</v>
      </c>
      <c r="C76" t="s">
        <v>111</v>
      </c>
      <c r="E76" t="s">
        <v>257</v>
      </c>
      <c r="F76" t="str">
        <f t="shared" si="19"/>
        <v>public Guid AddressMapId {get; set;}</v>
      </c>
      <c r="H76" s="8" t="s">
        <v>31</v>
      </c>
      <c r="I76" s="8"/>
      <c r="J76" s="8"/>
      <c r="K76" s="8"/>
      <c r="L76" s="8"/>
      <c r="M76" s="8"/>
      <c r="N76" s="5"/>
      <c r="O76" t="s">
        <v>66</v>
      </c>
      <c r="P76" t="s">
        <v>12</v>
      </c>
      <c r="Q76" t="s">
        <v>113</v>
      </c>
      <c r="T76" t="str">
        <f t="shared" si="18"/>
        <v>public short ParentAccountID {get; set;}</v>
      </c>
    </row>
    <row r="77" spans="1:20" x14ac:dyDescent="0.25">
      <c r="A77" t="s">
        <v>15</v>
      </c>
      <c r="B77" t="s">
        <v>83</v>
      </c>
      <c r="C77" t="s">
        <v>113</v>
      </c>
      <c r="E77" t="s">
        <v>258</v>
      </c>
      <c r="F77" t="str">
        <f t="shared" si="19"/>
        <v>public short AddressType {get; set;}</v>
      </c>
      <c r="H77" t="s">
        <v>32</v>
      </c>
      <c r="I77" t="s">
        <v>158</v>
      </c>
      <c r="J77" t="s">
        <v>111</v>
      </c>
      <c r="K77" t="s">
        <v>129</v>
      </c>
      <c r="L77" t="s">
        <v>255</v>
      </c>
      <c r="M77" t="str">
        <f t="shared" ref="M77" si="20">IF(L77 &lt;&gt; "", "[" &amp; L77 &amp; "]", "") &amp; "public " &amp; J77 &amp; " "  &amp;  H77 &amp; " {get; set;}"</f>
        <v>[Key]public Guid CurrencyID {get; set;}</v>
      </c>
    </row>
    <row r="78" spans="1:20" x14ac:dyDescent="0.25">
      <c r="A78" t="s">
        <v>16</v>
      </c>
      <c r="B78" t="s">
        <v>5</v>
      </c>
      <c r="C78" t="s">
        <v>114</v>
      </c>
      <c r="F78" t="str">
        <f t="shared" si="19"/>
        <v>public string AddressLine1 {get; set;}</v>
      </c>
      <c r="H78" t="s">
        <v>30</v>
      </c>
      <c r="I78" t="s">
        <v>34</v>
      </c>
      <c r="J78" t="s">
        <v>114</v>
      </c>
      <c r="L78" t="s">
        <v>267</v>
      </c>
      <c r="M78" t="str">
        <f t="shared" ref="M78:M80" si="21">"[" &amp; L78 &amp; "]" &amp; "public " &amp; J78 &amp; " "  &amp;  H78 &amp; " {get; set;}"</f>
        <v>[StringLength(3)]public string CurrencyCode {get; set;}</v>
      </c>
    </row>
    <row r="79" spans="1:20" x14ac:dyDescent="0.25">
      <c r="A79" t="s">
        <v>17</v>
      </c>
      <c r="B79" t="s">
        <v>5</v>
      </c>
      <c r="C79" t="s">
        <v>114</v>
      </c>
      <c r="F79" t="str">
        <f t="shared" si="19"/>
        <v>public string AddressLine2 {get; set;}</v>
      </c>
      <c r="H79" t="s">
        <v>33</v>
      </c>
      <c r="I79" t="s">
        <v>35</v>
      </c>
      <c r="J79" t="s">
        <v>114</v>
      </c>
      <c r="L79" t="s">
        <v>267</v>
      </c>
      <c r="M79" t="str">
        <f t="shared" si="21"/>
        <v>[StringLength(3)]public string CurrencySymbol {get; set;}</v>
      </c>
      <c r="O79" s="8" t="s">
        <v>79</v>
      </c>
      <c r="P79" s="8" t="s">
        <v>9</v>
      </c>
      <c r="Q79" s="8"/>
      <c r="R79" s="8"/>
      <c r="S79" s="8"/>
    </row>
    <row r="80" spans="1:20" x14ac:dyDescent="0.25">
      <c r="A80" t="s">
        <v>18</v>
      </c>
      <c r="B80" t="s">
        <v>8</v>
      </c>
      <c r="C80" t="s">
        <v>114</v>
      </c>
      <c r="F80" t="str">
        <f t="shared" si="19"/>
        <v>public string City {get; set;}</v>
      </c>
      <c r="H80" t="s">
        <v>31</v>
      </c>
      <c r="I80" t="s">
        <v>25</v>
      </c>
      <c r="J80" t="s">
        <v>114</v>
      </c>
      <c r="L80" t="s">
        <v>267</v>
      </c>
      <c r="M80" t="str">
        <f t="shared" si="21"/>
        <v>[StringLength(3)]public string Currency {get; set;}</v>
      </c>
      <c r="O80" t="s">
        <v>80</v>
      </c>
      <c r="P80" t="s">
        <v>3</v>
      </c>
      <c r="Q80" t="s">
        <v>111</v>
      </c>
      <c r="R80" t="s">
        <v>4</v>
      </c>
      <c r="T80" t="str">
        <f t="shared" ref="T80:T88" si="22">"public " &amp; Q80 &amp; " "  &amp;  O80 &amp; " {get; set;}"</f>
        <v>public Guid AccountAddressID {get; set;}</v>
      </c>
    </row>
    <row r="81" spans="1:20" x14ac:dyDescent="0.25">
      <c r="A81" t="s">
        <v>19</v>
      </c>
      <c r="B81" t="s">
        <v>23</v>
      </c>
      <c r="C81" t="s">
        <v>114</v>
      </c>
      <c r="F81" t="str">
        <f t="shared" si="19"/>
        <v>public string PostCode {get; set;}</v>
      </c>
      <c r="O81" t="s">
        <v>44</v>
      </c>
      <c r="P81" t="s">
        <v>3</v>
      </c>
      <c r="Q81" t="s">
        <v>111</v>
      </c>
      <c r="R81" t="s">
        <v>14</v>
      </c>
      <c r="T81" t="str">
        <f t="shared" si="22"/>
        <v>public Guid AccountID {get; set;}</v>
      </c>
    </row>
    <row r="82" spans="1:20" x14ac:dyDescent="0.25">
      <c r="A82" t="s">
        <v>20</v>
      </c>
      <c r="B82" t="s">
        <v>8</v>
      </c>
      <c r="C82" t="s">
        <v>114</v>
      </c>
      <c r="F82" t="str">
        <f t="shared" si="19"/>
        <v>public string State {get; set;}</v>
      </c>
      <c r="O82" t="s">
        <v>15</v>
      </c>
      <c r="P82" t="s">
        <v>12</v>
      </c>
      <c r="Q82" t="s">
        <v>113</v>
      </c>
      <c r="R82" t="s">
        <v>14</v>
      </c>
      <c r="T82" t="str">
        <f t="shared" si="22"/>
        <v>public short AddressType {get; set;}</v>
      </c>
    </row>
    <row r="83" spans="1:20" x14ac:dyDescent="0.25">
      <c r="A83" t="s">
        <v>22</v>
      </c>
      <c r="B83" t="s">
        <v>196</v>
      </c>
      <c r="C83" t="s">
        <v>111</v>
      </c>
      <c r="E83" t="s">
        <v>14</v>
      </c>
      <c r="F83" t="str">
        <f t="shared" si="19"/>
        <v>public Guid CountryID {get; set;}</v>
      </c>
      <c r="O83" t="s">
        <v>16</v>
      </c>
      <c r="P83" t="s">
        <v>5</v>
      </c>
      <c r="Q83" t="s">
        <v>114</v>
      </c>
      <c r="T83" t="str">
        <f t="shared" si="22"/>
        <v>public string AddressLine1 {get; set;}</v>
      </c>
    </row>
    <row r="84" spans="1:20" x14ac:dyDescent="0.25">
      <c r="A84" t="s">
        <v>259</v>
      </c>
      <c r="B84" t="s">
        <v>150</v>
      </c>
      <c r="C84" t="s">
        <v>159</v>
      </c>
      <c r="F84" t="str">
        <f t="shared" si="19"/>
        <v>public bool DefaultAddress {get; set;}</v>
      </c>
      <c r="O84" t="s">
        <v>17</v>
      </c>
      <c r="P84" t="s">
        <v>5</v>
      </c>
      <c r="Q84" t="s">
        <v>114</v>
      </c>
      <c r="T84" t="str">
        <f t="shared" si="22"/>
        <v>public string AddressLine2 {get; set;}</v>
      </c>
    </row>
    <row r="85" spans="1:20" x14ac:dyDescent="0.25">
      <c r="O85" t="s">
        <v>18</v>
      </c>
      <c r="P85" t="s">
        <v>8</v>
      </c>
      <c r="Q85" t="s">
        <v>114</v>
      </c>
      <c r="T85" t="str">
        <f t="shared" si="22"/>
        <v>public string City {get; set;}</v>
      </c>
    </row>
    <row r="86" spans="1:20" x14ac:dyDescent="0.25">
      <c r="O86" t="s">
        <v>19</v>
      </c>
      <c r="P86" t="s">
        <v>23</v>
      </c>
      <c r="Q86" t="s">
        <v>114</v>
      </c>
      <c r="T86" t="str">
        <f t="shared" si="22"/>
        <v>public string PostCode {get; set;}</v>
      </c>
    </row>
    <row r="87" spans="1:20" x14ac:dyDescent="0.25">
      <c r="A87" s="8" t="s">
        <v>260</v>
      </c>
      <c r="B87" s="8"/>
      <c r="C87" s="8"/>
      <c r="D87" s="8"/>
      <c r="E87" s="8"/>
      <c r="F87" s="8"/>
      <c r="G87" s="5"/>
      <c r="H87" s="8" t="s">
        <v>289</v>
      </c>
      <c r="I87" s="8"/>
      <c r="J87" s="8"/>
      <c r="K87" s="8"/>
      <c r="L87" s="8"/>
      <c r="M87" s="8"/>
      <c r="N87" s="5"/>
      <c r="O87" t="s">
        <v>20</v>
      </c>
      <c r="P87" t="s">
        <v>8</v>
      </c>
      <c r="Q87" t="s">
        <v>114</v>
      </c>
      <c r="T87" t="str">
        <f t="shared" si="22"/>
        <v>public string State {get; set;}</v>
      </c>
    </row>
    <row r="88" spans="1:20" x14ac:dyDescent="0.25">
      <c r="A88" t="s">
        <v>264</v>
      </c>
      <c r="B88" t="s">
        <v>158</v>
      </c>
      <c r="C88" t="s">
        <v>111</v>
      </c>
      <c r="D88" t="s">
        <v>129</v>
      </c>
      <c r="E88" t="s">
        <v>255</v>
      </c>
      <c r="F88" t="str">
        <f t="shared" ref="F88:F92" si="23">"public " &amp; C88 &amp; " "  &amp;  A88 &amp; " {get; set;}"</f>
        <v>public Guid CustomerId {get; set;}</v>
      </c>
      <c r="H88" t="s">
        <v>283</v>
      </c>
      <c r="I88" t="s">
        <v>158</v>
      </c>
      <c r="J88" t="s">
        <v>111</v>
      </c>
      <c r="K88" t="s">
        <v>129</v>
      </c>
      <c r="L88" t="s">
        <v>255</v>
      </c>
      <c r="M88" t="str">
        <f>IF(L88 &lt;&gt; "", "[" &amp; L88 &amp; "]", "") &amp; "public " &amp; J88 &amp; " "  &amp;  H88 &amp; " {get; set;}"</f>
        <v>[Key]public Guid SupplierId {get; set;}</v>
      </c>
      <c r="O88" t="s">
        <v>22</v>
      </c>
      <c r="P88" t="s">
        <v>24</v>
      </c>
      <c r="Q88" t="s">
        <v>113</v>
      </c>
      <c r="R88" t="s">
        <v>14</v>
      </c>
      <c r="T88" t="str">
        <f t="shared" si="22"/>
        <v>public short CountryID {get; set;}</v>
      </c>
    </row>
    <row r="89" spans="1:20" x14ac:dyDescent="0.25">
      <c r="A89" t="s">
        <v>261</v>
      </c>
      <c r="B89" t="s">
        <v>246</v>
      </c>
      <c r="C89" t="s">
        <v>114</v>
      </c>
      <c r="D89" t="s">
        <v>129</v>
      </c>
      <c r="F89" t="str">
        <f t="shared" si="23"/>
        <v>public string CustomerName {get; set;}</v>
      </c>
      <c r="H89" t="s">
        <v>282</v>
      </c>
      <c r="I89" t="s">
        <v>246</v>
      </c>
      <c r="J89" t="s">
        <v>114</v>
      </c>
      <c r="K89" t="s">
        <v>129</v>
      </c>
      <c r="L89" t="s">
        <v>270</v>
      </c>
      <c r="M89" t="str">
        <f t="shared" ref="M89:M92" si="24">IF(L89 &lt;&gt; "", "[" &amp; L89 &amp; "]", "") &amp; "public " &amp; J89 &amp; " "  &amp;  H89 &amp; " {get; set;}"</f>
        <v>[StringLength(100)]public string SupplierName {get; set;}</v>
      </c>
    </row>
    <row r="90" spans="1:20" x14ac:dyDescent="0.25">
      <c r="A90" t="s">
        <v>262</v>
      </c>
      <c r="B90" t="s">
        <v>59</v>
      </c>
      <c r="C90" t="s">
        <v>114</v>
      </c>
      <c r="F90" t="str">
        <f t="shared" si="23"/>
        <v>public string CustomerContactNo {get; set;}</v>
      </c>
      <c r="H90" t="s">
        <v>290</v>
      </c>
      <c r="I90" t="s">
        <v>59</v>
      </c>
      <c r="J90" t="s">
        <v>114</v>
      </c>
      <c r="L90" t="s">
        <v>265</v>
      </c>
      <c r="M90" t="str">
        <f t="shared" si="24"/>
        <v>[StringLength(50)]public string SupplierContactNo {get; set;}</v>
      </c>
    </row>
    <row r="91" spans="1:20" x14ac:dyDescent="0.25">
      <c r="A91" t="s">
        <v>263</v>
      </c>
      <c r="B91" t="s">
        <v>213</v>
      </c>
      <c r="C91" t="s">
        <v>114</v>
      </c>
      <c r="D91" t="s">
        <v>129</v>
      </c>
      <c r="F91" t="str">
        <f t="shared" si="23"/>
        <v>public string CustomerEmailId {get; set;}</v>
      </c>
      <c r="H91" t="s">
        <v>291</v>
      </c>
      <c r="I91" t="s">
        <v>213</v>
      </c>
      <c r="J91" t="s">
        <v>114</v>
      </c>
      <c r="K91" t="s">
        <v>129</v>
      </c>
      <c r="L91" t="s">
        <v>266</v>
      </c>
      <c r="M91" t="str">
        <f t="shared" si="24"/>
        <v>[StringLength(200)]public string SupplierEmailId {get; set;}</v>
      </c>
      <c r="O91" s="8" t="s">
        <v>301</v>
      </c>
      <c r="P91" s="8"/>
      <c r="Q91" s="8"/>
      <c r="R91" s="8"/>
      <c r="S91" s="8"/>
      <c r="T91" s="8"/>
    </row>
    <row r="92" spans="1:20" x14ac:dyDescent="0.25">
      <c r="F92" t="str">
        <f t="shared" si="23"/>
        <v>public   {get; set;}</v>
      </c>
      <c r="H92" t="s">
        <v>292</v>
      </c>
      <c r="I92" t="s">
        <v>158</v>
      </c>
      <c r="J92" t="s">
        <v>111</v>
      </c>
      <c r="M92" t="str">
        <f t="shared" si="24"/>
        <v>public Guid CurrencyId {get; set;}</v>
      </c>
      <c r="O92" s="1" t="s">
        <v>6</v>
      </c>
      <c r="P92" s="1" t="s">
        <v>2</v>
      </c>
      <c r="Q92" s="1" t="s">
        <v>115</v>
      </c>
      <c r="R92" s="1" t="s">
        <v>1</v>
      </c>
    </row>
    <row r="93" spans="1:20" x14ac:dyDescent="0.25">
      <c r="O93" t="s">
        <v>0</v>
      </c>
      <c r="P93" t="s">
        <v>158</v>
      </c>
      <c r="Q93" t="s">
        <v>111</v>
      </c>
      <c r="S93" t="s">
        <v>255</v>
      </c>
      <c r="T93" t="str">
        <f>IF(S93 &lt;&gt; "", "[" &amp; S93 &amp; "]", "") &amp; "public " &amp; Q93 &amp; " "  &amp;  O93 &amp; " {get; set;}"</f>
        <v>[Key]public Guid UserID {get; set;}</v>
      </c>
    </row>
    <row r="94" spans="1:20" x14ac:dyDescent="0.25">
      <c r="O94" t="s">
        <v>302</v>
      </c>
      <c r="P94" t="s">
        <v>303</v>
      </c>
      <c r="Q94" t="s">
        <v>304</v>
      </c>
      <c r="R94" t="s">
        <v>313</v>
      </c>
      <c r="T94" t="str">
        <f t="shared" ref="T94:T103" si="25">IF(S94 &lt;&gt; "", "[" &amp; S94 &amp; "]", "") &amp; "public " &amp; Q94 &amp; " "  &amp;  O94 &amp; " {get; set;}"</f>
        <v>public string  UserName {get; set;}</v>
      </c>
    </row>
    <row r="95" spans="1:20" x14ac:dyDescent="0.25">
      <c r="O95" t="s">
        <v>305</v>
      </c>
      <c r="P95" t="s">
        <v>5</v>
      </c>
      <c r="Q95" t="s">
        <v>304</v>
      </c>
      <c r="R95" t="s">
        <v>266</v>
      </c>
      <c r="T95" t="str">
        <f t="shared" si="25"/>
        <v>public string  Email {get; set;}</v>
      </c>
    </row>
    <row r="96" spans="1:20" x14ac:dyDescent="0.25">
      <c r="A96" s="8" t="s">
        <v>279</v>
      </c>
      <c r="B96" s="8"/>
      <c r="C96" s="8"/>
      <c r="D96" s="8"/>
      <c r="E96" s="8"/>
      <c r="F96" s="8"/>
      <c r="G96" s="5"/>
      <c r="H96" s="8" t="s">
        <v>297</v>
      </c>
      <c r="I96" s="8"/>
      <c r="J96" s="8"/>
      <c r="K96" s="8"/>
      <c r="L96" s="8"/>
      <c r="M96" s="8"/>
      <c r="N96" s="5"/>
      <c r="O96" t="s">
        <v>306</v>
      </c>
      <c r="P96" t="s">
        <v>303</v>
      </c>
      <c r="Q96" t="s">
        <v>304</v>
      </c>
      <c r="R96" t="s">
        <v>314</v>
      </c>
      <c r="T96" t="str">
        <f t="shared" si="25"/>
        <v>public string  Password {get; set;}</v>
      </c>
    </row>
    <row r="97" spans="1:20" x14ac:dyDescent="0.25">
      <c r="A97" t="s">
        <v>280</v>
      </c>
      <c r="B97" t="s">
        <v>158</v>
      </c>
      <c r="C97" t="s">
        <v>111</v>
      </c>
      <c r="D97" t="s">
        <v>129</v>
      </c>
      <c r="E97" t="s">
        <v>255</v>
      </c>
      <c r="F97" t="str">
        <f t="shared" ref="F97:F101" si="26">IF(E97 &lt;&gt; "", "[" &amp; E97 &amp; "]", "") &amp; "public " &amp; C97 &amp; " "  &amp;  A97 &amp; " {get; set;}"</f>
        <v>[Key]public Guid PurchaseOrderId {get; set;}</v>
      </c>
      <c r="H97" t="s">
        <v>298</v>
      </c>
      <c r="I97" t="s">
        <v>158</v>
      </c>
      <c r="J97" t="s">
        <v>111</v>
      </c>
      <c r="M97" t="str">
        <f t="shared" ref="M97:M101" si="27">IF(L97 &lt;&gt; "", "[" &amp; L97 &amp; "]", "") &amp; "public " &amp; J97 &amp; " "  &amp;  H97 &amp; " {get; set;}"</f>
        <v>public Guid SalesOrderId {get; set;}</v>
      </c>
      <c r="O97" t="s">
        <v>307</v>
      </c>
      <c r="P97" t="s">
        <v>12</v>
      </c>
      <c r="Q97" t="s">
        <v>111</v>
      </c>
      <c r="T97" t="str">
        <f t="shared" si="25"/>
        <v>public Guid SecretQuestionID {get; set;}</v>
      </c>
    </row>
    <row r="98" spans="1:20" x14ac:dyDescent="0.25">
      <c r="A98" t="s">
        <v>281</v>
      </c>
      <c r="B98" t="s">
        <v>112</v>
      </c>
      <c r="C98" t="s">
        <v>112</v>
      </c>
      <c r="F98" t="str">
        <f t="shared" si="26"/>
        <v>public DateTime PurchaseOrderDate {get; set;}</v>
      </c>
      <c r="H98" t="s">
        <v>300</v>
      </c>
      <c r="I98" t="s">
        <v>112</v>
      </c>
      <c r="J98" t="s">
        <v>112</v>
      </c>
      <c r="M98" t="str">
        <f t="shared" si="27"/>
        <v>public DateTime SalesOrderDate {get; set;}</v>
      </c>
      <c r="O98" t="s">
        <v>308</v>
      </c>
      <c r="P98" t="s">
        <v>8</v>
      </c>
      <c r="Q98" t="s">
        <v>304</v>
      </c>
      <c r="T98" t="str">
        <f t="shared" si="25"/>
        <v>public string  SecretAnswer {get; set;}</v>
      </c>
    </row>
    <row r="99" spans="1:20" x14ac:dyDescent="0.25">
      <c r="A99" t="s">
        <v>283</v>
      </c>
      <c r="B99" t="s">
        <v>111</v>
      </c>
      <c r="C99" t="s">
        <v>111</v>
      </c>
      <c r="F99" t="str">
        <f t="shared" si="26"/>
        <v>public Guid SupplierId {get; set;}</v>
      </c>
      <c r="H99" t="s">
        <v>264</v>
      </c>
      <c r="I99" t="s">
        <v>158</v>
      </c>
      <c r="J99" t="s">
        <v>111</v>
      </c>
      <c r="M99" t="str">
        <f t="shared" si="27"/>
        <v>public Guid CustomerId {get; set;}</v>
      </c>
      <c r="O99" t="s">
        <v>11</v>
      </c>
      <c r="P99" t="s">
        <v>12</v>
      </c>
      <c r="Q99" t="s">
        <v>113</v>
      </c>
      <c r="T99" t="str">
        <f t="shared" si="25"/>
        <v>public short UserStatusID {get; set;}</v>
      </c>
    </row>
    <row r="100" spans="1:20" x14ac:dyDescent="0.25">
      <c r="A100" t="s">
        <v>293</v>
      </c>
      <c r="B100" t="s">
        <v>232</v>
      </c>
      <c r="C100" t="s">
        <v>116</v>
      </c>
      <c r="F100" t="str">
        <f t="shared" si="26"/>
        <v>public decimal ShippingCost {get; set;}</v>
      </c>
      <c r="H100" t="s">
        <v>293</v>
      </c>
      <c r="I100" t="s">
        <v>116</v>
      </c>
      <c r="J100" t="s">
        <v>116</v>
      </c>
      <c r="M100" t="str">
        <f t="shared" si="27"/>
        <v>public decimal ShippingCost {get; set;}</v>
      </c>
      <c r="O100" t="s">
        <v>309</v>
      </c>
      <c r="P100" t="s">
        <v>25</v>
      </c>
      <c r="Q100" t="s">
        <v>304</v>
      </c>
      <c r="T100" t="str">
        <f t="shared" si="25"/>
        <v>public string  Contact1 {get; set;}</v>
      </c>
    </row>
    <row r="101" spans="1:20" x14ac:dyDescent="0.25">
      <c r="A101" t="s">
        <v>288</v>
      </c>
      <c r="B101" t="s">
        <v>294</v>
      </c>
      <c r="C101" t="s">
        <v>116</v>
      </c>
      <c r="F101" t="str">
        <f t="shared" si="26"/>
        <v>public decimal Taxes {get; set;}</v>
      </c>
      <c r="H101" t="s">
        <v>288</v>
      </c>
      <c r="I101" t="s">
        <v>116</v>
      </c>
      <c r="J101" t="s">
        <v>116</v>
      </c>
      <c r="M101" t="str">
        <f t="shared" si="27"/>
        <v>public decimal Taxes {get; set;}</v>
      </c>
      <c r="O101" t="s">
        <v>310</v>
      </c>
      <c r="P101" t="s">
        <v>25</v>
      </c>
      <c r="Q101" t="s">
        <v>304</v>
      </c>
      <c r="T101" t="str">
        <f t="shared" si="25"/>
        <v>public string  Contact2 {get; set;}</v>
      </c>
    </row>
    <row r="102" spans="1:20" x14ac:dyDescent="0.25">
      <c r="O102" t="s">
        <v>311</v>
      </c>
      <c r="P102" t="s">
        <v>7</v>
      </c>
      <c r="Q102" t="s">
        <v>112</v>
      </c>
      <c r="T102" t="str">
        <f t="shared" si="25"/>
        <v>public DateTime CreatedDate {get; set;}</v>
      </c>
    </row>
    <row r="103" spans="1:20" x14ac:dyDescent="0.25">
      <c r="O103" t="s">
        <v>312</v>
      </c>
      <c r="P103" t="s">
        <v>7</v>
      </c>
      <c r="Q103" t="s">
        <v>112</v>
      </c>
      <c r="T103" t="str">
        <f t="shared" si="25"/>
        <v>public DateTime ModifiedDate {get; set;}</v>
      </c>
    </row>
    <row r="104" spans="1:20" x14ac:dyDescent="0.25">
      <c r="A104" s="8" t="s">
        <v>284</v>
      </c>
      <c r="B104" s="8"/>
      <c r="C104" s="8"/>
      <c r="D104" s="8"/>
      <c r="E104" s="8"/>
      <c r="F104" s="8"/>
      <c r="G104" s="5"/>
      <c r="H104" s="8" t="s">
        <v>296</v>
      </c>
      <c r="I104" s="8"/>
      <c r="J104" s="8"/>
      <c r="K104" s="8"/>
      <c r="L104" s="8"/>
      <c r="M104" s="8"/>
    </row>
    <row r="105" spans="1:20" x14ac:dyDescent="0.25">
      <c r="A105" t="s">
        <v>285</v>
      </c>
      <c r="B105" t="s">
        <v>158</v>
      </c>
      <c r="C105" t="s">
        <v>111</v>
      </c>
      <c r="D105" t="s">
        <v>129</v>
      </c>
      <c r="E105" t="s">
        <v>255</v>
      </c>
      <c r="F105" t="str">
        <f t="shared" ref="F105:F110" si="28">IF(E105 &lt;&gt; "", "[" &amp; E105 &amp; "]", "") &amp; "public " &amp; C105 &amp; " "  &amp;  A105 &amp; " {get; set;}"</f>
        <v>[Key]public Guid PurchaseOrderItemId {get; set;}</v>
      </c>
      <c r="H105" t="s">
        <v>299</v>
      </c>
      <c r="I105" t="s">
        <v>158</v>
      </c>
      <c r="J105" t="s">
        <v>111</v>
      </c>
      <c r="K105" t="s">
        <v>129</v>
      </c>
      <c r="L105" t="s">
        <v>255</v>
      </c>
      <c r="M105" t="str">
        <f t="shared" ref="M105:M110" si="29">IF(L105 &lt;&gt; "", "[" &amp; L105 &amp; "]", "") &amp; "public " &amp; J105 &amp; " "  &amp;  H105 &amp; " {get; set;}"</f>
        <v>[Key]public Guid SalesOrderItemId {get; set;}</v>
      </c>
    </row>
    <row r="106" spans="1:20" x14ac:dyDescent="0.25">
      <c r="A106" t="s">
        <v>280</v>
      </c>
      <c r="B106" t="s">
        <v>158</v>
      </c>
      <c r="C106" t="s">
        <v>111</v>
      </c>
      <c r="D106" t="s">
        <v>129</v>
      </c>
      <c r="F106" t="str">
        <f t="shared" si="28"/>
        <v>public Guid PurchaseOrderId {get; set;}</v>
      </c>
      <c r="H106" t="s">
        <v>298</v>
      </c>
      <c r="I106" t="s">
        <v>158</v>
      </c>
      <c r="J106" t="s">
        <v>111</v>
      </c>
      <c r="K106" t="s">
        <v>129</v>
      </c>
      <c r="M106" t="str">
        <f t="shared" si="29"/>
        <v>public Guid SalesOrderId {get; set;}</v>
      </c>
      <c r="O106" s="8" t="s">
        <v>315</v>
      </c>
      <c r="P106" s="8"/>
      <c r="Q106" s="8"/>
      <c r="R106" s="8"/>
      <c r="S106" s="8"/>
      <c r="T106" s="8"/>
    </row>
    <row r="107" spans="1:20" x14ac:dyDescent="0.25">
      <c r="A107" t="s">
        <v>195</v>
      </c>
      <c r="B107" t="s">
        <v>158</v>
      </c>
      <c r="C107" t="s">
        <v>111</v>
      </c>
      <c r="F107" t="str">
        <f t="shared" si="28"/>
        <v>public Guid ProductVariantId {get; set;}</v>
      </c>
      <c r="H107" t="s">
        <v>195</v>
      </c>
      <c r="I107" t="s">
        <v>158</v>
      </c>
      <c r="J107" t="s">
        <v>111</v>
      </c>
      <c r="M107" t="str">
        <f t="shared" si="29"/>
        <v>public Guid ProductVariantId {get; set;}</v>
      </c>
      <c r="O107" s="1" t="s">
        <v>6</v>
      </c>
      <c r="P107" s="1" t="s">
        <v>2</v>
      </c>
      <c r="Q107" s="1" t="s">
        <v>115</v>
      </c>
      <c r="S107" s="1" t="s">
        <v>1</v>
      </c>
    </row>
    <row r="108" spans="1:20" x14ac:dyDescent="0.25">
      <c r="A108" t="s">
        <v>51</v>
      </c>
      <c r="B108" t="s">
        <v>295</v>
      </c>
      <c r="C108" t="s">
        <v>295</v>
      </c>
      <c r="F108" t="str">
        <f t="shared" si="28"/>
        <v>public Decimal Quantity {get; set;}</v>
      </c>
      <c r="H108" t="s">
        <v>51</v>
      </c>
      <c r="I108" t="s">
        <v>295</v>
      </c>
      <c r="J108" t="s">
        <v>295</v>
      </c>
      <c r="M108" t="str">
        <f t="shared" si="29"/>
        <v>public Decimal Quantity {get; set;}</v>
      </c>
      <c r="O108" t="s">
        <v>316</v>
      </c>
      <c r="P108" t="s">
        <v>158</v>
      </c>
      <c r="Q108" t="s">
        <v>111</v>
      </c>
      <c r="S108" t="s">
        <v>255</v>
      </c>
      <c r="T108" t="str">
        <f>IF(S108 &lt;&gt; "", "[" &amp; S108 &amp; "]", "") &amp; "public " &amp; Q108 &amp; " "  &amp;  O108 &amp; " {get; set;}"</f>
        <v>[Key]public Guid UserRoleId {get; set;}</v>
      </c>
    </row>
    <row r="109" spans="1:20" x14ac:dyDescent="0.25">
      <c r="A109" t="s">
        <v>286</v>
      </c>
      <c r="B109" t="s">
        <v>111</v>
      </c>
      <c r="C109" t="s">
        <v>111</v>
      </c>
      <c r="F109" t="str">
        <f t="shared" si="28"/>
        <v>public Guid Unit {get; set;}</v>
      </c>
      <c r="H109" t="s">
        <v>286</v>
      </c>
      <c r="I109" t="s">
        <v>111</v>
      </c>
      <c r="J109" t="s">
        <v>111</v>
      </c>
      <c r="M109" t="str">
        <f t="shared" si="29"/>
        <v>public Guid Unit {get; set;}</v>
      </c>
      <c r="O109" t="s">
        <v>317</v>
      </c>
      <c r="P109" t="s">
        <v>319</v>
      </c>
      <c r="Q109" t="s">
        <v>114</v>
      </c>
      <c r="S109" t="s">
        <v>313</v>
      </c>
      <c r="T109" t="str">
        <f t="shared" ref="T109:T114" si="30">IF(S109 &lt;&gt; "", "[" &amp; S109 &amp; "]", "") &amp; "public " &amp; Q109 &amp; " "  &amp;  O109 &amp; " {get; set;}"</f>
        <v>[StringLength(20)]public string RoleName {get; set;}</v>
      </c>
    </row>
    <row r="110" spans="1:20" x14ac:dyDescent="0.25">
      <c r="A110" t="s">
        <v>287</v>
      </c>
      <c r="B110" t="s">
        <v>295</v>
      </c>
      <c r="C110" t="s">
        <v>295</v>
      </c>
      <c r="F110" t="str">
        <f t="shared" si="28"/>
        <v>public Decimal Price {get; set;}</v>
      </c>
      <c r="H110" t="s">
        <v>287</v>
      </c>
      <c r="I110" t="s">
        <v>295</v>
      </c>
      <c r="J110" t="s">
        <v>295</v>
      </c>
      <c r="M110" t="str">
        <f t="shared" si="29"/>
        <v>public Decimal Price {get; set;}</v>
      </c>
      <c r="O110" t="s">
        <v>318</v>
      </c>
      <c r="P110" t="s">
        <v>320</v>
      </c>
      <c r="Q110" t="s">
        <v>114</v>
      </c>
      <c r="S110" t="s">
        <v>270</v>
      </c>
      <c r="T110" t="str">
        <f t="shared" si="30"/>
        <v>[StringLength(100)]public string RoleDescription {get; set;}</v>
      </c>
    </row>
    <row r="111" spans="1:20" x14ac:dyDescent="0.25">
      <c r="O111" t="s">
        <v>311</v>
      </c>
      <c r="P111" t="s">
        <v>112</v>
      </c>
      <c r="Q111" t="s">
        <v>112</v>
      </c>
      <c r="T111" t="str">
        <f t="shared" si="30"/>
        <v>public DateTime CreatedDate {get; set;}</v>
      </c>
    </row>
    <row r="112" spans="1:20" x14ac:dyDescent="0.25">
      <c r="O112" t="s">
        <v>321</v>
      </c>
      <c r="P112" t="s">
        <v>158</v>
      </c>
      <c r="Q112" t="s">
        <v>111</v>
      </c>
      <c r="T112" t="str">
        <f t="shared" si="30"/>
        <v>public Guid CreatedBy {get; set;}</v>
      </c>
    </row>
    <row r="113" spans="15:20" x14ac:dyDescent="0.25">
      <c r="O113" t="s">
        <v>312</v>
      </c>
      <c r="P113" t="s">
        <v>112</v>
      </c>
      <c r="Q113" t="s">
        <v>112</v>
      </c>
      <c r="T113" t="str">
        <f t="shared" si="30"/>
        <v>public DateTime ModifiedDate {get; set;}</v>
      </c>
    </row>
    <row r="114" spans="15:20" x14ac:dyDescent="0.25">
      <c r="O114" t="s">
        <v>322</v>
      </c>
      <c r="P114" t="s">
        <v>158</v>
      </c>
      <c r="Q114" t="s">
        <v>111</v>
      </c>
      <c r="T114" t="str">
        <f t="shared" si="30"/>
        <v>public Guid ModifiedBy {get; set;}</v>
      </c>
    </row>
    <row r="117" spans="15:20" x14ac:dyDescent="0.25">
      <c r="O117" s="8" t="s">
        <v>323</v>
      </c>
      <c r="P117" s="8"/>
      <c r="Q117" s="8"/>
      <c r="R117" s="8"/>
      <c r="S117" s="8"/>
      <c r="T117" s="8"/>
    </row>
    <row r="118" spans="15:20" x14ac:dyDescent="0.25">
      <c r="O118" s="1" t="s">
        <v>6</v>
      </c>
      <c r="P118" s="1" t="s">
        <v>2</v>
      </c>
      <c r="Q118" s="1" t="s">
        <v>115</v>
      </c>
      <c r="S118" s="1" t="s">
        <v>1</v>
      </c>
    </row>
    <row r="119" spans="15:20" x14ac:dyDescent="0.25">
      <c r="O119" t="s">
        <v>324</v>
      </c>
      <c r="P119" t="s">
        <v>158</v>
      </c>
      <c r="Q119" t="s">
        <v>111</v>
      </c>
      <c r="S119" t="s">
        <v>255</v>
      </c>
      <c r="T119" t="str">
        <f>IF(S119 &lt;&gt; "", "[" &amp; S119 &amp; "]", "") &amp; "public " &amp; Q119 &amp; " "  &amp;  O119 &amp; " {get; set;}"</f>
        <v>[Key]public Guid UserId {get; set;}</v>
      </c>
    </row>
    <row r="120" spans="15:20" x14ac:dyDescent="0.25">
      <c r="O120" t="s">
        <v>316</v>
      </c>
      <c r="P120" t="s">
        <v>158</v>
      </c>
      <c r="Q120" t="s">
        <v>111</v>
      </c>
      <c r="S120" t="s">
        <v>255</v>
      </c>
      <c r="T120" t="str">
        <f t="shared" ref="T120" si="31">IF(S120 &lt;&gt; "", "[" &amp; S120 &amp; "]", "") &amp; "public " &amp; Q120 &amp; " "  &amp;  O120 &amp; " {get; set;}"</f>
        <v>[Key]public Guid UserRoleId {get; set;}</v>
      </c>
    </row>
  </sheetData>
  <mergeCells count="34">
    <mergeCell ref="O117:T117"/>
    <mergeCell ref="O29:T29"/>
    <mergeCell ref="O37:T37"/>
    <mergeCell ref="O45:T45"/>
    <mergeCell ref="O14:T14"/>
    <mergeCell ref="O1:T1"/>
    <mergeCell ref="O51:T51"/>
    <mergeCell ref="O57:T57"/>
    <mergeCell ref="O62:S62"/>
    <mergeCell ref="O69:S69"/>
    <mergeCell ref="O79:S79"/>
    <mergeCell ref="A26:F26"/>
    <mergeCell ref="A1:F1"/>
    <mergeCell ref="A55:F55"/>
    <mergeCell ref="H29:M29"/>
    <mergeCell ref="A65:F65"/>
    <mergeCell ref="H16:M16"/>
    <mergeCell ref="H7:M7"/>
    <mergeCell ref="H1:M1"/>
    <mergeCell ref="H41:M41"/>
    <mergeCell ref="H49:M49"/>
    <mergeCell ref="H55:M55"/>
    <mergeCell ref="H62:M62"/>
    <mergeCell ref="O91:T91"/>
    <mergeCell ref="O106:T106"/>
    <mergeCell ref="H69:M69"/>
    <mergeCell ref="A96:F96"/>
    <mergeCell ref="A104:F104"/>
    <mergeCell ref="H87:M87"/>
    <mergeCell ref="H96:M96"/>
    <mergeCell ref="H104:M104"/>
    <mergeCell ref="A87:F87"/>
    <mergeCell ref="A74:F74"/>
    <mergeCell ref="H76:M7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5" sqref="A5"/>
    </sheetView>
  </sheetViews>
  <sheetFormatPr defaultRowHeight="15" x14ac:dyDescent="0.25"/>
  <cols>
    <col min="1" max="1" width="19.140625" bestFit="1" customWidth="1"/>
    <col min="2" max="2" width="11.85546875" bestFit="1" customWidth="1"/>
  </cols>
  <sheetData>
    <row r="1" spans="1:2" x14ac:dyDescent="0.25">
      <c r="A1" t="s">
        <v>69</v>
      </c>
    </row>
    <row r="2" spans="1:2" x14ac:dyDescent="0.25">
      <c r="A2" t="s">
        <v>68</v>
      </c>
      <c r="B2" t="s">
        <v>70</v>
      </c>
    </row>
    <row r="3" spans="1:2" x14ac:dyDescent="0.25">
      <c r="A3" t="s">
        <v>72</v>
      </c>
    </row>
    <row r="4" spans="1:2" x14ac:dyDescent="0.25">
      <c r="A4" t="s">
        <v>67</v>
      </c>
      <c r="B4" t="s">
        <v>70</v>
      </c>
    </row>
    <row r="5" spans="1:2" x14ac:dyDescent="0.25">
      <c r="A5" t="s">
        <v>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1" sqref="D1"/>
    </sheetView>
  </sheetViews>
  <sheetFormatPr defaultRowHeight="15" x14ac:dyDescent="0.25"/>
  <cols>
    <col min="1" max="1" width="14.28515625" bestFit="1" customWidth="1"/>
    <col min="2" max="2" width="16.42578125" bestFit="1" customWidth="1"/>
  </cols>
  <sheetData>
    <row r="1" spans="1:3" x14ac:dyDescent="0.25">
      <c r="A1" s="1" t="s">
        <v>73</v>
      </c>
      <c r="B1" s="1" t="s">
        <v>81</v>
      </c>
      <c r="C1" s="1" t="s">
        <v>78</v>
      </c>
    </row>
    <row r="2" spans="1:3" x14ac:dyDescent="0.25">
      <c r="A2" t="s">
        <v>74</v>
      </c>
      <c r="B2" t="s">
        <v>74</v>
      </c>
      <c r="C2" t="s">
        <v>75</v>
      </c>
    </row>
    <row r="3" spans="1:3" x14ac:dyDescent="0.25">
      <c r="A3" t="s">
        <v>75</v>
      </c>
      <c r="B3" t="s">
        <v>75</v>
      </c>
      <c r="C3" t="s">
        <v>76</v>
      </c>
    </row>
    <row r="4" spans="1:3" x14ac:dyDescent="0.25">
      <c r="A4" t="s">
        <v>76</v>
      </c>
      <c r="B4" t="s">
        <v>76</v>
      </c>
      <c r="C4" t="s">
        <v>77</v>
      </c>
    </row>
    <row r="5" spans="1:3" x14ac:dyDescent="0.25">
      <c r="A5" t="s">
        <v>77</v>
      </c>
      <c r="B5" t="s">
        <v>77</v>
      </c>
      <c r="C5" t="s">
        <v>74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6" sqref="A6"/>
    </sheetView>
  </sheetViews>
  <sheetFormatPr defaultRowHeight="15" x14ac:dyDescent="0.25"/>
  <cols>
    <col min="1" max="1" width="39.42578125" bestFit="1" customWidth="1"/>
    <col min="2" max="2" width="11.5703125" bestFit="1" customWidth="1"/>
  </cols>
  <sheetData>
    <row r="1" spans="1:2" x14ac:dyDescent="0.25">
      <c r="A1" t="s">
        <v>85</v>
      </c>
    </row>
    <row r="2" spans="1:2" x14ac:dyDescent="0.25">
      <c r="A2" t="s">
        <v>84</v>
      </c>
    </row>
    <row r="3" spans="1:2" x14ac:dyDescent="0.25">
      <c r="A3" t="s">
        <v>86</v>
      </c>
    </row>
    <row r="4" spans="1:2" x14ac:dyDescent="0.25">
      <c r="A4" t="s">
        <v>87</v>
      </c>
    </row>
    <row r="5" spans="1:2" x14ac:dyDescent="0.25">
      <c r="A5" t="s">
        <v>88</v>
      </c>
      <c r="B5" t="s">
        <v>89</v>
      </c>
    </row>
    <row r="6" spans="1:2" x14ac:dyDescent="0.25">
      <c r="A6" t="s">
        <v>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5" sqref="A5:XFD5"/>
    </sheetView>
  </sheetViews>
  <sheetFormatPr defaultRowHeight="15" x14ac:dyDescent="0.25"/>
  <cols>
    <col min="1" max="1" width="32.42578125" bestFit="1" customWidth="1"/>
  </cols>
  <sheetData>
    <row r="1" spans="1:2" x14ac:dyDescent="0.25">
      <c r="A1" t="s">
        <v>91</v>
      </c>
      <c r="B1">
        <v>2010</v>
      </c>
    </row>
    <row r="2" spans="1:2" x14ac:dyDescent="0.25">
      <c r="A2" t="s">
        <v>92</v>
      </c>
      <c r="B2">
        <v>4</v>
      </c>
    </row>
    <row r="3" spans="1:2" x14ac:dyDescent="0.25">
      <c r="A3" t="s">
        <v>93</v>
      </c>
      <c r="B3">
        <v>3</v>
      </c>
    </row>
    <row r="4" spans="1:2" x14ac:dyDescent="0.25">
      <c r="A4" t="s">
        <v>94</v>
      </c>
    </row>
    <row r="5" spans="1:2" x14ac:dyDescent="0.25">
      <c r="A5" t="s">
        <v>95</v>
      </c>
      <c r="B5" t="s">
        <v>104</v>
      </c>
    </row>
    <row r="6" spans="1:2" x14ac:dyDescent="0.25">
      <c r="A6" t="s">
        <v>96</v>
      </c>
      <c r="B6" t="s">
        <v>105</v>
      </c>
    </row>
    <row r="7" spans="1:2" x14ac:dyDescent="0.25">
      <c r="A7" t="s">
        <v>97</v>
      </c>
      <c r="B7" t="s">
        <v>106</v>
      </c>
    </row>
    <row r="8" spans="1:2" x14ac:dyDescent="0.25">
      <c r="A8" t="s">
        <v>100</v>
      </c>
      <c r="B8" t="s">
        <v>107</v>
      </c>
    </row>
    <row r="9" spans="1:2" x14ac:dyDescent="0.25">
      <c r="A9" t="s">
        <v>98</v>
      </c>
      <c r="B9" t="s">
        <v>108</v>
      </c>
    </row>
    <row r="10" spans="1:2" x14ac:dyDescent="0.25">
      <c r="A10" t="s">
        <v>99</v>
      </c>
    </row>
    <row r="11" spans="1:2" x14ac:dyDescent="0.25">
      <c r="A11" t="s">
        <v>103</v>
      </c>
      <c r="B11" t="s">
        <v>109</v>
      </c>
    </row>
    <row r="12" spans="1:2" x14ac:dyDescent="0.25">
      <c r="A12" t="s">
        <v>101</v>
      </c>
      <c r="B12" t="s">
        <v>110</v>
      </c>
    </row>
    <row r="13" spans="1:2" x14ac:dyDescent="0.25">
      <c r="A13" t="s">
        <v>102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1"/>
  <sheetViews>
    <sheetView workbookViewId="0">
      <selection activeCell="C3" sqref="C3"/>
    </sheetView>
  </sheetViews>
  <sheetFormatPr defaultRowHeight="15" x14ac:dyDescent="0.25"/>
  <cols>
    <col min="2" max="2" width="45.42578125" bestFit="1" customWidth="1"/>
    <col min="3" max="3" width="37.42578125" customWidth="1"/>
    <col min="4" max="4" width="23.85546875" customWidth="1"/>
  </cols>
  <sheetData>
    <row r="2" spans="2:3" x14ac:dyDescent="0.25">
      <c r="B2" t="s">
        <v>117</v>
      </c>
      <c r="C2" t="s">
        <v>125</v>
      </c>
    </row>
    <row r="3" spans="2:3" ht="105" x14ac:dyDescent="0.25">
      <c r="B3" t="s">
        <v>118</v>
      </c>
      <c r="C3" s="3" t="s">
        <v>126</v>
      </c>
    </row>
    <row r="4" spans="2:3" x14ac:dyDescent="0.25">
      <c r="B4" t="s">
        <v>119</v>
      </c>
    </row>
    <row r="5" spans="2:3" x14ac:dyDescent="0.25">
      <c r="B5" t="s">
        <v>120</v>
      </c>
    </row>
    <row r="6" spans="2:3" x14ac:dyDescent="0.25">
      <c r="B6" t="s">
        <v>121</v>
      </c>
    </row>
    <row r="7" spans="2:3" x14ac:dyDescent="0.25">
      <c r="B7" t="s">
        <v>122</v>
      </c>
    </row>
    <row r="9" spans="2:3" x14ac:dyDescent="0.25">
      <c r="B9" t="s">
        <v>123</v>
      </c>
    </row>
    <row r="11" spans="2:3" x14ac:dyDescent="0.25">
      <c r="B11" t="s">
        <v>124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15"/>
  <sheetViews>
    <sheetView workbookViewId="0">
      <selection activeCell="D4" sqref="D4"/>
    </sheetView>
  </sheetViews>
  <sheetFormatPr defaultRowHeight="15" x14ac:dyDescent="0.25"/>
  <cols>
    <col min="3" max="3" width="26.140625" bestFit="1" customWidth="1"/>
    <col min="4" max="4" width="20.140625" customWidth="1"/>
  </cols>
  <sheetData>
    <row r="3" spans="3:4" x14ac:dyDescent="0.25">
      <c r="C3" t="s">
        <v>157</v>
      </c>
      <c r="D3" t="str">
        <f>LOWER(LEFT(C3,1))&amp;RIGHT(C3,LEN(C3)-1)&amp;":"</f>
        <v>productId:</v>
      </c>
    </row>
    <row r="4" spans="3:4" x14ac:dyDescent="0.25">
      <c r="C4" t="s">
        <v>131</v>
      </c>
      <c r="D4" t="str">
        <f t="shared" ref="D4:D15" si="0">LOWER(LEFT(C4,1))&amp;RIGHT(C4,LEN(C4)-1)&amp;":"</f>
        <v>itemType:</v>
      </c>
    </row>
    <row r="5" spans="3:4" x14ac:dyDescent="0.25">
      <c r="C5" t="s">
        <v>194</v>
      </c>
      <c r="D5" t="str">
        <f t="shared" si="0"/>
        <v>productName:</v>
      </c>
    </row>
    <row r="6" spans="3:4" x14ac:dyDescent="0.25">
      <c r="C6" t="s">
        <v>1</v>
      </c>
      <c r="D6" t="str">
        <f t="shared" si="0"/>
        <v>description:</v>
      </c>
    </row>
    <row r="7" spans="3:4" x14ac:dyDescent="0.25">
      <c r="C7" t="s">
        <v>134</v>
      </c>
      <c r="D7" t="str">
        <f t="shared" si="0"/>
        <v>remarks:</v>
      </c>
    </row>
    <row r="8" spans="3:4" x14ac:dyDescent="0.25">
      <c r="C8" t="s">
        <v>239</v>
      </c>
      <c r="D8" t="str">
        <f t="shared" si="0"/>
        <v>categorySubCategoryMapId:</v>
      </c>
    </row>
    <row r="9" spans="3:4" x14ac:dyDescent="0.25">
      <c r="C9" t="s">
        <v>137</v>
      </c>
      <c r="D9" t="str">
        <f t="shared" si="0"/>
        <v>reorderPoint:</v>
      </c>
    </row>
    <row r="10" spans="3:4" x14ac:dyDescent="0.25">
      <c r="C10" t="s">
        <v>139</v>
      </c>
      <c r="D10" t="str">
        <f t="shared" si="0"/>
        <v>reorderQuantity:</v>
      </c>
    </row>
    <row r="11" spans="3:4" x14ac:dyDescent="0.25">
      <c r="C11" t="s">
        <v>156</v>
      </c>
      <c r="D11" t="str">
        <f t="shared" si="0"/>
        <v>lastModifiedBy:</v>
      </c>
    </row>
    <row r="12" spans="3:4" x14ac:dyDescent="0.25">
      <c r="C12" t="s">
        <v>155</v>
      </c>
      <c r="D12" t="str">
        <f t="shared" si="0"/>
        <v>lastModifiedOn:</v>
      </c>
    </row>
    <row r="13" spans="3:4" x14ac:dyDescent="0.25">
      <c r="C13" t="s">
        <v>191</v>
      </c>
      <c r="D13" t="str">
        <f t="shared" si="0"/>
        <v>imageId:</v>
      </c>
    </row>
    <row r="14" spans="3:4" x14ac:dyDescent="0.25">
      <c r="C14" t="s">
        <v>199</v>
      </c>
      <c r="D14" t="str">
        <f t="shared" si="0"/>
        <v>salesOrderUnitId:</v>
      </c>
    </row>
    <row r="15" spans="3:4" x14ac:dyDescent="0.25">
      <c r="C15" t="s">
        <v>200</v>
      </c>
      <c r="D15" t="str">
        <f t="shared" si="0"/>
        <v>purchaseOrderUnitId: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Entity</vt:lpstr>
      <vt:lpstr>Business</vt:lpstr>
      <vt:lpstr>UI</vt:lpstr>
      <vt:lpstr>Functional Details</vt:lpstr>
      <vt:lpstr>Reporting</vt:lpstr>
      <vt:lpstr>Software Stack</vt:lpstr>
      <vt:lpstr>Use Case</vt:lpstr>
      <vt:lpstr>Sheet2</vt:lpstr>
    </vt:vector>
  </TitlesOfParts>
  <Company>Infor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Amol Lotke</dc:creator>
  <cp:lastModifiedBy>Aziz Kapadia</cp:lastModifiedBy>
  <dcterms:created xsi:type="dcterms:W3CDTF">2014-12-04T22:06:59Z</dcterms:created>
  <dcterms:modified xsi:type="dcterms:W3CDTF">2015-07-01T21:26:14Z</dcterms:modified>
</cp:coreProperties>
</file>