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E\TorontoFLU\NNEWCalcuL\NewPaper\"/>
    </mc:Choice>
  </mc:AlternateContent>
  <bookViews>
    <workbookView xWindow="0" yWindow="0" windowWidth="13800" windowHeight="3096"/>
  </bookViews>
  <sheets>
    <sheet name="E-TorontoEARRisk" sheetId="1" r:id="rId1"/>
  </sheets>
  <calcPr calcId="162913"/>
</workbook>
</file>

<file path=xl/calcChain.xml><?xml version="1.0" encoding="utf-8"?>
<calcChain xmlns="http://schemas.openxmlformats.org/spreadsheetml/2006/main">
  <c r="U277" i="1" l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U276" i="1"/>
  <c r="T276" i="1"/>
  <c r="S27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U3" i="1"/>
  <c r="T3" i="1"/>
  <c r="S3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276" i="1"/>
  <c r="O276" i="1"/>
  <c r="N27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3" i="1"/>
  <c r="O3" i="1"/>
  <c r="N3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K276" i="1"/>
  <c r="J276" i="1"/>
  <c r="I27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K3" i="1"/>
  <c r="J3" i="1"/>
  <c r="I3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F276" i="1"/>
  <c r="E276" i="1"/>
  <c r="D27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F3" i="1"/>
  <c r="E3" i="1"/>
  <c r="D3" i="1"/>
</calcChain>
</file>

<file path=xl/sharedStrings.xml><?xml version="1.0" encoding="utf-8"?>
<sst xmlns="http://schemas.openxmlformats.org/spreadsheetml/2006/main" count="600" uniqueCount="57">
  <si>
    <t>Strata</t>
  </si>
  <si>
    <t>BETA</t>
  </si>
  <si>
    <t>SEBeta</t>
  </si>
  <si>
    <t>Air Pollutant:</t>
  </si>
  <si>
    <t>AQHI</t>
  </si>
  <si>
    <t>CO</t>
  </si>
  <si>
    <t>O3</t>
  </si>
  <si>
    <t>PM2.5</t>
  </si>
  <si>
    <t>All: LAG 0</t>
  </si>
  <si>
    <t>Female</t>
  </si>
  <si>
    <t>Male</t>
  </si>
  <si>
    <t>Warm All</t>
  </si>
  <si>
    <t>Warm Female</t>
  </si>
  <si>
    <t>Warm Male</t>
  </si>
  <si>
    <t>Cold All</t>
  </si>
  <si>
    <t>Cold Female</t>
  </si>
  <si>
    <t>Cold Male</t>
  </si>
  <si>
    <t>Age 0-10 All</t>
  </si>
  <si>
    <t>Age 0-10 Female</t>
  </si>
  <si>
    <t>Age 0-10 Male</t>
  </si>
  <si>
    <t>Age 11-60 All</t>
  </si>
  <si>
    <t>Age 11-60 Female</t>
  </si>
  <si>
    <t>Age 11-60 Male</t>
  </si>
  <si>
    <t>Age 60+All</t>
  </si>
  <si>
    <t>Age 60+ Female</t>
  </si>
  <si>
    <t>Age 60+ Male</t>
  </si>
  <si>
    <t>All: LAG 1</t>
  </si>
  <si>
    <t>All: LAG2</t>
  </si>
  <si>
    <t>All: LAG 3</t>
  </si>
  <si>
    <t>All: LAG 4</t>
  </si>
  <si>
    <t>All: LAG 5</t>
  </si>
  <si>
    <t>All: LAG 6</t>
  </si>
  <si>
    <t>All: LAG 7</t>
  </si>
  <si>
    <t>All: LAG 8</t>
  </si>
  <si>
    <t>All: LAG 9</t>
  </si>
  <si>
    <t>All: LAG 10</t>
  </si>
  <si>
    <t>All: LAG 11</t>
  </si>
  <si>
    <t>All: LAG 12</t>
  </si>
  <si>
    <t>All: LAG 13</t>
  </si>
  <si>
    <t>All: LAG 14</t>
  </si>
  <si>
    <t>AQHIX</t>
  </si>
  <si>
    <t>NO2</t>
  </si>
  <si>
    <t>O3H8</t>
  </si>
  <si>
    <t>SO2</t>
  </si>
  <si>
    <t>All: LAG 2</t>
  </si>
  <si>
    <t>RR</t>
  </si>
  <si>
    <t>Low95$CI</t>
  </si>
  <si>
    <t>Upper95%CI</t>
  </si>
  <si>
    <t>IQR=1</t>
  </si>
  <si>
    <t>Low95%CI</t>
  </si>
  <si>
    <t>IQR=1.5</t>
  </si>
  <si>
    <t>IQR=0.1</t>
  </si>
  <si>
    <t>IQR=8.8</t>
  </si>
  <si>
    <t>IQR=12.8</t>
  </si>
  <si>
    <t>IQR=19</t>
  </si>
  <si>
    <t>IQR=6.5</t>
  </si>
  <si>
    <t>IQR=1.2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</si>
</sst>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5"/>
  <sheetViews>
    <sheetView tabSelected="1" topLeftCell="A264" workbookViewId="0">
      <selection activeCell="Q276" sqref="Q276:R545"/>
    </sheetView>
  </sheetViews>
  <sheetFormatPr defaultRowHeight="14.4" x14ac:dyDescent="0.3"/>
  <cols>
    <col min="6" max="6" width="8.88671875" style="2"/>
    <col min="11" max="11" width="8.88671875" style="2"/>
    <col min="16" max="16" width="8.88671875" style="2"/>
    <col min="21" max="21" width="8.88671875" style="2"/>
  </cols>
  <sheetData>
    <row r="1" spans="1:21" x14ac:dyDescent="0.3">
      <c r="A1" t="s">
        <v>0</v>
      </c>
      <c r="B1" t="s">
        <v>1</v>
      </c>
      <c r="C1" t="s">
        <v>2</v>
      </c>
      <c r="D1" t="s">
        <v>45</v>
      </c>
      <c r="E1" t="s">
        <v>46</v>
      </c>
      <c r="F1" s="2" t="s">
        <v>47</v>
      </c>
      <c r="G1" t="s">
        <v>1</v>
      </c>
      <c r="H1" t="s">
        <v>2</v>
      </c>
      <c r="I1" t="s">
        <v>45</v>
      </c>
      <c r="J1" t="s">
        <v>46</v>
      </c>
      <c r="K1" s="2" t="s">
        <v>47</v>
      </c>
      <c r="L1" t="s">
        <v>1</v>
      </c>
      <c r="M1" t="s">
        <v>2</v>
      </c>
      <c r="N1" t="s">
        <v>45</v>
      </c>
      <c r="O1" t="s">
        <v>46</v>
      </c>
      <c r="P1" s="2" t="s">
        <v>47</v>
      </c>
      <c r="Q1" t="s">
        <v>1</v>
      </c>
      <c r="R1" t="s">
        <v>2</v>
      </c>
      <c r="S1" t="s">
        <v>45</v>
      </c>
      <c r="T1" t="s">
        <v>46</v>
      </c>
      <c r="U1" s="2" t="s">
        <v>47</v>
      </c>
    </row>
    <row r="2" spans="1:21" x14ac:dyDescent="0.3">
      <c r="A2" t="s">
        <v>3</v>
      </c>
      <c r="B2" t="s">
        <v>4</v>
      </c>
      <c r="D2" t="s">
        <v>48</v>
      </c>
      <c r="G2" t="s">
        <v>5</v>
      </c>
      <c r="I2" t="s">
        <v>51</v>
      </c>
      <c r="L2" t="s">
        <v>6</v>
      </c>
      <c r="N2" t="s">
        <v>53</v>
      </c>
      <c r="Q2" t="s">
        <v>7</v>
      </c>
      <c r="S2" t="s">
        <v>55</v>
      </c>
    </row>
    <row r="3" spans="1:21" x14ac:dyDescent="0.3">
      <c r="A3" t="s">
        <v>8</v>
      </c>
      <c r="B3">
        <v>-1.394258E-2</v>
      </c>
      <c r="C3">
        <v>2.2645640000000002E-2</v>
      </c>
      <c r="D3">
        <f>EXP(B3)</f>
        <v>0.98615416760949415</v>
      </c>
      <c r="E3">
        <f>EXP((B3-1.96*C3))</f>
        <v>0.94334044855839583</v>
      </c>
      <c r="F3" s="2">
        <f>EXP((B3+1.96*C3))</f>
        <v>1.0309109969573975</v>
      </c>
      <c r="G3">
        <v>-0.19414439999999999</v>
      </c>
      <c r="H3">
        <v>0.18039620000000001</v>
      </c>
      <c r="I3">
        <f>EXP(G3*0.1)</f>
        <v>0.98077280652021415</v>
      </c>
      <c r="J3">
        <f>EXP((G3-1.96*H3)*0.1)</f>
        <v>0.9467008810442008</v>
      </c>
      <c r="K3" s="2">
        <f>EXP((G3+1.96*H3)*0.1)</f>
        <v>1.0160709863801491</v>
      </c>
      <c r="L3">
        <v>1.5148139999999999E-2</v>
      </c>
      <c r="M3">
        <v>2.6957999999999999E-3</v>
      </c>
      <c r="N3">
        <f>EXP(L3*12.8)</f>
        <v>1.2139702565906776</v>
      </c>
      <c r="O3">
        <f>EXP((L3-1.96*M3)*12.8)</f>
        <v>1.1345816147384604</v>
      </c>
      <c r="P3" s="2">
        <f>EXP((L3+1.96*M3)*12.8)</f>
        <v>1.2989138592965417</v>
      </c>
      <c r="Q3">
        <v>6.9859200000000005E-4</v>
      </c>
      <c r="R3">
        <v>2.7098690000000002E-3</v>
      </c>
      <c r="S3">
        <f>EXP(Q3*6.5)</f>
        <v>1.004551173272862</v>
      </c>
      <c r="T3">
        <f>EXP((Q3-1.96*R3)*6.5)</f>
        <v>0.97046214474864523</v>
      </c>
      <c r="U3" s="2">
        <f>EXP((Q3+1.96*R3)*6.5)</f>
        <v>1.0398376332188124</v>
      </c>
    </row>
    <row r="4" spans="1:21" x14ac:dyDescent="0.3">
      <c r="A4" t="s">
        <v>9</v>
      </c>
      <c r="B4">
        <v>-7.4828280000000004E-3</v>
      </c>
      <c r="C4">
        <v>2.4706221E-2</v>
      </c>
      <c r="D4">
        <f t="shared" ref="D4:D67" si="0">EXP(B4)</f>
        <v>0.99254509865723373</v>
      </c>
      <c r="E4">
        <f t="shared" ref="E4:E67" si="1">EXP((B4-1.96*C4))</f>
        <v>0.94562705510967615</v>
      </c>
      <c r="F4" s="2">
        <f t="shared" ref="F4:F67" si="2">EXP((B4+1.96*C4))</f>
        <v>1.0417910185048991</v>
      </c>
      <c r="G4">
        <v>-0.179425</v>
      </c>
      <c r="H4">
        <v>0.1958078</v>
      </c>
      <c r="I4">
        <f t="shared" ref="I4:I67" si="3">EXP(G4*0.1)</f>
        <v>0.98221750824132736</v>
      </c>
      <c r="J4">
        <f t="shared" ref="J4:J67" si="4">EXP((G4-1.96*H4)*0.1)</f>
        <v>0.94523582836157238</v>
      </c>
      <c r="K4" s="2">
        <f t="shared" ref="K4:K67" si="5">EXP((G4+1.96*H4)*0.1)</f>
        <v>1.0206460700585764</v>
      </c>
      <c r="L4">
        <v>1.4629059999999999E-2</v>
      </c>
      <c r="M4">
        <v>2.930312E-3</v>
      </c>
      <c r="N4">
        <f t="shared" ref="N4:N67" si="6">EXP(L4*12.8)</f>
        <v>1.2059311028202548</v>
      </c>
      <c r="O4">
        <f t="shared" ref="O4:O67" si="7">EXP((L4-1.96*M4)*12.8)</f>
        <v>1.1204566221221814</v>
      </c>
      <c r="P4" s="2">
        <f t="shared" ref="P4:P67" si="8">EXP((L4+1.96*M4)*12.8)</f>
        <v>1.2979260383992746</v>
      </c>
      <c r="Q4">
        <v>-1.4549300000000001E-4</v>
      </c>
      <c r="R4">
        <v>2.9553750000000001E-3</v>
      </c>
      <c r="S4">
        <f t="shared" ref="S4:S67" si="9">EXP(Q4*6.5)</f>
        <v>0.99905474253756776</v>
      </c>
      <c r="T4">
        <f t="shared" ref="T4:T67" si="10">EXP((Q4-1.96*R4)*6.5)</f>
        <v>0.96213819768196251</v>
      </c>
      <c r="U4" s="2">
        <f t="shared" ref="U4:U67" si="11">EXP((Q4+1.96*R4)*6.5)</f>
        <v>1.0373877484456073</v>
      </c>
    </row>
    <row r="5" spans="1:21" x14ac:dyDescent="0.3">
      <c r="A5" t="s">
        <v>10</v>
      </c>
      <c r="B5">
        <v>-2.1778289999999999E-2</v>
      </c>
      <c r="C5">
        <v>2.605642E-2</v>
      </c>
      <c r="D5">
        <f t="shared" si="0"/>
        <v>0.9784571447383581</v>
      </c>
      <c r="E5">
        <f t="shared" si="1"/>
        <v>0.92974132824076727</v>
      </c>
      <c r="F5" s="2">
        <f t="shared" si="2"/>
        <v>1.0297255322629006</v>
      </c>
      <c r="G5">
        <v>-0.21264849999999999</v>
      </c>
      <c r="H5">
        <v>0.20880290000000001</v>
      </c>
      <c r="I5">
        <f t="shared" si="3"/>
        <v>0.97895965276757457</v>
      </c>
      <c r="J5">
        <f t="shared" si="4"/>
        <v>0.93970412077500798</v>
      </c>
      <c r="K5" s="2">
        <f t="shared" si="5"/>
        <v>1.0198550592248274</v>
      </c>
      <c r="L5">
        <v>1.573306E-2</v>
      </c>
      <c r="M5">
        <v>3.1296620000000001E-3</v>
      </c>
      <c r="N5">
        <f t="shared" si="6"/>
        <v>1.2230933322748498</v>
      </c>
      <c r="O5">
        <f t="shared" si="7"/>
        <v>1.1307331274907078</v>
      </c>
      <c r="P5" s="2">
        <f t="shared" si="8"/>
        <v>1.3229976756540107</v>
      </c>
      <c r="Q5">
        <v>1.5975379999999999E-3</v>
      </c>
      <c r="R5">
        <v>3.1185470000000002E-3</v>
      </c>
      <c r="S5">
        <f t="shared" si="9"/>
        <v>1.0104380977955258</v>
      </c>
      <c r="T5">
        <f t="shared" si="10"/>
        <v>0.971080129168439</v>
      </c>
      <c r="U5" s="2">
        <f t="shared" si="11"/>
        <v>1.0513912485789783</v>
      </c>
    </row>
    <row r="6" spans="1:21" x14ac:dyDescent="0.3">
      <c r="A6" t="s">
        <v>11</v>
      </c>
      <c r="B6">
        <v>2.8651329999999999E-2</v>
      </c>
      <c r="C6">
        <v>2.0580439999999998E-2</v>
      </c>
      <c r="D6">
        <f t="shared" si="0"/>
        <v>1.0290657275684729</v>
      </c>
      <c r="E6">
        <f t="shared" si="1"/>
        <v>0.98838168755669964</v>
      </c>
      <c r="F6" s="2">
        <f t="shared" si="2"/>
        <v>1.0714244152720416</v>
      </c>
      <c r="G6">
        <v>1.0190760000000001</v>
      </c>
      <c r="H6">
        <v>0.2439133</v>
      </c>
      <c r="I6">
        <f t="shared" si="3"/>
        <v>1.1072811542222873</v>
      </c>
      <c r="J6">
        <f t="shared" si="4"/>
        <v>1.0555907820691608</v>
      </c>
      <c r="K6" s="2">
        <f t="shared" si="5"/>
        <v>1.1615027104466609</v>
      </c>
      <c r="L6">
        <v>2.7611530000000001E-3</v>
      </c>
      <c r="M6">
        <v>2.2505490000000001E-3</v>
      </c>
      <c r="N6">
        <f t="shared" si="6"/>
        <v>1.0359747369949921</v>
      </c>
      <c r="O6">
        <f t="shared" si="7"/>
        <v>0.97910242984538509</v>
      </c>
      <c r="P6" s="2">
        <f t="shared" si="8"/>
        <v>1.0961505384695289</v>
      </c>
      <c r="Q6">
        <v>4.0369730000000001E-3</v>
      </c>
      <c r="R6">
        <v>3.1030720000000001E-3</v>
      </c>
      <c r="S6">
        <f t="shared" si="9"/>
        <v>1.0265876329896928</v>
      </c>
      <c r="T6">
        <f t="shared" si="10"/>
        <v>0.98679514648245181</v>
      </c>
      <c r="U6" s="2">
        <f t="shared" si="11"/>
        <v>1.0679847503953257</v>
      </c>
    </row>
    <row r="7" spans="1:21" x14ac:dyDescent="0.3">
      <c r="A7" t="s">
        <v>12</v>
      </c>
      <c r="B7">
        <v>3.9255970000000001E-2</v>
      </c>
      <c r="C7">
        <v>2.5760559999999998E-2</v>
      </c>
      <c r="D7">
        <f t="shared" si="0"/>
        <v>1.0400366677669786</v>
      </c>
      <c r="E7">
        <f t="shared" si="1"/>
        <v>0.98882814627489457</v>
      </c>
      <c r="F7" s="2">
        <f t="shared" si="2"/>
        <v>1.0938971290155146</v>
      </c>
      <c r="G7">
        <v>1.362797</v>
      </c>
      <c r="H7">
        <v>0.30428339999999998</v>
      </c>
      <c r="I7">
        <f t="shared" si="3"/>
        <v>1.1460023856392234</v>
      </c>
      <c r="J7">
        <f t="shared" si="4"/>
        <v>1.0796534970581924</v>
      </c>
      <c r="K7" s="2">
        <f t="shared" si="5"/>
        <v>1.2164286703736804</v>
      </c>
      <c r="L7">
        <v>1.069537E-3</v>
      </c>
      <c r="M7">
        <v>2.8204979999999998E-3</v>
      </c>
      <c r="N7">
        <f t="shared" si="6"/>
        <v>1.0137842117531328</v>
      </c>
      <c r="O7">
        <f t="shared" si="7"/>
        <v>0.94452740205824282</v>
      </c>
      <c r="P7" s="2">
        <f t="shared" si="8"/>
        <v>1.0881192284737395</v>
      </c>
      <c r="Q7">
        <v>5.8370870000000004E-3</v>
      </c>
      <c r="R7">
        <v>3.8998520000000001E-3</v>
      </c>
      <c r="S7">
        <f t="shared" si="9"/>
        <v>1.038670017576518</v>
      </c>
      <c r="T7">
        <f t="shared" si="10"/>
        <v>0.98832563151731523</v>
      </c>
      <c r="U7" s="2">
        <f t="shared" si="11"/>
        <v>1.0915788997156077</v>
      </c>
    </row>
    <row r="8" spans="1:21" x14ac:dyDescent="0.3">
      <c r="A8" t="s">
        <v>13</v>
      </c>
      <c r="B8">
        <v>1.6622370000000001E-2</v>
      </c>
      <c r="C8">
        <v>2.6487380000000001E-2</v>
      </c>
      <c r="D8">
        <f t="shared" si="0"/>
        <v>1.0167612902527505</v>
      </c>
      <c r="E8">
        <f t="shared" si="1"/>
        <v>0.9653226368666209</v>
      </c>
      <c r="F8" s="2">
        <f t="shared" si="2"/>
        <v>1.070940928840229</v>
      </c>
      <c r="G8">
        <v>0.63394689999999998</v>
      </c>
      <c r="H8">
        <v>0.3153454</v>
      </c>
      <c r="I8">
        <f t="shared" si="3"/>
        <v>1.0654472776404416</v>
      </c>
      <c r="J8">
        <f t="shared" si="4"/>
        <v>1.0015882515375845</v>
      </c>
      <c r="K8" s="2">
        <f t="shared" si="5"/>
        <v>1.1333778123782541</v>
      </c>
      <c r="L8">
        <v>4.6351090000000001E-3</v>
      </c>
      <c r="M8">
        <v>2.8930729999999999E-3</v>
      </c>
      <c r="N8">
        <f t="shared" si="6"/>
        <v>1.0611247125667489</v>
      </c>
      <c r="O8">
        <f t="shared" si="7"/>
        <v>0.98683540119976598</v>
      </c>
      <c r="P8" s="2">
        <f t="shared" si="8"/>
        <v>1.1410065490667689</v>
      </c>
      <c r="Q8">
        <v>2.0649599999999998E-3</v>
      </c>
      <c r="R8">
        <v>3.9781319999999997E-3</v>
      </c>
      <c r="S8">
        <f t="shared" si="9"/>
        <v>1.0135127226366525</v>
      </c>
      <c r="T8">
        <f t="shared" si="10"/>
        <v>0.96342641978259103</v>
      </c>
      <c r="U8" s="2">
        <f t="shared" si="11"/>
        <v>1.0662028960947139</v>
      </c>
    </row>
    <row r="9" spans="1:21" x14ac:dyDescent="0.3">
      <c r="A9" t="s">
        <v>14</v>
      </c>
      <c r="B9">
        <v>-2.4929079999999999E-2</v>
      </c>
      <c r="C9">
        <v>2.3514110000000001E-2</v>
      </c>
      <c r="D9">
        <f t="shared" si="0"/>
        <v>0.97537908346008373</v>
      </c>
      <c r="E9">
        <f t="shared" si="1"/>
        <v>0.93144630368439152</v>
      </c>
      <c r="F9" s="2">
        <f t="shared" si="2"/>
        <v>1.0213840053777168</v>
      </c>
      <c r="G9">
        <v>-0.32752713999999999</v>
      </c>
      <c r="H9">
        <v>0.17337772000000001</v>
      </c>
      <c r="I9">
        <f t="shared" si="3"/>
        <v>0.96777784791438559</v>
      </c>
      <c r="J9">
        <f t="shared" si="4"/>
        <v>0.93544329745994426</v>
      </c>
      <c r="K9" s="2">
        <f t="shared" si="5"/>
        <v>1.0012300750424743</v>
      </c>
      <c r="L9">
        <v>1.9690909999999999E-2</v>
      </c>
      <c r="M9">
        <v>2.8599110000000001E-3</v>
      </c>
      <c r="N9">
        <f t="shared" si="6"/>
        <v>1.2866521958542718</v>
      </c>
      <c r="O9">
        <f t="shared" si="7"/>
        <v>1.1975696372832603</v>
      </c>
      <c r="P9" s="2">
        <f t="shared" si="8"/>
        <v>1.3823612603039395</v>
      </c>
      <c r="Q9" s="1">
        <v>3.4716299999999998E-5</v>
      </c>
      <c r="R9">
        <v>2.662448E-3</v>
      </c>
      <c r="S9">
        <f t="shared" si="9"/>
        <v>1.000225681412219</v>
      </c>
      <c r="T9">
        <f t="shared" si="10"/>
        <v>0.96686738693821961</v>
      </c>
      <c r="U9" s="2">
        <f t="shared" si="11"/>
        <v>1.0347348842995614</v>
      </c>
    </row>
    <row r="10" spans="1:21" x14ac:dyDescent="0.3">
      <c r="A10" t="s">
        <v>15</v>
      </c>
      <c r="B10">
        <v>-1.9835430000000001E-2</v>
      </c>
      <c r="C10">
        <v>2.4642279999999999E-2</v>
      </c>
      <c r="D10">
        <f t="shared" si="0"/>
        <v>0.98035999787664951</v>
      </c>
      <c r="E10">
        <f t="shared" si="1"/>
        <v>0.93413501194158677</v>
      </c>
      <c r="F10" s="2">
        <f t="shared" si="2"/>
        <v>1.0288723933375103</v>
      </c>
      <c r="G10">
        <v>-0.34941280000000002</v>
      </c>
      <c r="H10">
        <v>0.18127009999999999</v>
      </c>
      <c r="I10">
        <f t="shared" si="3"/>
        <v>0.96566211827236403</v>
      </c>
      <c r="J10">
        <f t="shared" si="4"/>
        <v>0.931955493119909</v>
      </c>
      <c r="K10" s="2">
        <f t="shared" si="5"/>
        <v>1.0005878323057318</v>
      </c>
      <c r="L10">
        <v>1.9346780000000001E-2</v>
      </c>
      <c r="M10">
        <v>2.9744340000000002E-3</v>
      </c>
      <c r="N10">
        <f t="shared" si="6"/>
        <v>1.2809971319536118</v>
      </c>
      <c r="O10">
        <f t="shared" si="7"/>
        <v>1.1888853456205069</v>
      </c>
      <c r="P10" s="2">
        <f t="shared" si="8"/>
        <v>1.3802455031666045</v>
      </c>
      <c r="Q10">
        <v>-1.316762E-3</v>
      </c>
      <c r="R10">
        <v>2.7870080000000001E-3</v>
      </c>
      <c r="S10">
        <f t="shared" si="9"/>
        <v>0.99147757056279706</v>
      </c>
      <c r="T10">
        <f t="shared" si="10"/>
        <v>0.95689134131605968</v>
      </c>
      <c r="U10" s="2">
        <f t="shared" si="11"/>
        <v>1.0273138970795783</v>
      </c>
    </row>
    <row r="11" spans="1:21" x14ac:dyDescent="0.3">
      <c r="A11" t="s">
        <v>16</v>
      </c>
      <c r="B11">
        <v>-3.091814E-2</v>
      </c>
      <c r="C11">
        <v>2.6297750000000002E-2</v>
      </c>
      <c r="D11">
        <f t="shared" si="0"/>
        <v>0.96955493759478339</v>
      </c>
      <c r="E11">
        <f t="shared" si="1"/>
        <v>0.92084667798484687</v>
      </c>
      <c r="F11" s="2">
        <f t="shared" si="2"/>
        <v>1.0208396245415929</v>
      </c>
      <c r="G11">
        <v>-0.29995820000000001</v>
      </c>
      <c r="H11">
        <v>0.1944244</v>
      </c>
      <c r="I11">
        <f t="shared" si="3"/>
        <v>0.97044959001931641</v>
      </c>
      <c r="J11">
        <f t="shared" si="4"/>
        <v>0.9341642474620554</v>
      </c>
      <c r="K11" s="2">
        <f t="shared" si="5"/>
        <v>1.0081443486274215</v>
      </c>
      <c r="L11">
        <v>2.0059239999999999E-2</v>
      </c>
      <c r="M11">
        <v>3.2416749999999999E-3</v>
      </c>
      <c r="N11">
        <f t="shared" si="6"/>
        <v>1.2927325993217904</v>
      </c>
      <c r="O11">
        <f t="shared" si="7"/>
        <v>1.191759908843234</v>
      </c>
      <c r="P11" s="2">
        <f t="shared" si="8"/>
        <v>1.4022602715100223</v>
      </c>
      <c r="Q11">
        <v>1.615146E-3</v>
      </c>
      <c r="R11">
        <v>2.98153E-3</v>
      </c>
      <c r="S11">
        <f t="shared" si="9"/>
        <v>1.0105537510749429</v>
      </c>
      <c r="T11">
        <f t="shared" si="10"/>
        <v>0.97288806628794544</v>
      </c>
      <c r="U11" s="2">
        <f t="shared" si="11"/>
        <v>1.0496776753651615</v>
      </c>
    </row>
    <row r="12" spans="1:21" x14ac:dyDescent="0.3">
      <c r="A12" t="s">
        <v>17</v>
      </c>
      <c r="B12">
        <v>-1.6527920000000001E-2</v>
      </c>
      <c r="C12">
        <v>3.5225190000000003E-2</v>
      </c>
      <c r="D12">
        <f t="shared" si="0"/>
        <v>0.98360791667426106</v>
      </c>
      <c r="E12">
        <f t="shared" si="1"/>
        <v>0.91798953115248527</v>
      </c>
      <c r="F12" s="2">
        <f t="shared" si="2"/>
        <v>1.0539167396927247</v>
      </c>
      <c r="G12">
        <v>-0.43882450000000001</v>
      </c>
      <c r="H12">
        <v>0.28299879999999999</v>
      </c>
      <c r="I12">
        <f t="shared" si="3"/>
        <v>0.95706645402260282</v>
      </c>
      <c r="J12">
        <f t="shared" si="4"/>
        <v>0.90542555906057842</v>
      </c>
      <c r="K12" s="2">
        <f t="shared" si="5"/>
        <v>1.0116526844744336</v>
      </c>
      <c r="L12">
        <v>1.7938639999999999E-2</v>
      </c>
      <c r="M12">
        <v>4.4886099999999996E-3</v>
      </c>
      <c r="N12">
        <f t="shared" si="6"/>
        <v>1.2581150288806422</v>
      </c>
      <c r="O12">
        <f t="shared" si="7"/>
        <v>1.1241243132356655</v>
      </c>
      <c r="P12" s="2">
        <f t="shared" si="8"/>
        <v>1.4080768534747492</v>
      </c>
      <c r="Q12">
        <v>4.2592819999999997E-3</v>
      </c>
      <c r="R12">
        <v>4.263831E-3</v>
      </c>
      <c r="S12">
        <f t="shared" si="9"/>
        <v>1.0280721331447198</v>
      </c>
      <c r="T12">
        <f t="shared" si="10"/>
        <v>0.97371573225390928</v>
      </c>
      <c r="U12" s="2">
        <f t="shared" si="11"/>
        <v>1.0854629086686309</v>
      </c>
    </row>
    <row r="13" spans="1:21" x14ac:dyDescent="0.3">
      <c r="A13" t="s">
        <v>18</v>
      </c>
      <c r="B13">
        <v>-3.2723170000000003E-2</v>
      </c>
      <c r="C13">
        <v>3.9928119999999998E-2</v>
      </c>
      <c r="D13">
        <f t="shared" si="0"/>
        <v>0.96780644036548991</v>
      </c>
      <c r="E13">
        <f t="shared" si="1"/>
        <v>0.89495460273040361</v>
      </c>
      <c r="F13" s="2">
        <f t="shared" si="2"/>
        <v>1.04658862377523</v>
      </c>
      <c r="G13">
        <v>-0.97664619399999997</v>
      </c>
      <c r="H13">
        <v>0.32175206499999998</v>
      </c>
      <c r="I13">
        <f t="shared" si="3"/>
        <v>0.90695302720295301</v>
      </c>
      <c r="J13">
        <f t="shared" si="4"/>
        <v>0.85152363348856319</v>
      </c>
      <c r="K13" s="2">
        <f t="shared" si="5"/>
        <v>0.96599056233199454</v>
      </c>
      <c r="L13">
        <v>2.1794069999999999E-2</v>
      </c>
      <c r="M13">
        <v>5.0696079999999998E-3</v>
      </c>
      <c r="N13">
        <f t="shared" si="6"/>
        <v>1.3217598865506237</v>
      </c>
      <c r="O13">
        <f t="shared" si="7"/>
        <v>1.1639015544246452</v>
      </c>
      <c r="P13" s="2">
        <f t="shared" si="8"/>
        <v>1.5010283224150702</v>
      </c>
      <c r="Q13">
        <v>2.311703E-3</v>
      </c>
      <c r="R13">
        <v>4.781184E-3</v>
      </c>
      <c r="S13">
        <f t="shared" si="9"/>
        <v>1.015139528450705</v>
      </c>
      <c r="T13">
        <f t="shared" si="10"/>
        <v>0.95515063814784484</v>
      </c>
      <c r="U13" s="2">
        <f t="shared" si="11"/>
        <v>1.0788960621137231</v>
      </c>
    </row>
    <row r="14" spans="1:21" x14ac:dyDescent="0.3">
      <c r="A14" t="s">
        <v>19</v>
      </c>
      <c r="B14">
        <v>-3.888112E-3</v>
      </c>
      <c r="C14">
        <v>3.8669779000000001E-2</v>
      </c>
      <c r="D14">
        <f t="shared" si="0"/>
        <v>0.99611943692061011</v>
      </c>
      <c r="E14">
        <f t="shared" si="1"/>
        <v>0.92341097935521654</v>
      </c>
      <c r="F14" s="2">
        <f t="shared" si="2"/>
        <v>1.0745528857626181</v>
      </c>
      <c r="G14">
        <v>-1.2595169999999999E-2</v>
      </c>
      <c r="H14">
        <v>0.31078883000000002</v>
      </c>
      <c r="I14">
        <f t="shared" si="3"/>
        <v>0.99874127585862871</v>
      </c>
      <c r="J14">
        <f t="shared" si="4"/>
        <v>0.93971924141254881</v>
      </c>
      <c r="K14" s="2">
        <f t="shared" si="5"/>
        <v>1.0614703755606225</v>
      </c>
      <c r="L14">
        <v>1.5145921999999999E-2</v>
      </c>
      <c r="M14">
        <v>4.9559410000000002E-3</v>
      </c>
      <c r="N14">
        <f t="shared" si="6"/>
        <v>1.2139357919787392</v>
      </c>
      <c r="O14">
        <f t="shared" si="7"/>
        <v>1.0720076017326663</v>
      </c>
      <c r="P14" s="2">
        <f t="shared" si="8"/>
        <v>1.3746545310548466</v>
      </c>
      <c r="Q14">
        <v>5.8253280000000003E-3</v>
      </c>
      <c r="R14">
        <v>4.722141E-3</v>
      </c>
      <c r="S14">
        <f t="shared" si="9"/>
        <v>1.0385906314256488</v>
      </c>
      <c r="T14">
        <f t="shared" si="10"/>
        <v>0.97795126220040252</v>
      </c>
      <c r="U14" s="2">
        <f t="shared" si="11"/>
        <v>1.1029900378246928</v>
      </c>
    </row>
    <row r="15" spans="1:21" x14ac:dyDescent="0.3">
      <c r="A15" t="s">
        <v>20</v>
      </c>
      <c r="B15">
        <v>-1.414521E-2</v>
      </c>
      <c r="C15">
        <v>2.3145789999999999E-2</v>
      </c>
      <c r="D15">
        <f t="shared" si="0"/>
        <v>0.98595436343435516</v>
      </c>
      <c r="E15">
        <f t="shared" si="1"/>
        <v>0.94222520825393352</v>
      </c>
      <c r="F15" s="2">
        <f t="shared" si="2"/>
        <v>1.0317130111352932</v>
      </c>
      <c r="G15">
        <v>-6.0160459999999999E-2</v>
      </c>
      <c r="H15">
        <v>0.18465155</v>
      </c>
      <c r="I15">
        <f t="shared" si="3"/>
        <v>0.99400201416965028</v>
      </c>
      <c r="J15">
        <f t="shared" si="4"/>
        <v>0.95867059625831164</v>
      </c>
      <c r="K15" s="2">
        <f t="shared" si="5"/>
        <v>1.0306355572285608</v>
      </c>
      <c r="L15">
        <v>1.263272E-2</v>
      </c>
      <c r="M15">
        <v>2.735889E-3</v>
      </c>
      <c r="N15">
        <f t="shared" si="6"/>
        <v>1.1755061443569244</v>
      </c>
      <c r="O15">
        <f t="shared" si="7"/>
        <v>1.0975284989339011</v>
      </c>
      <c r="P15" s="2">
        <f t="shared" si="8"/>
        <v>1.2590239768380742</v>
      </c>
      <c r="Q15">
        <v>5.0945199999999997E-4</v>
      </c>
      <c r="R15">
        <v>2.777126E-3</v>
      </c>
      <c r="S15">
        <f t="shared" si="9"/>
        <v>1.0033169268678235</v>
      </c>
      <c r="T15">
        <f t="shared" si="10"/>
        <v>0.96843961483745167</v>
      </c>
      <c r="U15" s="2">
        <f t="shared" si="11"/>
        <v>1.0394503078113491</v>
      </c>
    </row>
    <row r="16" spans="1:21" x14ac:dyDescent="0.3">
      <c r="A16" t="s">
        <v>21</v>
      </c>
      <c r="B16">
        <v>-7.6395789999999996E-3</v>
      </c>
      <c r="C16">
        <v>2.6028839000000002E-2</v>
      </c>
      <c r="D16">
        <f t="shared" si="0"/>
        <v>0.99238952841368833</v>
      </c>
      <c r="E16">
        <f t="shared" si="1"/>
        <v>0.94303101852302673</v>
      </c>
      <c r="F16" s="2">
        <f t="shared" si="2"/>
        <v>1.0443314766544927</v>
      </c>
      <c r="G16">
        <v>5.6368249999999998E-3</v>
      </c>
      <c r="H16">
        <v>0.20639956700000001</v>
      </c>
      <c r="I16">
        <f t="shared" si="3"/>
        <v>1.0005638413988351</v>
      </c>
      <c r="J16">
        <f t="shared" si="4"/>
        <v>0.96089452391080243</v>
      </c>
      <c r="K16" s="2">
        <f t="shared" si="5"/>
        <v>1.0418708565850103</v>
      </c>
      <c r="L16">
        <v>1.0818837E-2</v>
      </c>
      <c r="M16">
        <v>3.0760739999999998E-3</v>
      </c>
      <c r="N16">
        <f t="shared" si="6"/>
        <v>1.148527989806313</v>
      </c>
      <c r="O16">
        <f t="shared" si="7"/>
        <v>1.0632269425428846</v>
      </c>
      <c r="P16" s="2">
        <f t="shared" si="8"/>
        <v>1.2406726076877272</v>
      </c>
      <c r="Q16" s="1">
        <v>-5.9607500000000001E-5</v>
      </c>
      <c r="R16">
        <v>3.1317659999999998E-3</v>
      </c>
      <c r="S16">
        <f t="shared" si="9"/>
        <v>0.99961262629857417</v>
      </c>
      <c r="T16">
        <f t="shared" si="10"/>
        <v>0.96051455090099336</v>
      </c>
      <c r="U16" s="2">
        <f t="shared" si="11"/>
        <v>1.0403022023125288</v>
      </c>
    </row>
    <row r="17" spans="1:21" x14ac:dyDescent="0.3">
      <c r="A17" t="s">
        <v>22</v>
      </c>
      <c r="B17">
        <v>-2.283058E-2</v>
      </c>
      <c r="C17">
        <v>2.74042E-2</v>
      </c>
      <c r="D17">
        <f t="shared" si="0"/>
        <v>0.97742806560931916</v>
      </c>
      <c r="E17">
        <f t="shared" si="1"/>
        <v>0.9263132561167845</v>
      </c>
      <c r="F17" s="2">
        <f t="shared" si="2"/>
        <v>1.0313634368634452</v>
      </c>
      <c r="G17">
        <v>-0.14727280000000001</v>
      </c>
      <c r="H17">
        <v>0.22022610000000001</v>
      </c>
      <c r="I17">
        <f t="shared" si="3"/>
        <v>0.98538063596900227</v>
      </c>
      <c r="J17">
        <f t="shared" si="4"/>
        <v>0.94375224878801856</v>
      </c>
      <c r="K17" s="2">
        <f t="shared" si="5"/>
        <v>1.0288452281725597</v>
      </c>
      <c r="L17">
        <v>1.476039E-2</v>
      </c>
      <c r="M17">
        <v>3.2537339999999999E-3</v>
      </c>
      <c r="N17">
        <f t="shared" si="6"/>
        <v>1.2079600067867928</v>
      </c>
      <c r="O17">
        <f t="shared" si="7"/>
        <v>1.1132718735605405</v>
      </c>
      <c r="P17" s="2">
        <f t="shared" si="8"/>
        <v>1.3107017366113292</v>
      </c>
      <c r="Q17">
        <v>1.08019E-3</v>
      </c>
      <c r="R17">
        <v>3.2764999999999999E-3</v>
      </c>
      <c r="S17">
        <f t="shared" si="9"/>
        <v>1.0070459416603701</v>
      </c>
      <c r="T17">
        <f t="shared" si="10"/>
        <v>0.96587449555103955</v>
      </c>
      <c r="U17" s="2">
        <f t="shared" si="11"/>
        <v>1.04997236523576</v>
      </c>
    </row>
    <row r="18" spans="1:21" x14ac:dyDescent="0.3">
      <c r="A18" t="s">
        <v>23</v>
      </c>
      <c r="B18">
        <v>-1.9492840000000001E-2</v>
      </c>
      <c r="C18">
        <v>3.3956350000000003E-2</v>
      </c>
      <c r="D18">
        <f t="shared" si="0"/>
        <v>0.98069591694629366</v>
      </c>
      <c r="E18">
        <f t="shared" si="1"/>
        <v>0.91755084288517197</v>
      </c>
      <c r="F18" s="2">
        <f t="shared" si="2"/>
        <v>1.0481865816731561</v>
      </c>
      <c r="G18">
        <v>-0.4061322</v>
      </c>
      <c r="H18">
        <v>0.26558009999999999</v>
      </c>
      <c r="I18">
        <f t="shared" si="3"/>
        <v>0.96020044446256514</v>
      </c>
      <c r="J18">
        <f t="shared" si="4"/>
        <v>0.91149705154237548</v>
      </c>
      <c r="K18" s="2">
        <f t="shared" si="5"/>
        <v>1.0115061721658729</v>
      </c>
      <c r="L18">
        <v>2.445135E-2</v>
      </c>
      <c r="M18">
        <v>3.9415789999999997E-3</v>
      </c>
      <c r="N18">
        <f t="shared" si="6"/>
        <v>1.3674904612913739</v>
      </c>
      <c r="O18">
        <f t="shared" si="7"/>
        <v>1.238735307751462</v>
      </c>
      <c r="P18" s="2">
        <f t="shared" si="8"/>
        <v>1.5096285300185328</v>
      </c>
      <c r="Q18">
        <v>-3.7445529999999999E-3</v>
      </c>
      <c r="R18">
        <v>3.9260199999999997E-3</v>
      </c>
      <c r="S18">
        <f t="shared" si="9"/>
        <v>0.97595422478886873</v>
      </c>
      <c r="T18">
        <f t="shared" si="10"/>
        <v>0.92834013431790585</v>
      </c>
      <c r="U18" s="2">
        <f t="shared" si="11"/>
        <v>1.0260104175966469</v>
      </c>
    </row>
    <row r="19" spans="1:21" x14ac:dyDescent="0.3">
      <c r="A19" t="s">
        <v>24</v>
      </c>
      <c r="B19">
        <v>1.332006E-2</v>
      </c>
      <c r="C19">
        <v>3.7719139999999998E-2</v>
      </c>
      <c r="D19">
        <f t="shared" si="0"/>
        <v>1.013409167197391</v>
      </c>
      <c r="E19">
        <f t="shared" si="1"/>
        <v>0.94119074591196306</v>
      </c>
      <c r="F19" s="2">
        <f t="shared" si="2"/>
        <v>1.0911689735799557</v>
      </c>
      <c r="G19">
        <v>-0.12848799999999999</v>
      </c>
      <c r="H19">
        <v>0.2944039</v>
      </c>
      <c r="I19">
        <f t="shared" si="3"/>
        <v>0.9872333934251537</v>
      </c>
      <c r="J19">
        <f t="shared" si="4"/>
        <v>0.93187931371819244</v>
      </c>
      <c r="K19" s="2">
        <f t="shared" si="5"/>
        <v>1.045875532106167</v>
      </c>
      <c r="L19">
        <v>2.6502769999999998E-2</v>
      </c>
      <c r="M19">
        <v>4.3612499999999997E-3</v>
      </c>
      <c r="N19">
        <f t="shared" si="6"/>
        <v>1.4038738568235605</v>
      </c>
      <c r="O19">
        <f t="shared" si="7"/>
        <v>1.2583740057992649</v>
      </c>
      <c r="P19" s="2">
        <f t="shared" si="8"/>
        <v>1.5661971693549503</v>
      </c>
      <c r="Q19">
        <v>-3.575024E-3</v>
      </c>
      <c r="R19">
        <v>4.3728020000000003E-3</v>
      </c>
      <c r="S19">
        <f t="shared" si="9"/>
        <v>0.97703025907632279</v>
      </c>
      <c r="T19">
        <f t="shared" si="10"/>
        <v>0.92408875802976598</v>
      </c>
      <c r="U19" s="2">
        <f t="shared" si="11"/>
        <v>1.0330048048479754</v>
      </c>
    </row>
    <row r="20" spans="1:21" x14ac:dyDescent="0.3">
      <c r="A20" t="s">
        <v>25</v>
      </c>
      <c r="B20">
        <v>-7.0410449999999999E-2</v>
      </c>
      <c r="C20">
        <v>4.2075340000000003E-2</v>
      </c>
      <c r="D20">
        <f t="shared" si="0"/>
        <v>0.93201119739164495</v>
      </c>
      <c r="E20">
        <f t="shared" si="1"/>
        <v>0.85823432012543521</v>
      </c>
      <c r="F20" s="2">
        <f t="shared" si="2"/>
        <v>1.0121301976556369</v>
      </c>
      <c r="G20">
        <v>-0.83484924000000005</v>
      </c>
      <c r="H20">
        <v>0.33047499000000002</v>
      </c>
      <c r="I20">
        <f t="shared" si="3"/>
        <v>0.91990495505379866</v>
      </c>
      <c r="J20">
        <f t="shared" si="4"/>
        <v>0.86220861741227628</v>
      </c>
      <c r="K20" s="2">
        <f t="shared" si="5"/>
        <v>0.98146215340816745</v>
      </c>
      <c r="L20">
        <v>2.1041379999999998E-2</v>
      </c>
      <c r="M20">
        <v>4.926489E-3</v>
      </c>
      <c r="N20">
        <f t="shared" si="6"/>
        <v>1.309086628653942</v>
      </c>
      <c r="O20">
        <f t="shared" si="7"/>
        <v>1.1568883083296819</v>
      </c>
      <c r="P20" s="2">
        <f t="shared" si="8"/>
        <v>1.4813079093130428</v>
      </c>
      <c r="Q20">
        <v>-3.9784199999999999E-3</v>
      </c>
      <c r="R20">
        <v>4.838078E-3</v>
      </c>
      <c r="S20">
        <f t="shared" si="9"/>
        <v>0.97447176917756617</v>
      </c>
      <c r="T20">
        <f t="shared" si="10"/>
        <v>0.91622176349874163</v>
      </c>
      <c r="U20" s="2">
        <f t="shared" si="11"/>
        <v>1.0364250957081311</v>
      </c>
    </row>
    <row r="21" spans="1:21" x14ac:dyDescent="0.3">
      <c r="A21" t="s">
        <v>26</v>
      </c>
      <c r="B21">
        <v>-2.136731E-2</v>
      </c>
      <c r="C21">
        <v>2.2551620000000001E-2</v>
      </c>
      <c r="D21">
        <f t="shared" si="0"/>
        <v>0.97885935369996091</v>
      </c>
      <c r="E21">
        <f t="shared" si="1"/>
        <v>0.93653490578296961</v>
      </c>
      <c r="F21" s="2">
        <f t="shared" si="2"/>
        <v>1.0230965534860141</v>
      </c>
      <c r="G21">
        <v>-0.31358119000000001</v>
      </c>
      <c r="H21">
        <v>0.1788275</v>
      </c>
      <c r="I21">
        <f t="shared" si="3"/>
        <v>0.96912844761309325</v>
      </c>
      <c r="J21">
        <f t="shared" si="4"/>
        <v>0.93574871165803986</v>
      </c>
      <c r="K21" s="2">
        <f t="shared" si="5"/>
        <v>1.0036988950898913</v>
      </c>
      <c r="L21">
        <v>1.423753E-2</v>
      </c>
      <c r="M21">
        <v>2.7049320000000002E-3</v>
      </c>
      <c r="N21">
        <f t="shared" si="6"/>
        <v>1.199902596600561</v>
      </c>
      <c r="O21">
        <f t="shared" si="7"/>
        <v>1.121177026483543</v>
      </c>
      <c r="P21" s="2">
        <f t="shared" si="8"/>
        <v>1.2841560318484655</v>
      </c>
      <c r="Q21">
        <v>-1.1773E-3</v>
      </c>
      <c r="R21">
        <v>2.7204989999999999E-3</v>
      </c>
      <c r="S21">
        <f t="shared" si="9"/>
        <v>0.99237675545026871</v>
      </c>
      <c r="T21">
        <f t="shared" si="10"/>
        <v>0.95857103633531748</v>
      </c>
      <c r="U21" s="2">
        <f t="shared" si="11"/>
        <v>1.0273746936095676</v>
      </c>
    </row>
    <row r="22" spans="1:21" x14ac:dyDescent="0.3">
      <c r="A22" t="s">
        <v>9</v>
      </c>
      <c r="B22">
        <v>-2.9529090000000001E-2</v>
      </c>
      <c r="C22">
        <v>2.4734929999999999E-2</v>
      </c>
      <c r="D22">
        <f t="shared" si="0"/>
        <v>0.97090263367277418</v>
      </c>
      <c r="E22">
        <f t="shared" si="1"/>
        <v>0.92495559058556953</v>
      </c>
      <c r="F22" s="2">
        <f t="shared" si="2"/>
        <v>1.0191320898725056</v>
      </c>
      <c r="G22">
        <v>-0.31014269999999999</v>
      </c>
      <c r="H22">
        <v>0.19475519999999999</v>
      </c>
      <c r="I22">
        <f t="shared" si="3"/>
        <v>0.96946173875830621</v>
      </c>
      <c r="J22">
        <f t="shared" si="4"/>
        <v>0.9331528275915546</v>
      </c>
      <c r="K22" s="2">
        <f t="shared" si="5"/>
        <v>1.0071834271156042</v>
      </c>
      <c r="L22">
        <v>1.464947E-2</v>
      </c>
      <c r="M22">
        <v>2.9566330000000002E-3</v>
      </c>
      <c r="N22">
        <f t="shared" si="6"/>
        <v>1.2062461910652993</v>
      </c>
      <c r="O22">
        <f t="shared" si="7"/>
        <v>1.1200095446683462</v>
      </c>
      <c r="P22" s="2">
        <f t="shared" si="8"/>
        <v>1.2991227444319695</v>
      </c>
      <c r="Q22">
        <v>-3.2050550000000001E-3</v>
      </c>
      <c r="R22">
        <v>2.9845200000000001E-3</v>
      </c>
      <c r="S22">
        <f t="shared" si="9"/>
        <v>0.97938264735403902</v>
      </c>
      <c r="T22">
        <f t="shared" si="10"/>
        <v>0.94284286596114419</v>
      </c>
      <c r="U22" s="2">
        <f t="shared" si="11"/>
        <v>1.0173385243366051</v>
      </c>
    </row>
    <row r="23" spans="1:21" x14ac:dyDescent="0.3">
      <c r="A23" t="s">
        <v>10</v>
      </c>
      <c r="B23">
        <v>-1.300333E-2</v>
      </c>
      <c r="C23">
        <v>2.5748839999999999E-2</v>
      </c>
      <c r="D23">
        <f t="shared" si="0"/>
        <v>0.98708084803559082</v>
      </c>
      <c r="E23">
        <f t="shared" si="1"/>
        <v>0.93850128251328213</v>
      </c>
      <c r="F23" s="2">
        <f t="shared" si="2"/>
        <v>1.0381750336551852</v>
      </c>
      <c r="G23">
        <v>-0.32079239999999998</v>
      </c>
      <c r="H23">
        <v>0.2057746</v>
      </c>
      <c r="I23">
        <f t="shared" si="3"/>
        <v>0.96842984065816884</v>
      </c>
      <c r="J23">
        <f t="shared" si="4"/>
        <v>0.93014846889821845</v>
      </c>
      <c r="K23" s="2">
        <f t="shared" si="5"/>
        <v>1.0082867280189345</v>
      </c>
      <c r="L23">
        <v>1.375358E-2</v>
      </c>
      <c r="M23">
        <v>3.109466E-3</v>
      </c>
      <c r="N23">
        <f t="shared" si="6"/>
        <v>1.1924927021842522</v>
      </c>
      <c r="O23">
        <f t="shared" si="7"/>
        <v>1.1030019861966482</v>
      </c>
      <c r="P23" s="2">
        <f t="shared" si="8"/>
        <v>1.2892441378697317</v>
      </c>
      <c r="Q23">
        <v>1.0125139999999999E-3</v>
      </c>
      <c r="R23">
        <v>3.105254E-3</v>
      </c>
      <c r="S23">
        <f t="shared" si="9"/>
        <v>1.0066030456137081</v>
      </c>
      <c r="T23">
        <f t="shared" si="10"/>
        <v>0.9675583024534683</v>
      </c>
      <c r="U23" s="2">
        <f t="shared" si="11"/>
        <v>1.0472233961193487</v>
      </c>
    </row>
    <row r="24" spans="1:21" x14ac:dyDescent="0.3">
      <c r="A24" t="s">
        <v>11</v>
      </c>
      <c r="B24">
        <v>3.973061E-2</v>
      </c>
      <c r="C24">
        <v>2.0794920000000001E-2</v>
      </c>
      <c r="D24">
        <f t="shared" si="0"/>
        <v>1.0405304279408623</v>
      </c>
      <c r="E24">
        <f t="shared" si="1"/>
        <v>0.99897309442877369</v>
      </c>
      <c r="F24" s="2">
        <f t="shared" si="2"/>
        <v>1.0838165487228648</v>
      </c>
      <c r="G24">
        <v>1.214318</v>
      </c>
      <c r="H24">
        <v>0.24268490000000001</v>
      </c>
      <c r="I24">
        <f t="shared" si="3"/>
        <v>1.1291123578364073</v>
      </c>
      <c r="J24">
        <f t="shared" si="4"/>
        <v>1.0766620488893524</v>
      </c>
      <c r="K24" s="2">
        <f t="shared" si="5"/>
        <v>1.1841178185244186</v>
      </c>
      <c r="L24">
        <v>-2.982284E-3</v>
      </c>
      <c r="M24">
        <v>2.2812449999999999E-3</v>
      </c>
      <c r="N24">
        <f t="shared" si="6"/>
        <v>0.96254617956722432</v>
      </c>
      <c r="O24">
        <f t="shared" si="7"/>
        <v>0.90900461322730053</v>
      </c>
      <c r="P24" s="2">
        <f t="shared" si="8"/>
        <v>1.0192414145293069</v>
      </c>
      <c r="Q24">
        <v>5.8661119999999997E-3</v>
      </c>
      <c r="R24">
        <v>3.1189799999999999E-3</v>
      </c>
      <c r="S24">
        <f t="shared" si="9"/>
        <v>1.0388659941448424</v>
      </c>
      <c r="T24">
        <f t="shared" si="10"/>
        <v>0.99839521185178826</v>
      </c>
      <c r="U24" s="2">
        <f t="shared" si="11"/>
        <v>1.0809772933393886</v>
      </c>
    </row>
    <row r="25" spans="1:21" x14ac:dyDescent="0.3">
      <c r="A25" t="s">
        <v>12</v>
      </c>
      <c r="B25">
        <v>3.843974E-2</v>
      </c>
      <c r="C25">
        <v>2.6373219999999999E-2</v>
      </c>
      <c r="D25">
        <f t="shared" si="0"/>
        <v>1.0391881049959539</v>
      </c>
      <c r="E25">
        <f t="shared" si="1"/>
        <v>0.98683564694549553</v>
      </c>
      <c r="F25" s="2">
        <f t="shared" si="2"/>
        <v>1.0943179048179714</v>
      </c>
      <c r="G25">
        <v>1.4275420000000001</v>
      </c>
      <c r="H25">
        <v>0.30626530000000002</v>
      </c>
      <c r="I25">
        <f t="shared" si="3"/>
        <v>1.1534462497307214</v>
      </c>
      <c r="J25">
        <f t="shared" si="4"/>
        <v>1.0862443554279197</v>
      </c>
      <c r="K25" s="2">
        <f t="shared" si="5"/>
        <v>1.2248056750488221</v>
      </c>
      <c r="L25">
        <v>-4.0888399999999998E-3</v>
      </c>
      <c r="M25">
        <v>2.8755009999999999E-3</v>
      </c>
      <c r="N25">
        <f t="shared" si="6"/>
        <v>0.94900885266651691</v>
      </c>
      <c r="O25">
        <f t="shared" si="7"/>
        <v>0.8829579324893394</v>
      </c>
      <c r="P25" s="2">
        <f t="shared" si="8"/>
        <v>1.0200008055879748</v>
      </c>
      <c r="Q25">
        <v>1.001489E-2</v>
      </c>
      <c r="R25">
        <v>3.9643539999999998E-3</v>
      </c>
      <c r="S25">
        <f t="shared" si="9"/>
        <v>1.0672623143687476</v>
      </c>
      <c r="T25">
        <f t="shared" si="10"/>
        <v>1.0146978820565455</v>
      </c>
      <c r="U25" s="2">
        <f t="shared" si="11"/>
        <v>1.1225497439328056</v>
      </c>
    </row>
    <row r="26" spans="1:21" x14ac:dyDescent="0.3">
      <c r="A26" t="s">
        <v>13</v>
      </c>
      <c r="B26">
        <v>3.9859869999999999E-2</v>
      </c>
      <c r="C26">
        <v>2.6423829999999999E-2</v>
      </c>
      <c r="D26">
        <f t="shared" si="0"/>
        <v>1.0406649355970206</v>
      </c>
      <c r="E26">
        <f t="shared" si="1"/>
        <v>0.9881400534267204</v>
      </c>
      <c r="F26" s="2">
        <f t="shared" si="2"/>
        <v>1.0959817936997165</v>
      </c>
      <c r="G26">
        <v>0.99892745100000002</v>
      </c>
      <c r="H26">
        <v>0.31120874300000001</v>
      </c>
      <c r="I26">
        <f t="shared" si="3"/>
        <v>1.1050523894358488</v>
      </c>
      <c r="J26">
        <f t="shared" si="4"/>
        <v>1.0396621779305397</v>
      </c>
      <c r="K26" s="2">
        <f t="shared" si="5"/>
        <v>1.1745553597309604</v>
      </c>
      <c r="L26">
        <v>-1.9879530000000002E-3</v>
      </c>
      <c r="M26">
        <v>2.9180899999999999E-3</v>
      </c>
      <c r="N26">
        <f t="shared" si="6"/>
        <v>0.97487521733034588</v>
      </c>
      <c r="O26">
        <f t="shared" si="7"/>
        <v>0.90605538784594164</v>
      </c>
      <c r="P26" s="2">
        <f t="shared" si="8"/>
        <v>1.0489222867757884</v>
      </c>
      <c r="Q26">
        <v>1.5346839999999999E-3</v>
      </c>
      <c r="R26">
        <v>3.9581570000000003E-3</v>
      </c>
      <c r="S26">
        <f t="shared" si="9"/>
        <v>1.0100253666168419</v>
      </c>
      <c r="T26">
        <f t="shared" si="10"/>
        <v>0.96035576543173917</v>
      </c>
      <c r="U26" s="2">
        <f t="shared" si="11"/>
        <v>1.0622638796268018</v>
      </c>
    </row>
    <row r="27" spans="1:21" x14ac:dyDescent="0.3">
      <c r="A27" t="s">
        <v>14</v>
      </c>
      <c r="B27">
        <v>-3.8043899999999999E-2</v>
      </c>
      <c r="C27">
        <v>2.3358569999999999E-2</v>
      </c>
      <c r="D27">
        <f t="shared" si="0"/>
        <v>0.96267067872075585</v>
      </c>
      <c r="E27">
        <f t="shared" si="1"/>
        <v>0.91959060991404618</v>
      </c>
      <c r="F27" s="2">
        <f t="shared" si="2"/>
        <v>1.0077689198623965</v>
      </c>
      <c r="G27">
        <v>-0.48933879499999999</v>
      </c>
      <c r="H27">
        <v>0.171935116</v>
      </c>
      <c r="I27">
        <f t="shared" si="3"/>
        <v>0.95224409047236702</v>
      </c>
      <c r="J27">
        <f t="shared" si="4"/>
        <v>0.92068882871044044</v>
      </c>
      <c r="K27" s="2">
        <f t="shared" si="5"/>
        <v>0.98488086263586816</v>
      </c>
      <c r="L27">
        <v>2.07759E-2</v>
      </c>
      <c r="M27">
        <v>2.8674080000000001E-3</v>
      </c>
      <c r="N27">
        <f t="shared" si="6"/>
        <v>1.3046457134893235</v>
      </c>
      <c r="O27">
        <f t="shared" si="7"/>
        <v>1.2140889839478737</v>
      </c>
      <c r="P27" s="2">
        <f t="shared" si="8"/>
        <v>1.4019569077970853</v>
      </c>
      <c r="Q27">
        <v>-2.7241840000000002E-3</v>
      </c>
      <c r="R27">
        <v>2.6779080000000001E-3</v>
      </c>
      <c r="S27">
        <f t="shared" si="9"/>
        <v>0.98244865514371549</v>
      </c>
      <c r="T27">
        <f t="shared" si="10"/>
        <v>0.94949620657447953</v>
      </c>
      <c r="U27" s="2">
        <f t="shared" si="11"/>
        <v>1.016544724781882</v>
      </c>
    </row>
    <row r="28" spans="1:21" x14ac:dyDescent="0.3">
      <c r="A28" t="s">
        <v>15</v>
      </c>
      <c r="B28">
        <v>-4.5321670000000001E-2</v>
      </c>
      <c r="C28">
        <v>2.459648E-2</v>
      </c>
      <c r="D28">
        <f t="shared" si="0"/>
        <v>0.95569001557710509</v>
      </c>
      <c r="E28">
        <f t="shared" si="1"/>
        <v>0.91070999371997075</v>
      </c>
      <c r="F28" s="2">
        <f t="shared" si="2"/>
        <v>1.002891603443419</v>
      </c>
      <c r="G28">
        <v>-0.48526070399999999</v>
      </c>
      <c r="H28">
        <v>0.18024554600000001</v>
      </c>
      <c r="I28">
        <f t="shared" si="3"/>
        <v>0.95263250347167772</v>
      </c>
      <c r="J28">
        <f t="shared" si="4"/>
        <v>0.91956532132136437</v>
      </c>
      <c r="K28" s="2">
        <f t="shared" si="5"/>
        <v>0.98688876758279276</v>
      </c>
      <c r="L28">
        <v>2.1120630000000001E-2</v>
      </c>
      <c r="M28">
        <v>3.007081E-3</v>
      </c>
      <c r="N28">
        <f t="shared" si="6"/>
        <v>1.3104152398877373</v>
      </c>
      <c r="O28">
        <f t="shared" si="7"/>
        <v>1.2151923972131751</v>
      </c>
      <c r="P28" s="2">
        <f t="shared" si="8"/>
        <v>1.4130997732277601</v>
      </c>
      <c r="Q28">
        <v>-5.4109240000000001E-3</v>
      </c>
      <c r="R28">
        <v>2.8203249999999998E-3</v>
      </c>
      <c r="S28">
        <f t="shared" si="9"/>
        <v>0.96544030605557385</v>
      </c>
      <c r="T28">
        <f t="shared" si="10"/>
        <v>0.93136693768802492</v>
      </c>
      <c r="U28" s="2">
        <f t="shared" si="11"/>
        <v>1.0007602233233799</v>
      </c>
    </row>
    <row r="29" spans="1:21" x14ac:dyDescent="0.3">
      <c r="A29" t="s">
        <v>16</v>
      </c>
      <c r="B29">
        <v>-3.029422E-2</v>
      </c>
      <c r="C29">
        <v>2.5912950000000001E-2</v>
      </c>
      <c r="D29">
        <f t="shared" si="0"/>
        <v>0.97016005106301539</v>
      </c>
      <c r="E29">
        <f t="shared" si="1"/>
        <v>0.92211659743026775</v>
      </c>
      <c r="F29" s="2">
        <f t="shared" si="2"/>
        <v>1.0207066300525718</v>
      </c>
      <c r="G29">
        <v>-0.498884565</v>
      </c>
      <c r="H29">
        <v>0.19164837500000001</v>
      </c>
      <c r="I29">
        <f t="shared" si="3"/>
        <v>0.95133553387782144</v>
      </c>
      <c r="J29">
        <f t="shared" si="4"/>
        <v>0.91626327452575296</v>
      </c>
      <c r="K29" s="2">
        <f t="shared" si="5"/>
        <v>0.98775027132571391</v>
      </c>
      <c r="L29">
        <v>2.0396649999999999E-2</v>
      </c>
      <c r="M29">
        <v>3.2067200000000001E-3</v>
      </c>
      <c r="N29">
        <f t="shared" si="6"/>
        <v>1.2983277886119484</v>
      </c>
      <c r="O29">
        <f t="shared" si="7"/>
        <v>1.1979681683011001</v>
      </c>
      <c r="P29" s="2">
        <f t="shared" si="8"/>
        <v>1.4070950224599921</v>
      </c>
      <c r="Q29">
        <v>2.9545100000000001E-4</v>
      </c>
      <c r="R29">
        <v>2.9707980000000002E-3</v>
      </c>
      <c r="S29">
        <f t="shared" si="9"/>
        <v>1.0019222767095837</v>
      </c>
      <c r="T29">
        <f t="shared" si="10"/>
        <v>0.96471019865550534</v>
      </c>
      <c r="U29" s="2">
        <f t="shared" si="11"/>
        <v>1.040569748268398</v>
      </c>
    </row>
    <row r="30" spans="1:21" x14ac:dyDescent="0.3">
      <c r="A30" t="s">
        <v>17</v>
      </c>
      <c r="B30">
        <v>2.0419919999999999E-3</v>
      </c>
      <c r="C30">
        <v>3.4854430999999998E-2</v>
      </c>
      <c r="D30">
        <f t="shared" si="0"/>
        <v>1.0020440782854818</v>
      </c>
      <c r="E30">
        <f t="shared" si="1"/>
        <v>0.93587562298532379</v>
      </c>
      <c r="F30" s="2">
        <f t="shared" si="2"/>
        <v>1.0728907882268313</v>
      </c>
      <c r="G30">
        <v>-0.73992328100000004</v>
      </c>
      <c r="H30">
        <v>0.28337088900000001</v>
      </c>
      <c r="I30">
        <f t="shared" si="3"/>
        <v>0.92867881854498513</v>
      </c>
      <c r="J30">
        <f t="shared" si="4"/>
        <v>0.87850557762385661</v>
      </c>
      <c r="K30" s="2">
        <f t="shared" si="5"/>
        <v>0.98171755533620064</v>
      </c>
      <c r="L30">
        <v>1.6441336000000001E-2</v>
      </c>
      <c r="M30">
        <v>4.4761239999999997E-3</v>
      </c>
      <c r="N30">
        <f t="shared" si="6"/>
        <v>1.2342322301902455</v>
      </c>
      <c r="O30">
        <f t="shared" si="7"/>
        <v>1.1031305605896768</v>
      </c>
      <c r="P30" s="2">
        <f t="shared" si="8"/>
        <v>1.3809146917533444</v>
      </c>
      <c r="Q30">
        <v>4.9000620000000002E-3</v>
      </c>
      <c r="R30">
        <v>4.2876019999999997E-3</v>
      </c>
      <c r="S30">
        <f t="shared" si="9"/>
        <v>1.0323630553367913</v>
      </c>
      <c r="T30">
        <f t="shared" si="10"/>
        <v>0.97748371561380143</v>
      </c>
      <c r="U30" s="2">
        <f t="shared" si="11"/>
        <v>1.0903235123002255</v>
      </c>
    </row>
    <row r="31" spans="1:21" x14ac:dyDescent="0.3">
      <c r="A31" t="s">
        <v>18</v>
      </c>
      <c r="B31">
        <v>-1.4101870000000001E-2</v>
      </c>
      <c r="C31">
        <v>3.9449640000000001E-2</v>
      </c>
      <c r="D31">
        <f t="shared" si="0"/>
        <v>0.98599709562246618</v>
      </c>
      <c r="E31">
        <f t="shared" si="1"/>
        <v>0.91263143604209196</v>
      </c>
      <c r="F31" s="2">
        <f t="shared" si="2"/>
        <v>1.0652605577473224</v>
      </c>
      <c r="G31">
        <v>-0.99321353099999998</v>
      </c>
      <c r="H31">
        <v>0.32010440200000001</v>
      </c>
      <c r="I31">
        <f t="shared" si="3"/>
        <v>0.90545169155854865</v>
      </c>
      <c r="J31">
        <f t="shared" si="4"/>
        <v>0.85038863538340215</v>
      </c>
      <c r="K31" s="2">
        <f t="shared" si="5"/>
        <v>0.96408010600542282</v>
      </c>
      <c r="L31">
        <v>1.5679539999999999E-2</v>
      </c>
      <c r="M31">
        <v>5.0824499999999996E-3</v>
      </c>
      <c r="N31">
        <f t="shared" si="6"/>
        <v>1.2222557317833935</v>
      </c>
      <c r="O31">
        <f t="shared" si="7"/>
        <v>1.0759345216469722</v>
      </c>
      <c r="P31" s="2">
        <f t="shared" si="8"/>
        <v>1.3884758261967258</v>
      </c>
      <c r="Q31">
        <v>1.8701970000000001E-3</v>
      </c>
      <c r="R31">
        <v>4.8631009999999999E-3</v>
      </c>
      <c r="S31">
        <f t="shared" si="9"/>
        <v>1.0122304683892835</v>
      </c>
      <c r="T31">
        <f t="shared" si="10"/>
        <v>0.95142004501416055</v>
      </c>
      <c r="U31" s="2">
        <f t="shared" si="11"/>
        <v>1.0769276162563279</v>
      </c>
    </row>
    <row r="32" spans="1:21" x14ac:dyDescent="0.3">
      <c r="A32" t="s">
        <v>19</v>
      </c>
      <c r="B32">
        <v>1.331975E-2</v>
      </c>
      <c r="C32">
        <v>3.801877E-2</v>
      </c>
      <c r="D32">
        <f t="shared" si="0"/>
        <v>1.0134088530405978</v>
      </c>
      <c r="E32">
        <f t="shared" si="1"/>
        <v>0.94063787897977402</v>
      </c>
      <c r="F32" s="2">
        <f t="shared" si="2"/>
        <v>1.0918096393640373</v>
      </c>
      <c r="G32">
        <v>-0.54238772999999996</v>
      </c>
      <c r="H32">
        <v>0.30951616999999998</v>
      </c>
      <c r="I32">
        <f t="shared" si="3"/>
        <v>0.94720591230104112</v>
      </c>
      <c r="J32">
        <f t="shared" si="4"/>
        <v>0.89145177058312974</v>
      </c>
      <c r="K32" s="2">
        <f t="shared" si="5"/>
        <v>1.0064470899094837</v>
      </c>
      <c r="L32">
        <v>1.7054584000000001E-2</v>
      </c>
      <c r="M32">
        <v>4.8694480000000002E-3</v>
      </c>
      <c r="N32">
        <f t="shared" si="6"/>
        <v>1.2439585517089813</v>
      </c>
      <c r="O32">
        <f t="shared" si="7"/>
        <v>1.1009065357123713</v>
      </c>
      <c r="P32" s="2">
        <f t="shared" si="8"/>
        <v>1.4055987753479893</v>
      </c>
      <c r="Q32">
        <v>7.1360859999999998E-3</v>
      </c>
      <c r="R32">
        <v>4.6726320000000003E-3</v>
      </c>
      <c r="S32">
        <f t="shared" si="9"/>
        <v>1.0474771502788927</v>
      </c>
      <c r="T32">
        <f t="shared" si="10"/>
        <v>0.98694124254838789</v>
      </c>
      <c r="U32" s="2">
        <f t="shared" si="11"/>
        <v>1.1117261424026421</v>
      </c>
    </row>
    <row r="33" spans="1:21" x14ac:dyDescent="0.3">
      <c r="A33" t="s">
        <v>20</v>
      </c>
      <c r="B33">
        <v>-2.035677E-2</v>
      </c>
      <c r="C33">
        <v>2.30514E-2</v>
      </c>
      <c r="D33">
        <f t="shared" si="0"/>
        <v>0.97984903020087377</v>
      </c>
      <c r="E33">
        <f t="shared" si="1"/>
        <v>0.93656391184201748</v>
      </c>
      <c r="F33" s="2">
        <f t="shared" si="2"/>
        <v>1.0251346542888642</v>
      </c>
      <c r="G33">
        <v>-0.16243740000000001</v>
      </c>
      <c r="H33">
        <v>0.18283959999999999</v>
      </c>
      <c r="I33">
        <f t="shared" si="3"/>
        <v>0.98388747809302213</v>
      </c>
      <c r="J33">
        <f t="shared" si="4"/>
        <v>0.94925263727667497</v>
      </c>
      <c r="K33" s="2">
        <f t="shared" si="5"/>
        <v>1.0197860206377261</v>
      </c>
      <c r="L33">
        <v>1.176513E-2</v>
      </c>
      <c r="M33">
        <v>2.747827E-3</v>
      </c>
      <c r="N33">
        <f t="shared" si="6"/>
        <v>1.1625241866693345</v>
      </c>
      <c r="O33">
        <f t="shared" si="7"/>
        <v>1.0850826728057754</v>
      </c>
      <c r="P33" s="2">
        <f t="shared" si="8"/>
        <v>1.2454926416773622</v>
      </c>
      <c r="Q33">
        <v>-1.2979809999999999E-3</v>
      </c>
      <c r="R33">
        <v>2.7871620000000001E-3</v>
      </c>
      <c r="S33">
        <f t="shared" si="9"/>
        <v>0.99159861406257288</v>
      </c>
      <c r="T33">
        <f t="shared" si="10"/>
        <v>0.95700628478240446</v>
      </c>
      <c r="U33" s="2">
        <f t="shared" si="11"/>
        <v>1.0274413314165247</v>
      </c>
    </row>
    <row r="34" spans="1:21" x14ac:dyDescent="0.3">
      <c r="A34" t="s">
        <v>21</v>
      </c>
      <c r="B34">
        <v>-3.2362599999999998E-2</v>
      </c>
      <c r="C34">
        <v>2.6107760000000001E-2</v>
      </c>
      <c r="D34">
        <f t="shared" si="0"/>
        <v>0.96815546525386309</v>
      </c>
      <c r="E34">
        <f t="shared" si="1"/>
        <v>0.91985998604730534</v>
      </c>
      <c r="F34" s="2">
        <f t="shared" si="2"/>
        <v>1.0189866056992729</v>
      </c>
      <c r="G34">
        <v>-0.20050109999999999</v>
      </c>
      <c r="H34">
        <v>0.20646139999999999</v>
      </c>
      <c r="I34">
        <f t="shared" si="3"/>
        <v>0.98014955678186066</v>
      </c>
      <c r="J34">
        <f t="shared" si="4"/>
        <v>0.9412781960065969</v>
      </c>
      <c r="K34" s="2">
        <f t="shared" si="5"/>
        <v>1.0206261631635043</v>
      </c>
      <c r="L34">
        <v>1.212239E-2</v>
      </c>
      <c r="M34">
        <v>3.105446E-3</v>
      </c>
      <c r="N34">
        <f t="shared" si="6"/>
        <v>1.1678524997840254</v>
      </c>
      <c r="O34">
        <f t="shared" si="7"/>
        <v>1.0803198587013418</v>
      </c>
      <c r="P34" s="2">
        <f t="shared" si="8"/>
        <v>1.2624774507906609</v>
      </c>
      <c r="Q34">
        <v>-2.8388950000000001E-3</v>
      </c>
      <c r="R34">
        <v>3.1577990000000002E-3</v>
      </c>
      <c r="S34">
        <f t="shared" si="9"/>
        <v>0.98171639333279437</v>
      </c>
      <c r="T34">
        <f t="shared" si="10"/>
        <v>0.94300548788809346</v>
      </c>
      <c r="U34" s="2">
        <f t="shared" si="11"/>
        <v>1.0220164032096493</v>
      </c>
    </row>
    <row r="35" spans="1:21" x14ac:dyDescent="0.3">
      <c r="A35" t="s">
        <v>22</v>
      </c>
      <c r="B35">
        <v>-6.6184879999999996E-3</v>
      </c>
      <c r="C35">
        <v>2.7033129999999999E-2</v>
      </c>
      <c r="D35">
        <f t="shared" si="0"/>
        <v>0.99340336595175072</v>
      </c>
      <c r="E35">
        <f t="shared" si="1"/>
        <v>0.94213808999311832</v>
      </c>
      <c r="F35" s="2">
        <f t="shared" si="2"/>
        <v>1.0474581783350636</v>
      </c>
      <c r="G35">
        <v>-0.1198123</v>
      </c>
      <c r="H35">
        <v>0.21514900000000001</v>
      </c>
      <c r="I35">
        <f t="shared" si="3"/>
        <v>0.9880902591420373</v>
      </c>
      <c r="J35">
        <f t="shared" si="4"/>
        <v>0.94728959122012946</v>
      </c>
      <c r="K35" s="2">
        <f t="shared" si="5"/>
        <v>1.0306482508203789</v>
      </c>
      <c r="L35">
        <v>1.1307510999999999E-2</v>
      </c>
      <c r="M35">
        <v>3.2402709999999999E-3</v>
      </c>
      <c r="N35">
        <f t="shared" si="6"/>
        <v>1.1557345788310101</v>
      </c>
      <c r="O35">
        <f t="shared" si="7"/>
        <v>1.0655000526308696</v>
      </c>
      <c r="P35" s="2">
        <f t="shared" si="8"/>
        <v>1.2536108406635982</v>
      </c>
      <c r="Q35">
        <v>4.76983E-4</v>
      </c>
      <c r="R35">
        <v>3.2672199999999999E-3</v>
      </c>
      <c r="S35">
        <f t="shared" si="9"/>
        <v>1.0031052006784167</v>
      </c>
      <c r="T35">
        <f t="shared" si="10"/>
        <v>0.96220861790282197</v>
      </c>
      <c r="U35" s="2">
        <f t="shared" si="11"/>
        <v>1.0457400036815192</v>
      </c>
    </row>
    <row r="36" spans="1:21" x14ac:dyDescent="0.3">
      <c r="A36" t="s">
        <v>23</v>
      </c>
      <c r="B36">
        <v>-6.5818230000000005E-2</v>
      </c>
      <c r="C36">
        <v>3.3926379999999999E-2</v>
      </c>
      <c r="D36">
        <f t="shared" si="0"/>
        <v>0.93630104026479588</v>
      </c>
      <c r="E36">
        <f t="shared" si="1"/>
        <v>0.87606592432375174</v>
      </c>
      <c r="F36" s="2">
        <f t="shared" si="2"/>
        <v>1.0006777043378847</v>
      </c>
      <c r="G36">
        <v>-0.39517859999999999</v>
      </c>
      <c r="H36">
        <v>0.25828909999999999</v>
      </c>
      <c r="I36">
        <f t="shared" si="3"/>
        <v>0.96125278586253182</v>
      </c>
      <c r="J36">
        <f t="shared" si="4"/>
        <v>0.91380093779044147</v>
      </c>
      <c r="K36" s="2">
        <f t="shared" si="5"/>
        <v>1.0111687131364899</v>
      </c>
      <c r="L36">
        <v>2.374515E-2</v>
      </c>
      <c r="M36">
        <v>3.8948770000000001E-3</v>
      </c>
      <c r="N36">
        <f t="shared" si="6"/>
        <v>1.3551849235981692</v>
      </c>
      <c r="O36">
        <f t="shared" si="7"/>
        <v>1.2290275486388391</v>
      </c>
      <c r="P36" s="2">
        <f t="shared" si="8"/>
        <v>1.4942921167078376</v>
      </c>
      <c r="Q36">
        <v>-9.0146930000000007E-3</v>
      </c>
      <c r="R36">
        <v>3.9346290000000003E-3</v>
      </c>
      <c r="S36">
        <f t="shared" si="9"/>
        <v>0.94308816693468545</v>
      </c>
      <c r="T36">
        <f t="shared" si="10"/>
        <v>0.89697913509278748</v>
      </c>
      <c r="U36" s="2">
        <f t="shared" si="11"/>
        <v>0.99156742427483568</v>
      </c>
    </row>
    <row r="37" spans="1:21" x14ac:dyDescent="0.3">
      <c r="A37" t="s">
        <v>24</v>
      </c>
      <c r="B37">
        <v>-3.1463570000000003E-2</v>
      </c>
      <c r="C37">
        <v>3.7528079999999998E-2</v>
      </c>
      <c r="D37">
        <f t="shared" si="0"/>
        <v>0.96902625743728676</v>
      </c>
      <c r="E37">
        <f t="shared" si="1"/>
        <v>0.90030777058378986</v>
      </c>
      <c r="F37" s="2">
        <f t="shared" si="2"/>
        <v>1.0429898733341243</v>
      </c>
      <c r="G37">
        <v>-4.7568159999999998E-2</v>
      </c>
      <c r="H37">
        <v>0.28001257000000002</v>
      </c>
      <c r="I37">
        <f t="shared" si="3"/>
        <v>0.99525447973155923</v>
      </c>
      <c r="J37">
        <f t="shared" si="4"/>
        <v>0.94210430842865156</v>
      </c>
      <c r="K37" s="2">
        <f t="shared" si="5"/>
        <v>1.0514031944911253</v>
      </c>
      <c r="L37">
        <v>2.562358E-2</v>
      </c>
      <c r="M37">
        <v>4.3346519999999996E-3</v>
      </c>
      <c r="N37">
        <f t="shared" si="6"/>
        <v>1.3881637407959566</v>
      </c>
      <c r="O37">
        <f t="shared" si="7"/>
        <v>1.2451226942059577</v>
      </c>
      <c r="P37" s="2">
        <f t="shared" si="8"/>
        <v>1.5476374980776599</v>
      </c>
      <c r="Q37">
        <v>-1.0013466E-2</v>
      </c>
      <c r="R37">
        <v>4.3981539999999996E-3</v>
      </c>
      <c r="S37">
        <f t="shared" si="9"/>
        <v>0.93698544638888637</v>
      </c>
      <c r="T37">
        <f t="shared" si="10"/>
        <v>0.88592763218714687</v>
      </c>
      <c r="U37" s="2">
        <f t="shared" si="11"/>
        <v>0.99098582643499789</v>
      </c>
    </row>
    <row r="38" spans="1:21" x14ac:dyDescent="0.3">
      <c r="A38" t="s">
        <v>25</v>
      </c>
      <c r="B38">
        <v>-0.120267798</v>
      </c>
      <c r="C38">
        <v>4.2199367000000002E-2</v>
      </c>
      <c r="D38">
        <f t="shared" si="0"/>
        <v>0.88668295299829725</v>
      </c>
      <c r="E38">
        <f t="shared" si="1"/>
        <v>0.81629574480639078</v>
      </c>
      <c r="F38" s="2">
        <f t="shared" si="2"/>
        <v>0.96313947994945548</v>
      </c>
      <c r="G38">
        <v>-0.97660137000000002</v>
      </c>
      <c r="H38">
        <v>0.33232223900000002</v>
      </c>
      <c r="I38">
        <f t="shared" si="3"/>
        <v>0.90695709253831336</v>
      </c>
      <c r="J38">
        <f t="shared" si="4"/>
        <v>0.84976512106352042</v>
      </c>
      <c r="K38" s="2">
        <f t="shared" si="5"/>
        <v>0.96799827071751876</v>
      </c>
      <c r="L38">
        <v>2.107266E-2</v>
      </c>
      <c r="M38">
        <v>4.8232479999999996E-3</v>
      </c>
      <c r="N38">
        <f t="shared" si="6"/>
        <v>1.3096108709367769</v>
      </c>
      <c r="O38">
        <f t="shared" si="7"/>
        <v>1.1603531543338061</v>
      </c>
      <c r="P38" s="2">
        <f t="shared" si="8"/>
        <v>1.478067799333439</v>
      </c>
      <c r="Q38">
        <v>-7.769939E-3</v>
      </c>
      <c r="R38">
        <v>4.8178270000000002E-3</v>
      </c>
      <c r="S38">
        <f t="shared" si="9"/>
        <v>0.95074955188669052</v>
      </c>
      <c r="T38">
        <f t="shared" si="10"/>
        <v>0.89414822347601408</v>
      </c>
      <c r="U38" s="2">
        <f t="shared" si="11"/>
        <v>1.0109338549024036</v>
      </c>
    </row>
    <row r="39" spans="1:21" x14ac:dyDescent="0.3">
      <c r="A39" t="s">
        <v>27</v>
      </c>
      <c r="B39">
        <v>-9.2449109999999998E-3</v>
      </c>
      <c r="C39">
        <v>2.2607068000000001E-2</v>
      </c>
      <c r="D39">
        <f t="shared" si="0"/>
        <v>0.99079769180224542</v>
      </c>
      <c r="E39">
        <f t="shared" si="1"/>
        <v>0.94785403103885524</v>
      </c>
      <c r="F39" s="2">
        <f t="shared" si="2"/>
        <v>1.0356869664886359</v>
      </c>
      <c r="G39">
        <v>-0.23707400000000001</v>
      </c>
      <c r="H39">
        <v>0.17993729999999999</v>
      </c>
      <c r="I39">
        <f t="shared" si="3"/>
        <v>0.97657141275289427</v>
      </c>
      <c r="J39">
        <f t="shared" si="4"/>
        <v>0.94273023266641143</v>
      </c>
      <c r="K39" s="2">
        <f t="shared" si="5"/>
        <v>1.011627389426951</v>
      </c>
      <c r="L39">
        <v>1.2886079999999999E-2</v>
      </c>
      <c r="M39">
        <v>2.719689E-3</v>
      </c>
      <c r="N39">
        <f t="shared" si="6"/>
        <v>1.1793245083330746</v>
      </c>
      <c r="O39">
        <f t="shared" si="7"/>
        <v>1.1015411738566909</v>
      </c>
      <c r="P39" s="2">
        <f t="shared" si="8"/>
        <v>1.2626003720637953</v>
      </c>
      <c r="Q39">
        <v>-6.7230499999999999E-4</v>
      </c>
      <c r="R39">
        <v>2.7497670000000002E-3</v>
      </c>
      <c r="S39">
        <f t="shared" si="9"/>
        <v>0.99563955197996534</v>
      </c>
      <c r="T39">
        <f t="shared" si="10"/>
        <v>0.96136414952625104</v>
      </c>
      <c r="U39" s="2">
        <f t="shared" si="11"/>
        <v>1.0311369713082876</v>
      </c>
    </row>
    <row r="40" spans="1:21" x14ac:dyDescent="0.3">
      <c r="A40" t="s">
        <v>9</v>
      </c>
      <c r="B40">
        <v>-2.1474130000000001E-2</v>
      </c>
      <c r="C40">
        <v>2.4819870000000001E-2</v>
      </c>
      <c r="D40">
        <f t="shared" si="0"/>
        <v>0.97875479752824324</v>
      </c>
      <c r="E40">
        <f t="shared" si="1"/>
        <v>0.93228093697152414</v>
      </c>
      <c r="F40" s="2">
        <f t="shared" si="2"/>
        <v>1.027545362877899</v>
      </c>
      <c r="G40">
        <v>-0.22186639999999999</v>
      </c>
      <c r="H40">
        <v>0.1956754</v>
      </c>
      <c r="I40">
        <f t="shared" si="3"/>
        <v>0.97805767333092974</v>
      </c>
      <c r="J40">
        <f t="shared" si="4"/>
        <v>0.94125704195812876</v>
      </c>
      <c r="K40" s="2">
        <f t="shared" si="5"/>
        <v>1.016297110905509</v>
      </c>
      <c r="L40">
        <v>1.2199140000000001E-2</v>
      </c>
      <c r="M40">
        <v>2.9646540000000002E-3</v>
      </c>
      <c r="N40">
        <f t="shared" si="6"/>
        <v>1.1690003618173261</v>
      </c>
      <c r="O40">
        <f t="shared" si="7"/>
        <v>1.085208085470466</v>
      </c>
      <c r="P40" s="2">
        <f t="shared" si="8"/>
        <v>1.2592624992621571</v>
      </c>
      <c r="Q40">
        <v>-2.1775200000000001E-3</v>
      </c>
      <c r="R40">
        <v>3.0073790000000001E-3</v>
      </c>
      <c r="S40">
        <f t="shared" si="9"/>
        <v>0.98594581524708058</v>
      </c>
      <c r="T40">
        <f t="shared" si="10"/>
        <v>0.9488847907184973</v>
      </c>
      <c r="U40" s="2">
        <f t="shared" si="11"/>
        <v>1.0244543490544966</v>
      </c>
    </row>
    <row r="41" spans="1:21" x14ac:dyDescent="0.3">
      <c r="A41" t="s">
        <v>10</v>
      </c>
      <c r="B41">
        <v>4.429667E-3</v>
      </c>
      <c r="C41">
        <v>2.572818E-2</v>
      </c>
      <c r="D41">
        <f t="shared" si="0"/>
        <v>1.0044394924773727</v>
      </c>
      <c r="E41">
        <f t="shared" si="1"/>
        <v>0.95504428695668842</v>
      </c>
      <c r="F41" s="2">
        <f t="shared" si="2"/>
        <v>1.0563894343194538</v>
      </c>
      <c r="G41">
        <v>-0.25221450000000001</v>
      </c>
      <c r="H41">
        <v>0.206924</v>
      </c>
      <c r="I41">
        <f t="shared" si="3"/>
        <v>0.97509395356119777</v>
      </c>
      <c r="J41">
        <f t="shared" si="4"/>
        <v>0.93633818968183469</v>
      </c>
      <c r="K41" s="2">
        <f t="shared" si="5"/>
        <v>1.015453848565858</v>
      </c>
      <c r="L41">
        <v>1.363755E-2</v>
      </c>
      <c r="M41">
        <v>3.1300640000000001E-3</v>
      </c>
      <c r="N41">
        <f t="shared" si="6"/>
        <v>1.1907229456352131</v>
      </c>
      <c r="O41">
        <f t="shared" si="7"/>
        <v>1.1007960439202091</v>
      </c>
      <c r="P41" s="2">
        <f t="shared" si="8"/>
        <v>1.2879962106449658</v>
      </c>
      <c r="Q41">
        <v>1.050418E-3</v>
      </c>
      <c r="R41">
        <v>3.1424529999999999E-3</v>
      </c>
      <c r="S41">
        <f t="shared" si="9"/>
        <v>1.0068510789991563</v>
      </c>
      <c r="T41">
        <f t="shared" si="10"/>
        <v>0.96733816999865885</v>
      </c>
      <c r="U41" s="2">
        <f t="shared" si="11"/>
        <v>1.0479779737040364</v>
      </c>
    </row>
    <row r="42" spans="1:21" x14ac:dyDescent="0.3">
      <c r="A42" t="s">
        <v>11</v>
      </c>
      <c r="B42">
        <v>5.1893429999999997E-2</v>
      </c>
      <c r="C42">
        <v>2.0968710000000002E-2</v>
      </c>
      <c r="D42">
        <f t="shared" si="0"/>
        <v>1.0532634902419535</v>
      </c>
      <c r="E42">
        <f t="shared" si="1"/>
        <v>1.0108532320179098</v>
      </c>
      <c r="F42" s="2">
        <f t="shared" si="2"/>
        <v>1.0974530671105445</v>
      </c>
      <c r="G42">
        <v>1.4574320000000001</v>
      </c>
      <c r="H42">
        <v>0.23738960000000001</v>
      </c>
      <c r="I42">
        <f t="shared" si="3"/>
        <v>1.1568990582228076</v>
      </c>
      <c r="J42">
        <f t="shared" si="4"/>
        <v>1.1043035208773848</v>
      </c>
      <c r="K42" s="2">
        <f t="shared" si="5"/>
        <v>1.2119996048309518</v>
      </c>
      <c r="L42">
        <v>-9.4337269999999994E-3</v>
      </c>
      <c r="M42">
        <v>2.2997590000000002E-3</v>
      </c>
      <c r="N42">
        <f t="shared" si="6"/>
        <v>0.88625398417755807</v>
      </c>
      <c r="O42">
        <f t="shared" si="7"/>
        <v>0.83656750757393139</v>
      </c>
      <c r="P42" s="2">
        <f t="shared" si="8"/>
        <v>0.93889150290860635</v>
      </c>
      <c r="Q42">
        <v>6.7167679999999997E-3</v>
      </c>
      <c r="R42">
        <v>3.1952930000000001E-3</v>
      </c>
      <c r="S42">
        <f t="shared" si="9"/>
        <v>1.0446260682973094</v>
      </c>
      <c r="T42">
        <f t="shared" si="10"/>
        <v>1.0029553175461068</v>
      </c>
      <c r="U42" s="2">
        <f t="shared" si="11"/>
        <v>1.0880281538724976</v>
      </c>
    </row>
    <row r="43" spans="1:21" x14ac:dyDescent="0.3">
      <c r="A43" t="s">
        <v>12</v>
      </c>
      <c r="B43">
        <v>6.035894E-2</v>
      </c>
      <c r="C43">
        <v>2.659765E-2</v>
      </c>
      <c r="D43">
        <f t="shared" si="0"/>
        <v>1.0622177505659693</v>
      </c>
      <c r="E43">
        <f t="shared" si="1"/>
        <v>1.0082614852717116</v>
      </c>
      <c r="F43" s="2">
        <f t="shared" si="2"/>
        <v>1.1190614400126233</v>
      </c>
      <c r="G43">
        <v>1.670852</v>
      </c>
      <c r="H43">
        <v>0.30335780000000001</v>
      </c>
      <c r="I43">
        <f t="shared" si="3"/>
        <v>1.1818549550610884</v>
      </c>
      <c r="J43">
        <f t="shared" si="4"/>
        <v>1.1136323623565996</v>
      </c>
      <c r="K43" s="2">
        <f t="shared" si="5"/>
        <v>1.2542569541052722</v>
      </c>
      <c r="L43">
        <v>-9.3690679999999995E-3</v>
      </c>
      <c r="M43">
        <v>2.8984710000000001E-3</v>
      </c>
      <c r="N43">
        <f t="shared" si="6"/>
        <v>0.88698778278789703</v>
      </c>
      <c r="O43">
        <f t="shared" si="7"/>
        <v>0.82477808983482626</v>
      </c>
      <c r="P43" s="2">
        <f t="shared" si="8"/>
        <v>0.9538897025896349</v>
      </c>
      <c r="Q43">
        <v>1.0706553000000001E-2</v>
      </c>
      <c r="R43">
        <v>4.0285249999999998E-3</v>
      </c>
      <c r="S43">
        <f t="shared" si="9"/>
        <v>1.0720713245173397</v>
      </c>
      <c r="T43">
        <f t="shared" si="10"/>
        <v>1.0184370885006724</v>
      </c>
      <c r="U43" s="2">
        <f t="shared" si="11"/>
        <v>1.1285301152419727</v>
      </c>
    </row>
    <row r="44" spans="1:21" x14ac:dyDescent="0.3">
      <c r="A44" t="s">
        <v>13</v>
      </c>
      <c r="B44">
        <v>4.2632690000000001E-2</v>
      </c>
      <c r="C44">
        <v>2.6698920000000001E-2</v>
      </c>
      <c r="D44">
        <f t="shared" si="0"/>
        <v>1.043554516436128</v>
      </c>
      <c r="E44">
        <f t="shared" si="1"/>
        <v>0.99034967296555187</v>
      </c>
      <c r="F44" s="2">
        <f t="shared" si="2"/>
        <v>1.0996176991842364</v>
      </c>
      <c r="G44">
        <v>1.2440690000000001</v>
      </c>
      <c r="H44">
        <v>0.30102839999999997</v>
      </c>
      <c r="I44">
        <f t="shared" si="3"/>
        <v>1.1324765819823777</v>
      </c>
      <c r="J44">
        <f t="shared" si="4"/>
        <v>1.067591667469785</v>
      </c>
      <c r="K44" s="2">
        <f t="shared" si="5"/>
        <v>1.2013050006076282</v>
      </c>
      <c r="L44">
        <v>-9.4014739999999999E-3</v>
      </c>
      <c r="M44">
        <v>2.9537669999999999E-3</v>
      </c>
      <c r="N44">
        <f t="shared" si="6"/>
        <v>0.88661993938936401</v>
      </c>
      <c r="O44">
        <f t="shared" si="7"/>
        <v>0.82329312628197471</v>
      </c>
      <c r="P44" s="2">
        <f t="shared" si="8"/>
        <v>0.9548177821826791</v>
      </c>
      <c r="Q44">
        <v>2.5888970000000002E-3</v>
      </c>
      <c r="R44">
        <v>4.0979739999999999E-3</v>
      </c>
      <c r="S44">
        <f t="shared" si="9"/>
        <v>1.0169702159980856</v>
      </c>
      <c r="T44">
        <f t="shared" si="10"/>
        <v>0.96523821010096666</v>
      </c>
      <c r="U44" s="2">
        <f t="shared" si="11"/>
        <v>1.0714748021827791</v>
      </c>
    </row>
    <row r="45" spans="1:21" x14ac:dyDescent="0.3">
      <c r="A45" t="s">
        <v>14</v>
      </c>
      <c r="B45">
        <v>-2.4662259999999998E-2</v>
      </c>
      <c r="C45">
        <v>2.33686E-2</v>
      </c>
      <c r="D45">
        <f t="shared" si="0"/>
        <v>0.97563936883025959</v>
      </c>
      <c r="E45">
        <f t="shared" si="1"/>
        <v>0.93196062224427523</v>
      </c>
      <c r="F45" s="2">
        <f t="shared" si="2"/>
        <v>1.0213652329207672</v>
      </c>
      <c r="G45">
        <v>-0.44301940000000001</v>
      </c>
      <c r="H45">
        <v>0.17310813999999999</v>
      </c>
      <c r="I45">
        <f t="shared" si="3"/>
        <v>0.95666505841241334</v>
      </c>
      <c r="J45">
        <f t="shared" si="4"/>
        <v>0.92475065918938315</v>
      </c>
      <c r="K45" s="2">
        <f t="shared" si="5"/>
        <v>0.98968086682898726</v>
      </c>
      <c r="L45">
        <v>2.1409629999999999E-2</v>
      </c>
      <c r="M45">
        <v>2.8715400000000001E-3</v>
      </c>
      <c r="N45">
        <f t="shared" si="6"/>
        <v>1.3152717049228386</v>
      </c>
      <c r="O45">
        <f t="shared" si="7"/>
        <v>1.2238505396191042</v>
      </c>
      <c r="P45" s="2">
        <f t="shared" si="8"/>
        <v>1.4135219961655083</v>
      </c>
      <c r="Q45">
        <v>-2.1392199999999998E-3</v>
      </c>
      <c r="R45">
        <v>2.6970980000000002E-3</v>
      </c>
      <c r="S45">
        <f t="shared" si="9"/>
        <v>0.98619129701286135</v>
      </c>
      <c r="T45">
        <f t="shared" si="10"/>
        <v>0.95288032673259471</v>
      </c>
      <c r="U45" s="2">
        <f t="shared" si="11"/>
        <v>1.0206667584783093</v>
      </c>
    </row>
    <row r="46" spans="1:21" x14ac:dyDescent="0.3">
      <c r="A46" t="s">
        <v>15</v>
      </c>
      <c r="B46">
        <v>-3.9622959999999999E-2</v>
      </c>
      <c r="C46">
        <v>2.4629069999999999E-2</v>
      </c>
      <c r="D46">
        <f t="shared" si="0"/>
        <v>0.96115176350355558</v>
      </c>
      <c r="E46">
        <f t="shared" si="1"/>
        <v>0.91585617832287758</v>
      </c>
      <c r="F46" s="2">
        <f t="shared" si="2"/>
        <v>1.0086875367022008</v>
      </c>
      <c r="G46">
        <v>-0.43371935</v>
      </c>
      <c r="H46">
        <v>0.18121329</v>
      </c>
      <c r="I46">
        <f t="shared" si="3"/>
        <v>0.95755517554259706</v>
      </c>
      <c r="J46">
        <f t="shared" si="4"/>
        <v>0.92414181485212554</v>
      </c>
      <c r="K46" s="2">
        <f t="shared" si="5"/>
        <v>0.99217663292849867</v>
      </c>
      <c r="L46">
        <v>2.0224579999999999E-2</v>
      </c>
      <c r="M46">
        <v>3.005101E-3</v>
      </c>
      <c r="N46">
        <f t="shared" si="6"/>
        <v>1.2954713736268342</v>
      </c>
      <c r="O46">
        <f t="shared" si="7"/>
        <v>1.2013941211774239</v>
      </c>
      <c r="P46" s="2">
        <f t="shared" si="8"/>
        <v>1.3969155086607505</v>
      </c>
      <c r="Q46">
        <v>-4.3003080000000001E-3</v>
      </c>
      <c r="R46">
        <v>2.8355580000000002E-3</v>
      </c>
      <c r="S46">
        <f t="shared" si="9"/>
        <v>0.97243504061819264</v>
      </c>
      <c r="T46">
        <f t="shared" si="10"/>
        <v>0.93793276568418416</v>
      </c>
      <c r="U46" s="2">
        <f t="shared" si="11"/>
        <v>1.0082064971174207</v>
      </c>
    </row>
    <row r="47" spans="1:21" x14ac:dyDescent="0.3">
      <c r="A47" t="s">
        <v>16</v>
      </c>
      <c r="B47">
        <v>-7.5304250000000003E-3</v>
      </c>
      <c r="C47">
        <v>2.5818143000000002E-2</v>
      </c>
      <c r="D47">
        <f t="shared" si="0"/>
        <v>0.99249785761244791</v>
      </c>
      <c r="E47">
        <f t="shared" si="1"/>
        <v>0.94352352070421897</v>
      </c>
      <c r="F47" s="2">
        <f t="shared" si="2"/>
        <v>1.0440142463328146</v>
      </c>
      <c r="G47">
        <v>-0.45166149</v>
      </c>
      <c r="H47">
        <v>0.19261851999999999</v>
      </c>
      <c r="I47">
        <f t="shared" si="3"/>
        <v>0.95583865700214965</v>
      </c>
      <c r="J47">
        <f t="shared" si="4"/>
        <v>0.92042534991470337</v>
      </c>
      <c r="K47" s="2">
        <f t="shared" si="5"/>
        <v>0.99261448883860026</v>
      </c>
      <c r="L47">
        <v>2.273025E-2</v>
      </c>
      <c r="M47">
        <v>3.214349E-3</v>
      </c>
      <c r="N47">
        <f t="shared" si="6"/>
        <v>1.3376939518447066</v>
      </c>
      <c r="O47">
        <f t="shared" si="7"/>
        <v>1.2340551447492403</v>
      </c>
      <c r="P47" s="2">
        <f t="shared" si="8"/>
        <v>1.4500365858168511</v>
      </c>
      <c r="Q47">
        <v>3.50706E-4</v>
      </c>
      <c r="R47">
        <v>2.9885409999999999E-3</v>
      </c>
      <c r="S47">
        <f t="shared" si="9"/>
        <v>1.0022821892384541</v>
      </c>
      <c r="T47">
        <f t="shared" si="10"/>
        <v>0.96483862139785537</v>
      </c>
      <c r="U47" s="2">
        <f t="shared" si="11"/>
        <v>1.0411788713528183</v>
      </c>
    </row>
    <row r="48" spans="1:21" x14ac:dyDescent="0.3">
      <c r="A48" t="s">
        <v>17</v>
      </c>
      <c r="B48">
        <v>1.6201219999999999E-2</v>
      </c>
      <c r="C48">
        <v>3.4469069999999997E-2</v>
      </c>
      <c r="D48">
        <f t="shared" si="0"/>
        <v>1.0163331713928174</v>
      </c>
      <c r="E48">
        <f t="shared" si="1"/>
        <v>0.94993838232654237</v>
      </c>
      <c r="F48" s="2">
        <f t="shared" si="2"/>
        <v>1.0873685435718188</v>
      </c>
      <c r="G48">
        <v>-0.61483129000000003</v>
      </c>
      <c r="H48">
        <v>0.28121299999999999</v>
      </c>
      <c r="I48">
        <f t="shared" si="3"/>
        <v>0.94036881056780364</v>
      </c>
      <c r="J48">
        <f t="shared" si="4"/>
        <v>0.88994031793898098</v>
      </c>
      <c r="K48" s="2">
        <f t="shared" si="5"/>
        <v>0.9936548351204576</v>
      </c>
      <c r="L48">
        <v>1.4372434E-2</v>
      </c>
      <c r="M48">
        <v>4.4565469999999999E-3</v>
      </c>
      <c r="N48">
        <f t="shared" si="6"/>
        <v>1.2019763437753437</v>
      </c>
      <c r="O48">
        <f t="shared" si="7"/>
        <v>1.0748287043196914</v>
      </c>
      <c r="P48" s="2">
        <f t="shared" si="8"/>
        <v>1.3441650052600618</v>
      </c>
      <c r="Q48">
        <v>2.027334E-3</v>
      </c>
      <c r="R48">
        <v>4.3236480000000002E-3</v>
      </c>
      <c r="S48">
        <f t="shared" si="9"/>
        <v>1.0132648791522418</v>
      </c>
      <c r="T48">
        <f t="shared" si="10"/>
        <v>0.95896029781782144</v>
      </c>
      <c r="U48" s="2">
        <f t="shared" si="11"/>
        <v>1.0706446530265594</v>
      </c>
    </row>
    <row r="49" spans="1:21" x14ac:dyDescent="0.3">
      <c r="A49" t="s">
        <v>18</v>
      </c>
      <c r="B49">
        <v>-3.9920209999999998E-2</v>
      </c>
      <c r="C49">
        <v>3.954042E-2</v>
      </c>
      <c r="D49">
        <f t="shared" si="0"/>
        <v>0.96086610360016067</v>
      </c>
      <c r="E49">
        <f t="shared" si="1"/>
        <v>0.889212149838017</v>
      </c>
      <c r="F49" s="2">
        <f t="shared" si="2"/>
        <v>1.0382940327749015</v>
      </c>
      <c r="G49">
        <v>-1.0215738670000001</v>
      </c>
      <c r="H49">
        <v>0.31893264300000002</v>
      </c>
      <c r="I49">
        <f t="shared" si="3"/>
        <v>0.90288743801143034</v>
      </c>
      <c r="J49">
        <f t="shared" si="4"/>
        <v>0.84817509485025921</v>
      </c>
      <c r="K49" s="2">
        <f t="shared" si="5"/>
        <v>0.96112905303210372</v>
      </c>
      <c r="L49">
        <v>1.0130303E-2</v>
      </c>
      <c r="M49">
        <v>5.0139349999999997E-3</v>
      </c>
      <c r="N49">
        <f t="shared" si="6"/>
        <v>1.1384502166219679</v>
      </c>
      <c r="O49">
        <f t="shared" si="7"/>
        <v>1.0038858073683594</v>
      </c>
      <c r="P49" s="2">
        <f t="shared" si="8"/>
        <v>1.291052115901699</v>
      </c>
      <c r="Q49">
        <v>-3.2283450000000001E-3</v>
      </c>
      <c r="R49">
        <v>4.9214549999999999E-3</v>
      </c>
      <c r="S49">
        <f t="shared" si="9"/>
        <v>0.97923439473386387</v>
      </c>
      <c r="T49">
        <f t="shared" si="10"/>
        <v>0.91972222930128289</v>
      </c>
      <c r="U49" s="2">
        <f t="shared" si="11"/>
        <v>1.0425973943875178</v>
      </c>
    </row>
    <row r="50" spans="1:21" x14ac:dyDescent="0.3">
      <c r="A50" t="s">
        <v>19</v>
      </c>
      <c r="B50">
        <v>5.8014009999999998E-2</v>
      </c>
      <c r="C50">
        <v>3.7226599999999999E-2</v>
      </c>
      <c r="D50">
        <f t="shared" si="0"/>
        <v>1.0597298424213784</v>
      </c>
      <c r="E50">
        <f t="shared" si="1"/>
        <v>0.98516107230115035</v>
      </c>
      <c r="F50" s="2">
        <f t="shared" si="2"/>
        <v>1.1399428687283184</v>
      </c>
      <c r="G50">
        <v>-0.29539070000000001</v>
      </c>
      <c r="H50">
        <v>0.306732</v>
      </c>
      <c r="I50">
        <f t="shared" si="3"/>
        <v>0.97089294411284111</v>
      </c>
      <c r="J50">
        <f t="shared" si="4"/>
        <v>0.9142433076712011</v>
      </c>
      <c r="K50" s="2">
        <f t="shared" si="5"/>
        <v>1.0310527854223128</v>
      </c>
      <c r="L50">
        <v>1.7658366000000002E-2</v>
      </c>
      <c r="M50">
        <v>4.8920329999999996E-3</v>
      </c>
      <c r="N50">
        <f t="shared" si="6"/>
        <v>1.2536096185841732</v>
      </c>
      <c r="O50">
        <f t="shared" si="7"/>
        <v>1.108819305975514</v>
      </c>
      <c r="P50" s="2">
        <f t="shared" si="8"/>
        <v>1.4173067400049941</v>
      </c>
      <c r="Q50">
        <v>6.0481720000000001E-3</v>
      </c>
      <c r="R50">
        <v>4.6983210000000001E-3</v>
      </c>
      <c r="S50">
        <f t="shared" si="9"/>
        <v>1.0400961054808251</v>
      </c>
      <c r="T50">
        <f t="shared" si="10"/>
        <v>0.97966608836110969</v>
      </c>
      <c r="U50" s="2">
        <f t="shared" si="11"/>
        <v>1.1042537059194633</v>
      </c>
    </row>
    <row r="51" spans="1:21" x14ac:dyDescent="0.3">
      <c r="A51" t="s">
        <v>20</v>
      </c>
      <c r="B51">
        <v>-2.7369199999999999E-3</v>
      </c>
      <c r="C51">
        <v>2.3083510000000002E-2</v>
      </c>
      <c r="D51">
        <f t="shared" si="0"/>
        <v>0.99726682195095795</v>
      </c>
      <c r="E51">
        <f t="shared" si="1"/>
        <v>0.95315227843359684</v>
      </c>
      <c r="F51" s="2">
        <f t="shared" si="2"/>
        <v>1.0434231094726909</v>
      </c>
      <c r="G51">
        <v>-6.7677909999999994E-2</v>
      </c>
      <c r="H51">
        <v>0.18366279999999999</v>
      </c>
      <c r="I51">
        <f t="shared" si="3"/>
        <v>0.99325505892062183</v>
      </c>
      <c r="J51">
        <f t="shared" si="4"/>
        <v>0.95813585519239064</v>
      </c>
      <c r="K51" s="2">
        <f t="shared" si="5"/>
        <v>1.0296615106563471</v>
      </c>
      <c r="L51">
        <v>1.165181E-2</v>
      </c>
      <c r="M51">
        <v>2.767219E-3</v>
      </c>
      <c r="N51">
        <f t="shared" si="6"/>
        <v>1.1608391723353737</v>
      </c>
      <c r="O51">
        <f t="shared" si="7"/>
        <v>1.0829828992500188</v>
      </c>
      <c r="P51" s="2">
        <f t="shared" si="8"/>
        <v>1.2442925783606291</v>
      </c>
      <c r="Q51" s="1">
        <v>2.9965199999999999E-5</v>
      </c>
      <c r="R51">
        <v>2.8103899999999999E-3</v>
      </c>
      <c r="S51">
        <f t="shared" si="9"/>
        <v>1.0001947927696482</v>
      </c>
      <c r="T51">
        <f t="shared" si="10"/>
        <v>0.96501696759280964</v>
      </c>
      <c r="U51" s="2">
        <f t="shared" si="11"/>
        <v>1.036654957455251</v>
      </c>
    </row>
    <row r="52" spans="1:21" x14ac:dyDescent="0.3">
      <c r="A52" t="s">
        <v>21</v>
      </c>
      <c r="B52">
        <v>-3.8939019999999999E-3</v>
      </c>
      <c r="C52">
        <v>2.6116246999999999E-2</v>
      </c>
      <c r="D52">
        <f t="shared" si="0"/>
        <v>0.9961136694057674</v>
      </c>
      <c r="E52">
        <f t="shared" si="1"/>
        <v>0.94640777962732436</v>
      </c>
      <c r="F52" s="2">
        <f t="shared" si="2"/>
        <v>1.0484301415693631</v>
      </c>
      <c r="G52">
        <v>4.7417759999999996E-3</v>
      </c>
      <c r="H52">
        <v>0.205939539</v>
      </c>
      <c r="I52">
        <f t="shared" si="3"/>
        <v>1.0004742900399697</v>
      </c>
      <c r="J52">
        <f t="shared" si="4"/>
        <v>0.96089515866640385</v>
      </c>
      <c r="K52" s="2">
        <f t="shared" si="5"/>
        <v>1.0416836800595046</v>
      </c>
      <c r="L52">
        <v>1.1676552E-2</v>
      </c>
      <c r="M52">
        <v>3.1264359999999998E-3</v>
      </c>
      <c r="N52">
        <f t="shared" si="6"/>
        <v>1.1612068655359422</v>
      </c>
      <c r="O52">
        <f t="shared" si="7"/>
        <v>1.073606819525337</v>
      </c>
      <c r="P52" s="2">
        <f t="shared" si="8"/>
        <v>1.2559545636678824</v>
      </c>
      <c r="Q52">
        <v>-5.4762799999999998E-4</v>
      </c>
      <c r="R52">
        <v>3.1728770000000002E-3</v>
      </c>
      <c r="S52">
        <f t="shared" si="9"/>
        <v>0.99644674580167114</v>
      </c>
      <c r="T52">
        <f t="shared" si="10"/>
        <v>0.95697114932445726</v>
      </c>
      <c r="U52" s="2">
        <f t="shared" si="11"/>
        <v>1.0375507327672835</v>
      </c>
    </row>
    <row r="53" spans="1:21" x14ac:dyDescent="0.3">
      <c r="A53" t="s">
        <v>22</v>
      </c>
      <c r="B53">
        <v>-1.1714169999999999E-3</v>
      </c>
      <c r="C53">
        <v>2.7054561000000001E-2</v>
      </c>
      <c r="D53">
        <f t="shared" si="0"/>
        <v>0.99882926884106582</v>
      </c>
      <c r="E53">
        <f t="shared" si="1"/>
        <v>0.94724419576559882</v>
      </c>
      <c r="F53" s="2">
        <f t="shared" si="2"/>
        <v>1.0532235644761396</v>
      </c>
      <c r="G53">
        <v>-0.15177160000000001</v>
      </c>
      <c r="H53">
        <v>0.21752089999999999</v>
      </c>
      <c r="I53">
        <f t="shared" si="3"/>
        <v>0.98493743263012667</v>
      </c>
      <c r="J53">
        <f t="shared" si="4"/>
        <v>0.94382807213443709</v>
      </c>
      <c r="K53" s="2">
        <f t="shared" si="5"/>
        <v>1.0278373517776083</v>
      </c>
      <c r="L53">
        <v>1.1572716E-2</v>
      </c>
      <c r="M53">
        <v>3.2580579999999999E-3</v>
      </c>
      <c r="N53">
        <f t="shared" si="6"/>
        <v>1.159664529748903</v>
      </c>
      <c r="O53">
        <f t="shared" si="7"/>
        <v>1.0686461913983705</v>
      </c>
      <c r="P53" s="2">
        <f t="shared" si="8"/>
        <v>1.2584350483652458</v>
      </c>
      <c r="Q53">
        <v>7.3313199999999995E-4</v>
      </c>
      <c r="R53">
        <v>3.301493E-3</v>
      </c>
      <c r="S53">
        <f t="shared" si="9"/>
        <v>1.0047767303757387</v>
      </c>
      <c r="T53">
        <f t="shared" si="10"/>
        <v>0.96339125426175753</v>
      </c>
      <c r="U53" s="2">
        <f t="shared" si="11"/>
        <v>1.0479400486962005</v>
      </c>
    </row>
    <row r="54" spans="1:21" x14ac:dyDescent="0.3">
      <c r="A54" t="s">
        <v>23</v>
      </c>
      <c r="B54">
        <v>-9.5027169999999994E-2</v>
      </c>
      <c r="C54">
        <v>3.4459719999999999E-2</v>
      </c>
      <c r="D54">
        <f t="shared" si="0"/>
        <v>0.90934822714125252</v>
      </c>
      <c r="E54">
        <f t="shared" si="1"/>
        <v>0.8499581030857023</v>
      </c>
      <c r="F54" s="2">
        <f t="shared" si="2"/>
        <v>0.97288818731522841</v>
      </c>
      <c r="G54">
        <v>-0.56963065999999996</v>
      </c>
      <c r="H54">
        <v>0.26335514999999998</v>
      </c>
      <c r="I54">
        <f t="shared" si="3"/>
        <v>0.94462895764815924</v>
      </c>
      <c r="J54">
        <f t="shared" si="4"/>
        <v>0.89710651747033499</v>
      </c>
      <c r="K54" s="2">
        <f t="shared" si="5"/>
        <v>0.99466880493035181</v>
      </c>
      <c r="L54">
        <v>1.752211E-2</v>
      </c>
      <c r="M54">
        <v>3.8865340000000001E-3</v>
      </c>
      <c r="N54">
        <f t="shared" si="6"/>
        <v>1.2514251326415013</v>
      </c>
      <c r="O54">
        <f t="shared" si="7"/>
        <v>1.1351645779356694</v>
      </c>
      <c r="P54" s="2">
        <f t="shared" si="8"/>
        <v>1.3795927859682995</v>
      </c>
      <c r="Q54">
        <v>-8.3125509999999996E-3</v>
      </c>
      <c r="R54">
        <v>3.9659409999999997E-3</v>
      </c>
      <c r="S54">
        <f t="shared" si="9"/>
        <v>0.94740218564720202</v>
      </c>
      <c r="T54">
        <f t="shared" si="10"/>
        <v>0.90072285136631502</v>
      </c>
      <c r="U54" s="2">
        <f t="shared" si="11"/>
        <v>0.99650064390790316</v>
      </c>
    </row>
    <row r="55" spans="1:21" x14ac:dyDescent="0.3">
      <c r="A55" t="s">
        <v>24</v>
      </c>
      <c r="B55">
        <v>-9.2190690000000006E-2</v>
      </c>
      <c r="C55">
        <v>3.8308830000000002E-2</v>
      </c>
      <c r="D55">
        <f t="shared" si="0"/>
        <v>0.91193123679636168</v>
      </c>
      <c r="E55">
        <f t="shared" si="1"/>
        <v>0.84596609517863652</v>
      </c>
      <c r="F55" s="2">
        <f t="shared" si="2"/>
        <v>0.98304008326638082</v>
      </c>
      <c r="G55">
        <v>-0.46728890000000001</v>
      </c>
      <c r="H55">
        <v>0.29371740000000002</v>
      </c>
      <c r="I55">
        <f t="shared" si="3"/>
        <v>0.95434609529091408</v>
      </c>
      <c r="J55">
        <f t="shared" si="4"/>
        <v>0.90095722241292009</v>
      </c>
      <c r="K55" s="2">
        <f t="shared" si="5"/>
        <v>1.0108986830227042</v>
      </c>
      <c r="L55">
        <v>1.7253964E-2</v>
      </c>
      <c r="M55">
        <v>4.3090430000000002E-3</v>
      </c>
      <c r="N55">
        <f t="shared" si="6"/>
        <v>1.247137267964695</v>
      </c>
      <c r="O55">
        <f t="shared" si="7"/>
        <v>1.119346987524539</v>
      </c>
      <c r="P55" s="2">
        <f t="shared" si="8"/>
        <v>1.3895167293799915</v>
      </c>
      <c r="Q55">
        <v>-8.6732019999999996E-3</v>
      </c>
      <c r="R55">
        <v>4.4444130000000004E-3</v>
      </c>
      <c r="S55">
        <f t="shared" si="9"/>
        <v>0.94518385675456029</v>
      </c>
      <c r="T55">
        <f t="shared" si="10"/>
        <v>0.89315277275922256</v>
      </c>
      <c r="U55" s="2">
        <f t="shared" si="11"/>
        <v>1.0002460388826022</v>
      </c>
    </row>
    <row r="56" spans="1:21" x14ac:dyDescent="0.3">
      <c r="A56" t="s">
        <v>25</v>
      </c>
      <c r="B56">
        <v>-9.5673679999999997E-2</v>
      </c>
      <c r="C56">
        <v>4.2812959999999997E-2</v>
      </c>
      <c r="D56">
        <f t="shared" si="0"/>
        <v>0.90876051442046968</v>
      </c>
      <c r="E56">
        <f t="shared" si="1"/>
        <v>0.83561518106779342</v>
      </c>
      <c r="F56" s="2">
        <f t="shared" si="2"/>
        <v>0.98830860338660587</v>
      </c>
      <c r="G56">
        <v>-0.69040071000000003</v>
      </c>
      <c r="H56">
        <v>0.32455872000000002</v>
      </c>
      <c r="I56">
        <f t="shared" si="3"/>
        <v>0.93328928149410884</v>
      </c>
      <c r="J56">
        <f t="shared" si="4"/>
        <v>0.87576842315784298</v>
      </c>
      <c r="K56" s="2">
        <f t="shared" si="5"/>
        <v>0.99458813530983092</v>
      </c>
      <c r="L56">
        <v>1.8226376999999998E-2</v>
      </c>
      <c r="M56">
        <v>4.8523539999999997E-3</v>
      </c>
      <c r="N56">
        <f t="shared" si="6"/>
        <v>1.2627572522895278</v>
      </c>
      <c r="O56">
        <f t="shared" si="7"/>
        <v>1.1180228004059651</v>
      </c>
      <c r="P56" s="2">
        <f t="shared" si="8"/>
        <v>1.4262284075340852</v>
      </c>
      <c r="Q56">
        <v>-7.2994699999999997E-3</v>
      </c>
      <c r="R56">
        <v>4.8581500000000003E-3</v>
      </c>
      <c r="S56">
        <f t="shared" si="9"/>
        <v>0.95366144020631838</v>
      </c>
      <c r="T56">
        <f t="shared" si="10"/>
        <v>0.89642613138690619</v>
      </c>
      <c r="U56" s="2">
        <f t="shared" si="11"/>
        <v>1.0145511277424524</v>
      </c>
    </row>
    <row r="57" spans="1:21" x14ac:dyDescent="0.3">
      <c r="A57" t="s">
        <v>28</v>
      </c>
      <c r="B57">
        <v>-4.8432139999999999E-2</v>
      </c>
      <c r="C57">
        <v>2.282211E-2</v>
      </c>
      <c r="D57">
        <f t="shared" si="0"/>
        <v>0.95272198882641368</v>
      </c>
      <c r="E57">
        <f t="shared" si="1"/>
        <v>0.91104455456679145</v>
      </c>
      <c r="F57" s="2">
        <f t="shared" si="2"/>
        <v>0.99630603513673954</v>
      </c>
      <c r="G57">
        <v>-0.38441945999999999</v>
      </c>
      <c r="H57">
        <v>0.17961969999999999</v>
      </c>
      <c r="I57">
        <f t="shared" si="3"/>
        <v>0.96228756776072466</v>
      </c>
      <c r="J57">
        <f t="shared" si="4"/>
        <v>0.92899919452789848</v>
      </c>
      <c r="K57" s="2">
        <f t="shared" si="5"/>
        <v>0.99676874697122564</v>
      </c>
      <c r="L57">
        <v>1.07429E-2</v>
      </c>
      <c r="M57">
        <v>2.7047199999999999E-3</v>
      </c>
      <c r="N57">
        <f t="shared" si="6"/>
        <v>1.147412170323348</v>
      </c>
      <c r="O57">
        <f t="shared" si="7"/>
        <v>1.072136197665998</v>
      </c>
      <c r="P57" s="2">
        <f t="shared" si="8"/>
        <v>1.2279733596088147</v>
      </c>
      <c r="Q57">
        <v>-3.887106E-3</v>
      </c>
      <c r="R57">
        <v>2.7520240000000001E-3</v>
      </c>
      <c r="S57">
        <f t="shared" si="9"/>
        <v>0.97505032980865824</v>
      </c>
      <c r="T57">
        <f t="shared" si="10"/>
        <v>0.94145665068961437</v>
      </c>
      <c r="U57" s="2">
        <f t="shared" si="11"/>
        <v>1.0098427208130838</v>
      </c>
    </row>
    <row r="58" spans="1:21" x14ac:dyDescent="0.3">
      <c r="A58" t="s">
        <v>9</v>
      </c>
      <c r="B58">
        <v>-4.5193049999999999E-2</v>
      </c>
      <c r="C58">
        <v>2.4974509999999998E-2</v>
      </c>
      <c r="D58">
        <f t="shared" si="0"/>
        <v>0.95581294433228736</v>
      </c>
      <c r="E58">
        <f t="shared" si="1"/>
        <v>0.9101525195628396</v>
      </c>
      <c r="F58" s="2">
        <f t="shared" si="2"/>
        <v>1.0037640559320347</v>
      </c>
      <c r="G58">
        <v>-0.3156002</v>
      </c>
      <c r="H58">
        <v>0.19526270000000001</v>
      </c>
      <c r="I58">
        <f t="shared" si="3"/>
        <v>0.96893279936184507</v>
      </c>
      <c r="J58">
        <f t="shared" si="4"/>
        <v>0.93255093292225644</v>
      </c>
      <c r="K58" s="2">
        <f t="shared" si="5"/>
        <v>1.006734041579098</v>
      </c>
      <c r="L58">
        <v>1.0152987E-2</v>
      </c>
      <c r="M58">
        <v>2.9398369999999998E-3</v>
      </c>
      <c r="N58">
        <f t="shared" si="6"/>
        <v>1.1387808195561231</v>
      </c>
      <c r="O58">
        <f t="shared" si="7"/>
        <v>1.0578130356609865</v>
      </c>
      <c r="P58" s="2">
        <f t="shared" si="8"/>
        <v>1.2259460899709764</v>
      </c>
      <c r="Q58">
        <v>-5.1222780000000001E-3</v>
      </c>
      <c r="R58">
        <v>3.0057870000000002E-3</v>
      </c>
      <c r="S58">
        <f t="shared" si="9"/>
        <v>0.96725336448971666</v>
      </c>
      <c r="T58">
        <f t="shared" si="10"/>
        <v>0.93091385699617979</v>
      </c>
      <c r="U58" s="2">
        <f t="shared" si="11"/>
        <v>1.0050114348233576</v>
      </c>
    </row>
    <row r="59" spans="1:21" x14ac:dyDescent="0.3">
      <c r="A59" t="s">
        <v>10</v>
      </c>
      <c r="B59">
        <v>-5.212369E-2</v>
      </c>
      <c r="C59">
        <v>2.608191E-2</v>
      </c>
      <c r="D59">
        <f t="shared" si="0"/>
        <v>0.94921145161704412</v>
      </c>
      <c r="E59">
        <f t="shared" si="1"/>
        <v>0.90190667066689578</v>
      </c>
      <c r="F59" s="2">
        <f t="shared" si="2"/>
        <v>0.99899735658314726</v>
      </c>
      <c r="G59">
        <v>-0.46293876</v>
      </c>
      <c r="H59">
        <v>0.20676291999999999</v>
      </c>
      <c r="I59">
        <f t="shared" si="3"/>
        <v>0.95476133951518816</v>
      </c>
      <c r="J59">
        <f t="shared" si="4"/>
        <v>0.91684265483872784</v>
      </c>
      <c r="K59" s="2">
        <f t="shared" si="5"/>
        <v>0.99424826127137489</v>
      </c>
      <c r="L59">
        <v>1.1433623E-2</v>
      </c>
      <c r="M59">
        <v>3.122189E-3</v>
      </c>
      <c r="N59">
        <f t="shared" si="6"/>
        <v>1.1576017110091499</v>
      </c>
      <c r="O59">
        <f t="shared" si="7"/>
        <v>1.0703876758880033</v>
      </c>
      <c r="P59" s="2">
        <f t="shared" si="8"/>
        <v>1.251921851790381</v>
      </c>
      <c r="Q59">
        <v>-2.5192539999999999E-3</v>
      </c>
      <c r="R59">
        <v>3.150066E-3</v>
      </c>
      <c r="S59">
        <f t="shared" si="9"/>
        <v>0.98375819295056943</v>
      </c>
      <c r="T59">
        <f t="shared" si="10"/>
        <v>0.94505987676459802</v>
      </c>
      <c r="U59" s="2">
        <f t="shared" si="11"/>
        <v>1.0240411279659387</v>
      </c>
    </row>
    <row r="60" spans="1:21" x14ac:dyDescent="0.3">
      <c r="A60" t="s">
        <v>11</v>
      </c>
      <c r="B60">
        <v>-2.3059130000000001E-2</v>
      </c>
      <c r="C60">
        <v>2.1309189999999999E-2</v>
      </c>
      <c r="D60">
        <f t="shared" si="0"/>
        <v>0.97720469995100712</v>
      </c>
      <c r="E60">
        <f t="shared" si="1"/>
        <v>0.93723133107142598</v>
      </c>
      <c r="F60" s="2">
        <f t="shared" si="2"/>
        <v>1.0188829523173111</v>
      </c>
      <c r="G60">
        <v>0.40563749999999998</v>
      </c>
      <c r="H60">
        <v>0.24140665</v>
      </c>
      <c r="I60">
        <f t="shared" si="3"/>
        <v>1.0413976966895737</v>
      </c>
      <c r="J60">
        <f t="shared" si="4"/>
        <v>0.99327078982151251</v>
      </c>
      <c r="K60" s="2">
        <f t="shared" si="5"/>
        <v>1.0918564945066311</v>
      </c>
      <c r="L60">
        <v>-3.6481949999999999E-3</v>
      </c>
      <c r="M60">
        <v>2.2968680000000001E-3</v>
      </c>
      <c r="N60">
        <f t="shared" si="6"/>
        <v>0.9543766291283341</v>
      </c>
      <c r="O60">
        <f t="shared" si="7"/>
        <v>0.90093630244351264</v>
      </c>
      <c r="P60" s="2">
        <f t="shared" si="8"/>
        <v>1.0109868453030504</v>
      </c>
      <c r="Q60">
        <v>-4.306725E-3</v>
      </c>
      <c r="R60">
        <v>3.2231500000000001E-3</v>
      </c>
      <c r="S60">
        <f t="shared" si="9"/>
        <v>0.97239448071232371</v>
      </c>
      <c r="T60">
        <f t="shared" si="10"/>
        <v>0.93327381468565351</v>
      </c>
      <c r="U60" s="2">
        <f t="shared" si="11"/>
        <v>1.0131549940017031</v>
      </c>
    </row>
    <row r="61" spans="1:21" x14ac:dyDescent="0.3">
      <c r="A61" t="s">
        <v>12</v>
      </c>
      <c r="B61">
        <v>-1.453954E-2</v>
      </c>
      <c r="C61">
        <v>2.6916880000000001E-2</v>
      </c>
      <c r="D61">
        <f t="shared" si="0"/>
        <v>0.98556564869620034</v>
      </c>
      <c r="E61">
        <f t="shared" si="1"/>
        <v>0.93491784038532111</v>
      </c>
      <c r="F61" s="2">
        <f t="shared" si="2"/>
        <v>1.0389572280379527</v>
      </c>
      <c r="G61">
        <v>0.384716</v>
      </c>
      <c r="H61">
        <v>0.30462800000000001</v>
      </c>
      <c r="I61">
        <f t="shared" si="3"/>
        <v>1.0392212140564037</v>
      </c>
      <c r="J61">
        <f t="shared" si="4"/>
        <v>0.978988397402897</v>
      </c>
      <c r="K61" s="2">
        <f t="shared" si="5"/>
        <v>1.1031598889321728</v>
      </c>
      <c r="L61">
        <v>-8.0124999999999999E-4</v>
      </c>
      <c r="M61">
        <v>2.8865150000000001E-3</v>
      </c>
      <c r="N61">
        <f t="shared" si="6"/>
        <v>0.98979641343091307</v>
      </c>
      <c r="O61">
        <f t="shared" si="7"/>
        <v>0.92065225407518148</v>
      </c>
      <c r="P61" s="2">
        <f t="shared" si="8"/>
        <v>1.0641335376133187</v>
      </c>
      <c r="Q61">
        <v>-5.0859800000000004E-3</v>
      </c>
      <c r="R61">
        <v>4.0775619999999999E-3</v>
      </c>
      <c r="S61">
        <f t="shared" si="9"/>
        <v>0.96748160227058411</v>
      </c>
      <c r="T61">
        <f t="shared" si="10"/>
        <v>0.91850584576313221</v>
      </c>
      <c r="U61" s="2">
        <f t="shared" si="11"/>
        <v>1.0190688007590984</v>
      </c>
    </row>
    <row r="62" spans="1:21" x14ac:dyDescent="0.3">
      <c r="A62" t="s">
        <v>13</v>
      </c>
      <c r="B62">
        <v>-3.2098439999999999E-2</v>
      </c>
      <c r="C62">
        <v>2.733141E-2</v>
      </c>
      <c r="D62">
        <f t="shared" si="0"/>
        <v>0.96841124698372805</v>
      </c>
      <c r="E62">
        <f t="shared" si="1"/>
        <v>0.91789891977653015</v>
      </c>
      <c r="F62" s="2">
        <f t="shared" si="2"/>
        <v>1.0217032867986151</v>
      </c>
      <c r="G62">
        <v>0.4363359</v>
      </c>
      <c r="H62">
        <v>0.30966539999999998</v>
      </c>
      <c r="I62">
        <f t="shared" si="3"/>
        <v>1.0445995330429483</v>
      </c>
      <c r="J62">
        <f t="shared" si="4"/>
        <v>0.98308388339642849</v>
      </c>
      <c r="K62" s="2">
        <f t="shared" si="5"/>
        <v>1.1099644728826505</v>
      </c>
      <c r="L62">
        <v>-6.7900570000000004E-3</v>
      </c>
      <c r="M62">
        <v>2.9654320000000001E-3</v>
      </c>
      <c r="N62">
        <f t="shared" si="6"/>
        <v>0.91675709790082316</v>
      </c>
      <c r="O62">
        <f t="shared" si="7"/>
        <v>0.85102864751881624</v>
      </c>
      <c r="P62" s="2">
        <f t="shared" si="8"/>
        <v>0.987562027438045</v>
      </c>
      <c r="Q62">
        <v>-3.4851930000000001E-3</v>
      </c>
      <c r="R62">
        <v>4.127375E-3</v>
      </c>
      <c r="S62">
        <f t="shared" si="9"/>
        <v>0.97760091509738278</v>
      </c>
      <c r="T62">
        <f t="shared" si="10"/>
        <v>0.92752408980709211</v>
      </c>
      <c r="U62" s="2">
        <f t="shared" si="11"/>
        <v>1.0303813773699495</v>
      </c>
    </row>
    <row r="63" spans="1:21" x14ac:dyDescent="0.3">
      <c r="A63" t="s">
        <v>14</v>
      </c>
      <c r="B63">
        <v>-5.5077359999999999E-2</v>
      </c>
      <c r="C63">
        <v>2.350093E-2</v>
      </c>
      <c r="D63">
        <f t="shared" si="0"/>
        <v>0.94641193069451823</v>
      </c>
      <c r="E63">
        <f t="shared" si="1"/>
        <v>0.90380722971035676</v>
      </c>
      <c r="F63" s="2">
        <f t="shared" si="2"/>
        <v>0.99102498089993085</v>
      </c>
      <c r="G63">
        <v>-0.48621458000000001</v>
      </c>
      <c r="H63">
        <v>0.17129911</v>
      </c>
      <c r="I63">
        <f t="shared" si="3"/>
        <v>0.95254163847725537</v>
      </c>
      <c r="J63">
        <f t="shared" si="4"/>
        <v>0.92109133012068511</v>
      </c>
      <c r="K63" s="2">
        <f t="shared" si="5"/>
        <v>0.98506580548755296</v>
      </c>
      <c r="L63">
        <v>1.6550499999999999E-2</v>
      </c>
      <c r="M63">
        <v>2.8500460000000002E-3</v>
      </c>
      <c r="N63">
        <f t="shared" si="6"/>
        <v>1.2359580273448028</v>
      </c>
      <c r="O63">
        <f t="shared" si="7"/>
        <v>1.1506700742547455</v>
      </c>
      <c r="P63" s="2">
        <f t="shared" si="8"/>
        <v>1.3275675448042146</v>
      </c>
      <c r="Q63">
        <v>-4.1936660000000004E-3</v>
      </c>
      <c r="R63">
        <v>2.6806239999999999E-3</v>
      </c>
      <c r="S63">
        <f t="shared" si="9"/>
        <v>0.97310934000866933</v>
      </c>
      <c r="T63">
        <f t="shared" si="10"/>
        <v>0.94043760128798337</v>
      </c>
      <c r="U63" s="2">
        <f t="shared" si="11"/>
        <v>1.0069161274657847</v>
      </c>
    </row>
    <row r="64" spans="1:21" x14ac:dyDescent="0.3">
      <c r="A64" t="s">
        <v>15</v>
      </c>
      <c r="B64">
        <v>-4.9708059999999998E-2</v>
      </c>
      <c r="C64">
        <v>2.4664930000000002E-2</v>
      </c>
      <c r="D64">
        <f t="shared" si="0"/>
        <v>0.95150716695899673</v>
      </c>
      <c r="E64">
        <f t="shared" si="1"/>
        <v>0.90660237318761305</v>
      </c>
      <c r="F64" s="2">
        <f t="shared" si="2"/>
        <v>0.99863613371214832</v>
      </c>
      <c r="G64">
        <v>-0.39716713999999997</v>
      </c>
      <c r="H64">
        <v>0.17906976999999999</v>
      </c>
      <c r="I64">
        <f t="shared" si="3"/>
        <v>0.96106165590516002</v>
      </c>
      <c r="J64">
        <f t="shared" si="4"/>
        <v>0.92791570178106697</v>
      </c>
      <c r="K64" s="2">
        <f t="shared" si="5"/>
        <v>0.99539161227502559</v>
      </c>
      <c r="L64">
        <v>1.4593500000000001E-2</v>
      </c>
      <c r="M64">
        <v>2.9765460000000001E-3</v>
      </c>
      <c r="N64">
        <f t="shared" si="6"/>
        <v>1.2053823264742367</v>
      </c>
      <c r="O64">
        <f t="shared" si="7"/>
        <v>1.1186484482266341</v>
      </c>
      <c r="P64" s="2">
        <f t="shared" si="8"/>
        <v>1.2988410749416084</v>
      </c>
      <c r="Q64">
        <v>-5.3615950000000002E-3</v>
      </c>
      <c r="R64">
        <v>2.8123179999999998E-3</v>
      </c>
      <c r="S64">
        <f t="shared" si="9"/>
        <v>0.96574991302045099</v>
      </c>
      <c r="T64">
        <f t="shared" si="10"/>
        <v>0.93176066096072041</v>
      </c>
      <c r="U64" s="2">
        <f t="shared" si="11"/>
        <v>1.0009790427697898</v>
      </c>
    </row>
    <row r="65" spans="1:21" x14ac:dyDescent="0.3">
      <c r="A65" t="s">
        <v>16</v>
      </c>
      <c r="B65">
        <v>-6.1804989999999997E-2</v>
      </c>
      <c r="C65">
        <v>2.6096640000000001E-2</v>
      </c>
      <c r="D65">
        <f t="shared" si="0"/>
        <v>0.94006619122536006</v>
      </c>
      <c r="E65">
        <f t="shared" si="1"/>
        <v>0.89319138478467974</v>
      </c>
      <c r="F65" s="2">
        <f t="shared" si="2"/>
        <v>0.98940099394038972</v>
      </c>
      <c r="G65">
        <v>-0.59152238800000001</v>
      </c>
      <c r="H65">
        <v>0.191100352</v>
      </c>
      <c r="I65">
        <f t="shared" si="3"/>
        <v>0.9425632635336505</v>
      </c>
      <c r="J65">
        <f t="shared" si="4"/>
        <v>0.9079119215428707</v>
      </c>
      <c r="K65" s="2">
        <f t="shared" si="5"/>
        <v>0.97853710771134017</v>
      </c>
      <c r="L65">
        <v>1.8880359999999999E-2</v>
      </c>
      <c r="M65">
        <v>3.1945979999999999E-3</v>
      </c>
      <c r="N65">
        <f t="shared" si="6"/>
        <v>1.2733721375477813</v>
      </c>
      <c r="O65">
        <f t="shared" si="7"/>
        <v>1.1752989413129538</v>
      </c>
      <c r="P65" s="2">
        <f t="shared" si="8"/>
        <v>1.3796290830242872</v>
      </c>
      <c r="Q65">
        <v>-2.925904E-3</v>
      </c>
      <c r="R65">
        <v>2.9769000000000002E-3</v>
      </c>
      <c r="S65">
        <f t="shared" si="9"/>
        <v>0.98116133225650548</v>
      </c>
      <c r="T65">
        <f t="shared" si="10"/>
        <v>0.9446468906545108</v>
      </c>
      <c r="U65" s="2">
        <f t="shared" si="11"/>
        <v>1.0190872054301232</v>
      </c>
    </row>
    <row r="66" spans="1:21" x14ac:dyDescent="0.3">
      <c r="A66" t="s">
        <v>17</v>
      </c>
      <c r="B66">
        <v>-3.398164E-2</v>
      </c>
      <c r="C66">
        <v>3.4848129999999998E-2</v>
      </c>
      <c r="D66">
        <f t="shared" si="0"/>
        <v>0.96658925105324345</v>
      </c>
      <c r="E66">
        <f t="shared" si="1"/>
        <v>0.90277315044001449</v>
      </c>
      <c r="F66" s="2">
        <f t="shared" si="2"/>
        <v>1.0349164458383502</v>
      </c>
      <c r="G66">
        <v>-0.68073331999999998</v>
      </c>
      <c r="H66">
        <v>0.27639504999999998</v>
      </c>
      <c r="I66">
        <f t="shared" si="3"/>
        <v>0.93419196490013501</v>
      </c>
      <c r="J66">
        <f t="shared" si="4"/>
        <v>0.88492997464468726</v>
      </c>
      <c r="K66" s="2">
        <f t="shared" si="5"/>
        <v>0.98619625539792932</v>
      </c>
      <c r="L66">
        <v>1.0381931E-2</v>
      </c>
      <c r="M66">
        <v>4.4218670000000003E-3</v>
      </c>
      <c r="N66">
        <f t="shared" si="6"/>
        <v>1.1421228921684015</v>
      </c>
      <c r="O66">
        <f t="shared" si="7"/>
        <v>1.0221956558145624</v>
      </c>
      <c r="P66" s="2">
        <f t="shared" si="8"/>
        <v>1.2761203722545995</v>
      </c>
      <c r="Q66">
        <v>5.7956200000000005E-4</v>
      </c>
      <c r="R66">
        <v>4.3453670000000002E-3</v>
      </c>
      <c r="S66">
        <f t="shared" si="9"/>
        <v>1.0037742576394826</v>
      </c>
      <c r="T66">
        <f t="shared" si="10"/>
        <v>0.94971549082855911</v>
      </c>
      <c r="U66" s="2">
        <f t="shared" si="11"/>
        <v>1.0609101041625295</v>
      </c>
    </row>
    <row r="67" spans="1:21" x14ac:dyDescent="0.3">
      <c r="A67" t="s">
        <v>18</v>
      </c>
      <c r="B67">
        <v>-3.8183670000000003E-2</v>
      </c>
      <c r="C67">
        <v>3.9740060000000001E-2</v>
      </c>
      <c r="D67">
        <f t="shared" si="0"/>
        <v>0.96253613564275309</v>
      </c>
      <c r="E67">
        <f t="shared" si="1"/>
        <v>0.89040916352823485</v>
      </c>
      <c r="F67" s="2">
        <f t="shared" si="2"/>
        <v>1.0405057027343876</v>
      </c>
      <c r="G67">
        <v>-0.83136016400000001</v>
      </c>
      <c r="H67">
        <v>0.31293451799999999</v>
      </c>
      <c r="I67">
        <f t="shared" si="3"/>
        <v>0.92022597288341823</v>
      </c>
      <c r="J67">
        <f t="shared" si="4"/>
        <v>0.86547985350446077</v>
      </c>
      <c r="K67" s="2">
        <f t="shared" si="5"/>
        <v>0.9784350701409702</v>
      </c>
      <c r="L67">
        <v>1.4780700000000001E-2</v>
      </c>
      <c r="M67">
        <v>4.9877979999999999E-3</v>
      </c>
      <c r="N67">
        <f t="shared" si="6"/>
        <v>1.2082740785563733</v>
      </c>
      <c r="O67">
        <f t="shared" si="7"/>
        <v>1.0661553893868327</v>
      </c>
      <c r="P67" s="2">
        <f t="shared" si="8"/>
        <v>1.3693372124216203</v>
      </c>
      <c r="Q67">
        <v>-9.6659100000000004E-4</v>
      </c>
      <c r="R67">
        <v>4.9048219999999997E-3</v>
      </c>
      <c r="S67">
        <f t="shared" si="9"/>
        <v>0.9937368542785846</v>
      </c>
      <c r="T67">
        <f t="shared" si="10"/>
        <v>0.93354111431808207</v>
      </c>
      <c r="U67" s="2">
        <f t="shared" si="11"/>
        <v>1.0578140806073006</v>
      </c>
    </row>
    <row r="68" spans="1:21" x14ac:dyDescent="0.3">
      <c r="A68" t="s">
        <v>19</v>
      </c>
      <c r="B68">
        <v>-3.0776419999999999E-2</v>
      </c>
      <c r="C68">
        <v>3.7760040000000002E-2</v>
      </c>
      <c r="D68">
        <f t="shared" ref="D68:D131" si="12">EXP(B68)</f>
        <v>0.96969235265754072</v>
      </c>
      <c r="E68">
        <f t="shared" ref="E68:E131" si="13">EXP((B68-1.96*C68))</f>
        <v>0.90051712404031126</v>
      </c>
      <c r="F68" s="2">
        <f t="shared" ref="F68:F131" si="14">EXP((B68+1.96*C68))</f>
        <v>1.0441814305359327</v>
      </c>
      <c r="G68">
        <v>-0.55965008000000005</v>
      </c>
      <c r="H68">
        <v>0.30144339999999997</v>
      </c>
      <c r="I68">
        <f t="shared" ref="I68:I131" si="15">EXP(G68*0.1)</f>
        <v>0.94557222277472408</v>
      </c>
      <c r="J68">
        <f t="shared" ref="J68:J131" si="16">EXP((G68-1.96*H68)*0.1)</f>
        <v>0.89132343565604399</v>
      </c>
      <c r="K68" s="2">
        <f t="shared" ref="K68:K131" si="17">EXP((G68+1.96*H68)*0.1)</f>
        <v>1.0031227641008225</v>
      </c>
      <c r="L68">
        <v>6.8802519999999999E-3</v>
      </c>
      <c r="M68">
        <v>4.8431710000000003E-3</v>
      </c>
      <c r="N68">
        <f t="shared" ref="N68:N131" si="18">EXP(L68*12.8)</f>
        <v>1.0920615340524498</v>
      </c>
      <c r="O68">
        <f t="shared" ref="O68:O131" si="19">EXP((L68-1.96*M68)*12.8)</f>
        <v>0.9671146302168917</v>
      </c>
      <c r="P68" s="2">
        <f t="shared" ref="P68:P131" si="20">EXP((L68+1.96*M68)*12.8)</f>
        <v>1.2331510214973478</v>
      </c>
      <c r="Q68">
        <v>1.811801E-3</v>
      </c>
      <c r="R68">
        <v>4.745984E-3</v>
      </c>
      <c r="S68">
        <f t="shared" ref="S68:S131" si="21">EXP(Q68*6.5)</f>
        <v>1.0118463249315217</v>
      </c>
      <c r="T68">
        <f t="shared" ref="T68:T131" si="22">EXP((Q68-1.96*R68)*6.5)</f>
        <v>0.95247908554063754</v>
      </c>
      <c r="U68" s="2">
        <f t="shared" ref="U68:U131" si="23">EXP((Q68+1.96*R68)*6.5)</f>
        <v>1.0749138756115444</v>
      </c>
    </row>
    <row r="69" spans="1:21" x14ac:dyDescent="0.3">
      <c r="A69" t="s">
        <v>20</v>
      </c>
      <c r="B69">
        <v>-4.0402439999999998E-2</v>
      </c>
      <c r="C69">
        <v>2.3312759999999998E-2</v>
      </c>
      <c r="D69">
        <f t="shared" si="12"/>
        <v>0.96040285684374038</v>
      </c>
      <c r="E69">
        <f t="shared" si="13"/>
        <v>0.91750665139761478</v>
      </c>
      <c r="F69" s="2">
        <f t="shared" si="14"/>
        <v>1.0053045893766432</v>
      </c>
      <c r="G69">
        <v>-0.2578143</v>
      </c>
      <c r="H69">
        <v>0.1839102</v>
      </c>
      <c r="I69">
        <f t="shared" si="15"/>
        <v>0.97454807330436033</v>
      </c>
      <c r="J69">
        <f t="shared" si="16"/>
        <v>0.94004472111078641</v>
      </c>
      <c r="K69" s="2">
        <f t="shared" si="17"/>
        <v>1.010317834729175</v>
      </c>
      <c r="L69">
        <v>1.0075607E-2</v>
      </c>
      <c r="M69">
        <v>2.7436650000000002E-3</v>
      </c>
      <c r="N69">
        <f t="shared" si="18"/>
        <v>1.1376534565488627</v>
      </c>
      <c r="O69">
        <f t="shared" si="19"/>
        <v>1.0619795877705582</v>
      </c>
      <c r="P69" s="2">
        <f t="shared" si="20"/>
        <v>1.2187196459346641</v>
      </c>
      <c r="Q69">
        <v>-3.2734940000000001E-3</v>
      </c>
      <c r="R69">
        <v>2.8097769999999998E-3</v>
      </c>
      <c r="S69">
        <f t="shared" si="21"/>
        <v>0.97894706244844254</v>
      </c>
      <c r="T69">
        <f t="shared" si="22"/>
        <v>0.94452391698902349</v>
      </c>
      <c r="U69" s="2">
        <f t="shared" si="23"/>
        <v>1.0146247583983328</v>
      </c>
    </row>
    <row r="70" spans="1:21" x14ac:dyDescent="0.3">
      <c r="A70" t="s">
        <v>21</v>
      </c>
      <c r="B70">
        <v>-3.179821E-2</v>
      </c>
      <c r="C70">
        <v>2.628724E-2</v>
      </c>
      <c r="D70">
        <f t="shared" si="12"/>
        <v>0.96870203674213029</v>
      </c>
      <c r="E70">
        <f t="shared" si="13"/>
        <v>0.92005557753458889</v>
      </c>
      <c r="F70" s="2">
        <f t="shared" si="14"/>
        <v>1.0199205992564875</v>
      </c>
      <c r="G70">
        <v>-0.16983989999999999</v>
      </c>
      <c r="H70">
        <v>0.20580960000000001</v>
      </c>
      <c r="I70">
        <f t="shared" si="15"/>
        <v>0.98315942489130104</v>
      </c>
      <c r="J70">
        <f t="shared" si="16"/>
        <v>0.94428932485565387</v>
      </c>
      <c r="K70" s="2">
        <f t="shared" si="17"/>
        <v>1.023629547967569</v>
      </c>
      <c r="L70">
        <v>8.4710299999999992E-3</v>
      </c>
      <c r="M70">
        <v>3.0855600000000002E-3</v>
      </c>
      <c r="N70">
        <f t="shared" si="18"/>
        <v>1.1145259794718916</v>
      </c>
      <c r="O70">
        <f t="shared" si="19"/>
        <v>1.0315047461392606</v>
      </c>
      <c r="P70" s="2">
        <f t="shared" si="20"/>
        <v>1.2042292229550997</v>
      </c>
      <c r="Q70">
        <v>-4.3280860000000001E-3</v>
      </c>
      <c r="R70">
        <v>3.1693379999999998E-3</v>
      </c>
      <c r="S70">
        <f t="shared" si="21"/>
        <v>0.97225947651470457</v>
      </c>
      <c r="T70">
        <f t="shared" si="22"/>
        <v>0.93378419213736896</v>
      </c>
      <c r="U70" s="2">
        <f t="shared" si="23"/>
        <v>1.0123200816978342</v>
      </c>
    </row>
    <row r="71" spans="1:21" x14ac:dyDescent="0.3">
      <c r="A71" t="s">
        <v>22</v>
      </c>
      <c r="B71">
        <v>-5.0928590000000003E-2</v>
      </c>
      <c r="C71">
        <v>2.7427489999999999E-2</v>
      </c>
      <c r="D71">
        <f t="shared" si="12"/>
        <v>0.95034653235526723</v>
      </c>
      <c r="E71">
        <f t="shared" si="13"/>
        <v>0.90060684522964229</v>
      </c>
      <c r="F71" s="2">
        <f t="shared" si="14"/>
        <v>1.0028332966194455</v>
      </c>
      <c r="G71">
        <v>-0.36841474000000002</v>
      </c>
      <c r="H71">
        <v>0.21833398000000001</v>
      </c>
      <c r="I71">
        <f t="shared" si="15"/>
        <v>0.96382891518155367</v>
      </c>
      <c r="J71">
        <f t="shared" si="16"/>
        <v>0.92345340622568317</v>
      </c>
      <c r="K71" s="2">
        <f t="shared" si="17"/>
        <v>1.0059697343441496</v>
      </c>
      <c r="L71">
        <v>1.2026449E-2</v>
      </c>
      <c r="M71">
        <v>3.24588E-3</v>
      </c>
      <c r="N71">
        <f t="shared" si="18"/>
        <v>1.1664192048498225</v>
      </c>
      <c r="O71">
        <f t="shared" si="19"/>
        <v>1.0751991602403685</v>
      </c>
      <c r="P71" s="2">
        <f t="shared" si="20"/>
        <v>1.2653783705879527</v>
      </c>
      <c r="Q71">
        <v>-2.0978049999999999E-3</v>
      </c>
      <c r="R71">
        <v>3.3025009999999998E-3</v>
      </c>
      <c r="S71">
        <f t="shared" si="21"/>
        <v>0.98645681298105292</v>
      </c>
      <c r="T71">
        <f t="shared" si="22"/>
        <v>0.94581376483107082</v>
      </c>
      <c r="U71" s="2">
        <f t="shared" si="23"/>
        <v>1.0288463543883168</v>
      </c>
    </row>
    <row r="72" spans="1:21" x14ac:dyDescent="0.3">
      <c r="A72" t="s">
        <v>23</v>
      </c>
      <c r="B72">
        <v>-0.119633932</v>
      </c>
      <c r="C72">
        <v>3.4727093000000001E-2</v>
      </c>
      <c r="D72">
        <f t="shared" si="12"/>
        <v>0.88724516934107045</v>
      </c>
      <c r="E72">
        <f t="shared" si="13"/>
        <v>0.82886412938652188</v>
      </c>
      <c r="F72" s="2">
        <f t="shared" si="14"/>
        <v>0.94973827749272788</v>
      </c>
      <c r="G72">
        <v>-0.62999318999999998</v>
      </c>
      <c r="H72">
        <v>0.26436982999999997</v>
      </c>
      <c r="I72">
        <f t="shared" si="15"/>
        <v>0.93894411310985659</v>
      </c>
      <c r="J72">
        <f t="shared" si="16"/>
        <v>0.89153034360944139</v>
      </c>
      <c r="K72" s="2">
        <f t="shared" si="17"/>
        <v>0.98887946311995689</v>
      </c>
      <c r="L72">
        <v>1.5891491000000001E-2</v>
      </c>
      <c r="M72">
        <v>3.9235210000000001E-3</v>
      </c>
      <c r="N72">
        <f t="shared" si="18"/>
        <v>1.2255761804452148</v>
      </c>
      <c r="O72">
        <f t="shared" si="19"/>
        <v>1.1106859416936823</v>
      </c>
      <c r="P72" s="2">
        <f t="shared" si="20"/>
        <v>1.3523507570323876</v>
      </c>
      <c r="Q72">
        <v>-1.3160597E-2</v>
      </c>
      <c r="R72">
        <v>3.9819449999999998E-3</v>
      </c>
      <c r="S72">
        <f t="shared" si="21"/>
        <v>0.91801285930705701</v>
      </c>
      <c r="T72">
        <f t="shared" si="22"/>
        <v>0.87260362870821206</v>
      </c>
      <c r="U72" s="2">
        <f t="shared" si="23"/>
        <v>0.96578513098863472</v>
      </c>
    </row>
    <row r="73" spans="1:21" x14ac:dyDescent="0.3">
      <c r="A73" t="s">
        <v>24</v>
      </c>
      <c r="B73">
        <v>-0.123643094</v>
      </c>
      <c r="C73">
        <v>3.8723646E-2</v>
      </c>
      <c r="D73">
        <f t="shared" si="12"/>
        <v>0.88369518071823328</v>
      </c>
      <c r="E73">
        <f t="shared" si="13"/>
        <v>0.81910627621445076</v>
      </c>
      <c r="F73" s="2">
        <f t="shared" si="14"/>
        <v>0.95337710758814709</v>
      </c>
      <c r="G73">
        <v>-0.50959151000000003</v>
      </c>
      <c r="H73">
        <v>0.29675905000000002</v>
      </c>
      <c r="I73">
        <f t="shared" si="15"/>
        <v>0.9503174892586872</v>
      </c>
      <c r="J73">
        <f t="shared" si="16"/>
        <v>0.89661929724601275</v>
      </c>
      <c r="K73" s="2">
        <f t="shared" si="17"/>
        <v>1.0072316457663115</v>
      </c>
      <c r="L73">
        <v>1.5324674E-2</v>
      </c>
      <c r="M73">
        <v>4.3545620000000002E-3</v>
      </c>
      <c r="N73">
        <f t="shared" si="18"/>
        <v>1.2167164880863903</v>
      </c>
      <c r="O73">
        <f t="shared" si="19"/>
        <v>1.0907969498598951</v>
      </c>
      <c r="P73" s="2">
        <f t="shared" si="20"/>
        <v>1.3571719398110027</v>
      </c>
      <c r="Q73">
        <v>-1.3145214000000001E-2</v>
      </c>
      <c r="R73">
        <v>4.4870320000000002E-3</v>
      </c>
      <c r="S73">
        <f t="shared" si="21"/>
        <v>0.91810465554310616</v>
      </c>
      <c r="T73">
        <f t="shared" si="22"/>
        <v>0.86709331461455663</v>
      </c>
      <c r="U73" s="2">
        <f t="shared" si="23"/>
        <v>0.97211700785009691</v>
      </c>
    </row>
    <row r="74" spans="1:21" x14ac:dyDescent="0.3">
      <c r="A74" t="s">
        <v>25</v>
      </c>
      <c r="B74">
        <v>-0.113374424</v>
      </c>
      <c r="C74">
        <v>4.3054621000000001E-2</v>
      </c>
      <c r="D74">
        <f t="shared" si="12"/>
        <v>0.89281630567232251</v>
      </c>
      <c r="E74">
        <f t="shared" si="13"/>
        <v>0.82056555014135579</v>
      </c>
      <c r="F74" s="2">
        <f t="shared" si="14"/>
        <v>0.97142873660374485</v>
      </c>
      <c r="G74">
        <v>-0.82557815999999995</v>
      </c>
      <c r="H74">
        <v>0.32367859999999998</v>
      </c>
      <c r="I74">
        <f t="shared" si="15"/>
        <v>0.92075820176167733</v>
      </c>
      <c r="J74">
        <f t="shared" si="16"/>
        <v>0.86415872150868023</v>
      </c>
      <c r="K74" s="2">
        <f t="shared" si="17"/>
        <v>0.98106475698270412</v>
      </c>
      <c r="L74">
        <v>1.7178962999999998E-2</v>
      </c>
      <c r="M74">
        <v>4.8963540000000003E-3</v>
      </c>
      <c r="N74">
        <f t="shared" si="18"/>
        <v>1.2459405747364087</v>
      </c>
      <c r="O74">
        <f t="shared" si="19"/>
        <v>1.1019165669005846</v>
      </c>
      <c r="P74" s="2">
        <f t="shared" si="20"/>
        <v>1.4087889794968007</v>
      </c>
      <c r="Q74">
        <v>-1.3016008000000001E-2</v>
      </c>
      <c r="R74">
        <v>4.8487130000000002E-3</v>
      </c>
      <c r="S74">
        <f t="shared" si="21"/>
        <v>0.91887603951274366</v>
      </c>
      <c r="T74">
        <f t="shared" si="22"/>
        <v>0.86383227462026813</v>
      </c>
      <c r="U74" s="2">
        <f t="shared" si="23"/>
        <v>0.9774272168307041</v>
      </c>
    </row>
    <row r="75" spans="1:21" x14ac:dyDescent="0.3">
      <c r="A75" t="s">
        <v>29</v>
      </c>
      <c r="B75">
        <v>-6.0480293999999997E-2</v>
      </c>
      <c r="C75">
        <v>2.3147099000000001E-2</v>
      </c>
      <c r="D75">
        <f t="shared" si="12"/>
        <v>0.94131231833618378</v>
      </c>
      <c r="E75">
        <f t="shared" si="13"/>
        <v>0.89956082404398185</v>
      </c>
      <c r="F75" s="2">
        <f t="shared" si="14"/>
        <v>0.98500163298365107</v>
      </c>
      <c r="G75">
        <v>-0.41791630000000002</v>
      </c>
      <c r="H75">
        <v>0.18026220000000001</v>
      </c>
      <c r="I75">
        <f t="shared" si="15"/>
        <v>0.95906960108623973</v>
      </c>
      <c r="J75">
        <f t="shared" si="16"/>
        <v>0.9257759565316579</v>
      </c>
      <c r="K75" s="2">
        <f t="shared" si="17"/>
        <v>0.99356058367915157</v>
      </c>
      <c r="L75">
        <v>1.060298E-2</v>
      </c>
      <c r="M75">
        <v>2.710479E-3</v>
      </c>
      <c r="N75">
        <f t="shared" si="18"/>
        <v>1.1453590217828769</v>
      </c>
      <c r="O75">
        <f t="shared" si="19"/>
        <v>1.0700631301226471</v>
      </c>
      <c r="P75" s="2">
        <f t="shared" si="20"/>
        <v>1.2259531721544963</v>
      </c>
      <c r="Q75">
        <v>-9.22911E-4</v>
      </c>
      <c r="R75">
        <v>2.768642E-3</v>
      </c>
      <c r="S75">
        <f t="shared" si="21"/>
        <v>0.99401903610288755</v>
      </c>
      <c r="T75">
        <f t="shared" si="22"/>
        <v>0.95956864792033825</v>
      </c>
      <c r="U75" s="2">
        <f t="shared" si="23"/>
        <v>1.0297062604914766</v>
      </c>
    </row>
    <row r="76" spans="1:21" x14ac:dyDescent="0.3">
      <c r="A76" t="s">
        <v>9</v>
      </c>
      <c r="B76">
        <v>-3.7884569999999999E-2</v>
      </c>
      <c r="C76">
        <v>2.5233459999999999E-2</v>
      </c>
      <c r="D76">
        <f t="shared" si="12"/>
        <v>0.96282407325984787</v>
      </c>
      <c r="E76">
        <f t="shared" si="13"/>
        <v>0.91636350674872658</v>
      </c>
      <c r="F76" s="2">
        <f t="shared" si="14"/>
        <v>1.0116402379856919</v>
      </c>
      <c r="G76">
        <v>-0.31601069999999998</v>
      </c>
      <c r="H76">
        <v>0.1953809</v>
      </c>
      <c r="I76">
        <f t="shared" si="15"/>
        <v>0.96889302548679568</v>
      </c>
      <c r="J76">
        <f t="shared" si="16"/>
        <v>0.93249104903529512</v>
      </c>
      <c r="K76" s="2">
        <f t="shared" si="17"/>
        <v>1.0067160385165523</v>
      </c>
      <c r="L76">
        <v>9.3044100000000008E-3</v>
      </c>
      <c r="M76">
        <v>2.940163E-3</v>
      </c>
      <c r="N76">
        <f t="shared" si="18"/>
        <v>1.1264785596532689</v>
      </c>
      <c r="O76">
        <f t="shared" si="19"/>
        <v>1.0463769134636771</v>
      </c>
      <c r="P76" s="2">
        <f t="shared" si="20"/>
        <v>1.2127121011854709</v>
      </c>
      <c r="Q76">
        <v>1.104713E-3</v>
      </c>
      <c r="R76">
        <v>3.0085229999999999E-3</v>
      </c>
      <c r="S76">
        <f t="shared" si="21"/>
        <v>1.0072064770742402</v>
      </c>
      <c r="T76">
        <f t="shared" si="22"/>
        <v>0.96933215120960126</v>
      </c>
      <c r="U76" s="2">
        <f t="shared" si="23"/>
        <v>1.0465606512632237</v>
      </c>
    </row>
    <row r="77" spans="1:21" x14ac:dyDescent="0.3">
      <c r="A77" t="s">
        <v>10</v>
      </c>
      <c r="B77">
        <v>-8.6052610000000002E-2</v>
      </c>
      <c r="C77">
        <v>2.662716E-2</v>
      </c>
      <c r="D77">
        <f t="shared" si="12"/>
        <v>0.91754595785748838</v>
      </c>
      <c r="E77">
        <f t="shared" si="13"/>
        <v>0.87088804757473026</v>
      </c>
      <c r="F77" s="2">
        <f t="shared" si="14"/>
        <v>0.96670357013755426</v>
      </c>
      <c r="G77">
        <v>-0.53458291000000002</v>
      </c>
      <c r="H77">
        <v>0.20853711</v>
      </c>
      <c r="I77">
        <f t="shared" si="15"/>
        <v>0.94794547803721585</v>
      </c>
      <c r="J77">
        <f t="shared" si="16"/>
        <v>0.90998099476769323</v>
      </c>
      <c r="K77" s="2">
        <f t="shared" si="17"/>
        <v>0.98749384272647045</v>
      </c>
      <c r="L77">
        <v>1.2134259E-2</v>
      </c>
      <c r="M77">
        <v>3.140744E-3</v>
      </c>
      <c r="N77">
        <f t="shared" si="18"/>
        <v>1.1680299371510057</v>
      </c>
      <c r="O77">
        <f t="shared" si="19"/>
        <v>1.0795275910289142</v>
      </c>
      <c r="P77" s="2">
        <f t="shared" si="20"/>
        <v>1.2637879248465089</v>
      </c>
      <c r="Q77">
        <v>-3.259358E-3</v>
      </c>
      <c r="R77">
        <v>3.1953120000000001E-3</v>
      </c>
      <c r="S77">
        <f t="shared" si="21"/>
        <v>0.97903701615291827</v>
      </c>
      <c r="T77">
        <f t="shared" si="22"/>
        <v>0.93998242389212316</v>
      </c>
      <c r="U77" s="2">
        <f t="shared" si="23"/>
        <v>1.0197142570270157</v>
      </c>
    </row>
    <row r="78" spans="1:21" x14ac:dyDescent="0.3">
      <c r="A78" t="s">
        <v>11</v>
      </c>
      <c r="B78">
        <v>-7.7662249999999999E-3</v>
      </c>
      <c r="C78">
        <v>2.1590282999999998E-2</v>
      </c>
      <c r="D78">
        <f t="shared" si="12"/>
        <v>0.99226385420770857</v>
      </c>
      <c r="E78">
        <f t="shared" si="13"/>
        <v>0.95115030483219742</v>
      </c>
      <c r="F78" s="2">
        <f t="shared" si="14"/>
        <v>1.0351545401027216</v>
      </c>
      <c r="G78">
        <v>0.53468154999999995</v>
      </c>
      <c r="H78">
        <v>0.24549091000000001</v>
      </c>
      <c r="I78">
        <f t="shared" si="15"/>
        <v>1.0549233971971008</v>
      </c>
      <c r="J78">
        <f t="shared" si="16"/>
        <v>1.0053662838365756</v>
      </c>
      <c r="K78" s="2">
        <f t="shared" si="17"/>
        <v>1.1069233092908957</v>
      </c>
      <c r="L78">
        <v>-6.7847999999999997E-4</v>
      </c>
      <c r="M78">
        <v>2.3843430000000001E-3</v>
      </c>
      <c r="N78">
        <f t="shared" si="18"/>
        <v>0.99135305772224225</v>
      </c>
      <c r="O78">
        <f t="shared" si="19"/>
        <v>0.93379071364917754</v>
      </c>
      <c r="P78" s="2">
        <f t="shared" si="20"/>
        <v>1.0524637594805502</v>
      </c>
      <c r="Q78">
        <v>-3.4324189999999999E-3</v>
      </c>
      <c r="R78">
        <v>3.234074E-3</v>
      </c>
      <c r="S78">
        <f t="shared" si="21"/>
        <v>0.97793632004074726</v>
      </c>
      <c r="T78">
        <f t="shared" si="22"/>
        <v>0.93846208226480188</v>
      </c>
      <c r="U78" s="2">
        <f t="shared" si="23"/>
        <v>1.0190709503647126</v>
      </c>
    </row>
    <row r="79" spans="1:21" x14ac:dyDescent="0.3">
      <c r="A79" t="s">
        <v>12</v>
      </c>
      <c r="B79">
        <v>2.8368190000000001E-2</v>
      </c>
      <c r="C79">
        <v>2.7328129999999999E-2</v>
      </c>
      <c r="D79">
        <f t="shared" si="12"/>
        <v>1.0287743991436806</v>
      </c>
      <c r="E79">
        <f t="shared" si="13"/>
        <v>0.97511979896397305</v>
      </c>
      <c r="F79" s="2">
        <f t="shared" si="14"/>
        <v>1.0853812684943176</v>
      </c>
      <c r="G79">
        <v>0.65916991999999996</v>
      </c>
      <c r="H79">
        <v>0.31397412000000002</v>
      </c>
      <c r="I79">
        <f t="shared" si="15"/>
        <v>1.0681380494827692</v>
      </c>
      <c r="J79">
        <f t="shared" si="16"/>
        <v>1.0043876622056711</v>
      </c>
      <c r="K79" s="2">
        <f t="shared" si="17"/>
        <v>1.1359347945865406</v>
      </c>
      <c r="L79">
        <v>1.127905E-3</v>
      </c>
      <c r="M79">
        <v>2.9981470000000001E-3</v>
      </c>
      <c r="N79">
        <f t="shared" si="18"/>
        <v>1.0145419034855323</v>
      </c>
      <c r="O79">
        <f t="shared" si="19"/>
        <v>0.9410299350607092</v>
      </c>
      <c r="P79" s="2">
        <f t="shared" si="20"/>
        <v>1.0937965261026938</v>
      </c>
      <c r="Q79">
        <v>-7.7833700000000004E-4</v>
      </c>
      <c r="R79">
        <v>4.1353179999999998E-3</v>
      </c>
      <c r="S79">
        <f t="shared" si="21"/>
        <v>0.99495358564951897</v>
      </c>
      <c r="T79">
        <f t="shared" si="22"/>
        <v>0.94389236277670296</v>
      </c>
      <c r="U79" s="2">
        <f t="shared" si="23"/>
        <v>1.0487770392427929</v>
      </c>
    </row>
    <row r="80" spans="1:21" x14ac:dyDescent="0.3">
      <c r="A80" t="s">
        <v>13</v>
      </c>
      <c r="B80">
        <v>-4.5703290000000001E-2</v>
      </c>
      <c r="C80">
        <v>2.7602399999999999E-2</v>
      </c>
      <c r="D80">
        <f t="shared" si="12"/>
        <v>0.95532537473490498</v>
      </c>
      <c r="E80">
        <f t="shared" si="13"/>
        <v>0.905014788981236</v>
      </c>
      <c r="F80" s="2">
        <f t="shared" si="14"/>
        <v>1.0084327711812773</v>
      </c>
      <c r="G80">
        <v>0.42827470000000001</v>
      </c>
      <c r="H80">
        <v>0.3105406</v>
      </c>
      <c r="I80">
        <f t="shared" si="15"/>
        <v>1.0437577997819618</v>
      </c>
      <c r="J80">
        <f t="shared" si="16"/>
        <v>0.9821232320647777</v>
      </c>
      <c r="K80" s="2">
        <f t="shared" si="17"/>
        <v>1.1092603341795571</v>
      </c>
      <c r="L80">
        <v>-2.7012149999999999E-3</v>
      </c>
      <c r="M80">
        <v>3.0708950000000001E-3</v>
      </c>
      <c r="N80">
        <f t="shared" si="18"/>
        <v>0.96601535253744886</v>
      </c>
      <c r="O80">
        <f t="shared" si="19"/>
        <v>0.89438569939290058</v>
      </c>
      <c r="P80" s="2">
        <f t="shared" si="20"/>
        <v>1.0433816886512026</v>
      </c>
      <c r="Q80">
        <v>-6.0609849999999996E-3</v>
      </c>
      <c r="R80">
        <v>4.0930539999999996E-3</v>
      </c>
      <c r="S80">
        <f t="shared" si="21"/>
        <v>0.96136954431322186</v>
      </c>
      <c r="T80">
        <f t="shared" si="22"/>
        <v>0.91252307108891273</v>
      </c>
      <c r="U80" s="2">
        <f t="shared" si="23"/>
        <v>1.0128307217812342</v>
      </c>
    </row>
    <row r="81" spans="1:21" x14ac:dyDescent="0.3">
      <c r="A81" t="s">
        <v>14</v>
      </c>
      <c r="B81">
        <v>-7.1667079999999994E-2</v>
      </c>
      <c r="C81">
        <v>2.3615984999999999E-2</v>
      </c>
      <c r="D81">
        <f t="shared" si="12"/>
        <v>0.93084073973079628</v>
      </c>
      <c r="E81">
        <f t="shared" si="13"/>
        <v>0.88873656865798245</v>
      </c>
      <c r="F81" s="2">
        <f t="shared" si="14"/>
        <v>0.97493960899005427</v>
      </c>
      <c r="G81">
        <v>-0.56000122799999996</v>
      </c>
      <c r="H81">
        <v>0.17115032299999999</v>
      </c>
      <c r="I81">
        <f t="shared" si="15"/>
        <v>0.94553901977819754</v>
      </c>
      <c r="J81">
        <f t="shared" si="16"/>
        <v>0.91434658267217428</v>
      </c>
      <c r="K81" s="2">
        <f t="shared" si="17"/>
        <v>0.97779556993615524</v>
      </c>
      <c r="L81">
        <v>1.560255E-2</v>
      </c>
      <c r="M81">
        <v>2.806617E-3</v>
      </c>
      <c r="N81">
        <f t="shared" si="18"/>
        <v>1.2210518262878911</v>
      </c>
      <c r="O81">
        <f t="shared" si="19"/>
        <v>1.1380317472286658</v>
      </c>
      <c r="P81" s="2">
        <f t="shared" si="20"/>
        <v>1.3101282684879378</v>
      </c>
      <c r="Q81">
        <v>-6.9197099999999999E-4</v>
      </c>
      <c r="R81">
        <v>2.6810139999999998E-3</v>
      </c>
      <c r="S81">
        <f t="shared" si="21"/>
        <v>0.99551228850582996</v>
      </c>
      <c r="T81">
        <f t="shared" si="22"/>
        <v>0.96208359994738679</v>
      </c>
      <c r="U81" s="2">
        <f t="shared" si="23"/>
        <v>1.0301024948562805</v>
      </c>
    </row>
    <row r="82" spans="1:21" x14ac:dyDescent="0.3">
      <c r="A82" t="s">
        <v>15</v>
      </c>
      <c r="B82">
        <v>-4.9067850000000003E-2</v>
      </c>
      <c r="C82">
        <v>2.475049E-2</v>
      </c>
      <c r="D82">
        <f t="shared" si="12"/>
        <v>0.95211652640054645</v>
      </c>
      <c r="E82">
        <f t="shared" si="13"/>
        <v>0.90703085527439098</v>
      </c>
      <c r="F82" s="2">
        <f t="shared" si="14"/>
        <v>0.99944326543423301</v>
      </c>
      <c r="G82">
        <v>-0.43802685000000002</v>
      </c>
      <c r="H82">
        <v>0.17849897000000001</v>
      </c>
      <c r="I82">
        <f t="shared" si="15"/>
        <v>0.9571427974730351</v>
      </c>
      <c r="J82">
        <f t="shared" si="16"/>
        <v>0.92423539515884989</v>
      </c>
      <c r="K82" s="2">
        <f t="shared" si="17"/>
        <v>0.99122186788469835</v>
      </c>
      <c r="L82">
        <v>1.277523E-2</v>
      </c>
      <c r="M82">
        <v>2.9251820000000001E-3</v>
      </c>
      <c r="N82">
        <f t="shared" si="18"/>
        <v>1.1776523749335408</v>
      </c>
      <c r="O82">
        <f t="shared" si="19"/>
        <v>1.0943230774345596</v>
      </c>
      <c r="P82" s="2">
        <f t="shared" si="20"/>
        <v>1.267326939168514</v>
      </c>
      <c r="Q82">
        <v>1.5190690000000001E-3</v>
      </c>
      <c r="R82">
        <v>2.8007129999999998E-3</v>
      </c>
      <c r="S82">
        <f t="shared" si="21"/>
        <v>1.0099228567695284</v>
      </c>
      <c r="T82">
        <f t="shared" si="22"/>
        <v>0.97452302275115543</v>
      </c>
      <c r="U82" s="2">
        <f t="shared" si="23"/>
        <v>1.0466086001192076</v>
      </c>
    </row>
    <row r="83" spans="1:21" x14ac:dyDescent="0.3">
      <c r="A83" t="s">
        <v>16</v>
      </c>
      <c r="B83">
        <v>-9.7374651000000007E-2</v>
      </c>
      <c r="C83">
        <v>2.6378677999999999E-2</v>
      </c>
      <c r="D83">
        <f t="shared" si="12"/>
        <v>0.90721605305387576</v>
      </c>
      <c r="E83">
        <f t="shared" si="13"/>
        <v>0.86150289734494467</v>
      </c>
      <c r="F83" s="2">
        <f t="shared" si="14"/>
        <v>0.95535484495197032</v>
      </c>
      <c r="G83">
        <v>-0.70215819000000002</v>
      </c>
      <c r="H83">
        <v>0.19211513499999999</v>
      </c>
      <c r="I83">
        <f t="shared" si="15"/>
        <v>0.93219261331701331</v>
      </c>
      <c r="J83">
        <f t="shared" si="16"/>
        <v>0.89774394955880321</v>
      </c>
      <c r="K83" s="2">
        <f t="shared" si="17"/>
        <v>0.96796315781338871</v>
      </c>
      <c r="L83">
        <v>1.9031920000000001E-2</v>
      </c>
      <c r="M83">
        <v>3.165443E-3</v>
      </c>
      <c r="N83">
        <f t="shared" si="18"/>
        <v>1.275844836449592</v>
      </c>
      <c r="O83">
        <f t="shared" si="19"/>
        <v>1.1784428425120892</v>
      </c>
      <c r="P83" s="2">
        <f t="shared" si="20"/>
        <v>1.3812974104243734</v>
      </c>
      <c r="Q83">
        <v>-3.2485669999999999E-3</v>
      </c>
      <c r="R83">
        <v>3.005275E-3</v>
      </c>
      <c r="S83">
        <f t="shared" si="21"/>
        <v>0.97910568968619094</v>
      </c>
      <c r="T83">
        <f t="shared" si="22"/>
        <v>0.9423270394691744</v>
      </c>
      <c r="U83" s="2">
        <f t="shared" si="23"/>
        <v>1.0173197960188971</v>
      </c>
    </row>
    <row r="84" spans="1:21" x14ac:dyDescent="0.3">
      <c r="A84" t="s">
        <v>17</v>
      </c>
      <c r="B84">
        <v>-9.3661808999999999E-2</v>
      </c>
      <c r="C84">
        <v>3.5811501000000003E-2</v>
      </c>
      <c r="D84">
        <f t="shared" si="12"/>
        <v>0.91059066374023523</v>
      </c>
      <c r="E84">
        <f t="shared" si="13"/>
        <v>0.84886734707678979</v>
      </c>
      <c r="F84" s="2">
        <f t="shared" si="14"/>
        <v>0.97680204067959486</v>
      </c>
      <c r="G84">
        <v>-0.90876128899999997</v>
      </c>
      <c r="H84">
        <v>0.28345256200000002</v>
      </c>
      <c r="I84">
        <f t="shared" si="15"/>
        <v>0.91313081441241806</v>
      </c>
      <c r="J84">
        <f t="shared" si="16"/>
        <v>0.8637837498320291</v>
      </c>
      <c r="K84" s="2">
        <f t="shared" si="17"/>
        <v>0.96529702531638006</v>
      </c>
      <c r="L84">
        <v>7.6768879999999998E-3</v>
      </c>
      <c r="M84">
        <v>4.4117210000000004E-3</v>
      </c>
      <c r="N84">
        <f t="shared" si="18"/>
        <v>1.1032541893046879</v>
      </c>
      <c r="O84">
        <f t="shared" si="19"/>
        <v>0.98765968391634507</v>
      </c>
      <c r="P84" s="2">
        <f t="shared" si="20"/>
        <v>1.2323777370277258</v>
      </c>
      <c r="Q84">
        <v>2.4448479999999999E-3</v>
      </c>
      <c r="R84">
        <v>4.4065240000000002E-3</v>
      </c>
      <c r="S84">
        <f t="shared" si="21"/>
        <v>1.0160184536167938</v>
      </c>
      <c r="T84">
        <f t="shared" si="22"/>
        <v>0.96055157352404796</v>
      </c>
      <c r="U84" s="2">
        <f t="shared" si="23"/>
        <v>1.0746882588538249</v>
      </c>
    </row>
    <row r="85" spans="1:21" x14ac:dyDescent="0.3">
      <c r="A85" t="s">
        <v>18</v>
      </c>
      <c r="B85">
        <v>-0.107315707</v>
      </c>
      <c r="C85">
        <v>4.0924624999999999E-2</v>
      </c>
      <c r="D85">
        <f t="shared" si="12"/>
        <v>0.89824204691938658</v>
      </c>
      <c r="E85">
        <f t="shared" si="13"/>
        <v>0.82900592890223335</v>
      </c>
      <c r="F85" s="2">
        <f t="shared" si="14"/>
        <v>0.97326056029821451</v>
      </c>
      <c r="G85">
        <v>-0.91961706899999995</v>
      </c>
      <c r="H85">
        <v>0.322970066</v>
      </c>
      <c r="I85">
        <f t="shared" si="15"/>
        <v>0.9121400775475389</v>
      </c>
      <c r="J85">
        <f t="shared" si="16"/>
        <v>0.85618925084917197</v>
      </c>
      <c r="K85" s="2">
        <f t="shared" si="17"/>
        <v>0.97174721621796789</v>
      </c>
      <c r="L85">
        <v>7.9249119999999992E-3</v>
      </c>
      <c r="M85">
        <v>4.9987679999999998E-3</v>
      </c>
      <c r="N85">
        <f t="shared" si="18"/>
        <v>1.1067622639313701</v>
      </c>
      <c r="O85">
        <f t="shared" si="19"/>
        <v>0.97631478594750953</v>
      </c>
      <c r="P85" s="2">
        <f t="shared" si="20"/>
        <v>1.2546391046138967</v>
      </c>
      <c r="Q85">
        <v>2.399366E-3</v>
      </c>
      <c r="R85">
        <v>5.0298310000000002E-3</v>
      </c>
      <c r="S85">
        <f t="shared" si="21"/>
        <v>1.0157181294283535</v>
      </c>
      <c r="T85">
        <f t="shared" si="22"/>
        <v>0.95267242195338464</v>
      </c>
      <c r="U85" s="2">
        <f t="shared" si="23"/>
        <v>1.0829360593162156</v>
      </c>
    </row>
    <row r="86" spans="1:21" x14ac:dyDescent="0.3">
      <c r="A86" t="s">
        <v>19</v>
      </c>
      <c r="B86">
        <v>-8.4353029999999996E-2</v>
      </c>
      <c r="C86">
        <v>3.8793319999999999E-2</v>
      </c>
      <c r="D86">
        <f t="shared" si="12"/>
        <v>0.91910672656648573</v>
      </c>
      <c r="E86">
        <f t="shared" si="13"/>
        <v>0.85181327480423674</v>
      </c>
      <c r="F86" s="2">
        <f t="shared" si="14"/>
        <v>0.99171637705916516</v>
      </c>
      <c r="G86">
        <v>-0.89382678699999996</v>
      </c>
      <c r="H86">
        <v>0.30772053399999999</v>
      </c>
      <c r="I86">
        <f t="shared" si="15"/>
        <v>0.91449554863747129</v>
      </c>
      <c r="J86">
        <f t="shared" si="16"/>
        <v>0.86096975462618486</v>
      </c>
      <c r="K86" s="2">
        <f t="shared" si="17"/>
        <v>0.97134899801544661</v>
      </c>
      <c r="L86">
        <v>7.3059170000000003E-3</v>
      </c>
      <c r="M86">
        <v>4.8122879999999996E-3</v>
      </c>
      <c r="N86">
        <f t="shared" si="18"/>
        <v>1.0980278835289448</v>
      </c>
      <c r="O86">
        <f t="shared" si="19"/>
        <v>0.97315204609824857</v>
      </c>
      <c r="P86" s="2">
        <f t="shared" si="20"/>
        <v>1.2389279124891559</v>
      </c>
      <c r="Q86">
        <v>2.3022469999999999E-3</v>
      </c>
      <c r="R86">
        <v>4.7787059999999998E-3</v>
      </c>
      <c r="S86">
        <f t="shared" si="21"/>
        <v>1.0150771358321979</v>
      </c>
      <c r="T86">
        <f t="shared" si="22"/>
        <v>0.95512208503401541</v>
      </c>
      <c r="U86" s="2">
        <f t="shared" si="23"/>
        <v>1.0787956930684965</v>
      </c>
    </row>
    <row r="87" spans="1:21" x14ac:dyDescent="0.3">
      <c r="A87" t="s">
        <v>20</v>
      </c>
      <c r="B87">
        <v>-3.8968599999999999E-2</v>
      </c>
      <c r="C87">
        <v>2.364165E-2</v>
      </c>
      <c r="D87">
        <f t="shared" si="12"/>
        <v>0.96178090859276277</v>
      </c>
      <c r="E87">
        <f t="shared" si="13"/>
        <v>0.91823104777486231</v>
      </c>
      <c r="F87" s="2">
        <f t="shared" si="14"/>
        <v>1.0073962521471209</v>
      </c>
      <c r="G87">
        <v>-0.2315295</v>
      </c>
      <c r="H87">
        <v>0.18367339999999999</v>
      </c>
      <c r="I87">
        <f t="shared" si="15"/>
        <v>0.97711302290669511</v>
      </c>
      <c r="J87">
        <f t="shared" si="16"/>
        <v>0.94256260600174724</v>
      </c>
      <c r="K87" s="2">
        <f t="shared" si="17"/>
        <v>1.0129299141027983</v>
      </c>
      <c r="L87">
        <v>9.8963709999999993E-3</v>
      </c>
      <c r="M87">
        <v>2.7637819999999998E-3</v>
      </c>
      <c r="N87">
        <f t="shared" si="18"/>
        <v>1.1350464200278632</v>
      </c>
      <c r="O87">
        <f t="shared" si="19"/>
        <v>1.0590113518680919</v>
      </c>
      <c r="P87" s="2">
        <f t="shared" si="20"/>
        <v>1.2165406662973524</v>
      </c>
      <c r="Q87">
        <v>1.3498309999999999E-3</v>
      </c>
      <c r="R87">
        <v>2.8260590000000001E-3</v>
      </c>
      <c r="S87">
        <f t="shared" si="21"/>
        <v>1.0088125049922485</v>
      </c>
      <c r="T87">
        <f t="shared" si="22"/>
        <v>0.97313730644415386</v>
      </c>
      <c r="U87" s="2">
        <f t="shared" si="23"/>
        <v>1.0457955557653253</v>
      </c>
    </row>
    <row r="88" spans="1:21" x14ac:dyDescent="0.3">
      <c r="A88" t="s">
        <v>21</v>
      </c>
      <c r="B88">
        <v>-5.7028799999999996E-3</v>
      </c>
      <c r="C88">
        <v>2.644144E-2</v>
      </c>
      <c r="D88">
        <f t="shared" si="12"/>
        <v>0.99431335055185999</v>
      </c>
      <c r="E88">
        <f t="shared" si="13"/>
        <v>0.94409535866821404</v>
      </c>
      <c r="F88" s="2">
        <f t="shared" si="14"/>
        <v>1.0472025203898001</v>
      </c>
      <c r="G88">
        <v>-9.6815239999999997E-2</v>
      </c>
      <c r="H88">
        <v>0.20429668000000001</v>
      </c>
      <c r="I88">
        <f t="shared" si="15"/>
        <v>0.99036519107422538</v>
      </c>
      <c r="J88">
        <f t="shared" si="16"/>
        <v>0.95149231092715303</v>
      </c>
      <c r="K88" s="2">
        <f t="shared" si="17"/>
        <v>1.0308262089220179</v>
      </c>
      <c r="L88">
        <v>8.1815310000000006E-3</v>
      </c>
      <c r="M88">
        <v>3.0905339999999998E-3</v>
      </c>
      <c r="N88">
        <f t="shared" si="18"/>
        <v>1.1104036488132596</v>
      </c>
      <c r="O88">
        <f t="shared" si="19"/>
        <v>1.0275612535870096</v>
      </c>
      <c r="P88" s="2">
        <f t="shared" si="20"/>
        <v>1.1999248307520927</v>
      </c>
      <c r="Q88">
        <v>4.124478E-3</v>
      </c>
      <c r="R88">
        <v>3.154731E-3</v>
      </c>
      <c r="S88">
        <f t="shared" si="21"/>
        <v>1.0271717041590374</v>
      </c>
      <c r="T88">
        <f t="shared" si="22"/>
        <v>0.98670697715700351</v>
      </c>
      <c r="U88" s="2">
        <f t="shared" si="23"/>
        <v>1.0692958844428013</v>
      </c>
    </row>
    <row r="89" spans="1:21" x14ac:dyDescent="0.3">
      <c r="A89" t="s">
        <v>22</v>
      </c>
      <c r="B89">
        <v>-7.9505658000000007E-2</v>
      </c>
      <c r="C89">
        <v>2.8138061999999998E-2</v>
      </c>
      <c r="D89">
        <f t="shared" si="12"/>
        <v>0.92357279437895257</v>
      </c>
      <c r="E89">
        <f t="shared" si="13"/>
        <v>0.87401629483886822</v>
      </c>
      <c r="F89" s="2">
        <f t="shared" si="14"/>
        <v>0.97593913472082561</v>
      </c>
      <c r="G89">
        <v>-0.39739006999999998</v>
      </c>
      <c r="H89">
        <v>0.21995444</v>
      </c>
      <c r="I89">
        <f t="shared" si="15"/>
        <v>0.9610402311964763</v>
      </c>
      <c r="J89">
        <f t="shared" si="16"/>
        <v>0.92048913914809194</v>
      </c>
      <c r="K89" s="2">
        <f t="shared" si="17"/>
        <v>1.0033777550411536</v>
      </c>
      <c r="L89">
        <v>1.1975352E-2</v>
      </c>
      <c r="M89">
        <v>3.296172E-3</v>
      </c>
      <c r="N89">
        <f t="shared" si="18"/>
        <v>1.1656565675922441</v>
      </c>
      <c r="O89">
        <f t="shared" si="19"/>
        <v>1.0731413006719139</v>
      </c>
      <c r="P89" s="2">
        <f t="shared" si="20"/>
        <v>1.2661475545859524</v>
      </c>
      <c r="Q89">
        <v>-2.088047E-3</v>
      </c>
      <c r="R89">
        <v>3.3715030000000001E-3</v>
      </c>
      <c r="S89">
        <f t="shared" si="21"/>
        <v>0.986519382961622</v>
      </c>
      <c r="T89">
        <f t="shared" si="22"/>
        <v>0.94504261835212167</v>
      </c>
      <c r="U89" s="2">
        <f t="shared" si="23"/>
        <v>1.0298165120383582</v>
      </c>
    </row>
    <row r="90" spans="1:21" x14ac:dyDescent="0.3">
      <c r="A90" t="s">
        <v>23</v>
      </c>
      <c r="B90">
        <v>-0.13604134400000001</v>
      </c>
      <c r="C90">
        <v>3.4927488E-2</v>
      </c>
      <c r="D90">
        <f t="shared" si="12"/>
        <v>0.87280654642889788</v>
      </c>
      <c r="E90">
        <f t="shared" si="13"/>
        <v>0.81505537726922883</v>
      </c>
      <c r="F90" s="2">
        <f t="shared" si="14"/>
        <v>0.93464970446726503</v>
      </c>
      <c r="G90">
        <v>-0.73750267700000005</v>
      </c>
      <c r="H90">
        <v>0.26675098200000003</v>
      </c>
      <c r="I90">
        <f t="shared" si="15"/>
        <v>0.92890364212061827</v>
      </c>
      <c r="J90">
        <f t="shared" si="16"/>
        <v>0.88158534829252</v>
      </c>
      <c r="K90" s="2">
        <f t="shared" si="17"/>
        <v>0.97876170244453997</v>
      </c>
      <c r="L90">
        <v>1.8608360000000001E-2</v>
      </c>
      <c r="M90">
        <v>3.868869E-3</v>
      </c>
      <c r="N90">
        <f t="shared" si="18"/>
        <v>1.2689464737796696</v>
      </c>
      <c r="O90">
        <f t="shared" si="19"/>
        <v>1.1515683806904604</v>
      </c>
      <c r="P90" s="2">
        <f t="shared" si="20"/>
        <v>1.3982887862485374</v>
      </c>
      <c r="Q90">
        <v>-1.7640030000000001E-2</v>
      </c>
      <c r="R90">
        <v>4.0239020000000002E-3</v>
      </c>
      <c r="S90">
        <f t="shared" si="21"/>
        <v>0.89166908604707362</v>
      </c>
      <c r="T90">
        <f t="shared" si="22"/>
        <v>0.84711001368303562</v>
      </c>
      <c r="U90" s="2">
        <f t="shared" si="23"/>
        <v>0.93857202272374196</v>
      </c>
    </row>
    <row r="91" spans="1:21" x14ac:dyDescent="0.3">
      <c r="A91" t="s">
        <v>24</v>
      </c>
      <c r="B91">
        <v>-0.13234343500000001</v>
      </c>
      <c r="C91">
        <v>3.9351282000000001E-2</v>
      </c>
      <c r="D91">
        <f t="shared" si="12"/>
        <v>0.87604008058497063</v>
      </c>
      <c r="E91">
        <f t="shared" si="13"/>
        <v>0.81101238986063384</v>
      </c>
      <c r="F91" s="2">
        <f t="shared" si="14"/>
        <v>0.9462817490657589</v>
      </c>
      <c r="G91">
        <v>-0.82818008799999998</v>
      </c>
      <c r="H91">
        <v>0.30001750599999999</v>
      </c>
      <c r="I91">
        <f t="shared" si="15"/>
        <v>0.92051865827213497</v>
      </c>
      <c r="J91">
        <f t="shared" si="16"/>
        <v>0.86794976538583757</v>
      </c>
      <c r="K91" s="2">
        <f t="shared" si="17"/>
        <v>0.97627147793564917</v>
      </c>
      <c r="L91">
        <v>1.7089640999999999E-2</v>
      </c>
      <c r="M91">
        <v>4.3098629999999997E-3</v>
      </c>
      <c r="N91">
        <f t="shared" si="18"/>
        <v>1.2445168779917024</v>
      </c>
      <c r="O91">
        <f t="shared" si="19"/>
        <v>1.116972122003796</v>
      </c>
      <c r="P91" s="2">
        <f t="shared" si="20"/>
        <v>1.3866257081042441</v>
      </c>
      <c r="Q91">
        <v>-1.4651314E-2</v>
      </c>
      <c r="R91">
        <v>4.5203170000000003E-3</v>
      </c>
      <c r="S91">
        <f t="shared" si="21"/>
        <v>0.90916058340104822</v>
      </c>
      <c r="T91">
        <f t="shared" si="22"/>
        <v>0.858282156710371</v>
      </c>
      <c r="U91" s="2">
        <f t="shared" si="23"/>
        <v>0.9630550512412237</v>
      </c>
    </row>
    <row r="92" spans="1:21" x14ac:dyDescent="0.3">
      <c r="A92" t="s">
        <v>25</v>
      </c>
      <c r="B92">
        <v>-0.13958880000000001</v>
      </c>
      <c r="C92">
        <v>4.2430219999999998E-2</v>
      </c>
      <c r="D92">
        <f t="shared" si="12"/>
        <v>0.8697157890131868</v>
      </c>
      <c r="E92">
        <f t="shared" si="13"/>
        <v>0.80031327741457059</v>
      </c>
      <c r="F92" s="2">
        <f t="shared" si="14"/>
        <v>0.94513682954556832</v>
      </c>
      <c r="G92">
        <v>-0.59326250999999997</v>
      </c>
      <c r="H92">
        <v>0.32506878</v>
      </c>
      <c r="I92">
        <f t="shared" si="15"/>
        <v>0.94239926029621979</v>
      </c>
      <c r="J92">
        <f t="shared" si="16"/>
        <v>0.88422852980104161</v>
      </c>
      <c r="K92" s="2">
        <f t="shared" si="17"/>
        <v>1.004396867862537</v>
      </c>
      <c r="L92">
        <v>2.156864E-2</v>
      </c>
      <c r="M92">
        <v>4.79759E-3</v>
      </c>
      <c r="N92">
        <f t="shared" si="18"/>
        <v>1.3179514403967167</v>
      </c>
      <c r="O92">
        <f t="shared" si="19"/>
        <v>1.1684950678691568</v>
      </c>
      <c r="P92" s="2">
        <f t="shared" si="20"/>
        <v>1.486524031642966</v>
      </c>
      <c r="Q92">
        <v>-2.1803360000000001E-2</v>
      </c>
      <c r="R92">
        <v>4.9209789999999998E-3</v>
      </c>
      <c r="S92">
        <f t="shared" si="21"/>
        <v>0.86786262758295407</v>
      </c>
      <c r="T92">
        <f t="shared" si="22"/>
        <v>0.81512393284619777</v>
      </c>
      <c r="U92" s="2">
        <f t="shared" si="23"/>
        <v>0.92401352727463648</v>
      </c>
    </row>
    <row r="93" spans="1:21" x14ac:dyDescent="0.3">
      <c r="A93" t="s">
        <v>30</v>
      </c>
      <c r="B93">
        <v>-8.2354689999999994E-2</v>
      </c>
      <c r="C93">
        <v>2.3070826999999999E-2</v>
      </c>
      <c r="D93">
        <f t="shared" si="12"/>
        <v>0.92094525068877542</v>
      </c>
      <c r="E93">
        <f t="shared" si="13"/>
        <v>0.88022870703378409</v>
      </c>
      <c r="F93" s="2">
        <f t="shared" si="14"/>
        <v>0.9635452104536496</v>
      </c>
      <c r="G93">
        <v>-0.65520087400000004</v>
      </c>
      <c r="H93">
        <v>0.18149576000000001</v>
      </c>
      <c r="I93">
        <f t="shared" si="15"/>
        <v>0.93658023310889527</v>
      </c>
      <c r="J93">
        <f t="shared" si="16"/>
        <v>0.90384873931205045</v>
      </c>
      <c r="K93" s="2">
        <f t="shared" si="17"/>
        <v>0.97049704767853706</v>
      </c>
      <c r="L93">
        <v>1.1904359999999999E-2</v>
      </c>
      <c r="M93">
        <v>2.7000460000000002E-3</v>
      </c>
      <c r="N93">
        <f t="shared" si="18"/>
        <v>1.1645978193806816</v>
      </c>
      <c r="O93">
        <f t="shared" si="19"/>
        <v>1.0883219928412349</v>
      </c>
      <c r="P93" s="2">
        <f t="shared" si="20"/>
        <v>1.2462194918669582</v>
      </c>
      <c r="Q93">
        <v>-1.5697230000000001E-3</v>
      </c>
      <c r="R93">
        <v>2.7457470000000002E-3</v>
      </c>
      <c r="S93">
        <f t="shared" si="21"/>
        <v>0.9898486765561878</v>
      </c>
      <c r="T93">
        <f t="shared" si="22"/>
        <v>0.95582157891780006</v>
      </c>
      <c r="U93" s="2">
        <f t="shared" si="23"/>
        <v>1.0250871335101952</v>
      </c>
    </row>
    <row r="94" spans="1:21" x14ac:dyDescent="0.3">
      <c r="A94" t="s">
        <v>9</v>
      </c>
      <c r="B94">
        <v>-5.5216069999999999E-2</v>
      </c>
      <c r="C94">
        <v>2.529033E-2</v>
      </c>
      <c r="D94">
        <f t="shared" si="12"/>
        <v>0.94628066299989311</v>
      </c>
      <c r="E94">
        <f t="shared" si="13"/>
        <v>0.90051800798835413</v>
      </c>
      <c r="F94" s="2">
        <f t="shared" si="14"/>
        <v>0.99436889126496797</v>
      </c>
      <c r="G94">
        <v>-0.48438817000000001</v>
      </c>
      <c r="H94">
        <v>0.19619747000000001</v>
      </c>
      <c r="I94">
        <f t="shared" si="15"/>
        <v>0.95271562752293149</v>
      </c>
      <c r="J94">
        <f t="shared" si="16"/>
        <v>0.91677470758033019</v>
      </c>
      <c r="K94" s="2">
        <f t="shared" si="17"/>
        <v>0.99006556291462799</v>
      </c>
      <c r="L94">
        <v>9.6044849999999994E-3</v>
      </c>
      <c r="M94">
        <v>2.9455570000000001E-3</v>
      </c>
      <c r="N94">
        <f t="shared" si="18"/>
        <v>1.1308136388450332</v>
      </c>
      <c r="O94">
        <f t="shared" si="19"/>
        <v>1.0502615978872443</v>
      </c>
      <c r="P94" s="2">
        <f t="shared" si="20"/>
        <v>1.2175437894428567</v>
      </c>
      <c r="Q94">
        <v>8.3600799999999996E-4</v>
      </c>
      <c r="R94">
        <v>2.9875430000000001E-3</v>
      </c>
      <c r="S94">
        <f t="shared" si="21"/>
        <v>1.0054488432405559</v>
      </c>
      <c r="T94">
        <f t="shared" si="22"/>
        <v>0.9678992808574336</v>
      </c>
      <c r="U94" s="2">
        <f t="shared" si="23"/>
        <v>1.0444551373963427</v>
      </c>
    </row>
    <row r="95" spans="1:21" x14ac:dyDescent="0.3">
      <c r="A95" t="s">
        <v>10</v>
      </c>
      <c r="B95">
        <v>-0.11215509999999999</v>
      </c>
      <c r="C95">
        <v>2.6420079999999999E-2</v>
      </c>
      <c r="D95">
        <f t="shared" si="12"/>
        <v>0.8939056019890318</v>
      </c>
      <c r="E95">
        <f t="shared" si="13"/>
        <v>0.84879425778757367</v>
      </c>
      <c r="F95" s="2">
        <f t="shared" si="14"/>
        <v>0.94141450408746119</v>
      </c>
      <c r="G95">
        <v>-0.8535488</v>
      </c>
      <c r="H95">
        <v>0.21092839999999999</v>
      </c>
      <c r="I95">
        <f t="shared" si="15"/>
        <v>0.9181863805937609</v>
      </c>
      <c r="J95">
        <f t="shared" si="16"/>
        <v>0.88100071065537522</v>
      </c>
      <c r="K95" s="2">
        <f t="shared" si="17"/>
        <v>0.95694159983221239</v>
      </c>
      <c r="L95">
        <v>1.454679E-2</v>
      </c>
      <c r="M95">
        <v>3.1135709999999999E-3</v>
      </c>
      <c r="N95">
        <f t="shared" si="18"/>
        <v>1.2046618582469417</v>
      </c>
      <c r="O95">
        <f t="shared" si="19"/>
        <v>1.1141431595869509</v>
      </c>
      <c r="P95" s="2">
        <f t="shared" si="20"/>
        <v>1.302534759763714</v>
      </c>
      <c r="Q95">
        <v>-4.2697270000000001E-3</v>
      </c>
      <c r="R95">
        <v>3.1670539999999999E-3</v>
      </c>
      <c r="S95">
        <f t="shared" si="21"/>
        <v>0.97262835706479078</v>
      </c>
      <c r="T95">
        <f t="shared" si="22"/>
        <v>0.93416565706091848</v>
      </c>
      <c r="U95" s="2">
        <f t="shared" si="23"/>
        <v>1.0126746940611022</v>
      </c>
    </row>
    <row r="96" spans="1:21" x14ac:dyDescent="0.3">
      <c r="A96" t="s">
        <v>11</v>
      </c>
      <c r="B96">
        <v>2.8178689999999999E-2</v>
      </c>
      <c r="C96">
        <v>2.1468339999999999E-2</v>
      </c>
      <c r="D96">
        <f t="shared" si="12"/>
        <v>1.028579464865649</v>
      </c>
      <c r="E96">
        <f t="shared" si="13"/>
        <v>0.98619689228367668</v>
      </c>
      <c r="F96" s="2">
        <f t="shared" si="14"/>
        <v>1.0727834612147422</v>
      </c>
      <c r="G96">
        <v>0.98943610000000004</v>
      </c>
      <c r="H96">
        <v>0.2409094</v>
      </c>
      <c r="I96">
        <f t="shared" si="15"/>
        <v>1.1040040430155895</v>
      </c>
      <c r="J96">
        <f t="shared" si="16"/>
        <v>1.053086491125816</v>
      </c>
      <c r="K96" s="2">
        <f t="shared" si="17"/>
        <v>1.1573834981889919</v>
      </c>
      <c r="L96">
        <v>-1.4413500000000001E-3</v>
      </c>
      <c r="M96">
        <v>2.386872E-3</v>
      </c>
      <c r="N96">
        <f t="shared" si="18"/>
        <v>0.9817198661606783</v>
      </c>
      <c r="O96">
        <f t="shared" si="19"/>
        <v>0.92465819864460475</v>
      </c>
      <c r="P96" s="2">
        <f t="shared" si="20"/>
        <v>1.0423028715121678</v>
      </c>
      <c r="Q96">
        <v>4.4225260000000004E-3</v>
      </c>
      <c r="R96">
        <v>3.1702990000000001E-3</v>
      </c>
      <c r="S96">
        <f t="shared" si="21"/>
        <v>1.0291635850519532</v>
      </c>
      <c r="T96">
        <f t="shared" si="22"/>
        <v>0.98842432937766078</v>
      </c>
      <c r="U96" s="2">
        <f t="shared" si="23"/>
        <v>1.0715819646647875</v>
      </c>
    </row>
    <row r="97" spans="1:21" x14ac:dyDescent="0.3">
      <c r="A97" t="s">
        <v>12</v>
      </c>
      <c r="B97">
        <v>4.7446479999999999E-2</v>
      </c>
      <c r="C97">
        <v>2.7187929999999999E-2</v>
      </c>
      <c r="D97">
        <f t="shared" si="12"/>
        <v>1.0485900790784404</v>
      </c>
      <c r="E97">
        <f t="shared" si="13"/>
        <v>0.99417516770106518</v>
      </c>
      <c r="F97" s="2">
        <f t="shared" si="14"/>
        <v>1.1059833213138019</v>
      </c>
      <c r="G97">
        <v>0.92775527999999996</v>
      </c>
      <c r="H97">
        <v>0.30621994299999999</v>
      </c>
      <c r="I97">
        <f t="shared" si="15"/>
        <v>1.0972154134846488</v>
      </c>
      <c r="J97">
        <f t="shared" si="16"/>
        <v>1.0332988168038018</v>
      </c>
      <c r="K97" s="2">
        <f t="shared" si="17"/>
        <v>1.1650856886801959</v>
      </c>
      <c r="L97" s="1">
        <v>1.0424199999999999E-5</v>
      </c>
      <c r="M97">
        <v>2.99651E-3</v>
      </c>
      <c r="N97">
        <f t="shared" si="18"/>
        <v>1.0001334386621463</v>
      </c>
      <c r="O97">
        <f t="shared" si="19"/>
        <v>0.92770358204485626</v>
      </c>
      <c r="P97" s="2">
        <f t="shared" si="20"/>
        <v>1.0782182094472117</v>
      </c>
      <c r="Q97">
        <v>7.5915949999999996E-3</v>
      </c>
      <c r="R97">
        <v>4.0254109999999996E-3</v>
      </c>
      <c r="S97">
        <f t="shared" si="21"/>
        <v>1.0505831253586879</v>
      </c>
      <c r="T97">
        <f t="shared" si="22"/>
        <v>0.99806350878325023</v>
      </c>
      <c r="U97" s="2">
        <f t="shared" si="23"/>
        <v>1.1058664038664145</v>
      </c>
    </row>
    <row r="98" spans="1:21" x14ac:dyDescent="0.3">
      <c r="A98" t="s">
        <v>13</v>
      </c>
      <c r="B98">
        <v>9.9082579999999996E-3</v>
      </c>
      <c r="C98">
        <v>2.7447387E-2</v>
      </c>
      <c r="D98">
        <f t="shared" si="12"/>
        <v>1.0099575073122009</v>
      </c>
      <c r="E98">
        <f t="shared" si="13"/>
        <v>0.95706054844312716</v>
      </c>
      <c r="F98" s="2">
        <f t="shared" si="14"/>
        <v>1.0657780933876704</v>
      </c>
      <c r="G98">
        <v>1.0613275959999999</v>
      </c>
      <c r="H98">
        <v>0.30733582700000001</v>
      </c>
      <c r="I98">
        <f t="shared" si="15"/>
        <v>1.1119694913325529</v>
      </c>
      <c r="J98">
        <f t="shared" si="16"/>
        <v>1.0469644084886804</v>
      </c>
      <c r="K98" s="2">
        <f t="shared" si="17"/>
        <v>1.1810106815753756</v>
      </c>
      <c r="L98">
        <v>-2.772718E-3</v>
      </c>
      <c r="M98">
        <v>3.0781509999999999E-3</v>
      </c>
      <c r="N98">
        <f t="shared" si="18"/>
        <v>0.96513162266526298</v>
      </c>
      <c r="O98">
        <f t="shared" si="19"/>
        <v>0.8934048488309827</v>
      </c>
      <c r="P98" s="2">
        <f t="shared" si="20"/>
        <v>1.0426169617137415</v>
      </c>
      <c r="Q98">
        <v>1.366365E-3</v>
      </c>
      <c r="R98">
        <v>4.0441629999999999E-3</v>
      </c>
      <c r="S98">
        <f t="shared" si="21"/>
        <v>1.0089209289070815</v>
      </c>
      <c r="T98">
        <f t="shared" si="22"/>
        <v>0.95825508889737365</v>
      </c>
      <c r="U98" s="2">
        <f t="shared" si="23"/>
        <v>1.0622656248640538</v>
      </c>
    </row>
    <row r="99" spans="1:21" x14ac:dyDescent="0.3">
      <c r="A99" t="s">
        <v>14</v>
      </c>
      <c r="B99">
        <v>-0.113845</v>
      </c>
      <c r="C99">
        <v>2.3584170000000002E-2</v>
      </c>
      <c r="D99">
        <f t="shared" si="12"/>
        <v>0.89239626658437254</v>
      </c>
      <c r="E99">
        <f t="shared" si="13"/>
        <v>0.85208416382454255</v>
      </c>
      <c r="F99" s="2">
        <f t="shared" si="14"/>
        <v>0.9346155349716273</v>
      </c>
      <c r="G99">
        <v>-0.89552149999999997</v>
      </c>
      <c r="H99">
        <v>0.17348810000000001</v>
      </c>
      <c r="I99">
        <f t="shared" si="15"/>
        <v>0.91434058101965221</v>
      </c>
      <c r="J99">
        <f t="shared" si="16"/>
        <v>0.88377230981802979</v>
      </c>
      <c r="K99" s="2">
        <f t="shared" si="17"/>
        <v>0.94596615984890131</v>
      </c>
      <c r="L99">
        <v>1.76469E-2</v>
      </c>
      <c r="M99">
        <v>2.7976810000000002E-3</v>
      </c>
      <c r="N99">
        <f t="shared" si="18"/>
        <v>1.2534256463198801</v>
      </c>
      <c r="O99">
        <f t="shared" si="19"/>
        <v>1.1684663758156855</v>
      </c>
      <c r="P99" s="2">
        <f t="shared" si="20"/>
        <v>1.3445623112224079</v>
      </c>
      <c r="Q99">
        <v>-3.1046070000000001E-3</v>
      </c>
      <c r="R99">
        <v>2.6713449999999999E-3</v>
      </c>
      <c r="S99">
        <f t="shared" si="21"/>
        <v>0.9800223068350401</v>
      </c>
      <c r="T99">
        <f t="shared" si="22"/>
        <v>0.94723043786347261</v>
      </c>
      <c r="U99" s="2">
        <f t="shared" si="23"/>
        <v>1.0139493870790346</v>
      </c>
    </row>
    <row r="100" spans="1:21" x14ac:dyDescent="0.3">
      <c r="A100" t="s">
        <v>15</v>
      </c>
      <c r="B100">
        <v>-8.2991552999999996E-2</v>
      </c>
      <c r="C100">
        <v>2.4877561999999999E-2</v>
      </c>
      <c r="D100">
        <f t="shared" si="12"/>
        <v>0.9203589214590997</v>
      </c>
      <c r="E100">
        <f t="shared" si="13"/>
        <v>0.87655872755574726</v>
      </c>
      <c r="F100" s="2">
        <f t="shared" si="14"/>
        <v>0.96634773881192815</v>
      </c>
      <c r="G100">
        <v>-0.67149866300000005</v>
      </c>
      <c r="H100">
        <v>0.18033844099999999</v>
      </c>
      <c r="I100">
        <f t="shared" si="15"/>
        <v>0.93505505759384888</v>
      </c>
      <c r="J100">
        <f t="shared" si="16"/>
        <v>0.90258157889211121</v>
      </c>
      <c r="K100" s="2">
        <f t="shared" si="17"/>
        <v>0.96869688145535215</v>
      </c>
      <c r="L100">
        <v>1.363293E-2</v>
      </c>
      <c r="M100">
        <v>2.9385489999999999E-3</v>
      </c>
      <c r="N100">
        <f t="shared" si="18"/>
        <v>1.1906525331250777</v>
      </c>
      <c r="O100">
        <f t="shared" si="19"/>
        <v>1.1060323881223877</v>
      </c>
      <c r="P100" s="2">
        <f t="shared" si="20"/>
        <v>1.2817467823377104</v>
      </c>
      <c r="Q100">
        <v>-6.6977099999999999E-4</v>
      </c>
      <c r="R100">
        <v>2.7957910000000002E-3</v>
      </c>
      <c r="S100">
        <f t="shared" si="21"/>
        <v>0.99565595129408224</v>
      </c>
      <c r="T100">
        <f t="shared" si="22"/>
        <v>0.96081644843760294</v>
      </c>
      <c r="U100" s="2">
        <f t="shared" si="23"/>
        <v>1.0317587453455244</v>
      </c>
    </row>
    <row r="101" spans="1:21" x14ac:dyDescent="0.3">
      <c r="A101" t="s">
        <v>16</v>
      </c>
      <c r="B101">
        <v>-0.14933199999999999</v>
      </c>
      <c r="C101">
        <v>2.6189190000000001E-2</v>
      </c>
      <c r="D101">
        <f t="shared" si="12"/>
        <v>0.86128312143035457</v>
      </c>
      <c r="E101">
        <f t="shared" si="13"/>
        <v>0.81818826798536393</v>
      </c>
      <c r="F101" s="2">
        <f t="shared" si="14"/>
        <v>0.90664782701832225</v>
      </c>
      <c r="G101">
        <v>-1.166145</v>
      </c>
      <c r="H101">
        <v>0.1957671</v>
      </c>
      <c r="I101">
        <f t="shared" si="15"/>
        <v>0.88992819436460957</v>
      </c>
      <c r="J101">
        <f t="shared" si="16"/>
        <v>0.85642815090155111</v>
      </c>
      <c r="K101" s="2">
        <f t="shared" si="17"/>
        <v>0.92473862552434216</v>
      </c>
      <c r="L101">
        <v>2.2362409999999999E-2</v>
      </c>
      <c r="M101">
        <v>3.1301359999999999E-3</v>
      </c>
      <c r="N101">
        <f t="shared" si="18"/>
        <v>1.3314104219943923</v>
      </c>
      <c r="O101">
        <f t="shared" si="19"/>
        <v>1.2308561646131708</v>
      </c>
      <c r="P101" s="2">
        <f t="shared" si="20"/>
        <v>1.4401794155634664</v>
      </c>
      <c r="Q101">
        <v>-5.9669179999999999E-3</v>
      </c>
      <c r="R101">
        <v>2.990539E-3</v>
      </c>
      <c r="S101">
        <f t="shared" si="21"/>
        <v>0.96195753952348784</v>
      </c>
      <c r="T101">
        <f t="shared" si="22"/>
        <v>0.92599686130605618</v>
      </c>
      <c r="U101" s="2">
        <f t="shared" si="23"/>
        <v>0.99931473476154287</v>
      </c>
    </row>
    <row r="102" spans="1:21" x14ac:dyDescent="0.3">
      <c r="A102" t="s">
        <v>17</v>
      </c>
      <c r="B102">
        <v>-0.18164169999999999</v>
      </c>
      <c r="C102">
        <v>3.6248889999999999E-2</v>
      </c>
      <c r="D102">
        <f t="shared" si="12"/>
        <v>0.83390007329080496</v>
      </c>
      <c r="E102">
        <f t="shared" si="13"/>
        <v>0.77670899358294998</v>
      </c>
      <c r="F102" s="2">
        <f t="shared" si="14"/>
        <v>0.89530227920573768</v>
      </c>
      <c r="G102">
        <v>-1.572913</v>
      </c>
      <c r="H102">
        <v>0.2916532</v>
      </c>
      <c r="I102">
        <f t="shared" si="15"/>
        <v>0.85445511978508193</v>
      </c>
      <c r="J102">
        <f t="shared" si="16"/>
        <v>0.80698086102129152</v>
      </c>
      <c r="K102" s="2">
        <f t="shared" si="17"/>
        <v>0.90472226417235413</v>
      </c>
      <c r="L102">
        <v>9.2781589999999994E-3</v>
      </c>
      <c r="M102">
        <v>4.4564089999999997E-3</v>
      </c>
      <c r="N102">
        <f t="shared" si="18"/>
        <v>1.1261001120234844</v>
      </c>
      <c r="O102">
        <f t="shared" si="19"/>
        <v>1.0069823096542641</v>
      </c>
      <c r="P102" s="2">
        <f t="shared" si="20"/>
        <v>1.259308579844558</v>
      </c>
      <c r="Q102">
        <v>-3.0823389999999999E-3</v>
      </c>
      <c r="R102">
        <v>4.4224729999999997E-3</v>
      </c>
      <c r="S102">
        <f t="shared" si="21"/>
        <v>0.98016416749012591</v>
      </c>
      <c r="T102">
        <f t="shared" si="22"/>
        <v>0.9264663906516879</v>
      </c>
      <c r="U102" s="2">
        <f t="shared" si="23"/>
        <v>1.0369742550032797</v>
      </c>
    </row>
    <row r="103" spans="1:21" x14ac:dyDescent="0.3">
      <c r="A103" t="s">
        <v>18</v>
      </c>
      <c r="B103">
        <v>-0.16196469999999999</v>
      </c>
      <c r="C103">
        <v>4.1386970000000002E-2</v>
      </c>
      <c r="D103">
        <f t="shared" si="12"/>
        <v>0.85047122564462263</v>
      </c>
      <c r="E103">
        <f t="shared" si="13"/>
        <v>0.78420629552319687</v>
      </c>
      <c r="F103" s="2">
        <f t="shared" si="14"/>
        <v>0.92233549995528108</v>
      </c>
      <c r="G103">
        <v>-1.48536</v>
      </c>
      <c r="H103">
        <v>0.3286732</v>
      </c>
      <c r="I103">
        <f t="shared" si="15"/>
        <v>0.86196897572880993</v>
      </c>
      <c r="J103">
        <f t="shared" si="16"/>
        <v>0.80819173954135526</v>
      </c>
      <c r="K103" s="2">
        <f t="shared" si="17"/>
        <v>0.91932455971477389</v>
      </c>
      <c r="L103">
        <v>1.990332E-3</v>
      </c>
      <c r="M103">
        <v>5.0716779999999996E-3</v>
      </c>
      <c r="N103">
        <f t="shared" si="18"/>
        <v>1.0258035427366625</v>
      </c>
      <c r="O103">
        <f t="shared" si="19"/>
        <v>0.90324449099604254</v>
      </c>
      <c r="P103" s="2">
        <f t="shared" si="20"/>
        <v>1.1649923346121998</v>
      </c>
      <c r="Q103">
        <v>3.1680609999999998E-3</v>
      </c>
      <c r="R103">
        <v>4.9683230000000002E-3</v>
      </c>
      <c r="S103">
        <f t="shared" si="21"/>
        <v>1.0208058827767079</v>
      </c>
      <c r="T103">
        <f t="shared" si="22"/>
        <v>0.95819493689714375</v>
      </c>
      <c r="U103" s="2">
        <f t="shared" si="23"/>
        <v>1.0875079904783416</v>
      </c>
    </row>
    <row r="104" spans="1:21" x14ac:dyDescent="0.3">
      <c r="A104" t="s">
        <v>19</v>
      </c>
      <c r="B104">
        <v>-0.19652829999999999</v>
      </c>
      <c r="C104">
        <v>3.9401459999999999E-2</v>
      </c>
      <c r="D104">
        <f t="shared" si="12"/>
        <v>0.82157808030658108</v>
      </c>
      <c r="E104">
        <f t="shared" si="13"/>
        <v>0.76051825654089089</v>
      </c>
      <c r="F104" s="2">
        <f t="shared" si="14"/>
        <v>0.88754022173030456</v>
      </c>
      <c r="G104">
        <v>-1.6359760000000001</v>
      </c>
      <c r="H104">
        <v>0.31987759999999998</v>
      </c>
      <c r="I104">
        <f t="shared" si="15"/>
        <v>0.8490836243956279</v>
      </c>
      <c r="J104">
        <f t="shared" si="16"/>
        <v>0.79748391835384802</v>
      </c>
      <c r="K104" s="2">
        <f t="shared" si="17"/>
        <v>0.90402199295124763</v>
      </c>
      <c r="L104">
        <v>1.4504856E-2</v>
      </c>
      <c r="M104">
        <v>4.8518249999999997E-3</v>
      </c>
      <c r="N104">
        <f t="shared" si="18"/>
        <v>1.2040154232344833</v>
      </c>
      <c r="O104">
        <f t="shared" si="19"/>
        <v>1.0660279780236126</v>
      </c>
      <c r="P104" s="2">
        <f t="shared" si="20"/>
        <v>1.3598640648007478</v>
      </c>
      <c r="Q104">
        <v>-7.7576470000000003E-3</v>
      </c>
      <c r="R104">
        <v>4.852823E-3</v>
      </c>
      <c r="S104">
        <f t="shared" si="21"/>
        <v>0.9508255179091134</v>
      </c>
      <c r="T104">
        <f t="shared" si="22"/>
        <v>0.89382106886865431</v>
      </c>
      <c r="U104" s="2">
        <f t="shared" si="23"/>
        <v>1.011465490124831</v>
      </c>
    </row>
    <row r="105" spans="1:21" x14ac:dyDescent="0.3">
      <c r="A105" t="s">
        <v>20</v>
      </c>
      <c r="B105">
        <v>-4.3531220000000002E-2</v>
      </c>
      <c r="C105">
        <v>2.351557E-2</v>
      </c>
      <c r="D105">
        <f t="shared" si="12"/>
        <v>0.95740266351322256</v>
      </c>
      <c r="E105">
        <f t="shared" si="13"/>
        <v>0.91427695683251287</v>
      </c>
      <c r="F105" s="2">
        <f t="shared" si="14"/>
        <v>1.0025625749967679</v>
      </c>
      <c r="G105">
        <v>-0.36347547000000002</v>
      </c>
      <c r="H105">
        <v>0.18390848000000001</v>
      </c>
      <c r="I105">
        <f t="shared" si="15"/>
        <v>0.96430509389522345</v>
      </c>
      <c r="J105">
        <f t="shared" si="16"/>
        <v>0.9301647024746329</v>
      </c>
      <c r="K105" s="2">
        <f t="shared" si="17"/>
        <v>0.99969856052201167</v>
      </c>
      <c r="L105">
        <v>1.0609739999999999E-2</v>
      </c>
      <c r="M105">
        <v>2.749376E-3</v>
      </c>
      <c r="N105">
        <f t="shared" si="18"/>
        <v>1.1454581316961432</v>
      </c>
      <c r="O105">
        <f t="shared" si="19"/>
        <v>1.0691119246739265</v>
      </c>
      <c r="P105" s="2">
        <f t="shared" si="20"/>
        <v>1.2272562873798221</v>
      </c>
      <c r="Q105">
        <v>2.0450099999999999E-3</v>
      </c>
      <c r="R105">
        <v>2.7912000000000002E-3</v>
      </c>
      <c r="S105">
        <f t="shared" si="21"/>
        <v>1.0133813038953914</v>
      </c>
      <c r="T105">
        <f t="shared" si="22"/>
        <v>0.97797876388704053</v>
      </c>
      <c r="U105" s="2">
        <f t="shared" si="23"/>
        <v>1.0500654053090854</v>
      </c>
    </row>
    <row r="106" spans="1:21" x14ac:dyDescent="0.3">
      <c r="A106" t="s">
        <v>21</v>
      </c>
      <c r="B106">
        <v>-1.7801020000000001E-2</v>
      </c>
      <c r="C106">
        <v>2.64852E-2</v>
      </c>
      <c r="D106">
        <f t="shared" si="12"/>
        <v>0.98235648220517979</v>
      </c>
      <c r="E106">
        <f t="shared" si="13"/>
        <v>0.93266237680608144</v>
      </c>
      <c r="F106" s="2">
        <f t="shared" si="14"/>
        <v>1.0346983883227692</v>
      </c>
      <c r="G106">
        <v>-0.203234</v>
      </c>
      <c r="H106">
        <v>0.2039707</v>
      </c>
      <c r="I106">
        <f t="shared" si="15"/>
        <v>0.97988172830857645</v>
      </c>
      <c r="J106">
        <f t="shared" si="16"/>
        <v>0.94148048637658499</v>
      </c>
      <c r="K106" s="2">
        <f t="shared" si="17"/>
        <v>1.0198492856377088</v>
      </c>
      <c r="L106">
        <v>8.7186699999999995E-3</v>
      </c>
      <c r="M106">
        <v>3.0965039999999999E-3</v>
      </c>
      <c r="N106">
        <f t="shared" si="18"/>
        <v>1.1180644000713547</v>
      </c>
      <c r="O106">
        <f t="shared" si="19"/>
        <v>1.0344955159120941</v>
      </c>
      <c r="P106" s="2">
        <f t="shared" si="20"/>
        <v>1.2083841674313665</v>
      </c>
      <c r="Q106">
        <v>3.774707E-3</v>
      </c>
      <c r="R106">
        <v>3.126892E-3</v>
      </c>
      <c r="S106">
        <f t="shared" si="21"/>
        <v>1.0248390701170709</v>
      </c>
      <c r="T106">
        <f t="shared" si="22"/>
        <v>0.98481545708111173</v>
      </c>
      <c r="U106" s="2">
        <f t="shared" si="23"/>
        <v>1.066489271757965</v>
      </c>
    </row>
    <row r="107" spans="1:21" x14ac:dyDescent="0.3">
      <c r="A107" t="s">
        <v>22</v>
      </c>
      <c r="B107">
        <v>-7.3713058999999997E-2</v>
      </c>
      <c r="C107">
        <v>2.7776965000000001E-2</v>
      </c>
      <c r="D107">
        <f t="shared" si="12"/>
        <v>0.9289382060606024</v>
      </c>
      <c r="E107">
        <f t="shared" si="13"/>
        <v>0.87971621154556556</v>
      </c>
      <c r="F107" s="2">
        <f t="shared" si="14"/>
        <v>0.98091427593794489</v>
      </c>
      <c r="G107">
        <v>-0.56335259999999998</v>
      </c>
      <c r="H107">
        <v>0.2211186</v>
      </c>
      <c r="I107">
        <f t="shared" si="15"/>
        <v>0.94522218757271292</v>
      </c>
      <c r="J107">
        <f t="shared" si="16"/>
        <v>0.90513198548586771</v>
      </c>
      <c r="K107" s="2">
        <f t="shared" si="17"/>
        <v>0.98708806915065606</v>
      </c>
      <c r="L107">
        <v>1.287167E-2</v>
      </c>
      <c r="M107">
        <v>3.2550700000000001E-3</v>
      </c>
      <c r="N107">
        <f t="shared" si="18"/>
        <v>1.1791070043458658</v>
      </c>
      <c r="O107">
        <f t="shared" si="19"/>
        <v>1.086644143700799</v>
      </c>
      <c r="P107" s="2">
        <f t="shared" si="20"/>
        <v>1.2794375562201443</v>
      </c>
      <c r="Q107" s="1">
        <v>9.2713299999999992E-6</v>
      </c>
      <c r="R107">
        <v>3.3170309999999998E-3</v>
      </c>
      <c r="S107">
        <f t="shared" si="21"/>
        <v>1.0000602654608899</v>
      </c>
      <c r="T107">
        <f t="shared" si="22"/>
        <v>0.95867926124644853</v>
      </c>
      <c r="U107" s="2">
        <f t="shared" si="23"/>
        <v>1.0432274640565149</v>
      </c>
    </row>
    <row r="108" spans="1:21" x14ac:dyDescent="0.3">
      <c r="A108" t="s">
        <v>23</v>
      </c>
      <c r="B108">
        <v>-0.1570483</v>
      </c>
      <c r="C108">
        <v>3.483878E-2</v>
      </c>
      <c r="D108">
        <f t="shared" si="12"/>
        <v>0.85466277760859344</v>
      </c>
      <c r="E108">
        <f t="shared" si="13"/>
        <v>0.79825090887778627</v>
      </c>
      <c r="F108" s="2">
        <f t="shared" si="14"/>
        <v>0.91506123614256862</v>
      </c>
      <c r="G108">
        <v>-0.974191484</v>
      </c>
      <c r="H108">
        <v>0.27209143299999999</v>
      </c>
      <c r="I108">
        <f t="shared" si="15"/>
        <v>0.90717568519641567</v>
      </c>
      <c r="J108">
        <f t="shared" si="16"/>
        <v>0.86006348794458787</v>
      </c>
      <c r="K108" s="2">
        <f t="shared" si="17"/>
        <v>0.95686857464248998</v>
      </c>
      <c r="L108">
        <v>2.194086E-2</v>
      </c>
      <c r="M108">
        <v>3.8567380000000002E-3</v>
      </c>
      <c r="N108">
        <f t="shared" si="18"/>
        <v>1.3242456916357792</v>
      </c>
      <c r="O108">
        <f t="shared" si="19"/>
        <v>1.2021181972004746</v>
      </c>
      <c r="P108" s="2">
        <f t="shared" si="20"/>
        <v>1.4587805557721498</v>
      </c>
      <c r="Q108">
        <v>-1.9485769999999999E-2</v>
      </c>
      <c r="R108">
        <v>4.0433350000000003E-3</v>
      </c>
      <c r="S108">
        <f t="shared" si="21"/>
        <v>0.88103537113852493</v>
      </c>
      <c r="T108">
        <f t="shared" si="22"/>
        <v>0.83680049603132034</v>
      </c>
      <c r="U108" s="2">
        <f t="shared" si="23"/>
        <v>0.92760858636984522</v>
      </c>
    </row>
    <row r="109" spans="1:21" x14ac:dyDescent="0.3">
      <c r="A109" t="s">
        <v>24</v>
      </c>
      <c r="B109">
        <v>-0.137113812</v>
      </c>
      <c r="C109">
        <v>3.9272421000000002E-2</v>
      </c>
      <c r="D109">
        <f t="shared" si="12"/>
        <v>0.87187099110390853</v>
      </c>
      <c r="E109">
        <f t="shared" si="13"/>
        <v>0.80727753753001419</v>
      </c>
      <c r="F109" s="2">
        <f t="shared" si="14"/>
        <v>0.94163282116622682</v>
      </c>
      <c r="G109">
        <v>-0.92776408499999996</v>
      </c>
      <c r="H109">
        <v>0.30742456600000001</v>
      </c>
      <c r="I109">
        <f t="shared" si="15"/>
        <v>0.91139725819608042</v>
      </c>
      <c r="J109">
        <f t="shared" si="16"/>
        <v>0.85810258523013461</v>
      </c>
      <c r="K109" s="2">
        <f t="shared" si="17"/>
        <v>0.96800193420296254</v>
      </c>
      <c r="L109">
        <v>2.13087E-2</v>
      </c>
      <c r="M109">
        <v>4.2982339999999997E-3</v>
      </c>
      <c r="N109">
        <f t="shared" si="18"/>
        <v>1.3135735972783718</v>
      </c>
      <c r="O109">
        <f t="shared" si="19"/>
        <v>1.1792955461392756</v>
      </c>
      <c r="P109" s="2">
        <f t="shared" si="20"/>
        <v>1.46314094131503</v>
      </c>
      <c r="Q109">
        <v>-1.6538405999999999E-2</v>
      </c>
      <c r="R109">
        <v>4.5678619999999998E-3</v>
      </c>
      <c r="S109">
        <f t="shared" si="21"/>
        <v>0.89807684665648568</v>
      </c>
      <c r="T109">
        <f t="shared" si="22"/>
        <v>0.84730529979141178</v>
      </c>
      <c r="U109" s="2">
        <f t="shared" si="23"/>
        <v>0.95189068532795684</v>
      </c>
    </row>
    <row r="110" spans="1:21" x14ac:dyDescent="0.3">
      <c r="A110" t="s">
        <v>25</v>
      </c>
      <c r="B110">
        <v>-0.18526529999999999</v>
      </c>
      <c r="C110">
        <v>4.2447579999999999E-2</v>
      </c>
      <c r="D110">
        <f t="shared" si="12"/>
        <v>0.83088382113129267</v>
      </c>
      <c r="E110">
        <f t="shared" si="13"/>
        <v>0.76455404962409945</v>
      </c>
      <c r="F110" s="2">
        <f t="shared" si="14"/>
        <v>0.90296810873889721</v>
      </c>
      <c r="G110">
        <v>-1.0280382640000001</v>
      </c>
      <c r="H110">
        <v>0.33003330199999997</v>
      </c>
      <c r="I110">
        <f t="shared" si="15"/>
        <v>0.90230396433746052</v>
      </c>
      <c r="J110">
        <f t="shared" si="16"/>
        <v>0.84578477603452262</v>
      </c>
      <c r="K110" s="2">
        <f t="shared" si="17"/>
        <v>0.9626000220484765</v>
      </c>
      <c r="L110">
        <v>2.323155E-2</v>
      </c>
      <c r="M110">
        <v>4.8043119999999998E-3</v>
      </c>
      <c r="N110">
        <f t="shared" si="18"/>
        <v>1.3463050499766622</v>
      </c>
      <c r="O110">
        <f t="shared" si="19"/>
        <v>1.1934320843197774</v>
      </c>
      <c r="P110" s="2">
        <f t="shared" si="20"/>
        <v>1.518760314396741</v>
      </c>
      <c r="Q110">
        <v>-2.3699250000000002E-2</v>
      </c>
      <c r="R110">
        <v>4.9164250000000003E-3</v>
      </c>
      <c r="S110">
        <f t="shared" si="21"/>
        <v>0.85723333748431296</v>
      </c>
      <c r="T110">
        <f t="shared" si="22"/>
        <v>0.80518728254335814</v>
      </c>
      <c r="U110" s="2">
        <f t="shared" si="23"/>
        <v>0.91264356855378359</v>
      </c>
    </row>
    <row r="111" spans="1:21" x14ac:dyDescent="0.3">
      <c r="A111" t="s">
        <v>31</v>
      </c>
      <c r="B111">
        <v>-7.3504942000000004E-2</v>
      </c>
      <c r="C111">
        <v>2.2883278999999999E-2</v>
      </c>
      <c r="D111">
        <f t="shared" si="12"/>
        <v>0.92913155401203307</v>
      </c>
      <c r="E111">
        <f t="shared" si="13"/>
        <v>0.88837958313407439</v>
      </c>
      <c r="F111" s="2">
        <f t="shared" si="14"/>
        <v>0.97175290951112314</v>
      </c>
      <c r="G111">
        <v>-0.62798880599999995</v>
      </c>
      <c r="H111">
        <v>0.180824033</v>
      </c>
      <c r="I111">
        <f t="shared" si="15"/>
        <v>0.9391323324281371</v>
      </c>
      <c r="J111">
        <f t="shared" si="16"/>
        <v>0.90643097965019992</v>
      </c>
      <c r="K111" s="2">
        <f t="shared" si="17"/>
        <v>0.97301345343720824</v>
      </c>
      <c r="L111">
        <v>1.1111940000000001E-2</v>
      </c>
      <c r="M111">
        <v>2.69929E-3</v>
      </c>
      <c r="N111">
        <f t="shared" si="18"/>
        <v>1.1528450365066787</v>
      </c>
      <c r="O111">
        <f t="shared" si="19"/>
        <v>1.0773593970237019</v>
      </c>
      <c r="P111" s="2">
        <f t="shared" si="20"/>
        <v>1.2336196090828233</v>
      </c>
      <c r="Q111">
        <v>-1.514149E-3</v>
      </c>
      <c r="R111">
        <v>2.7035459999999998E-3</v>
      </c>
      <c r="S111">
        <f t="shared" si="21"/>
        <v>0.99020630517285146</v>
      </c>
      <c r="T111">
        <f t="shared" si="22"/>
        <v>0.95668112617706769</v>
      </c>
      <c r="U111" s="2">
        <f t="shared" si="23"/>
        <v>1.0249063141051165</v>
      </c>
    </row>
    <row r="112" spans="1:21" x14ac:dyDescent="0.3">
      <c r="A112" t="s">
        <v>9</v>
      </c>
      <c r="B112">
        <v>-6.2056640000000003E-2</v>
      </c>
      <c r="C112">
        <v>2.503499E-2</v>
      </c>
      <c r="D112">
        <f t="shared" si="12"/>
        <v>0.93982965333196689</v>
      </c>
      <c r="E112">
        <f t="shared" si="13"/>
        <v>0.89482669135700799</v>
      </c>
      <c r="F112" s="2">
        <f t="shared" si="14"/>
        <v>0.98709592127005952</v>
      </c>
      <c r="G112">
        <v>-0.60758968099999999</v>
      </c>
      <c r="H112">
        <v>0.19736759100000001</v>
      </c>
      <c r="I112">
        <f t="shared" si="15"/>
        <v>0.94105003552046373</v>
      </c>
      <c r="J112">
        <f t="shared" si="16"/>
        <v>0.90534153843879905</v>
      </c>
      <c r="K112" s="2">
        <f t="shared" si="17"/>
        <v>0.97816694777992974</v>
      </c>
      <c r="L112">
        <v>9.0250499999999997E-3</v>
      </c>
      <c r="M112">
        <v>2.9432939999999999E-3</v>
      </c>
      <c r="N112">
        <f t="shared" si="18"/>
        <v>1.1224576818357452</v>
      </c>
      <c r="O112">
        <f t="shared" si="19"/>
        <v>1.0425600553980028</v>
      </c>
      <c r="P112" s="2">
        <f t="shared" si="20"/>
        <v>1.2084783423158267</v>
      </c>
      <c r="Q112">
        <v>-9.2244600000000005E-4</v>
      </c>
      <c r="R112">
        <v>2.9440199999999999E-3</v>
      </c>
      <c r="S112">
        <f t="shared" si="21"/>
        <v>0.99402204052996468</v>
      </c>
      <c r="T112">
        <f t="shared" si="22"/>
        <v>0.95742995581402723</v>
      </c>
      <c r="U112" s="2">
        <f t="shared" si="23"/>
        <v>1.0320126407777457</v>
      </c>
    </row>
    <row r="113" spans="1:21" x14ac:dyDescent="0.3">
      <c r="A113" t="s">
        <v>10</v>
      </c>
      <c r="B113">
        <v>-8.6339368999999999E-2</v>
      </c>
      <c r="C113">
        <v>2.6228022E-2</v>
      </c>
      <c r="D113">
        <f t="shared" si="12"/>
        <v>0.91728288101778765</v>
      </c>
      <c r="E113">
        <f t="shared" si="13"/>
        <v>0.87131972438582761</v>
      </c>
      <c r="F113" s="2">
        <f t="shared" si="14"/>
        <v>0.96567064908507727</v>
      </c>
      <c r="G113">
        <v>-0.65392185800000002</v>
      </c>
      <c r="H113">
        <v>0.20767991199999999</v>
      </c>
      <c r="I113">
        <f t="shared" si="15"/>
        <v>0.93670003088023823</v>
      </c>
      <c r="J113">
        <f t="shared" si="16"/>
        <v>0.89933700471676448</v>
      </c>
      <c r="K113" s="2">
        <f t="shared" si="17"/>
        <v>0.97561530688639708</v>
      </c>
      <c r="L113">
        <v>1.35608E-2</v>
      </c>
      <c r="M113">
        <v>3.1108360000000001E-3</v>
      </c>
      <c r="N113">
        <f t="shared" si="18"/>
        <v>1.1895537538144767</v>
      </c>
      <c r="O113">
        <f t="shared" si="19"/>
        <v>1.1002457747432737</v>
      </c>
      <c r="P113" s="2">
        <f t="shared" si="20"/>
        <v>1.2861109451152322</v>
      </c>
      <c r="Q113">
        <v>-2.2201550000000001E-3</v>
      </c>
      <c r="R113">
        <v>3.1129510000000001E-3</v>
      </c>
      <c r="S113">
        <f t="shared" si="21"/>
        <v>0.98567262040481596</v>
      </c>
      <c r="T113">
        <f t="shared" si="22"/>
        <v>0.94734683837979428</v>
      </c>
      <c r="U113" s="2">
        <f t="shared" si="23"/>
        <v>1.0255489069634693</v>
      </c>
    </row>
    <row r="114" spans="1:21" x14ac:dyDescent="0.3">
      <c r="A114" t="s">
        <v>11</v>
      </c>
      <c r="B114">
        <v>7.4526913E-2</v>
      </c>
      <c r="C114">
        <v>2.1100125000000001E-2</v>
      </c>
      <c r="D114">
        <f t="shared" si="12"/>
        <v>1.0773743385076544</v>
      </c>
      <c r="E114">
        <f t="shared" si="13"/>
        <v>1.0337269482979989</v>
      </c>
      <c r="F114" s="2">
        <f t="shared" si="14"/>
        <v>1.1228646667148641</v>
      </c>
      <c r="G114">
        <v>0.90448687100000003</v>
      </c>
      <c r="H114">
        <v>0.23957820599999999</v>
      </c>
      <c r="I114">
        <f t="shared" si="15"/>
        <v>1.0946653357475808</v>
      </c>
      <c r="J114">
        <f t="shared" si="16"/>
        <v>1.0444509688839401</v>
      </c>
      <c r="K114" s="2">
        <f t="shared" si="17"/>
        <v>1.1472938730362925</v>
      </c>
      <c r="L114" s="1">
        <v>-4.5846800000000003E-5</v>
      </c>
      <c r="M114">
        <v>2.3725930000000001E-3</v>
      </c>
      <c r="N114">
        <f t="shared" si="18"/>
        <v>0.99941333311635172</v>
      </c>
      <c r="O114">
        <f t="shared" si="19"/>
        <v>0.94166051934143802</v>
      </c>
      <c r="P114" s="2">
        <f t="shared" si="20"/>
        <v>1.0607081744377242</v>
      </c>
      <c r="Q114">
        <v>8.3985599999999994E-3</v>
      </c>
      <c r="R114">
        <v>3.049366E-3</v>
      </c>
      <c r="S114">
        <f t="shared" si="21"/>
        <v>1.0561081977226112</v>
      </c>
      <c r="T114">
        <f t="shared" si="22"/>
        <v>1.01586627069349</v>
      </c>
      <c r="U114" s="2">
        <f t="shared" si="23"/>
        <v>1.0979442447040677</v>
      </c>
    </row>
    <row r="115" spans="1:21" x14ac:dyDescent="0.3">
      <c r="A115" t="s">
        <v>12</v>
      </c>
      <c r="B115">
        <v>8.3284332000000003E-2</v>
      </c>
      <c r="C115">
        <v>2.6577953000000001E-2</v>
      </c>
      <c r="D115">
        <f t="shared" si="12"/>
        <v>1.086850791078475</v>
      </c>
      <c r="E115">
        <f t="shared" si="13"/>
        <v>1.0316830977930287</v>
      </c>
      <c r="F115" s="2">
        <f t="shared" si="14"/>
        <v>1.1449684933239861</v>
      </c>
      <c r="G115">
        <v>0.61573933999999997</v>
      </c>
      <c r="H115">
        <v>0.30453968999999997</v>
      </c>
      <c r="I115">
        <f t="shared" si="15"/>
        <v>1.0635091231056828</v>
      </c>
      <c r="J115">
        <f t="shared" si="16"/>
        <v>1.0018859308949091</v>
      </c>
      <c r="K115" s="2">
        <f t="shared" si="17"/>
        <v>1.1289225849481044</v>
      </c>
      <c r="L115">
        <v>3.02601E-3</v>
      </c>
      <c r="M115">
        <v>2.9640220000000002E-3</v>
      </c>
      <c r="N115">
        <f t="shared" si="18"/>
        <v>1.0394928271463377</v>
      </c>
      <c r="O115">
        <f t="shared" si="19"/>
        <v>0.96499876644818927</v>
      </c>
      <c r="P115" s="2">
        <f t="shared" si="20"/>
        <v>1.1197375325833645</v>
      </c>
      <c r="Q115">
        <v>1.0814636000000001E-2</v>
      </c>
      <c r="R115">
        <v>3.8337639999999999E-3</v>
      </c>
      <c r="S115">
        <f t="shared" si="21"/>
        <v>1.0728247615982964</v>
      </c>
      <c r="T115">
        <f t="shared" si="22"/>
        <v>1.0216847502449053</v>
      </c>
      <c r="U115" s="2">
        <f t="shared" si="23"/>
        <v>1.1265245652561122</v>
      </c>
    </row>
    <row r="116" spans="1:21" x14ac:dyDescent="0.3">
      <c r="A116" t="s">
        <v>13</v>
      </c>
      <c r="B116">
        <v>6.5501190000000001E-2</v>
      </c>
      <c r="C116">
        <v>2.7225369999999999E-2</v>
      </c>
      <c r="D116">
        <f t="shared" si="12"/>
        <v>1.0676940078686115</v>
      </c>
      <c r="E116">
        <f t="shared" si="13"/>
        <v>1.0122134471685085</v>
      </c>
      <c r="F116" s="2">
        <f t="shared" si="14"/>
        <v>1.1262155206764031</v>
      </c>
      <c r="G116">
        <v>1.212664</v>
      </c>
      <c r="H116">
        <v>0.3063205</v>
      </c>
      <c r="I116">
        <f t="shared" si="15"/>
        <v>1.1289256180962233</v>
      </c>
      <c r="J116">
        <f t="shared" si="16"/>
        <v>1.0631408383756349</v>
      </c>
      <c r="K116" s="2">
        <f t="shared" si="17"/>
        <v>1.1987810130040699</v>
      </c>
      <c r="L116">
        <v>-3.3792470000000002E-3</v>
      </c>
      <c r="M116">
        <v>3.0802400000000001E-3</v>
      </c>
      <c r="N116">
        <f t="shared" si="18"/>
        <v>0.95766776517891672</v>
      </c>
      <c r="O116">
        <f t="shared" si="19"/>
        <v>0.88644923226171979</v>
      </c>
      <c r="P116" s="2">
        <f t="shared" si="20"/>
        <v>1.0346080915686362</v>
      </c>
      <c r="Q116">
        <v>5.7393369999999997E-3</v>
      </c>
      <c r="R116">
        <v>3.9420729999999999E-3</v>
      </c>
      <c r="S116">
        <f t="shared" si="21"/>
        <v>1.0380102822259691</v>
      </c>
      <c r="T116">
        <f t="shared" si="22"/>
        <v>0.98716673815059308</v>
      </c>
      <c r="U116" s="2">
        <f t="shared" si="23"/>
        <v>1.0914724983799726</v>
      </c>
    </row>
    <row r="117" spans="1:21" x14ac:dyDescent="0.3">
      <c r="A117" t="s">
        <v>14</v>
      </c>
      <c r="B117">
        <v>-0.11276170000000001</v>
      </c>
      <c r="C117">
        <v>2.3449770000000002E-2</v>
      </c>
      <c r="D117">
        <f t="shared" si="12"/>
        <v>0.89336352327995983</v>
      </c>
      <c r="E117">
        <f t="shared" si="13"/>
        <v>0.85323245906281131</v>
      </c>
      <c r="F117" s="2">
        <f t="shared" si="14"/>
        <v>0.9353821180265609</v>
      </c>
      <c r="G117">
        <v>-0.83359689999999997</v>
      </c>
      <c r="H117">
        <v>0.17299809999999999</v>
      </c>
      <c r="I117">
        <f t="shared" si="15"/>
        <v>0.92002016564493094</v>
      </c>
      <c r="J117">
        <f t="shared" si="16"/>
        <v>0.88934742316604776</v>
      </c>
      <c r="K117" s="2">
        <f t="shared" si="17"/>
        <v>0.95175078169118399</v>
      </c>
      <c r="L117">
        <v>1.5937159999999999E-2</v>
      </c>
      <c r="M117">
        <v>2.807155E-3</v>
      </c>
      <c r="N117">
        <f t="shared" si="18"/>
        <v>1.2262928166182598</v>
      </c>
      <c r="O117">
        <f t="shared" si="19"/>
        <v>1.1429009731095727</v>
      </c>
      <c r="P117" s="2">
        <f t="shared" si="20"/>
        <v>1.3157693513883921</v>
      </c>
      <c r="Q117">
        <v>-3.5930480000000002E-3</v>
      </c>
      <c r="R117">
        <v>2.6380100000000001E-3</v>
      </c>
      <c r="S117">
        <f t="shared" si="21"/>
        <v>0.97691580082415685</v>
      </c>
      <c r="T117">
        <f t="shared" si="22"/>
        <v>0.94462896388271045</v>
      </c>
      <c r="U117" s="2">
        <f t="shared" si="23"/>
        <v>1.0103061819925332</v>
      </c>
    </row>
    <row r="118" spans="1:21" x14ac:dyDescent="0.3">
      <c r="A118" t="s">
        <v>15</v>
      </c>
      <c r="B118">
        <v>-9.8643980000000006E-2</v>
      </c>
      <c r="C118">
        <v>2.4680540000000001E-2</v>
      </c>
      <c r="D118">
        <f t="shared" si="12"/>
        <v>0.90606522795082467</v>
      </c>
      <c r="E118">
        <f t="shared" si="13"/>
        <v>0.86327857777038564</v>
      </c>
      <c r="F118" s="2">
        <f t="shared" si="14"/>
        <v>0.95097251158702656</v>
      </c>
      <c r="G118">
        <v>-0.75757350000000001</v>
      </c>
      <c r="H118">
        <v>0.18164250000000001</v>
      </c>
      <c r="I118">
        <f t="shared" si="15"/>
        <v>0.92704112579912701</v>
      </c>
      <c r="J118">
        <f t="shared" si="16"/>
        <v>0.89461727308869377</v>
      </c>
      <c r="K118" s="2">
        <f t="shared" si="17"/>
        <v>0.96064012486120431</v>
      </c>
      <c r="L118">
        <v>1.184667E-2</v>
      </c>
      <c r="M118">
        <v>2.9536430000000002E-3</v>
      </c>
      <c r="N118">
        <f t="shared" si="18"/>
        <v>1.1637381605225887</v>
      </c>
      <c r="O118">
        <f t="shared" si="19"/>
        <v>1.0806215452048016</v>
      </c>
      <c r="P118" s="2">
        <f t="shared" si="20"/>
        <v>1.2532477371620714</v>
      </c>
      <c r="Q118">
        <v>-3.157006E-3</v>
      </c>
      <c r="R118">
        <v>2.7647570000000001E-3</v>
      </c>
      <c r="S118">
        <f t="shared" si="21"/>
        <v>0.97968857444424484</v>
      </c>
      <c r="T118">
        <f t="shared" si="22"/>
        <v>0.94578165694713257</v>
      </c>
      <c r="U118" s="2">
        <f t="shared" si="23"/>
        <v>1.0148110780607444</v>
      </c>
    </row>
    <row r="119" spans="1:21" x14ac:dyDescent="0.3">
      <c r="A119" t="s">
        <v>16</v>
      </c>
      <c r="B119">
        <v>-0.1290751</v>
      </c>
      <c r="C119">
        <v>2.605561E-2</v>
      </c>
      <c r="D119">
        <f t="shared" si="12"/>
        <v>0.8789079570794196</v>
      </c>
      <c r="E119">
        <f t="shared" si="13"/>
        <v>0.83514986132016411</v>
      </c>
      <c r="F119" s="2">
        <f t="shared" si="14"/>
        <v>0.92495878020792766</v>
      </c>
      <c r="G119">
        <v>-0.92442709999999995</v>
      </c>
      <c r="H119">
        <v>0.19257740000000001</v>
      </c>
      <c r="I119">
        <f t="shared" si="15"/>
        <v>0.9117014408438685</v>
      </c>
      <c r="J119">
        <f t="shared" si="16"/>
        <v>0.87793046949675613</v>
      </c>
      <c r="K119" s="2">
        <f t="shared" si="17"/>
        <v>0.94677146552760916</v>
      </c>
      <c r="L119">
        <v>2.0757169999999998E-2</v>
      </c>
      <c r="M119">
        <v>3.1265310000000001E-3</v>
      </c>
      <c r="N119">
        <f t="shared" si="18"/>
        <v>1.3043329699980744</v>
      </c>
      <c r="O119">
        <f t="shared" si="19"/>
        <v>1.2059327890411287</v>
      </c>
      <c r="P119" s="2">
        <f t="shared" si="20"/>
        <v>1.4107622846682337</v>
      </c>
      <c r="Q119">
        <v>-4.1357249999999998E-3</v>
      </c>
      <c r="R119">
        <v>2.9440540000000002E-3</v>
      </c>
      <c r="S119">
        <f t="shared" si="21"/>
        <v>0.97347589806399382</v>
      </c>
      <c r="T119">
        <f t="shared" si="22"/>
        <v>0.93763975480093686</v>
      </c>
      <c r="U119" s="2">
        <f t="shared" si="23"/>
        <v>1.0106816815938962</v>
      </c>
    </row>
    <row r="120" spans="1:21" x14ac:dyDescent="0.3">
      <c r="A120" t="s">
        <v>17</v>
      </c>
      <c r="B120">
        <v>-0.193469</v>
      </c>
      <c r="C120">
        <v>3.6146459999999998E-2</v>
      </c>
      <c r="D120">
        <f t="shared" si="12"/>
        <v>0.82409538275600258</v>
      </c>
      <c r="E120">
        <f t="shared" si="13"/>
        <v>0.76773085106529715</v>
      </c>
      <c r="F120" s="2">
        <f t="shared" si="14"/>
        <v>0.8845980318980311</v>
      </c>
      <c r="G120">
        <v>-1.518985</v>
      </c>
      <c r="H120">
        <v>0.29002850000000002</v>
      </c>
      <c r="I120">
        <f t="shared" si="15"/>
        <v>0.85907547247652438</v>
      </c>
      <c r="J120">
        <f t="shared" si="16"/>
        <v>0.81160290961595094</v>
      </c>
      <c r="K120" s="2">
        <f t="shared" si="17"/>
        <v>0.90932481718182723</v>
      </c>
      <c r="L120">
        <v>1.4614294999999999E-2</v>
      </c>
      <c r="M120">
        <v>4.4140200000000003E-3</v>
      </c>
      <c r="N120">
        <f t="shared" si="18"/>
        <v>1.205703213024623</v>
      </c>
      <c r="O120">
        <f t="shared" si="19"/>
        <v>1.0793122602601641</v>
      </c>
      <c r="P120" s="2">
        <f t="shared" si="20"/>
        <v>1.3468949547070703</v>
      </c>
      <c r="Q120">
        <v>-5.3888749999999996E-3</v>
      </c>
      <c r="R120">
        <v>4.3091329999999997E-3</v>
      </c>
      <c r="S120">
        <f t="shared" si="21"/>
        <v>0.96557868142771586</v>
      </c>
      <c r="T120">
        <f t="shared" si="22"/>
        <v>0.91399878036651394</v>
      </c>
      <c r="U120" s="2">
        <f t="shared" si="23"/>
        <v>1.0200694027773394</v>
      </c>
    </row>
    <row r="121" spans="1:21" x14ac:dyDescent="0.3">
      <c r="A121" t="s">
        <v>18</v>
      </c>
      <c r="B121">
        <v>-0.18676619999999999</v>
      </c>
      <c r="C121">
        <v>4.1470920000000001E-2</v>
      </c>
      <c r="D121">
        <f t="shared" si="12"/>
        <v>0.82963768300244689</v>
      </c>
      <c r="E121">
        <f t="shared" si="13"/>
        <v>0.76487014611821735</v>
      </c>
      <c r="F121" s="2">
        <f t="shared" si="14"/>
        <v>0.8998895937445649</v>
      </c>
      <c r="G121">
        <v>-1.674763</v>
      </c>
      <c r="H121">
        <v>0.33598260000000002</v>
      </c>
      <c r="I121">
        <f t="shared" si="15"/>
        <v>0.84579666243220786</v>
      </c>
      <c r="J121">
        <f t="shared" si="16"/>
        <v>0.7918930852906626</v>
      </c>
      <c r="K121" s="2">
        <f t="shared" si="17"/>
        <v>0.90336941623740352</v>
      </c>
      <c r="L121">
        <v>7.4692109999999999E-3</v>
      </c>
      <c r="M121">
        <v>4.9936440000000002E-3</v>
      </c>
      <c r="N121">
        <f t="shared" si="18"/>
        <v>1.1003253411979832</v>
      </c>
      <c r="O121">
        <f t="shared" si="19"/>
        <v>0.97076132920239189</v>
      </c>
      <c r="P121" s="2">
        <f t="shared" si="20"/>
        <v>1.2471817943934997</v>
      </c>
      <c r="Q121">
        <v>-2.3219289999999999E-3</v>
      </c>
      <c r="R121">
        <v>4.8953909999999998E-3</v>
      </c>
      <c r="S121">
        <f t="shared" si="21"/>
        <v>0.98502078303965057</v>
      </c>
      <c r="T121">
        <f t="shared" si="22"/>
        <v>0.92546420894958115</v>
      </c>
      <c r="U121" s="2">
        <f t="shared" si="23"/>
        <v>1.0484100126587457</v>
      </c>
    </row>
    <row r="122" spans="1:21" x14ac:dyDescent="0.3">
      <c r="A122" t="s">
        <v>19</v>
      </c>
      <c r="B122">
        <v>-0.1980701</v>
      </c>
      <c r="C122">
        <v>3.9197570000000001E-2</v>
      </c>
      <c r="D122">
        <f t="shared" si="12"/>
        <v>0.82031234722673174</v>
      </c>
      <c r="E122">
        <f t="shared" si="13"/>
        <v>0.75965010702889002</v>
      </c>
      <c r="F122" s="2">
        <f t="shared" si="14"/>
        <v>0.88581880103261657</v>
      </c>
      <c r="G122">
        <v>-1.409062</v>
      </c>
      <c r="H122">
        <v>0.31201600000000002</v>
      </c>
      <c r="I122">
        <f t="shared" si="15"/>
        <v>0.86857077981590014</v>
      </c>
      <c r="J122">
        <f t="shared" si="16"/>
        <v>0.81704481214470337</v>
      </c>
      <c r="K122" s="2">
        <f t="shared" si="17"/>
        <v>0.92334617188217283</v>
      </c>
      <c r="L122">
        <v>2.0147600000000002E-2</v>
      </c>
      <c r="M122">
        <v>4.8361949999999997E-3</v>
      </c>
      <c r="N122">
        <f t="shared" si="18"/>
        <v>1.294195517363544</v>
      </c>
      <c r="O122">
        <f t="shared" si="19"/>
        <v>1.1463223022872073</v>
      </c>
      <c r="P122" s="2">
        <f t="shared" si="20"/>
        <v>1.4611440725020803</v>
      </c>
      <c r="Q122">
        <v>-7.7084409999999999E-3</v>
      </c>
      <c r="R122">
        <v>4.7004359999999997E-3</v>
      </c>
      <c r="S122">
        <f t="shared" si="21"/>
        <v>0.95112967763041356</v>
      </c>
      <c r="T122">
        <f t="shared" si="22"/>
        <v>0.89584450809461658</v>
      </c>
      <c r="U122" s="2">
        <f t="shared" si="23"/>
        <v>1.0098266557367657</v>
      </c>
    </row>
    <row r="123" spans="1:21" x14ac:dyDescent="0.3">
      <c r="A123" t="s">
        <v>20</v>
      </c>
      <c r="B123">
        <v>-3.5688320000000003E-2</v>
      </c>
      <c r="C123">
        <v>2.3284559999999999E-2</v>
      </c>
      <c r="D123">
        <f t="shared" si="12"/>
        <v>0.96494099942937617</v>
      </c>
      <c r="E123">
        <f t="shared" si="13"/>
        <v>0.9218930521983596</v>
      </c>
      <c r="F123" s="2">
        <f t="shared" si="14"/>
        <v>1.0099990776147214</v>
      </c>
      <c r="G123">
        <v>-0.33273235000000001</v>
      </c>
      <c r="H123">
        <v>0.18291816999999999</v>
      </c>
      <c r="I123">
        <f t="shared" si="15"/>
        <v>0.96727423030435322</v>
      </c>
      <c r="J123">
        <f t="shared" si="16"/>
        <v>0.93320983832672966</v>
      </c>
      <c r="K123" s="2">
        <f t="shared" si="17"/>
        <v>1.0025820540945751</v>
      </c>
      <c r="L123">
        <v>9.3305909999999992E-3</v>
      </c>
      <c r="M123">
        <v>2.7486910000000002E-3</v>
      </c>
      <c r="N123">
        <f t="shared" si="18"/>
        <v>1.1268561248041276</v>
      </c>
      <c r="O123">
        <f t="shared" si="19"/>
        <v>1.0517678394126044</v>
      </c>
      <c r="P123" s="2">
        <f t="shared" si="20"/>
        <v>1.2073051470348641</v>
      </c>
      <c r="Q123">
        <v>1.480861E-3</v>
      </c>
      <c r="R123">
        <v>2.7546799999999998E-3</v>
      </c>
      <c r="S123">
        <f t="shared" si="21"/>
        <v>1.0096720715509984</v>
      </c>
      <c r="T123">
        <f t="shared" si="22"/>
        <v>0.97485257289933203</v>
      </c>
      <c r="U123" s="2">
        <f t="shared" si="23"/>
        <v>1.0457352428564155</v>
      </c>
    </row>
    <row r="124" spans="1:21" x14ac:dyDescent="0.3">
      <c r="A124" t="s">
        <v>21</v>
      </c>
      <c r="B124">
        <v>-2.1720199999999999E-2</v>
      </c>
      <c r="C124">
        <v>2.6169669999999999E-2</v>
      </c>
      <c r="D124">
        <f t="shared" si="12"/>
        <v>0.97851398496480435</v>
      </c>
      <c r="E124">
        <f t="shared" si="13"/>
        <v>0.92958897471608393</v>
      </c>
      <c r="F124" s="2">
        <f t="shared" si="14"/>
        <v>1.0300139575817784</v>
      </c>
      <c r="G124">
        <v>-0.30895349999999999</v>
      </c>
      <c r="H124">
        <v>0.20369660000000001</v>
      </c>
      <c r="I124">
        <f t="shared" si="15"/>
        <v>0.96957703400359874</v>
      </c>
      <c r="J124">
        <f t="shared" si="16"/>
        <v>0.93162967880045144</v>
      </c>
      <c r="K124" s="2">
        <f t="shared" si="17"/>
        <v>1.0090700696414527</v>
      </c>
      <c r="L124">
        <v>7.2251190000000003E-3</v>
      </c>
      <c r="M124">
        <v>3.0970170000000001E-3</v>
      </c>
      <c r="N124">
        <f t="shared" si="18"/>
        <v>1.0968928743028075</v>
      </c>
      <c r="O124">
        <f t="shared" si="19"/>
        <v>1.0148933780339153</v>
      </c>
      <c r="P124" s="2">
        <f t="shared" si="20"/>
        <v>1.1855176156800853</v>
      </c>
      <c r="Q124">
        <v>2.1258430000000001E-3</v>
      </c>
      <c r="R124">
        <v>3.0814000000000002E-3</v>
      </c>
      <c r="S124">
        <f t="shared" si="21"/>
        <v>1.0139138890282104</v>
      </c>
      <c r="T124">
        <f t="shared" si="22"/>
        <v>0.9748817898637292</v>
      </c>
      <c r="U124" s="2">
        <f t="shared" si="23"/>
        <v>1.0545087466532828</v>
      </c>
    </row>
    <row r="125" spans="1:21" x14ac:dyDescent="0.3">
      <c r="A125" t="s">
        <v>22</v>
      </c>
      <c r="B125">
        <v>-5.2573670000000003E-2</v>
      </c>
      <c r="C125">
        <v>2.7562130000000001E-2</v>
      </c>
      <c r="D125">
        <f t="shared" si="12"/>
        <v>0.94878442153274967</v>
      </c>
      <c r="E125">
        <f t="shared" si="13"/>
        <v>0.89888924976212536</v>
      </c>
      <c r="F125" s="2">
        <f t="shared" si="14"/>
        <v>1.0014491538100536</v>
      </c>
      <c r="G125">
        <v>-0.36252442000000001</v>
      </c>
      <c r="H125">
        <v>0.21893392</v>
      </c>
      <c r="I125">
        <f t="shared" si="15"/>
        <v>0.96439680849236764</v>
      </c>
      <c r="J125">
        <f t="shared" si="16"/>
        <v>0.92388886521084423</v>
      </c>
      <c r="K125" s="2">
        <f t="shared" si="17"/>
        <v>1.0066808241248926</v>
      </c>
      <c r="L125">
        <v>1.1785858999999999E-2</v>
      </c>
      <c r="M125">
        <v>3.2505210000000001E-3</v>
      </c>
      <c r="N125">
        <f t="shared" si="18"/>
        <v>1.1628326815316588</v>
      </c>
      <c r="O125">
        <f t="shared" si="19"/>
        <v>1.071768324783879</v>
      </c>
      <c r="P125" s="2">
        <f t="shared" si="20"/>
        <v>1.261634453985915</v>
      </c>
      <c r="Q125">
        <v>6.7643900000000003E-4</v>
      </c>
      <c r="R125">
        <v>3.279737E-3</v>
      </c>
      <c r="S125">
        <f t="shared" si="21"/>
        <v>1.0044065338428334</v>
      </c>
      <c r="T125">
        <f t="shared" si="22"/>
        <v>0.96330326880858008</v>
      </c>
      <c r="U125" s="2">
        <f t="shared" si="23"/>
        <v>1.0472636374149396</v>
      </c>
    </row>
    <row r="126" spans="1:21" x14ac:dyDescent="0.3">
      <c r="A126" t="s">
        <v>23</v>
      </c>
      <c r="B126">
        <v>-0.113010079</v>
      </c>
      <c r="C126">
        <v>3.4055173000000001E-2</v>
      </c>
      <c r="D126">
        <f t="shared" si="12"/>
        <v>0.89314165809587798</v>
      </c>
      <c r="E126">
        <f t="shared" si="13"/>
        <v>0.83547218906299414</v>
      </c>
      <c r="F126" s="2">
        <f t="shared" si="14"/>
        <v>0.95479183133659995</v>
      </c>
      <c r="G126">
        <v>-1.0010390730000001</v>
      </c>
      <c r="H126">
        <v>0.27116075699999997</v>
      </c>
      <c r="I126">
        <f t="shared" si="15"/>
        <v>0.9047434037073846</v>
      </c>
      <c r="J126">
        <f t="shared" si="16"/>
        <v>0.85791400166956988</v>
      </c>
      <c r="K126" s="2">
        <f t="shared" si="17"/>
        <v>0.95412899773058657</v>
      </c>
      <c r="L126">
        <v>1.6232730000000001E-2</v>
      </c>
      <c r="M126">
        <v>3.8751279999999998E-3</v>
      </c>
      <c r="N126">
        <f t="shared" si="18"/>
        <v>1.2309410325703241</v>
      </c>
      <c r="O126">
        <f t="shared" si="19"/>
        <v>1.1169030627353869</v>
      </c>
      <c r="P126" s="2">
        <f t="shared" si="20"/>
        <v>1.3566225003935508</v>
      </c>
      <c r="Q126">
        <v>-1.2689901999999999E-2</v>
      </c>
      <c r="R126">
        <v>3.9200709999999998E-3</v>
      </c>
      <c r="S126">
        <f t="shared" si="21"/>
        <v>0.92082583669783535</v>
      </c>
      <c r="T126">
        <f t="shared" si="22"/>
        <v>0.87596769415874831</v>
      </c>
      <c r="U126" s="2">
        <f t="shared" si="23"/>
        <v>0.96798115636511495</v>
      </c>
    </row>
    <row r="127" spans="1:21" x14ac:dyDescent="0.3">
      <c r="A127" t="s">
        <v>24</v>
      </c>
      <c r="B127">
        <v>-0.14465867199999999</v>
      </c>
      <c r="C127">
        <v>3.8505902000000002E-2</v>
      </c>
      <c r="D127">
        <f t="shared" si="12"/>
        <v>0.86531759983536405</v>
      </c>
      <c r="E127">
        <f t="shared" si="13"/>
        <v>0.80241428478447507</v>
      </c>
      <c r="F127" s="2">
        <f t="shared" si="14"/>
        <v>0.93315206718428834</v>
      </c>
      <c r="G127">
        <v>-1.1260387999999999</v>
      </c>
      <c r="H127">
        <v>0.31525304100000001</v>
      </c>
      <c r="I127">
        <f t="shared" si="15"/>
        <v>0.89350452503735989</v>
      </c>
      <c r="J127">
        <f t="shared" si="16"/>
        <v>0.83996632600635435</v>
      </c>
      <c r="K127" s="2">
        <f t="shared" si="17"/>
        <v>0.95045516890899573</v>
      </c>
      <c r="L127">
        <v>1.8899619999999999E-2</v>
      </c>
      <c r="M127">
        <v>4.3058469999999998E-3</v>
      </c>
      <c r="N127">
        <f t="shared" si="18"/>
        <v>1.2736860981325542</v>
      </c>
      <c r="O127">
        <f t="shared" si="19"/>
        <v>1.1432671064725206</v>
      </c>
      <c r="P127" s="2">
        <f t="shared" si="20"/>
        <v>1.4189827271262645</v>
      </c>
      <c r="Q127">
        <v>-1.530288E-2</v>
      </c>
      <c r="R127">
        <v>4.4634210000000004E-3</v>
      </c>
      <c r="S127">
        <f t="shared" si="21"/>
        <v>0.90531826778102964</v>
      </c>
      <c r="T127">
        <f t="shared" si="22"/>
        <v>0.85527459014607887</v>
      </c>
      <c r="U127" s="2">
        <f t="shared" si="23"/>
        <v>0.95829009235274742</v>
      </c>
    </row>
    <row r="128" spans="1:21" x14ac:dyDescent="0.3">
      <c r="A128" t="s">
        <v>25</v>
      </c>
      <c r="B128">
        <v>-6.8732520000000005E-2</v>
      </c>
      <c r="C128">
        <v>4.118844E-2</v>
      </c>
      <c r="D128">
        <f t="shared" si="12"/>
        <v>0.93357635968925179</v>
      </c>
      <c r="E128">
        <f t="shared" si="13"/>
        <v>0.86117128039925561</v>
      </c>
      <c r="F128" s="2">
        <f t="shared" si="14"/>
        <v>1.0120690729102821</v>
      </c>
      <c r="G128">
        <v>-0.85417879500000005</v>
      </c>
      <c r="H128">
        <v>0.31579700500000002</v>
      </c>
      <c r="I128">
        <f t="shared" si="15"/>
        <v>0.9181285371329504</v>
      </c>
      <c r="J128">
        <f t="shared" si="16"/>
        <v>0.86302286584926469</v>
      </c>
      <c r="K128" s="2">
        <f t="shared" si="17"/>
        <v>0.97675281160525196</v>
      </c>
      <c r="L128">
        <v>1.2120817000000001E-2</v>
      </c>
      <c r="M128">
        <v>4.8270079999999998E-3</v>
      </c>
      <c r="N128">
        <f t="shared" si="18"/>
        <v>1.1678289860113724</v>
      </c>
      <c r="O128">
        <f t="shared" si="19"/>
        <v>1.0346326962652401</v>
      </c>
      <c r="P128" s="2">
        <f t="shared" si="20"/>
        <v>1.3181726669681024</v>
      </c>
      <c r="Q128">
        <v>-9.2830840000000005E-3</v>
      </c>
      <c r="R128">
        <v>4.6981940000000002E-3</v>
      </c>
      <c r="S128">
        <f t="shared" si="21"/>
        <v>0.94144434476421057</v>
      </c>
      <c r="T128">
        <f t="shared" si="22"/>
        <v>0.88674747078724081</v>
      </c>
      <c r="U128" s="2">
        <f t="shared" si="23"/>
        <v>0.99951506317988681</v>
      </c>
    </row>
    <row r="129" spans="1:21" x14ac:dyDescent="0.3">
      <c r="A129" t="s">
        <v>32</v>
      </c>
      <c r="B129">
        <v>-8.2095683000000003E-2</v>
      </c>
      <c r="C129">
        <v>2.2700583999999999E-2</v>
      </c>
      <c r="D129">
        <f t="shared" si="12"/>
        <v>0.9211838128486215</v>
      </c>
      <c r="E129">
        <f t="shared" si="13"/>
        <v>0.88109588039966569</v>
      </c>
      <c r="F129" s="2">
        <f t="shared" si="14"/>
        <v>0.96309565840826306</v>
      </c>
      <c r="G129">
        <v>-0.82424929999999996</v>
      </c>
      <c r="H129">
        <v>0.1818063</v>
      </c>
      <c r="I129">
        <f t="shared" si="15"/>
        <v>0.92088056576612809</v>
      </c>
      <c r="J129">
        <f t="shared" si="16"/>
        <v>0.88864365237451415</v>
      </c>
      <c r="K129" s="2">
        <f t="shared" si="17"/>
        <v>0.95428692270492932</v>
      </c>
      <c r="L129">
        <v>1.205755E-2</v>
      </c>
      <c r="M129">
        <v>2.7101999999999998E-3</v>
      </c>
      <c r="N129">
        <f t="shared" si="18"/>
        <v>1.1668836403751408</v>
      </c>
      <c r="O129">
        <f t="shared" si="19"/>
        <v>1.0901803512320509</v>
      </c>
      <c r="P129" s="2">
        <f t="shared" si="20"/>
        <v>1.2489836462713071</v>
      </c>
      <c r="Q129">
        <v>-1.0867940000000001E-3</v>
      </c>
      <c r="R129">
        <v>2.6607369999999998E-3</v>
      </c>
      <c r="S129">
        <f t="shared" si="21"/>
        <v>0.99296073153586739</v>
      </c>
      <c r="T129">
        <f t="shared" si="22"/>
        <v>0.95986565177627481</v>
      </c>
      <c r="U129" s="2">
        <f t="shared" si="23"/>
        <v>1.027196892135541</v>
      </c>
    </row>
    <row r="130" spans="1:21" x14ac:dyDescent="0.3">
      <c r="A130" t="s">
        <v>9</v>
      </c>
      <c r="B130">
        <v>-6.3157260000000007E-2</v>
      </c>
      <c r="C130">
        <v>2.4732649999999998E-2</v>
      </c>
      <c r="D130">
        <f t="shared" si="12"/>
        <v>0.93879582704822051</v>
      </c>
      <c r="E130">
        <f t="shared" si="13"/>
        <v>0.89437220478862078</v>
      </c>
      <c r="F130" s="2">
        <f t="shared" si="14"/>
        <v>0.98542597831676915</v>
      </c>
      <c r="G130">
        <v>-0.81850460000000003</v>
      </c>
      <c r="H130">
        <v>0.196432</v>
      </c>
      <c r="I130">
        <f t="shared" si="15"/>
        <v>0.92140973600640486</v>
      </c>
      <c r="J130">
        <f t="shared" si="16"/>
        <v>0.88660906523981609</v>
      </c>
      <c r="K130" s="2">
        <f t="shared" si="17"/>
        <v>0.95757638275190704</v>
      </c>
      <c r="L130">
        <v>1.2141819999999999E-2</v>
      </c>
      <c r="M130">
        <v>2.9399460000000001E-3</v>
      </c>
      <c r="N130">
        <f t="shared" si="18"/>
        <v>1.1681429854931134</v>
      </c>
      <c r="O130">
        <f t="shared" si="19"/>
        <v>1.0850845722750389</v>
      </c>
      <c r="P130" s="2">
        <f t="shared" si="20"/>
        <v>1.2575591519984177</v>
      </c>
      <c r="Q130">
        <v>4.0351500000000002E-4</v>
      </c>
      <c r="R130">
        <v>2.8975580000000002E-3</v>
      </c>
      <c r="S130">
        <f t="shared" si="21"/>
        <v>1.0026262901737155</v>
      </c>
      <c r="T130">
        <f t="shared" si="22"/>
        <v>0.96628926693731609</v>
      </c>
      <c r="U130" s="2">
        <f t="shared" si="23"/>
        <v>1.0403297564648615</v>
      </c>
    </row>
    <row r="131" spans="1:21" x14ac:dyDescent="0.3">
      <c r="A131" t="s">
        <v>10</v>
      </c>
      <c r="B131">
        <v>-0.10379380000000001</v>
      </c>
      <c r="C131">
        <v>2.6209320000000001E-2</v>
      </c>
      <c r="D131">
        <f t="shared" si="12"/>
        <v>0.90141114923819687</v>
      </c>
      <c r="E131">
        <f t="shared" si="13"/>
        <v>0.85627467936928758</v>
      </c>
      <c r="F131" s="2">
        <f t="shared" si="14"/>
        <v>0.948926880063097</v>
      </c>
      <c r="G131">
        <v>-0.83250829999999998</v>
      </c>
      <c r="H131">
        <v>0.2118517</v>
      </c>
      <c r="I131">
        <f t="shared" si="15"/>
        <v>0.92012032449171022</v>
      </c>
      <c r="J131">
        <f t="shared" si="16"/>
        <v>0.88269657844600835</v>
      </c>
      <c r="K131" s="2">
        <f t="shared" si="17"/>
        <v>0.95913072760881335</v>
      </c>
      <c r="L131">
        <v>1.1958656E-2</v>
      </c>
      <c r="M131">
        <v>3.15029E-3</v>
      </c>
      <c r="N131">
        <f t="shared" si="18"/>
        <v>1.1654074831426893</v>
      </c>
      <c r="O131">
        <f t="shared" si="19"/>
        <v>1.0768459172079976</v>
      </c>
      <c r="P131" s="2">
        <f t="shared" si="20"/>
        <v>1.2612524968162555</v>
      </c>
      <c r="Q131">
        <v>-2.8018510000000002E-3</v>
      </c>
      <c r="R131">
        <v>3.072253E-3</v>
      </c>
      <c r="S131">
        <f t="shared" si="21"/>
        <v>0.98195280535748997</v>
      </c>
      <c r="T131">
        <f t="shared" si="22"/>
        <v>0.94426112585128819</v>
      </c>
      <c r="U131" s="2">
        <f t="shared" si="23"/>
        <v>1.0211490079930512</v>
      </c>
    </row>
    <row r="132" spans="1:21" x14ac:dyDescent="0.3">
      <c r="A132" t="s">
        <v>11</v>
      </c>
      <c r="B132">
        <v>2.8813890000000002E-2</v>
      </c>
      <c r="C132">
        <v>2.1037199999999999E-2</v>
      </c>
      <c r="D132">
        <f t="shared" ref="D132:D195" si="24">EXP(B132)</f>
        <v>1.029233026090802</v>
      </c>
      <c r="E132">
        <f t="shared" ref="E132:E195" si="25">EXP((B132-1.96*C132))</f>
        <v>0.98765777580708658</v>
      </c>
      <c r="F132" s="2">
        <f t="shared" ref="F132:F195" si="26">EXP((B132+1.96*C132))</f>
        <v>1.0725583779567593</v>
      </c>
      <c r="G132">
        <v>0.17876</v>
      </c>
      <c r="H132">
        <v>0.24699399999999999</v>
      </c>
      <c r="I132">
        <f t="shared" ref="I132:I195" si="27">EXP(G132*0.1)</f>
        <v>1.0180367320080348</v>
      </c>
      <c r="J132">
        <f t="shared" ref="J132:J195" si="28">EXP((G132-1.96*H132)*0.1)</f>
        <v>0.96992665475325823</v>
      </c>
      <c r="K132" s="2">
        <f t="shared" ref="K132:K195" si="29">EXP((G132+1.96*H132)*0.1)</f>
        <v>1.0685331541705607</v>
      </c>
      <c r="L132">
        <v>8.5828900000000004E-4</v>
      </c>
      <c r="M132">
        <v>2.396657E-3</v>
      </c>
      <c r="N132">
        <f t="shared" ref="N132:N195" si="30">EXP(L132*12.8)</f>
        <v>1.0110466679895134</v>
      </c>
      <c r="O132">
        <f t="shared" ref="O132:O195" si="31">EXP((L132-1.96*M132)*12.8)</f>
        <v>0.95204666111466407</v>
      </c>
      <c r="P132" s="2">
        <f t="shared" ref="P132:P195" si="32">EXP((L132+1.96*M132)*12.8)</f>
        <v>1.073703009110792</v>
      </c>
      <c r="Q132">
        <v>5.8366900000000003E-3</v>
      </c>
      <c r="R132">
        <v>2.991362E-3</v>
      </c>
      <c r="S132">
        <f t="shared" ref="S132:S195" si="33">EXP(Q132*6.5)</f>
        <v>1.0386673372919959</v>
      </c>
      <c r="T132">
        <f t="shared" ref="T132:T195" si="34">EXP((Q132-1.96*R132)*6.5)</f>
        <v>0.99982854781960528</v>
      </c>
      <c r="U132" s="2">
        <f t="shared" ref="U132:U195" si="35">EXP((Q132+1.96*R132)*6.5)</f>
        <v>1.0790148370037271</v>
      </c>
    </row>
    <row r="133" spans="1:21" x14ac:dyDescent="0.3">
      <c r="A133" t="s">
        <v>12</v>
      </c>
      <c r="B133">
        <v>4.817254E-2</v>
      </c>
      <c r="C133">
        <v>2.641719E-2</v>
      </c>
      <c r="D133">
        <f t="shared" si="24"/>
        <v>1.0493516948471706</v>
      </c>
      <c r="E133">
        <f t="shared" si="25"/>
        <v>0.99640133835951172</v>
      </c>
      <c r="F133" s="2">
        <f t="shared" si="26"/>
        <v>1.105115917740094</v>
      </c>
      <c r="G133">
        <v>0.33567419999999998</v>
      </c>
      <c r="H133">
        <v>0.30497600000000002</v>
      </c>
      <c r="I133">
        <f t="shared" si="27"/>
        <v>1.0341371629035416</v>
      </c>
      <c r="J133">
        <f t="shared" si="28"/>
        <v>0.97413256977789731</v>
      </c>
      <c r="K133" s="2">
        <f t="shared" si="29"/>
        <v>1.0978379174222856</v>
      </c>
      <c r="L133">
        <v>-5.3140800000000003E-4</v>
      </c>
      <c r="M133">
        <v>3.0035299999999999E-3</v>
      </c>
      <c r="N133">
        <f t="shared" si="30"/>
        <v>0.99322105899133384</v>
      </c>
      <c r="O133">
        <f t="shared" si="31"/>
        <v>0.92112955668305829</v>
      </c>
      <c r="P133" s="2">
        <f t="shared" si="32"/>
        <v>1.0709547477514034</v>
      </c>
      <c r="Q133">
        <v>1.0080632000000001E-2</v>
      </c>
      <c r="R133">
        <v>3.790762E-3</v>
      </c>
      <c r="S133">
        <f t="shared" si="33"/>
        <v>1.0677184775602808</v>
      </c>
      <c r="T133">
        <f t="shared" si="34"/>
        <v>1.0173790893011794</v>
      </c>
      <c r="U133" s="2">
        <f t="shared" si="35"/>
        <v>1.1205486325718632</v>
      </c>
    </row>
    <row r="134" spans="1:21" x14ac:dyDescent="0.3">
      <c r="A134" t="s">
        <v>13</v>
      </c>
      <c r="B134">
        <v>7.3358529999999998E-3</v>
      </c>
      <c r="C134">
        <v>2.7104098E-2</v>
      </c>
      <c r="D134">
        <f t="shared" si="24"/>
        <v>1.0073628262866332</v>
      </c>
      <c r="E134">
        <f t="shared" si="25"/>
        <v>0.95524428148475748</v>
      </c>
      <c r="F134" s="2">
        <f t="shared" si="26"/>
        <v>1.0623249816339111</v>
      </c>
      <c r="G134">
        <v>-1.72847E-2</v>
      </c>
      <c r="H134">
        <v>0.32429580000000002</v>
      </c>
      <c r="I134">
        <f t="shared" si="27"/>
        <v>0.99827302294397691</v>
      </c>
      <c r="J134">
        <f t="shared" si="28"/>
        <v>0.93679533465265308</v>
      </c>
      <c r="K134" s="2">
        <f t="shared" si="29"/>
        <v>1.0637852169782724</v>
      </c>
      <c r="L134">
        <v>2.3528160000000002E-3</v>
      </c>
      <c r="M134">
        <v>3.0941699999999998E-3</v>
      </c>
      <c r="N134">
        <f t="shared" si="30"/>
        <v>1.0305741197823413</v>
      </c>
      <c r="O134">
        <f t="shared" si="31"/>
        <v>0.95360046775145368</v>
      </c>
      <c r="P134" s="2">
        <f t="shared" si="32"/>
        <v>1.113761006084121</v>
      </c>
      <c r="Q134">
        <v>1.437972E-3</v>
      </c>
      <c r="R134">
        <v>3.8233780000000001E-3</v>
      </c>
      <c r="S134">
        <f t="shared" si="33"/>
        <v>1.0093906359163243</v>
      </c>
      <c r="T134">
        <f t="shared" si="34"/>
        <v>0.96140163995970762</v>
      </c>
      <c r="U134" s="2">
        <f t="shared" si="35"/>
        <v>1.0597750342076204</v>
      </c>
    </row>
    <row r="135" spans="1:21" x14ac:dyDescent="0.3">
      <c r="A135" t="s">
        <v>14</v>
      </c>
      <c r="B135">
        <v>-0.11633449999999999</v>
      </c>
      <c r="C135">
        <v>2.3284329999999999E-2</v>
      </c>
      <c r="D135">
        <f t="shared" si="24"/>
        <v>0.89017740914747301</v>
      </c>
      <c r="E135">
        <f t="shared" si="25"/>
        <v>0.85046519854649716</v>
      </c>
      <c r="F135" s="2">
        <f t="shared" si="26"/>
        <v>0.9317439691956827</v>
      </c>
      <c r="G135">
        <v>-0.97116530000000001</v>
      </c>
      <c r="H135">
        <v>0.17306270000000001</v>
      </c>
      <c r="I135">
        <f t="shared" si="27"/>
        <v>0.90745025479359942</v>
      </c>
      <c r="J135">
        <f t="shared" si="28"/>
        <v>0.87718547652895906</v>
      </c>
      <c r="K135" s="2">
        <f t="shared" si="29"/>
        <v>0.93875923274908768</v>
      </c>
      <c r="L135">
        <v>1.70376E-2</v>
      </c>
      <c r="M135">
        <v>2.8197529999999999E-3</v>
      </c>
      <c r="N135">
        <f t="shared" si="30"/>
        <v>1.2436881504838702</v>
      </c>
      <c r="O135">
        <f t="shared" si="31"/>
        <v>1.1587470786072989</v>
      </c>
      <c r="P135" s="2">
        <f t="shared" si="32"/>
        <v>1.3348557629271822</v>
      </c>
      <c r="Q135">
        <v>-2.9589239999999999E-3</v>
      </c>
      <c r="R135">
        <v>2.5988750000000001E-3</v>
      </c>
      <c r="S135">
        <f t="shared" si="33"/>
        <v>0.98095076819725358</v>
      </c>
      <c r="T135">
        <f t="shared" si="34"/>
        <v>0.94900361272860312</v>
      </c>
      <c r="U135" s="2">
        <f t="shared" si="35"/>
        <v>1.0139733892688259</v>
      </c>
    </row>
    <row r="136" spans="1:21" x14ac:dyDescent="0.3">
      <c r="A136" t="s">
        <v>15</v>
      </c>
      <c r="B136">
        <v>-9.5984700000000006E-2</v>
      </c>
      <c r="C136">
        <v>2.4392799999999999E-2</v>
      </c>
      <c r="D136">
        <f t="shared" si="24"/>
        <v>0.90847791567448366</v>
      </c>
      <c r="E136">
        <f t="shared" si="25"/>
        <v>0.86606563006223292</v>
      </c>
      <c r="F136" s="2">
        <f t="shared" si="26"/>
        <v>0.9529671824165894</v>
      </c>
      <c r="G136">
        <v>-0.9675357</v>
      </c>
      <c r="H136">
        <v>0.18024100000000001</v>
      </c>
      <c r="I136">
        <f t="shared" si="27"/>
        <v>0.90777968271904264</v>
      </c>
      <c r="J136">
        <f t="shared" si="28"/>
        <v>0.87627018432993009</v>
      </c>
      <c r="K136" s="2">
        <f t="shared" si="29"/>
        <v>0.94042222033108924</v>
      </c>
      <c r="L136">
        <v>1.7239359999999999E-2</v>
      </c>
      <c r="M136">
        <v>2.9348460000000001E-3</v>
      </c>
      <c r="N136">
        <f t="shared" si="30"/>
        <v>1.2469041608868014</v>
      </c>
      <c r="O136">
        <f t="shared" si="31"/>
        <v>1.1583938013054553</v>
      </c>
      <c r="P136" s="2">
        <f t="shared" si="32"/>
        <v>1.3421774052007749</v>
      </c>
      <c r="Q136">
        <v>-1.7595919999999999E-3</v>
      </c>
      <c r="R136">
        <v>2.7186129999999999E-3</v>
      </c>
      <c r="S136">
        <f t="shared" si="33"/>
        <v>0.98862780981717713</v>
      </c>
      <c r="T136">
        <f t="shared" si="34"/>
        <v>0.95497274553065459</v>
      </c>
      <c r="U136" s="2">
        <f t="shared" si="35"/>
        <v>1.0234689428762702</v>
      </c>
    </row>
    <row r="137" spans="1:21" x14ac:dyDescent="0.3">
      <c r="A137" t="s">
        <v>16</v>
      </c>
      <c r="B137">
        <v>-0.14057049999999999</v>
      </c>
      <c r="C137">
        <v>2.6088219999999999E-2</v>
      </c>
      <c r="D137">
        <f t="shared" si="24"/>
        <v>0.86886240797373193</v>
      </c>
      <c r="E137">
        <f t="shared" si="25"/>
        <v>0.82555168156805381</v>
      </c>
      <c r="F137" s="2">
        <f t="shared" si="26"/>
        <v>0.91444533497407732</v>
      </c>
      <c r="G137">
        <v>-0.97706769999999998</v>
      </c>
      <c r="H137">
        <v>0.195053</v>
      </c>
      <c r="I137">
        <f t="shared" si="27"/>
        <v>0.90691479939435282</v>
      </c>
      <c r="J137">
        <f t="shared" si="28"/>
        <v>0.87289748538894507</v>
      </c>
      <c r="K137" s="2">
        <f t="shared" si="29"/>
        <v>0.94225778757285872</v>
      </c>
      <c r="L137">
        <v>1.6780380000000001E-2</v>
      </c>
      <c r="M137">
        <v>3.1892359999999998E-3</v>
      </c>
      <c r="N137">
        <f t="shared" si="30"/>
        <v>1.2396001451181755</v>
      </c>
      <c r="O137">
        <f t="shared" si="31"/>
        <v>1.1442819372417241</v>
      </c>
      <c r="P137" s="2">
        <f t="shared" si="32"/>
        <v>1.3428583199355355</v>
      </c>
      <c r="Q137">
        <v>-4.4058309999999998E-3</v>
      </c>
      <c r="R137">
        <v>2.9141800000000002E-3</v>
      </c>
      <c r="S137">
        <f t="shared" si="33"/>
        <v>0.9717682766027429</v>
      </c>
      <c r="T137">
        <f t="shared" si="34"/>
        <v>0.93635129785280591</v>
      </c>
      <c r="U137" s="2">
        <f t="shared" si="35"/>
        <v>1.0085248833177929</v>
      </c>
    </row>
    <row r="138" spans="1:21" x14ac:dyDescent="0.3">
      <c r="A138" t="s">
        <v>17</v>
      </c>
      <c r="B138">
        <v>-0.20376030000000001</v>
      </c>
      <c r="C138">
        <v>3.5463429999999997E-2</v>
      </c>
      <c r="D138">
        <f t="shared" si="24"/>
        <v>0.81565786094617787</v>
      </c>
      <c r="E138">
        <f t="shared" si="25"/>
        <v>0.76088836821034911</v>
      </c>
      <c r="F138" s="2">
        <f t="shared" si="26"/>
        <v>0.8743697156103345</v>
      </c>
      <c r="G138">
        <v>-1.807561</v>
      </c>
      <c r="H138">
        <v>0.29087299999999999</v>
      </c>
      <c r="I138">
        <f t="shared" si="27"/>
        <v>0.83463890230090909</v>
      </c>
      <c r="J138">
        <f t="shared" si="28"/>
        <v>0.78838619973347845</v>
      </c>
      <c r="K138" s="2">
        <f t="shared" si="29"/>
        <v>0.88360513853434552</v>
      </c>
      <c r="L138">
        <v>1.7293929999999999E-2</v>
      </c>
      <c r="M138">
        <v>4.4250799999999996E-3</v>
      </c>
      <c r="N138">
        <f t="shared" si="30"/>
        <v>1.2477754227065885</v>
      </c>
      <c r="O138">
        <f t="shared" si="31"/>
        <v>1.1166642544360392</v>
      </c>
      <c r="P138" s="2">
        <f t="shared" si="32"/>
        <v>1.3942807780633446</v>
      </c>
      <c r="Q138">
        <v>-5.5995860000000001E-3</v>
      </c>
      <c r="R138">
        <v>4.204457E-3</v>
      </c>
      <c r="S138">
        <f t="shared" si="33"/>
        <v>0.96425710933905473</v>
      </c>
      <c r="T138">
        <f t="shared" si="34"/>
        <v>0.91396583198072678</v>
      </c>
      <c r="U138" s="2">
        <f t="shared" si="35"/>
        <v>1.0173156811517616</v>
      </c>
    </row>
    <row r="139" spans="1:21" x14ac:dyDescent="0.3">
      <c r="A139" t="s">
        <v>18</v>
      </c>
      <c r="B139">
        <v>-0.17150190000000001</v>
      </c>
      <c r="C139">
        <v>4.0012359999999997E-2</v>
      </c>
      <c r="D139">
        <f t="shared" si="24"/>
        <v>0.84239866746103553</v>
      </c>
      <c r="E139">
        <f t="shared" si="25"/>
        <v>0.77885831863715038</v>
      </c>
      <c r="F139" s="2">
        <f t="shared" si="26"/>
        <v>0.91112272663640748</v>
      </c>
      <c r="G139">
        <v>-1.8191850000000001</v>
      </c>
      <c r="H139">
        <v>0.32232670000000002</v>
      </c>
      <c r="I139">
        <f t="shared" si="27"/>
        <v>0.83366928169354859</v>
      </c>
      <c r="J139">
        <f t="shared" si="28"/>
        <v>0.78263055017443317</v>
      </c>
      <c r="K139" s="2">
        <f t="shared" si="29"/>
        <v>0.88803647018958609</v>
      </c>
      <c r="L139">
        <v>2.203107E-2</v>
      </c>
      <c r="M139">
        <v>4.9807289999999997E-3</v>
      </c>
      <c r="N139">
        <f t="shared" si="30"/>
        <v>1.3257756653961401</v>
      </c>
      <c r="O139">
        <f t="shared" si="31"/>
        <v>1.1700437799239265</v>
      </c>
      <c r="P139" s="2">
        <f t="shared" si="32"/>
        <v>1.5022353394937564</v>
      </c>
      <c r="Q139">
        <v>-3.8838520000000001E-3</v>
      </c>
      <c r="R139">
        <v>4.7045680000000001E-3</v>
      </c>
      <c r="S139">
        <f t="shared" si="33"/>
        <v>0.97507095331628713</v>
      </c>
      <c r="T139">
        <f t="shared" si="34"/>
        <v>0.91834583353594257</v>
      </c>
      <c r="U139" s="2">
        <f t="shared" si="35"/>
        <v>1.0352999156541844</v>
      </c>
    </row>
    <row r="140" spans="1:21" x14ac:dyDescent="0.3">
      <c r="A140" t="s">
        <v>19</v>
      </c>
      <c r="B140">
        <v>-0.2289281</v>
      </c>
      <c r="C140">
        <v>3.8962660000000003E-2</v>
      </c>
      <c r="D140">
        <f t="shared" si="24"/>
        <v>0.7953857196824714</v>
      </c>
      <c r="E140">
        <f t="shared" si="25"/>
        <v>0.73690601873578654</v>
      </c>
      <c r="F140" s="2">
        <f t="shared" si="26"/>
        <v>0.85850627758494658</v>
      </c>
      <c r="G140">
        <v>-1.796594</v>
      </c>
      <c r="H140">
        <v>0.3244996</v>
      </c>
      <c r="I140">
        <f t="shared" si="27"/>
        <v>0.83555475289994341</v>
      </c>
      <c r="J140">
        <f t="shared" si="28"/>
        <v>0.78406659346096108</v>
      </c>
      <c r="K140" s="2">
        <f t="shared" si="29"/>
        <v>0.89042404167733069</v>
      </c>
      <c r="L140">
        <v>1.3497098000000001E-2</v>
      </c>
      <c r="M140">
        <v>4.8734319999999996E-3</v>
      </c>
      <c r="N140">
        <f t="shared" si="30"/>
        <v>1.1885842041453272</v>
      </c>
      <c r="O140">
        <f t="shared" si="31"/>
        <v>1.0517949621118827</v>
      </c>
      <c r="P140" s="2">
        <f t="shared" si="32"/>
        <v>1.3431633172183837</v>
      </c>
      <c r="Q140">
        <v>-6.92948E-3</v>
      </c>
      <c r="R140">
        <v>4.6430600000000001E-3</v>
      </c>
      <c r="S140">
        <f t="shared" si="33"/>
        <v>0.95595769404589559</v>
      </c>
      <c r="T140">
        <f t="shared" si="34"/>
        <v>0.90105029249696744</v>
      </c>
      <c r="U140" s="2">
        <f t="shared" si="35"/>
        <v>1.0142109940091073</v>
      </c>
    </row>
    <row r="141" spans="1:21" x14ac:dyDescent="0.3">
      <c r="A141" t="s">
        <v>20</v>
      </c>
      <c r="B141">
        <v>-4.4533120000000002E-2</v>
      </c>
      <c r="C141">
        <v>2.3163019999999999E-2</v>
      </c>
      <c r="D141">
        <f t="shared" si="24"/>
        <v>0.95644392214633533</v>
      </c>
      <c r="E141">
        <f t="shared" si="25"/>
        <v>0.91399275048053064</v>
      </c>
      <c r="F141" s="2">
        <f t="shared" si="26"/>
        <v>1.0008667746322037</v>
      </c>
      <c r="G141">
        <v>-0.51686312400000001</v>
      </c>
      <c r="H141">
        <v>0.18536878700000001</v>
      </c>
      <c r="I141">
        <f t="shared" si="27"/>
        <v>0.94962670624856216</v>
      </c>
      <c r="J141">
        <f t="shared" si="28"/>
        <v>0.91574384862682401</v>
      </c>
      <c r="K141" s="2">
        <f t="shared" si="29"/>
        <v>0.98476324200566145</v>
      </c>
      <c r="L141">
        <v>9.9315889999999993E-3</v>
      </c>
      <c r="M141">
        <v>2.7639969999999998E-3</v>
      </c>
      <c r="N141">
        <f t="shared" si="30"/>
        <v>1.1355582034024154</v>
      </c>
      <c r="O141">
        <f t="shared" si="31"/>
        <v>1.0594831368543809</v>
      </c>
      <c r="P141" s="2">
        <f t="shared" si="32"/>
        <v>1.2170957596767809</v>
      </c>
      <c r="Q141">
        <v>2.4205759999999998E-3</v>
      </c>
      <c r="R141">
        <v>2.7170359999999999E-3</v>
      </c>
      <c r="S141">
        <f t="shared" si="33"/>
        <v>1.0158581710614651</v>
      </c>
      <c r="T141">
        <f t="shared" si="34"/>
        <v>0.98129584040537998</v>
      </c>
      <c r="U141" s="2">
        <f t="shared" si="35"/>
        <v>1.0516378254350207</v>
      </c>
    </row>
    <row r="142" spans="1:21" x14ac:dyDescent="0.3">
      <c r="A142" t="s">
        <v>21</v>
      </c>
      <c r="B142">
        <v>-2.965688E-2</v>
      </c>
      <c r="C142">
        <v>2.597468E-2</v>
      </c>
      <c r="D142">
        <f t="shared" si="24"/>
        <v>0.97077856995243739</v>
      </c>
      <c r="E142">
        <f t="shared" si="25"/>
        <v>0.92259285454456608</v>
      </c>
      <c r="F142" s="2">
        <f t="shared" si="26"/>
        <v>1.0214809568887422</v>
      </c>
      <c r="G142">
        <v>-0.54433304299999996</v>
      </c>
      <c r="H142">
        <v>0.206364782</v>
      </c>
      <c r="I142">
        <f t="shared" si="27"/>
        <v>0.94702166902467655</v>
      </c>
      <c r="J142">
        <f t="shared" si="28"/>
        <v>0.90948133675304843</v>
      </c>
      <c r="K142" s="2">
        <f t="shared" si="29"/>
        <v>0.98611154001701729</v>
      </c>
      <c r="L142">
        <v>9.7910380000000002E-3</v>
      </c>
      <c r="M142">
        <v>3.0978519999999999E-3</v>
      </c>
      <c r="N142">
        <f t="shared" si="30"/>
        <v>1.1335171108042135</v>
      </c>
      <c r="O142">
        <f t="shared" si="31"/>
        <v>1.0487577572388649</v>
      </c>
      <c r="P142" s="2">
        <f t="shared" si="32"/>
        <v>1.2251266144325563</v>
      </c>
      <c r="Q142">
        <v>3.8428329999999999E-3</v>
      </c>
      <c r="R142">
        <v>3.056928E-3</v>
      </c>
      <c r="S142">
        <f t="shared" si="33"/>
        <v>1.0252929888237576</v>
      </c>
      <c r="T142">
        <f t="shared" si="34"/>
        <v>0.98613023569359437</v>
      </c>
      <c r="U142" s="2">
        <f t="shared" si="35"/>
        <v>1.0660110347308989</v>
      </c>
    </row>
    <row r="143" spans="1:21" x14ac:dyDescent="0.3">
      <c r="A143" t="s">
        <v>22</v>
      </c>
      <c r="B143">
        <v>-6.2520590000000001E-2</v>
      </c>
      <c r="C143">
        <v>2.754769E-2</v>
      </c>
      <c r="D143">
        <f t="shared" si="24"/>
        <v>0.93939372049764225</v>
      </c>
      <c r="E143">
        <f t="shared" si="25"/>
        <v>0.8900175811054436</v>
      </c>
      <c r="F143" s="2">
        <f t="shared" si="26"/>
        <v>0.99150913515027983</v>
      </c>
      <c r="G143">
        <v>-0.4846435</v>
      </c>
      <c r="H143">
        <v>0.22235530000000001</v>
      </c>
      <c r="I143">
        <f t="shared" si="27"/>
        <v>0.95269130214536513</v>
      </c>
      <c r="J143">
        <f t="shared" si="28"/>
        <v>0.91206320388831164</v>
      </c>
      <c r="K143" s="2">
        <f t="shared" si="29"/>
        <v>0.99512918985664489</v>
      </c>
      <c r="L143">
        <v>1.0093065999999999E-2</v>
      </c>
      <c r="M143">
        <v>3.2945370000000002E-3</v>
      </c>
      <c r="N143">
        <f t="shared" si="30"/>
        <v>1.1379077222925815</v>
      </c>
      <c r="O143">
        <f t="shared" si="31"/>
        <v>1.0476377843580451</v>
      </c>
      <c r="P143" s="2">
        <f t="shared" si="32"/>
        <v>1.2359557890960555</v>
      </c>
      <c r="Q143">
        <v>7.1982100000000005E-4</v>
      </c>
      <c r="R143">
        <v>3.219862E-3</v>
      </c>
      <c r="S143">
        <f t="shared" si="33"/>
        <v>1.0046897993466173</v>
      </c>
      <c r="T143">
        <f t="shared" si="34"/>
        <v>0.96431024486035632</v>
      </c>
      <c r="U143" s="2">
        <f t="shared" si="35"/>
        <v>1.0467602084403027</v>
      </c>
    </row>
    <row r="144" spans="1:21" x14ac:dyDescent="0.3">
      <c r="A144" t="s">
        <v>23</v>
      </c>
      <c r="B144">
        <v>-0.110641446</v>
      </c>
      <c r="C144">
        <v>3.4134419999999999E-2</v>
      </c>
      <c r="D144">
        <f t="shared" si="24"/>
        <v>0.89525969033118791</v>
      </c>
      <c r="E144">
        <f t="shared" si="25"/>
        <v>0.83732339496755992</v>
      </c>
      <c r="F144" s="2">
        <f t="shared" si="26"/>
        <v>0.95720472872126816</v>
      </c>
      <c r="G144">
        <v>-1.0455099999999999</v>
      </c>
      <c r="H144">
        <v>0.26593499999999998</v>
      </c>
      <c r="I144">
        <f t="shared" si="27"/>
        <v>0.90072885906365308</v>
      </c>
      <c r="J144">
        <f t="shared" si="28"/>
        <v>0.85498251546757675</v>
      </c>
      <c r="K144" s="2">
        <f t="shared" si="29"/>
        <v>0.94892288774632549</v>
      </c>
      <c r="L144">
        <v>1.595968E-2</v>
      </c>
      <c r="M144">
        <v>3.9029199999999998E-3</v>
      </c>
      <c r="N144">
        <f t="shared" si="30"/>
        <v>1.2266463538325705</v>
      </c>
      <c r="O144">
        <f t="shared" si="31"/>
        <v>1.1122304872308635</v>
      </c>
      <c r="P144" s="2">
        <f t="shared" si="32"/>
        <v>1.3528322543260947</v>
      </c>
      <c r="Q144">
        <v>-1.3668349E-2</v>
      </c>
      <c r="R144">
        <v>3.8822840000000002E-3</v>
      </c>
      <c r="S144">
        <f t="shared" si="33"/>
        <v>0.91498805494202373</v>
      </c>
      <c r="T144">
        <f t="shared" si="34"/>
        <v>0.87083342452454926</v>
      </c>
      <c r="U144" s="2">
        <f t="shared" si="35"/>
        <v>0.96138149628751024</v>
      </c>
    </row>
    <row r="145" spans="1:21" x14ac:dyDescent="0.3">
      <c r="A145" t="s">
        <v>24</v>
      </c>
      <c r="B145">
        <v>-0.116833387</v>
      </c>
      <c r="C145">
        <v>3.8355260000000002E-2</v>
      </c>
      <c r="D145">
        <f t="shared" si="24"/>
        <v>0.88973342196927996</v>
      </c>
      <c r="E145">
        <f t="shared" si="25"/>
        <v>0.82529886585990064</v>
      </c>
      <c r="F145" s="2">
        <f t="shared" si="26"/>
        <v>0.95919865507672708</v>
      </c>
      <c r="G145">
        <v>-1.0754869380000001</v>
      </c>
      <c r="H145">
        <v>0.30239650000000001</v>
      </c>
      <c r="I145">
        <f t="shared" si="27"/>
        <v>0.89803279275692471</v>
      </c>
      <c r="J145">
        <f t="shared" si="28"/>
        <v>0.8463532885391184</v>
      </c>
      <c r="K145" s="2">
        <f t="shared" si="29"/>
        <v>0.95286791909183577</v>
      </c>
      <c r="L145">
        <v>1.3497929000000001E-2</v>
      </c>
      <c r="M145">
        <v>4.3255860000000002E-3</v>
      </c>
      <c r="N145">
        <f t="shared" si="30"/>
        <v>1.1885968469450292</v>
      </c>
      <c r="O145">
        <f t="shared" si="31"/>
        <v>1.0663623564774309</v>
      </c>
      <c r="P145" s="2">
        <f t="shared" si="32"/>
        <v>1.3248427759908135</v>
      </c>
      <c r="Q145">
        <v>-1.1681334E-2</v>
      </c>
      <c r="R145">
        <v>4.349192E-3</v>
      </c>
      <c r="S145">
        <f t="shared" si="33"/>
        <v>0.92688231779037589</v>
      </c>
      <c r="T145">
        <f t="shared" si="34"/>
        <v>0.87692187113808984</v>
      </c>
      <c r="U145" s="2">
        <f t="shared" si="35"/>
        <v>0.97968913686402315</v>
      </c>
    </row>
    <row r="146" spans="1:21" x14ac:dyDescent="0.3">
      <c r="A146" t="s">
        <v>25</v>
      </c>
      <c r="B146">
        <v>-9.7613409999999998E-2</v>
      </c>
      <c r="C146">
        <v>4.1806599999999999E-2</v>
      </c>
      <c r="D146">
        <f t="shared" si="24"/>
        <v>0.90699947291252259</v>
      </c>
      <c r="E146">
        <f t="shared" si="25"/>
        <v>0.83564253587985049</v>
      </c>
      <c r="F146" s="2">
        <f t="shared" si="26"/>
        <v>0.98444970013096</v>
      </c>
      <c r="G146">
        <v>-0.97541030200000001</v>
      </c>
      <c r="H146">
        <v>0.319964582</v>
      </c>
      <c r="I146">
        <f t="shared" si="27"/>
        <v>0.90706512372883985</v>
      </c>
      <c r="J146">
        <f t="shared" si="28"/>
        <v>0.85192729672861134</v>
      </c>
      <c r="K146" s="2">
        <f t="shared" si="29"/>
        <v>0.96577154159120104</v>
      </c>
      <c r="L146">
        <v>2.0116749999999999E-2</v>
      </c>
      <c r="M146">
        <v>4.8937659999999999E-3</v>
      </c>
      <c r="N146">
        <f t="shared" si="30"/>
        <v>1.2936845663264596</v>
      </c>
      <c r="O146">
        <f t="shared" si="31"/>
        <v>1.1442158996158429</v>
      </c>
      <c r="P146" s="2">
        <f t="shared" si="32"/>
        <v>1.4626782914947938</v>
      </c>
      <c r="Q146">
        <v>-1.6451317E-2</v>
      </c>
      <c r="R146">
        <v>4.7855140000000003E-3</v>
      </c>
      <c r="S146">
        <f t="shared" si="33"/>
        <v>0.89858537256993931</v>
      </c>
      <c r="T146">
        <f t="shared" si="34"/>
        <v>0.84543752136650918</v>
      </c>
      <c r="U146" s="2">
        <f t="shared" si="35"/>
        <v>0.95507432706740858</v>
      </c>
    </row>
    <row r="147" spans="1:21" x14ac:dyDescent="0.3">
      <c r="A147" t="s">
        <v>33</v>
      </c>
      <c r="B147">
        <v>-3.534988E-2</v>
      </c>
      <c r="C147">
        <v>2.203747E-2</v>
      </c>
      <c r="D147">
        <f t="shared" si="24"/>
        <v>0.96526762933041721</v>
      </c>
      <c r="E147">
        <f t="shared" si="25"/>
        <v>0.92446201026042063</v>
      </c>
      <c r="F147" s="2">
        <f t="shared" si="26"/>
        <v>1.0078744025086466</v>
      </c>
      <c r="G147">
        <v>-0.72296240000000001</v>
      </c>
      <c r="H147">
        <v>0.17682239999999999</v>
      </c>
      <c r="I147">
        <f t="shared" si="27"/>
        <v>0.93025527616542825</v>
      </c>
      <c r="J147">
        <f t="shared" si="28"/>
        <v>0.89856751794583023</v>
      </c>
      <c r="K147" s="2">
        <f t="shared" si="29"/>
        <v>0.96306049523346537</v>
      </c>
      <c r="L147">
        <v>1.159168E-2</v>
      </c>
      <c r="M147">
        <v>2.675658E-3</v>
      </c>
      <c r="N147">
        <f t="shared" si="30"/>
        <v>1.1599460599569489</v>
      </c>
      <c r="O147">
        <f t="shared" si="31"/>
        <v>1.0846383311692789</v>
      </c>
      <c r="P147" s="2">
        <f t="shared" si="32"/>
        <v>1.2404824938827117</v>
      </c>
      <c r="Q147">
        <v>3.710615E-3</v>
      </c>
      <c r="R147">
        <v>2.5930419999999998E-3</v>
      </c>
      <c r="S147">
        <f t="shared" si="33"/>
        <v>1.0244122131301954</v>
      </c>
      <c r="T147">
        <f t="shared" si="34"/>
        <v>0.99112327525526478</v>
      </c>
      <c r="U147" s="2">
        <f t="shared" si="35"/>
        <v>1.0588192292629042</v>
      </c>
    </row>
    <row r="148" spans="1:21" x14ac:dyDescent="0.3">
      <c r="A148" t="s">
        <v>9</v>
      </c>
      <c r="B148">
        <v>-2.7235639999999998E-2</v>
      </c>
      <c r="C148">
        <v>2.419058E-2</v>
      </c>
      <c r="D148">
        <f t="shared" si="24"/>
        <v>0.97313190570279162</v>
      </c>
      <c r="E148">
        <f t="shared" si="25"/>
        <v>0.92806901736578717</v>
      </c>
      <c r="F148" s="2">
        <f t="shared" si="26"/>
        <v>1.020382846724754</v>
      </c>
      <c r="G148">
        <v>-0.84934419999999999</v>
      </c>
      <c r="H148">
        <v>0.19461870000000001</v>
      </c>
      <c r="I148">
        <f t="shared" si="27"/>
        <v>0.91857252241225118</v>
      </c>
      <c r="J148">
        <f t="shared" si="28"/>
        <v>0.88419320264136059</v>
      </c>
      <c r="K148" s="2">
        <f t="shared" si="29"/>
        <v>0.95428858354733492</v>
      </c>
      <c r="L148">
        <v>1.2858995E-2</v>
      </c>
      <c r="M148">
        <v>2.929203E-3</v>
      </c>
      <c r="N148">
        <f t="shared" si="30"/>
        <v>1.1789157215427613</v>
      </c>
      <c r="O148">
        <f t="shared" si="31"/>
        <v>1.0953865242185239</v>
      </c>
      <c r="P148" s="2">
        <f t="shared" si="32"/>
        <v>1.268814475778071</v>
      </c>
      <c r="Q148">
        <v>4.167413E-3</v>
      </c>
      <c r="R148">
        <v>2.8492080000000002E-3</v>
      </c>
      <c r="S148">
        <f t="shared" si="33"/>
        <v>1.0274584046742756</v>
      </c>
      <c r="T148">
        <f t="shared" si="34"/>
        <v>0.9908315633749587</v>
      </c>
      <c r="U148" s="2">
        <f t="shared" si="35"/>
        <v>1.0654391849811427</v>
      </c>
    </row>
    <row r="149" spans="1:21" x14ac:dyDescent="0.3">
      <c r="A149" t="s">
        <v>10</v>
      </c>
      <c r="B149">
        <v>-4.4832759999999999E-2</v>
      </c>
      <c r="C149">
        <v>2.5313140000000001E-2</v>
      </c>
      <c r="D149">
        <f t="shared" si="24"/>
        <v>0.95615737622195784</v>
      </c>
      <c r="E149">
        <f t="shared" si="25"/>
        <v>0.9098763986097127</v>
      </c>
      <c r="F149" s="2">
        <f t="shared" si="26"/>
        <v>1.0047924415894387</v>
      </c>
      <c r="G149">
        <v>-0.58251842799999998</v>
      </c>
      <c r="H149">
        <v>0.20271336000000001</v>
      </c>
      <c r="I149">
        <f t="shared" si="27"/>
        <v>0.94341232591470681</v>
      </c>
      <c r="J149">
        <f t="shared" si="28"/>
        <v>0.90666371728498185</v>
      </c>
      <c r="K149" s="2">
        <f t="shared" si="29"/>
        <v>0.98165041759142591</v>
      </c>
      <c r="L149">
        <v>1.0167532999999999E-2</v>
      </c>
      <c r="M149">
        <v>3.0896109999999999E-3</v>
      </c>
      <c r="N149">
        <f t="shared" si="30"/>
        <v>1.1389928675302456</v>
      </c>
      <c r="O149">
        <f t="shared" si="31"/>
        <v>1.0540419621698054</v>
      </c>
      <c r="P149" s="2">
        <f t="shared" si="32"/>
        <v>1.2307904228159912</v>
      </c>
      <c r="Q149">
        <v>3.1594119999999999E-3</v>
      </c>
      <c r="R149">
        <v>2.978128E-3</v>
      </c>
      <c r="S149">
        <f t="shared" si="33"/>
        <v>1.0207484962142954</v>
      </c>
      <c r="T149">
        <f t="shared" si="34"/>
        <v>0.982745422322016</v>
      </c>
      <c r="U149" s="2">
        <f t="shared" si="35"/>
        <v>1.0602211609003429</v>
      </c>
    </row>
    <row r="150" spans="1:21" x14ac:dyDescent="0.3">
      <c r="A150" t="s">
        <v>11</v>
      </c>
      <c r="B150">
        <v>8.5827349999999997E-2</v>
      </c>
      <c r="C150">
        <v>2.1301509999999999E-2</v>
      </c>
      <c r="D150">
        <f t="shared" si="24"/>
        <v>1.0896181894840979</v>
      </c>
      <c r="E150">
        <f t="shared" si="25"/>
        <v>1.045062184557598</v>
      </c>
      <c r="F150" s="2">
        <f t="shared" si="26"/>
        <v>1.1360738302450439</v>
      </c>
      <c r="G150">
        <v>0.2556677</v>
      </c>
      <c r="H150">
        <v>0.25113560000000001</v>
      </c>
      <c r="I150">
        <f t="shared" si="27"/>
        <v>1.025896403086487</v>
      </c>
      <c r="J150">
        <f t="shared" si="28"/>
        <v>0.976621797715579</v>
      </c>
      <c r="K150" s="2">
        <f t="shared" si="29"/>
        <v>1.077657115914896</v>
      </c>
      <c r="L150">
        <v>8.996792E-3</v>
      </c>
      <c r="M150">
        <v>2.3855840000000001E-3</v>
      </c>
      <c r="N150">
        <f t="shared" si="30"/>
        <v>1.1220517596142732</v>
      </c>
      <c r="O150">
        <f t="shared" si="31"/>
        <v>1.0568675654783748</v>
      </c>
      <c r="P150" s="2">
        <f t="shared" si="32"/>
        <v>1.1912563053097571</v>
      </c>
      <c r="Q150">
        <v>9.6017819999999997E-3</v>
      </c>
      <c r="R150">
        <v>3.085525E-3</v>
      </c>
      <c r="S150">
        <f t="shared" si="33"/>
        <v>1.0644003436720404</v>
      </c>
      <c r="T150">
        <f t="shared" si="34"/>
        <v>1.0233709124289248</v>
      </c>
      <c r="U150" s="2">
        <f t="shared" si="35"/>
        <v>1.1070747446985341</v>
      </c>
    </row>
    <row r="151" spans="1:21" x14ac:dyDescent="0.3">
      <c r="A151" t="s">
        <v>12</v>
      </c>
      <c r="B151">
        <v>9.2158506000000001E-2</v>
      </c>
      <c r="C151">
        <v>2.6997805999999999E-2</v>
      </c>
      <c r="D151">
        <f t="shared" si="24"/>
        <v>1.0965386162566517</v>
      </c>
      <c r="E151">
        <f t="shared" si="25"/>
        <v>1.0400229770640037</v>
      </c>
      <c r="F151" s="2">
        <f t="shared" si="26"/>
        <v>1.156125358245865</v>
      </c>
      <c r="G151">
        <v>-6.4948740000000005E-2</v>
      </c>
      <c r="H151">
        <v>0.31981702000000001</v>
      </c>
      <c r="I151">
        <f t="shared" si="27"/>
        <v>0.99352617210555305</v>
      </c>
      <c r="J151">
        <f t="shared" si="28"/>
        <v>0.9331596202969924</v>
      </c>
      <c r="K151" s="2">
        <f t="shared" si="29"/>
        <v>1.0577978656476317</v>
      </c>
      <c r="L151">
        <v>1.2337600000000001E-2</v>
      </c>
      <c r="M151">
        <v>3.001433E-3</v>
      </c>
      <c r="N151">
        <f t="shared" si="30"/>
        <v>1.1710740041334906</v>
      </c>
      <c r="O151">
        <f t="shared" si="31"/>
        <v>1.0861304444528166</v>
      </c>
      <c r="P151" s="2">
        <f t="shared" si="32"/>
        <v>1.2626607882703758</v>
      </c>
      <c r="Q151">
        <v>8.1704380000000004E-3</v>
      </c>
      <c r="R151">
        <v>3.9845640000000003E-3</v>
      </c>
      <c r="S151">
        <f t="shared" si="33"/>
        <v>1.0545433683255361</v>
      </c>
      <c r="T151">
        <f t="shared" si="34"/>
        <v>1.0023472521330619</v>
      </c>
      <c r="U151" s="2">
        <f t="shared" si="35"/>
        <v>1.1094575391041637</v>
      </c>
    </row>
    <row r="152" spans="1:21" x14ac:dyDescent="0.3">
      <c r="A152" t="s">
        <v>13</v>
      </c>
      <c r="B152">
        <v>7.8993227999999999E-2</v>
      </c>
      <c r="C152">
        <v>2.7257179999999999E-2</v>
      </c>
      <c r="D152">
        <f t="shared" si="24"/>
        <v>1.0821969934074605</v>
      </c>
      <c r="E152">
        <f t="shared" si="25"/>
        <v>1.0258988500575059</v>
      </c>
      <c r="F152" s="2">
        <f t="shared" si="26"/>
        <v>1.1415846040518511</v>
      </c>
      <c r="G152">
        <v>0.59865977999999997</v>
      </c>
      <c r="H152">
        <v>0.31977333000000002</v>
      </c>
      <c r="I152">
        <f t="shared" si="27"/>
        <v>1.0616942466235917</v>
      </c>
      <c r="J152">
        <f t="shared" si="28"/>
        <v>0.99719434853732103</v>
      </c>
      <c r="K152" s="2">
        <f t="shared" si="29"/>
        <v>1.1303660865778056</v>
      </c>
      <c r="L152">
        <v>5.2912039999999999E-3</v>
      </c>
      <c r="M152">
        <v>3.0722850000000001E-3</v>
      </c>
      <c r="N152">
        <f t="shared" si="30"/>
        <v>1.0700735786467233</v>
      </c>
      <c r="O152">
        <f t="shared" si="31"/>
        <v>0.99069350115132304</v>
      </c>
      <c r="P152" s="2">
        <f t="shared" si="32"/>
        <v>1.1558140458043682</v>
      </c>
      <c r="Q152">
        <v>1.0989453999999999E-2</v>
      </c>
      <c r="R152">
        <v>3.8694689999999999E-3</v>
      </c>
      <c r="S152">
        <f t="shared" si="33"/>
        <v>1.0740445234997658</v>
      </c>
      <c r="T152">
        <f t="shared" si="34"/>
        <v>1.0223811995648195</v>
      </c>
      <c r="U152" s="2">
        <f t="shared" si="35"/>
        <v>1.1283185165678526</v>
      </c>
    </row>
    <row r="153" spans="1:21" x14ac:dyDescent="0.3">
      <c r="A153" t="s">
        <v>14</v>
      </c>
      <c r="B153">
        <v>-7.1737863999999998E-2</v>
      </c>
      <c r="C153">
        <v>2.2402017E-2</v>
      </c>
      <c r="D153">
        <f t="shared" si="24"/>
        <v>0.93077485343175059</v>
      </c>
      <c r="E153">
        <f t="shared" si="25"/>
        <v>0.89079067005812562</v>
      </c>
      <c r="F153" s="2">
        <f t="shared" si="26"/>
        <v>0.9725537737439105</v>
      </c>
      <c r="G153">
        <v>-0.85693370000000002</v>
      </c>
      <c r="H153">
        <v>0.16692960000000001</v>
      </c>
      <c r="I153">
        <f t="shared" si="27"/>
        <v>0.91787563628068203</v>
      </c>
      <c r="J153">
        <f t="shared" si="28"/>
        <v>0.88833036581664138</v>
      </c>
      <c r="K153" s="2">
        <f t="shared" si="29"/>
        <v>0.94840356256780811</v>
      </c>
      <c r="L153">
        <v>1.3224319999999999E-2</v>
      </c>
      <c r="M153">
        <v>2.7787269999999999E-3</v>
      </c>
      <c r="N153">
        <f t="shared" si="30"/>
        <v>1.1844414295616408</v>
      </c>
      <c r="O153">
        <f t="shared" si="31"/>
        <v>1.1046831955727132</v>
      </c>
      <c r="P153" s="2">
        <f t="shared" si="32"/>
        <v>1.2699582157893703</v>
      </c>
      <c r="Q153">
        <v>1.9741339999999998E-3</v>
      </c>
      <c r="R153">
        <v>2.5029050000000001E-3</v>
      </c>
      <c r="S153">
        <f t="shared" si="33"/>
        <v>1.0129145527319601</v>
      </c>
      <c r="T153">
        <f t="shared" si="34"/>
        <v>0.98112526277980583</v>
      </c>
      <c r="U153" s="2">
        <f t="shared" si="35"/>
        <v>1.0457338426178626</v>
      </c>
    </row>
    <row r="154" spans="1:21" x14ac:dyDescent="0.3">
      <c r="A154" t="s">
        <v>15</v>
      </c>
      <c r="B154">
        <v>-5.9627939999999997E-2</v>
      </c>
      <c r="C154">
        <v>2.3664629999999999E-2</v>
      </c>
      <c r="D154">
        <f t="shared" si="24"/>
        <v>0.94211499168829238</v>
      </c>
      <c r="E154">
        <f t="shared" si="25"/>
        <v>0.89941510091384036</v>
      </c>
      <c r="F154" s="2">
        <f t="shared" si="26"/>
        <v>0.98684206731910007</v>
      </c>
      <c r="G154">
        <v>-0.95362119999999995</v>
      </c>
      <c r="H154">
        <v>0.1771692</v>
      </c>
      <c r="I154">
        <f t="shared" si="27"/>
        <v>0.90904369195744861</v>
      </c>
      <c r="J154">
        <f t="shared" si="28"/>
        <v>0.87801879128617011</v>
      </c>
      <c r="K154" s="2">
        <f t="shared" si="29"/>
        <v>0.94116486126353927</v>
      </c>
      <c r="L154">
        <v>1.404705E-2</v>
      </c>
      <c r="M154">
        <v>2.9275019999999998E-3</v>
      </c>
      <c r="N154">
        <f t="shared" si="30"/>
        <v>1.1969806248255335</v>
      </c>
      <c r="O154">
        <f t="shared" si="31"/>
        <v>1.1122189454347418</v>
      </c>
      <c r="P154" s="2">
        <f t="shared" si="32"/>
        <v>1.288201951682894</v>
      </c>
      <c r="Q154">
        <v>2.9421439999999998E-3</v>
      </c>
      <c r="R154">
        <v>2.6448230000000001E-3</v>
      </c>
      <c r="S154">
        <f t="shared" si="33"/>
        <v>1.0193079697419167</v>
      </c>
      <c r="T154">
        <f t="shared" si="34"/>
        <v>0.98553453584562911</v>
      </c>
      <c r="U154" s="2">
        <f t="shared" si="35"/>
        <v>1.0542387906151796</v>
      </c>
    </row>
    <row r="155" spans="1:21" x14ac:dyDescent="0.3">
      <c r="A155" t="s">
        <v>16</v>
      </c>
      <c r="B155">
        <v>-8.6785071000000005E-2</v>
      </c>
      <c r="C155">
        <v>2.4953745999999999E-2</v>
      </c>
      <c r="D155">
        <f t="shared" si="24"/>
        <v>0.91687413729886524</v>
      </c>
      <c r="E155">
        <f t="shared" si="25"/>
        <v>0.87310940246922053</v>
      </c>
      <c r="F155" s="2">
        <f t="shared" si="26"/>
        <v>0.96283258577916164</v>
      </c>
      <c r="G155">
        <v>-0.74941800000000003</v>
      </c>
      <c r="H155">
        <v>0.1851042</v>
      </c>
      <c r="I155">
        <f t="shared" si="27"/>
        <v>0.92779748257073258</v>
      </c>
      <c r="J155">
        <f t="shared" si="28"/>
        <v>0.8947398948722507</v>
      </c>
      <c r="K155" s="2">
        <f t="shared" si="29"/>
        <v>0.96207643539522003</v>
      </c>
      <c r="L155">
        <v>1.2236550000000001E-2</v>
      </c>
      <c r="M155">
        <v>3.11094E-3</v>
      </c>
      <c r="N155">
        <f t="shared" si="30"/>
        <v>1.1695602693471836</v>
      </c>
      <c r="O155">
        <f t="shared" si="31"/>
        <v>1.0817505161648624</v>
      </c>
      <c r="P155" s="2">
        <f t="shared" si="32"/>
        <v>1.2644978700680261</v>
      </c>
      <c r="Q155">
        <v>7.6007699999999995E-4</v>
      </c>
      <c r="R155">
        <v>2.7893079999999999E-3</v>
      </c>
      <c r="S155">
        <f t="shared" si="33"/>
        <v>1.0049527248958487</v>
      </c>
      <c r="T155">
        <f t="shared" si="34"/>
        <v>0.96986801532294009</v>
      </c>
      <c r="U155" s="2">
        <f t="shared" si="35"/>
        <v>1.0413066142193708</v>
      </c>
    </row>
    <row r="156" spans="1:21" x14ac:dyDescent="0.3">
      <c r="A156" t="s">
        <v>17</v>
      </c>
      <c r="B156">
        <v>-0.127643017</v>
      </c>
      <c r="C156">
        <v>3.4062279000000001E-2</v>
      </c>
      <c r="D156">
        <f t="shared" si="24"/>
        <v>0.88016752791303976</v>
      </c>
      <c r="E156">
        <f t="shared" si="25"/>
        <v>0.82332432133095956</v>
      </c>
      <c r="F156" s="2">
        <f t="shared" si="26"/>
        <v>0.94093525129951805</v>
      </c>
      <c r="G156">
        <v>-1.768241</v>
      </c>
      <c r="H156">
        <v>0.2824854</v>
      </c>
      <c r="I156">
        <f t="shared" si="27"/>
        <v>0.837927162948644</v>
      </c>
      <c r="J156">
        <f t="shared" si="28"/>
        <v>0.79279449605771468</v>
      </c>
      <c r="K156" s="2">
        <f t="shared" si="29"/>
        <v>0.88562916859106144</v>
      </c>
      <c r="L156">
        <v>2.3164520000000001E-2</v>
      </c>
      <c r="M156">
        <v>4.3089230000000001E-3</v>
      </c>
      <c r="N156">
        <f t="shared" si="30"/>
        <v>1.3451504371751475</v>
      </c>
      <c r="O156">
        <f t="shared" si="31"/>
        <v>1.2073206865622446</v>
      </c>
      <c r="P156" s="2">
        <f t="shared" si="32"/>
        <v>1.4987150628427532</v>
      </c>
      <c r="Q156">
        <v>2.4809160000000001E-3</v>
      </c>
      <c r="R156">
        <v>4.0417999999999999E-3</v>
      </c>
      <c r="S156">
        <f t="shared" si="33"/>
        <v>1.0162566789390159</v>
      </c>
      <c r="T156">
        <f t="shared" si="34"/>
        <v>0.96525151142611143</v>
      </c>
      <c r="U156" s="2">
        <f t="shared" si="35"/>
        <v>1.0699570270159746</v>
      </c>
    </row>
    <row r="157" spans="1:21" x14ac:dyDescent="0.3">
      <c r="A157" t="s">
        <v>18</v>
      </c>
      <c r="B157">
        <v>-0.14533025399999999</v>
      </c>
      <c r="C157">
        <v>3.8713062999999999E-2</v>
      </c>
      <c r="D157">
        <f t="shared" si="24"/>
        <v>0.86473666320615761</v>
      </c>
      <c r="E157">
        <f t="shared" si="25"/>
        <v>0.80155005479913344</v>
      </c>
      <c r="F157" s="2">
        <f t="shared" si="26"/>
        <v>0.93290430487252474</v>
      </c>
      <c r="G157">
        <v>-2.1502330000000001</v>
      </c>
      <c r="H157">
        <v>0.3233104</v>
      </c>
      <c r="I157">
        <f t="shared" si="27"/>
        <v>0.80652264798070061</v>
      </c>
      <c r="J157">
        <f t="shared" si="28"/>
        <v>0.75699991456853377</v>
      </c>
      <c r="K157" s="2">
        <f t="shared" si="29"/>
        <v>0.8592851454633964</v>
      </c>
      <c r="L157">
        <v>3.0354349999999999E-2</v>
      </c>
      <c r="M157">
        <v>4.8872710000000003E-3</v>
      </c>
      <c r="N157">
        <f t="shared" si="30"/>
        <v>1.4748196040894379</v>
      </c>
      <c r="O157">
        <f t="shared" si="31"/>
        <v>1.3046356744774887</v>
      </c>
      <c r="P157" s="2">
        <f t="shared" si="32"/>
        <v>1.6672032715015699</v>
      </c>
      <c r="Q157">
        <v>-3.6231459999999998E-3</v>
      </c>
      <c r="R157">
        <v>4.651011E-3</v>
      </c>
      <c r="S157">
        <f t="shared" si="33"/>
        <v>0.9767246986415693</v>
      </c>
      <c r="T157">
        <f t="shared" si="34"/>
        <v>0.92053125074053399</v>
      </c>
      <c r="U157" s="2">
        <f t="shared" si="35"/>
        <v>1.0363484522323529</v>
      </c>
    </row>
    <row r="158" spans="1:21" x14ac:dyDescent="0.3">
      <c r="A158" t="s">
        <v>19</v>
      </c>
      <c r="B158">
        <v>-0.113747131</v>
      </c>
      <c r="C158">
        <v>3.7313091999999999E-2</v>
      </c>
      <c r="D158">
        <f t="shared" si="24"/>
        <v>0.89248360878856436</v>
      </c>
      <c r="E158">
        <f t="shared" si="25"/>
        <v>0.82954261917207883</v>
      </c>
      <c r="F158" s="2">
        <f t="shared" si="26"/>
        <v>0.96020020375954784</v>
      </c>
      <c r="G158">
        <v>-1.467876</v>
      </c>
      <c r="H158">
        <v>0.30998949999999997</v>
      </c>
      <c r="I158">
        <f t="shared" si="27"/>
        <v>0.86347736053172008</v>
      </c>
      <c r="J158">
        <f t="shared" si="28"/>
        <v>0.81257623458353789</v>
      </c>
      <c r="K158" s="2">
        <f t="shared" si="29"/>
        <v>0.91756701761399406</v>
      </c>
      <c r="L158">
        <v>1.7566641000000001E-2</v>
      </c>
      <c r="M158">
        <v>4.7429810000000003E-3</v>
      </c>
      <c r="N158">
        <f t="shared" si="30"/>
        <v>1.2521386442929074</v>
      </c>
      <c r="O158">
        <f t="shared" si="31"/>
        <v>1.1116674523623986</v>
      </c>
      <c r="P158" s="2">
        <f t="shared" si="32"/>
        <v>1.4103598888317257</v>
      </c>
      <c r="Q158">
        <v>7.1752250000000004E-3</v>
      </c>
      <c r="R158">
        <v>4.3896029999999997E-3</v>
      </c>
      <c r="S158">
        <f t="shared" si="33"/>
        <v>1.0477436660319264</v>
      </c>
      <c r="T158">
        <f t="shared" si="34"/>
        <v>0.99075838890558565</v>
      </c>
      <c r="U158" s="2">
        <f t="shared" si="35"/>
        <v>1.1080065553849501</v>
      </c>
    </row>
    <row r="159" spans="1:21" x14ac:dyDescent="0.3">
      <c r="A159" t="s">
        <v>20</v>
      </c>
      <c r="B159">
        <v>-3.4626309999999999E-3</v>
      </c>
      <c r="C159">
        <v>2.2625833000000001E-2</v>
      </c>
      <c r="D159">
        <f t="shared" si="24"/>
        <v>0.99654335699332341</v>
      </c>
      <c r="E159">
        <f t="shared" si="25"/>
        <v>0.95331560164728935</v>
      </c>
      <c r="F159" s="2">
        <f t="shared" si="26"/>
        <v>1.0417312594606547</v>
      </c>
      <c r="G159">
        <v>-0.45790591000000003</v>
      </c>
      <c r="H159">
        <v>0.18127394999999999</v>
      </c>
      <c r="I159">
        <f t="shared" si="27"/>
        <v>0.9552419775147486</v>
      </c>
      <c r="J159">
        <f t="shared" si="28"/>
        <v>0.92189837374917305</v>
      </c>
      <c r="K159" s="2">
        <f t="shared" si="29"/>
        <v>0.98979156660770273</v>
      </c>
      <c r="L159">
        <v>8.4517189999999999E-3</v>
      </c>
      <c r="M159">
        <v>2.7474909999999999E-3</v>
      </c>
      <c r="N159">
        <f t="shared" si="30"/>
        <v>1.1142505240937077</v>
      </c>
      <c r="O159">
        <f t="shared" si="31"/>
        <v>1.040033525812631</v>
      </c>
      <c r="P159" s="2">
        <f t="shared" si="32"/>
        <v>1.1937636620636947</v>
      </c>
      <c r="Q159">
        <v>6.1300030000000002E-3</v>
      </c>
      <c r="R159">
        <v>2.671334E-3</v>
      </c>
      <c r="S159">
        <f t="shared" si="33"/>
        <v>1.0406494813171465</v>
      </c>
      <c r="T159">
        <f t="shared" si="34"/>
        <v>1.0058291480882091</v>
      </c>
      <c r="U159" s="2">
        <f t="shared" si="35"/>
        <v>1.0766752435282116</v>
      </c>
    </row>
    <row r="160" spans="1:21" x14ac:dyDescent="0.3">
      <c r="A160" t="s">
        <v>21</v>
      </c>
      <c r="B160">
        <v>6.4564339999999996E-3</v>
      </c>
      <c r="C160">
        <v>2.5588079999999999E-2</v>
      </c>
      <c r="D160">
        <f t="shared" si="24"/>
        <v>1.0064773216991516</v>
      </c>
      <c r="E160">
        <f t="shared" si="25"/>
        <v>0.95724472157027896</v>
      </c>
      <c r="F160" s="2">
        <f t="shared" si="26"/>
        <v>1.0582420318108021</v>
      </c>
      <c r="G160">
        <v>-0.57579934399999999</v>
      </c>
      <c r="H160">
        <v>0.20567292700000001</v>
      </c>
      <c r="I160">
        <f t="shared" si="27"/>
        <v>0.94404642558574425</v>
      </c>
      <c r="J160">
        <f t="shared" si="28"/>
        <v>0.90674698300034007</v>
      </c>
      <c r="K160" s="2">
        <f t="shared" si="29"/>
        <v>0.98288019741984178</v>
      </c>
      <c r="L160">
        <v>1.0169787E-2</v>
      </c>
      <c r="M160">
        <v>3.1043009999999998E-3</v>
      </c>
      <c r="N160">
        <f t="shared" si="30"/>
        <v>1.1390257293153141</v>
      </c>
      <c r="O160">
        <f t="shared" si="31"/>
        <v>1.0536839738597712</v>
      </c>
      <c r="P160" s="2">
        <f t="shared" si="32"/>
        <v>1.2312796286440852</v>
      </c>
      <c r="Q160">
        <v>8.0020960000000002E-3</v>
      </c>
      <c r="R160">
        <v>3.01747E-3</v>
      </c>
      <c r="S160">
        <f t="shared" si="33"/>
        <v>1.0533900938022416</v>
      </c>
      <c r="T160">
        <f t="shared" si="34"/>
        <v>1.0136635609720024</v>
      </c>
      <c r="U160" s="2">
        <f t="shared" si="35"/>
        <v>1.0946735509133521</v>
      </c>
    </row>
    <row r="161" spans="1:21" x14ac:dyDescent="0.3">
      <c r="A161" t="s">
        <v>22</v>
      </c>
      <c r="B161">
        <v>-1.52987E-2</v>
      </c>
      <c r="C161">
        <v>2.673159E-2</v>
      </c>
      <c r="D161">
        <f t="shared" si="24"/>
        <v>0.98481773060900402</v>
      </c>
      <c r="E161">
        <f t="shared" si="25"/>
        <v>0.93454769406609184</v>
      </c>
      <c r="F161" s="2">
        <f t="shared" si="26"/>
        <v>1.0377918309360026</v>
      </c>
      <c r="G161">
        <v>-0.32106479999999998</v>
      </c>
      <c r="H161">
        <v>0.21347730000000001</v>
      </c>
      <c r="I161">
        <f t="shared" si="27"/>
        <v>0.96840346098860208</v>
      </c>
      <c r="J161">
        <f t="shared" si="28"/>
        <v>0.92871995742037772</v>
      </c>
      <c r="K161" s="2">
        <f t="shared" si="29"/>
        <v>1.009782610744751</v>
      </c>
      <c r="L161">
        <v>6.4409899999999997E-3</v>
      </c>
      <c r="M161">
        <v>3.2525969999999999E-3</v>
      </c>
      <c r="N161">
        <f t="shared" si="30"/>
        <v>1.0859385889666446</v>
      </c>
      <c r="O161">
        <f t="shared" si="31"/>
        <v>1.0008438743257513</v>
      </c>
      <c r="P161" s="2">
        <f t="shared" si="32"/>
        <v>1.1782683086323662</v>
      </c>
      <c r="Q161">
        <v>3.861785E-3</v>
      </c>
      <c r="R161">
        <v>3.1654230000000001E-3</v>
      </c>
      <c r="S161">
        <f t="shared" si="33"/>
        <v>1.0254193003963401</v>
      </c>
      <c r="T161">
        <f t="shared" si="34"/>
        <v>0.98488944122585342</v>
      </c>
      <c r="U161" s="2">
        <f t="shared" si="35"/>
        <v>1.067617031528511</v>
      </c>
    </row>
    <row r="162" spans="1:21" x14ac:dyDescent="0.3">
      <c r="A162" t="s">
        <v>23</v>
      </c>
      <c r="B162">
        <v>-7.1653809999999998E-2</v>
      </c>
      <c r="C162">
        <v>3.3382759999999997E-2</v>
      </c>
      <c r="D162">
        <f t="shared" si="24"/>
        <v>0.93085309206937006</v>
      </c>
      <c r="E162">
        <f t="shared" si="25"/>
        <v>0.87189696662015848</v>
      </c>
      <c r="F162" s="2">
        <f t="shared" si="26"/>
        <v>0.99379572608674072</v>
      </c>
      <c r="G162">
        <v>-0.57521031</v>
      </c>
      <c r="H162">
        <v>0.25838088999999997</v>
      </c>
      <c r="I162">
        <f t="shared" si="27"/>
        <v>0.94410203476773791</v>
      </c>
      <c r="J162">
        <f t="shared" si="28"/>
        <v>0.89748067988673463</v>
      </c>
      <c r="K162" s="2">
        <f t="shared" si="29"/>
        <v>0.99314522532682492</v>
      </c>
      <c r="L162">
        <v>1.1713771E-2</v>
      </c>
      <c r="M162">
        <v>3.9007249999999999E-3</v>
      </c>
      <c r="N162">
        <f t="shared" si="30"/>
        <v>1.161760199997234</v>
      </c>
      <c r="O162">
        <f t="shared" si="31"/>
        <v>1.0534546222421843</v>
      </c>
      <c r="P162" s="2">
        <f t="shared" si="32"/>
        <v>1.2812006647471204</v>
      </c>
      <c r="Q162">
        <v>-7.5375590000000001E-3</v>
      </c>
      <c r="R162">
        <v>3.803879E-3</v>
      </c>
      <c r="S162">
        <f t="shared" si="33"/>
        <v>0.95218671568548729</v>
      </c>
      <c r="T162">
        <f t="shared" si="34"/>
        <v>0.90714266137302513</v>
      </c>
      <c r="U162" s="2">
        <f t="shared" si="35"/>
        <v>0.99946742682746414</v>
      </c>
    </row>
    <row r="163" spans="1:21" x14ac:dyDescent="0.3">
      <c r="A163" t="s">
        <v>24</v>
      </c>
      <c r="B163">
        <v>-6.498835E-2</v>
      </c>
      <c r="C163">
        <v>3.6954090000000002E-2</v>
      </c>
      <c r="D163">
        <f t="shared" si="24"/>
        <v>0.93707838027694257</v>
      </c>
      <c r="E163">
        <f t="shared" si="25"/>
        <v>0.87160549938772269</v>
      </c>
      <c r="F163" s="2">
        <f t="shared" si="26"/>
        <v>1.0074694244119717</v>
      </c>
      <c r="G163">
        <v>-0.74118881999999997</v>
      </c>
      <c r="H163">
        <v>0.29185136</v>
      </c>
      <c r="I163">
        <f t="shared" si="27"/>
        <v>0.92856129805514587</v>
      </c>
      <c r="J163">
        <f t="shared" si="28"/>
        <v>0.87693557623618634</v>
      </c>
      <c r="K163" s="2">
        <f t="shared" si="29"/>
        <v>0.98322625699203348</v>
      </c>
      <c r="L163">
        <v>7.763865E-3</v>
      </c>
      <c r="M163">
        <v>4.3308870000000003E-3</v>
      </c>
      <c r="N163">
        <f t="shared" si="30"/>
        <v>1.1044831323395112</v>
      </c>
      <c r="O163">
        <f t="shared" si="31"/>
        <v>0.99076706666342196</v>
      </c>
      <c r="P163" s="2">
        <f t="shared" si="32"/>
        <v>1.2312510484736474</v>
      </c>
      <c r="Q163">
        <v>-6.0698100000000001E-3</v>
      </c>
      <c r="R163">
        <v>4.2343750000000003E-3</v>
      </c>
      <c r="S163">
        <f t="shared" si="33"/>
        <v>0.96131439933437823</v>
      </c>
      <c r="T163">
        <f t="shared" si="34"/>
        <v>0.91082936675348003</v>
      </c>
      <c r="U163" s="2">
        <f t="shared" si="35"/>
        <v>1.0145976931568734</v>
      </c>
    </row>
    <row r="164" spans="1:21" x14ac:dyDescent="0.3">
      <c r="A164" t="s">
        <v>25</v>
      </c>
      <c r="B164">
        <v>-8.4561860000000003E-2</v>
      </c>
      <c r="C164">
        <v>4.1946990000000003E-2</v>
      </c>
      <c r="D164">
        <f t="shared" si="24"/>
        <v>0.9189148095484897</v>
      </c>
      <c r="E164">
        <f t="shared" si="25"/>
        <v>0.84638752202144429</v>
      </c>
      <c r="F164" s="2">
        <f t="shared" si="26"/>
        <v>0.99765698954402005</v>
      </c>
      <c r="G164">
        <v>-0.33026450000000002</v>
      </c>
      <c r="H164">
        <v>0.3148473</v>
      </c>
      <c r="I164">
        <f t="shared" si="27"/>
        <v>0.96751296853257407</v>
      </c>
      <c r="J164">
        <f t="shared" si="28"/>
        <v>0.90961256688919978</v>
      </c>
      <c r="K164" s="2">
        <f t="shared" si="29"/>
        <v>1.0290989574605758</v>
      </c>
      <c r="L164">
        <v>1.8016440000000002E-2</v>
      </c>
      <c r="M164">
        <v>4.878711E-3</v>
      </c>
      <c r="N164">
        <f t="shared" si="30"/>
        <v>1.2593685341927763</v>
      </c>
      <c r="O164">
        <f t="shared" si="31"/>
        <v>1.1142854310251482</v>
      </c>
      <c r="P164" s="2">
        <f t="shared" si="32"/>
        <v>1.423341866235948</v>
      </c>
      <c r="Q164">
        <v>-9.7632459999999997E-3</v>
      </c>
      <c r="R164">
        <v>4.7356680000000002E-3</v>
      </c>
      <c r="S164">
        <f t="shared" si="33"/>
        <v>0.93851062759247883</v>
      </c>
      <c r="T164">
        <f t="shared" si="34"/>
        <v>0.88356226942104132</v>
      </c>
      <c r="U164" s="2">
        <f t="shared" si="35"/>
        <v>0.99687620056612269</v>
      </c>
    </row>
    <row r="165" spans="1:21" x14ac:dyDescent="0.3">
      <c r="A165" t="s">
        <v>34</v>
      </c>
      <c r="B165">
        <v>2.1639329999999998E-2</v>
      </c>
      <c r="C165">
        <v>2.1868249999999999E-2</v>
      </c>
      <c r="D165">
        <f t="shared" si="24"/>
        <v>1.0218751582848924</v>
      </c>
      <c r="E165">
        <f t="shared" si="25"/>
        <v>0.97900117132684328</v>
      </c>
      <c r="F165" s="2">
        <f t="shared" si="26"/>
        <v>1.0666267515334302</v>
      </c>
      <c r="G165">
        <v>-0.58555244799999995</v>
      </c>
      <c r="H165">
        <v>0.17311143800000001</v>
      </c>
      <c r="I165">
        <f t="shared" si="27"/>
        <v>0.9431261361456692</v>
      </c>
      <c r="J165">
        <f t="shared" si="28"/>
        <v>0.91166280681142497</v>
      </c>
      <c r="K165" s="2">
        <f t="shared" si="29"/>
        <v>0.97567532867999007</v>
      </c>
      <c r="L165">
        <v>1.160243E-2</v>
      </c>
      <c r="M165">
        <v>2.5942109999999999E-3</v>
      </c>
      <c r="N165">
        <f t="shared" si="30"/>
        <v>1.1601056795163729</v>
      </c>
      <c r="O165">
        <f t="shared" si="31"/>
        <v>1.0870064462475264</v>
      </c>
      <c r="P165" s="2">
        <f t="shared" si="32"/>
        <v>1.2381207050723206</v>
      </c>
      <c r="Q165">
        <v>7.8500889999999993E-3</v>
      </c>
      <c r="R165">
        <v>2.5660460000000002E-3</v>
      </c>
      <c r="S165">
        <f t="shared" si="33"/>
        <v>1.0523498104685789</v>
      </c>
      <c r="T165">
        <f t="shared" si="34"/>
        <v>1.0185032549023201</v>
      </c>
      <c r="U165" s="2">
        <f t="shared" si="35"/>
        <v>1.0873211433177632</v>
      </c>
    </row>
    <row r="166" spans="1:21" x14ac:dyDescent="0.3">
      <c r="A166" t="s">
        <v>9</v>
      </c>
      <c r="B166">
        <v>1.763673E-2</v>
      </c>
      <c r="C166">
        <v>2.4006929999999999E-2</v>
      </c>
      <c r="D166">
        <f t="shared" si="24"/>
        <v>1.0177931754982124</v>
      </c>
      <c r="E166">
        <f t="shared" si="25"/>
        <v>0.97101161118140111</v>
      </c>
      <c r="F166" s="2">
        <f t="shared" si="26"/>
        <v>1.0668285900622572</v>
      </c>
      <c r="G166">
        <v>-0.76550940000000001</v>
      </c>
      <c r="H166">
        <v>0.19012480000000001</v>
      </c>
      <c r="I166">
        <f t="shared" si="27"/>
        <v>0.92630572707323677</v>
      </c>
      <c r="J166">
        <f t="shared" si="28"/>
        <v>0.8924226811908702</v>
      </c>
      <c r="K166" s="2">
        <f t="shared" si="29"/>
        <v>0.96147522703444266</v>
      </c>
      <c r="L166">
        <v>1.3163340000000001E-2</v>
      </c>
      <c r="M166">
        <v>2.8371199999999998E-3</v>
      </c>
      <c r="N166">
        <f t="shared" si="30"/>
        <v>1.1835172816264277</v>
      </c>
      <c r="O166">
        <f t="shared" si="31"/>
        <v>1.1022054040700908</v>
      </c>
      <c r="P166" s="2">
        <f t="shared" si="32"/>
        <v>1.2708276975743582</v>
      </c>
      <c r="Q166">
        <v>6.2538170000000001E-3</v>
      </c>
      <c r="R166">
        <v>2.8210890000000001E-3</v>
      </c>
      <c r="S166">
        <f t="shared" si="33"/>
        <v>1.0414873237526694</v>
      </c>
      <c r="T166">
        <f t="shared" si="34"/>
        <v>1.0047202420494008</v>
      </c>
      <c r="U166" s="2">
        <f t="shared" si="35"/>
        <v>1.0795998728212786</v>
      </c>
    </row>
    <row r="167" spans="1:21" x14ac:dyDescent="0.3">
      <c r="A167" t="s">
        <v>10</v>
      </c>
      <c r="B167">
        <v>2.6464789999999998E-2</v>
      </c>
      <c r="C167">
        <v>2.5142250000000001E-2</v>
      </c>
      <c r="D167">
        <f t="shared" si="24"/>
        <v>1.0268180923601469</v>
      </c>
      <c r="E167">
        <f t="shared" si="25"/>
        <v>0.97744425195210827</v>
      </c>
      <c r="F167" s="2">
        <f t="shared" si="26"/>
        <v>1.0786859636162567</v>
      </c>
      <c r="G167">
        <v>-0.37944282000000001</v>
      </c>
      <c r="H167">
        <v>0.19865780999999999</v>
      </c>
      <c r="I167">
        <f t="shared" si="27"/>
        <v>0.96276658282523686</v>
      </c>
      <c r="J167">
        <f t="shared" si="28"/>
        <v>0.92599984403934998</v>
      </c>
      <c r="K167" s="2">
        <f t="shared" si="29"/>
        <v>1.0009931415988389</v>
      </c>
      <c r="L167">
        <v>9.8086460000000007E-3</v>
      </c>
      <c r="M167">
        <v>2.9983589999999999E-3</v>
      </c>
      <c r="N167">
        <f t="shared" si="30"/>
        <v>1.1337726144030131</v>
      </c>
      <c r="O167">
        <f t="shared" si="31"/>
        <v>1.0516157997087563</v>
      </c>
      <c r="P167" s="2">
        <f t="shared" si="32"/>
        <v>1.2223478779286547</v>
      </c>
      <c r="Q167">
        <v>9.6919439999999992E-3</v>
      </c>
      <c r="R167">
        <v>2.9500780000000001E-3</v>
      </c>
      <c r="S167">
        <f t="shared" si="33"/>
        <v>1.0650243215108335</v>
      </c>
      <c r="T167">
        <f t="shared" si="34"/>
        <v>1.0257393219363722</v>
      </c>
      <c r="U167" s="2">
        <f t="shared" si="35"/>
        <v>1.1058139052993929</v>
      </c>
    </row>
    <row r="168" spans="1:21" x14ac:dyDescent="0.3">
      <c r="A168" t="s">
        <v>11</v>
      </c>
      <c r="B168">
        <v>8.3035190999999994E-2</v>
      </c>
      <c r="C168">
        <v>2.1456847000000001E-2</v>
      </c>
      <c r="D168">
        <f t="shared" si="24"/>
        <v>1.0865800457138208</v>
      </c>
      <c r="E168">
        <f t="shared" si="25"/>
        <v>1.0418310300073848</v>
      </c>
      <c r="F168" s="2">
        <f t="shared" si="26"/>
        <v>1.1332511335692124</v>
      </c>
      <c r="G168">
        <v>0.72734682100000003</v>
      </c>
      <c r="H168">
        <v>0.25297155100000002</v>
      </c>
      <c r="I168">
        <f t="shared" si="27"/>
        <v>1.0754451642066012</v>
      </c>
      <c r="J168">
        <f t="shared" si="28"/>
        <v>1.0234223520319714</v>
      </c>
      <c r="K168" s="2">
        <f t="shared" si="29"/>
        <v>1.1301124105009115</v>
      </c>
      <c r="L168">
        <v>8.4733510000000005E-3</v>
      </c>
      <c r="M168">
        <v>2.4104439999999999E-3</v>
      </c>
      <c r="N168">
        <f t="shared" si="30"/>
        <v>1.1145590911931629</v>
      </c>
      <c r="O168">
        <f t="shared" si="31"/>
        <v>1.0491556247279543</v>
      </c>
      <c r="P168" s="2">
        <f t="shared" si="32"/>
        <v>1.1840397539530343</v>
      </c>
      <c r="Q168">
        <v>1.258682E-2</v>
      </c>
      <c r="R168">
        <v>3.1343920000000002E-3</v>
      </c>
      <c r="S168">
        <f t="shared" si="33"/>
        <v>1.0852542919578285</v>
      </c>
      <c r="T168">
        <f t="shared" si="34"/>
        <v>1.0427716079069815</v>
      </c>
      <c r="U168" s="2">
        <f t="shared" si="35"/>
        <v>1.1294677274315941</v>
      </c>
    </row>
    <row r="169" spans="1:21" x14ac:dyDescent="0.3">
      <c r="A169" t="s">
        <v>12</v>
      </c>
      <c r="B169">
        <v>0.100198761</v>
      </c>
      <c r="C169">
        <v>2.7144307999999999E-2</v>
      </c>
      <c r="D169">
        <f t="shared" si="24"/>
        <v>1.1053906047843469</v>
      </c>
      <c r="E169">
        <f t="shared" si="25"/>
        <v>1.0481177299416269</v>
      </c>
      <c r="F169" s="2">
        <f t="shared" si="26"/>
        <v>1.1657930728960719</v>
      </c>
      <c r="G169">
        <v>0.40444099999999999</v>
      </c>
      <c r="H169">
        <v>0.32592260000000001</v>
      </c>
      <c r="I169">
        <f t="shared" si="27"/>
        <v>1.041273100909256</v>
      </c>
      <c r="J169">
        <f t="shared" si="28"/>
        <v>0.97683577750405515</v>
      </c>
      <c r="K169" s="2">
        <f t="shared" si="29"/>
        <v>1.109961055529292</v>
      </c>
      <c r="L169">
        <v>1.7010580000000001E-2</v>
      </c>
      <c r="M169">
        <v>3.010904E-3</v>
      </c>
      <c r="N169">
        <f t="shared" si="30"/>
        <v>1.2432580878490544</v>
      </c>
      <c r="O169">
        <f t="shared" si="31"/>
        <v>1.1528047250427174</v>
      </c>
      <c r="P169" s="2">
        <f t="shared" si="32"/>
        <v>1.3408087592153228</v>
      </c>
      <c r="Q169">
        <v>1.2038451E-2</v>
      </c>
      <c r="R169">
        <v>4.0055439999999998E-3</v>
      </c>
      <c r="S169">
        <f t="shared" si="33"/>
        <v>1.0813928990472332</v>
      </c>
      <c r="T169">
        <f t="shared" si="34"/>
        <v>1.0275931301947168</v>
      </c>
      <c r="U169" s="2">
        <f t="shared" si="35"/>
        <v>1.1380093616314757</v>
      </c>
    </row>
    <row r="170" spans="1:21" x14ac:dyDescent="0.3">
      <c r="A170" t="s">
        <v>13</v>
      </c>
      <c r="B170">
        <v>6.5112790000000004E-2</v>
      </c>
      <c r="C170">
        <v>2.7542939999999998E-2</v>
      </c>
      <c r="D170">
        <f t="shared" si="24"/>
        <v>1.0672793960387847</v>
      </c>
      <c r="E170">
        <f t="shared" si="25"/>
        <v>1.0111907811232905</v>
      </c>
      <c r="F170" s="2">
        <f t="shared" si="26"/>
        <v>1.1264791278491977</v>
      </c>
      <c r="G170">
        <v>1.0357661090000001</v>
      </c>
      <c r="H170">
        <v>0.31820997600000001</v>
      </c>
      <c r="I170">
        <f t="shared" si="27"/>
        <v>1.1091307616161443</v>
      </c>
      <c r="J170">
        <f t="shared" si="28"/>
        <v>1.0420682660243903</v>
      </c>
      <c r="K170" s="2">
        <f t="shared" si="29"/>
        <v>1.1805090764892512</v>
      </c>
      <c r="L170">
        <v>-9.1355099999999997E-4</v>
      </c>
      <c r="M170">
        <v>3.1398870000000001E-3</v>
      </c>
      <c r="N170">
        <f t="shared" si="30"/>
        <v>0.98837464990878698</v>
      </c>
      <c r="O170">
        <f t="shared" si="31"/>
        <v>0.91350453582018798</v>
      </c>
      <c r="P170" s="2">
        <f t="shared" si="32"/>
        <v>1.0693810597286459</v>
      </c>
      <c r="Q170">
        <v>1.3161529E-2</v>
      </c>
      <c r="R170">
        <v>3.9790219999999996E-3</v>
      </c>
      <c r="S170">
        <f t="shared" si="33"/>
        <v>1.089315958790799</v>
      </c>
      <c r="T170">
        <f t="shared" si="34"/>
        <v>1.0354718310206599</v>
      </c>
      <c r="U170" s="2">
        <f t="shared" si="35"/>
        <v>1.145959960018113</v>
      </c>
    </row>
    <row r="171" spans="1:21" x14ac:dyDescent="0.3">
      <c r="A171" t="s">
        <v>14</v>
      </c>
      <c r="B171">
        <v>-8.8148199999999995E-4</v>
      </c>
      <c r="C171">
        <v>2.2017439999999999E-2</v>
      </c>
      <c r="D171">
        <f t="shared" si="24"/>
        <v>0.99911890639112988</v>
      </c>
      <c r="E171">
        <f t="shared" si="25"/>
        <v>0.95691982889291705</v>
      </c>
      <c r="F171" s="2">
        <f t="shared" si="26"/>
        <v>1.0431789152734905</v>
      </c>
      <c r="G171">
        <v>-0.74895970000000001</v>
      </c>
      <c r="H171">
        <v>0.16161229999999999</v>
      </c>
      <c r="I171">
        <f t="shared" si="27"/>
        <v>0.92784000450374149</v>
      </c>
      <c r="J171">
        <f t="shared" si="28"/>
        <v>0.89891034154692961</v>
      </c>
      <c r="K171" s="2">
        <f t="shared" si="29"/>
        <v>0.95770071181515992</v>
      </c>
      <c r="L171">
        <v>1.282264E-2</v>
      </c>
      <c r="M171">
        <v>2.637791E-3</v>
      </c>
      <c r="N171">
        <f t="shared" si="30"/>
        <v>1.1783672478096137</v>
      </c>
      <c r="O171">
        <f t="shared" si="31"/>
        <v>1.1029108272908654</v>
      </c>
      <c r="P171" s="2">
        <f t="shared" si="32"/>
        <v>1.2589860724471862</v>
      </c>
      <c r="Q171">
        <v>6.1595850000000004E-3</v>
      </c>
      <c r="R171">
        <v>2.450303E-3</v>
      </c>
      <c r="S171">
        <f t="shared" si="33"/>
        <v>1.0408495997604335</v>
      </c>
      <c r="T171">
        <f t="shared" si="34"/>
        <v>1.0088594570056879</v>
      </c>
      <c r="U171" s="2">
        <f t="shared" si="35"/>
        <v>1.0738541248717723</v>
      </c>
    </row>
    <row r="172" spans="1:21" x14ac:dyDescent="0.3">
      <c r="A172" t="s">
        <v>15</v>
      </c>
      <c r="B172">
        <v>-9.7717450000000001E-3</v>
      </c>
      <c r="C172">
        <v>2.3314285000000001E-2</v>
      </c>
      <c r="D172">
        <f t="shared" si="24"/>
        <v>0.99027584336690189</v>
      </c>
      <c r="E172">
        <f t="shared" si="25"/>
        <v>0.94604253910483138</v>
      </c>
      <c r="F172" s="2">
        <f t="shared" si="26"/>
        <v>1.0365773265163534</v>
      </c>
      <c r="G172">
        <v>-0.90848240000000002</v>
      </c>
      <c r="H172">
        <v>0.17125119999999999</v>
      </c>
      <c r="I172">
        <f t="shared" si="27"/>
        <v>0.91315628098150381</v>
      </c>
      <c r="J172">
        <f t="shared" si="28"/>
        <v>0.88301466072803736</v>
      </c>
      <c r="K172" s="2">
        <f t="shared" si="29"/>
        <v>0.94432678253435332</v>
      </c>
      <c r="L172">
        <v>1.2637860000000001E-2</v>
      </c>
      <c r="M172">
        <v>2.7905780000000002E-3</v>
      </c>
      <c r="N172">
        <f t="shared" si="30"/>
        <v>1.1755834858013703</v>
      </c>
      <c r="O172">
        <f t="shared" si="31"/>
        <v>1.0960957930627824</v>
      </c>
      <c r="P172" s="2">
        <f t="shared" si="32"/>
        <v>1.2608355408674961</v>
      </c>
      <c r="Q172">
        <v>4.4613099999999996E-3</v>
      </c>
      <c r="R172">
        <v>2.5968800000000002E-3</v>
      </c>
      <c r="S172">
        <f t="shared" si="33"/>
        <v>1.0294230657807431</v>
      </c>
      <c r="T172">
        <f t="shared" si="34"/>
        <v>0.99592259906438685</v>
      </c>
      <c r="U172" s="2">
        <f t="shared" si="35"/>
        <v>1.0640504084925513</v>
      </c>
    </row>
    <row r="173" spans="1:21" x14ac:dyDescent="0.3">
      <c r="A173" t="s">
        <v>16</v>
      </c>
      <c r="B173">
        <v>9.4570639999999994E-3</v>
      </c>
      <c r="C173">
        <v>2.4521462000000001E-2</v>
      </c>
      <c r="D173">
        <f t="shared" si="24"/>
        <v>1.0095019233307549</v>
      </c>
      <c r="E173">
        <f t="shared" si="25"/>
        <v>0.96213067425249788</v>
      </c>
      <c r="F173" s="2">
        <f t="shared" si="26"/>
        <v>1.0592055325543506</v>
      </c>
      <c r="G173">
        <v>-0.563500051</v>
      </c>
      <c r="H173">
        <v>0.17969570100000001</v>
      </c>
      <c r="I173">
        <f t="shared" si="27"/>
        <v>0.9452082502797885</v>
      </c>
      <c r="J173">
        <f t="shared" si="28"/>
        <v>0.91249710831899189</v>
      </c>
      <c r="K173" s="2">
        <f t="shared" si="29"/>
        <v>0.97909201930824852</v>
      </c>
      <c r="L173">
        <v>1.295867E-2</v>
      </c>
      <c r="M173">
        <v>2.9433039999999999E-3</v>
      </c>
      <c r="N173">
        <f t="shared" si="30"/>
        <v>1.1804207892855905</v>
      </c>
      <c r="O173">
        <f t="shared" si="31"/>
        <v>1.0963970175784279</v>
      </c>
      <c r="P173" s="2">
        <f t="shared" si="32"/>
        <v>1.2708838289757056</v>
      </c>
      <c r="Q173">
        <v>8.1733670000000008E-3</v>
      </c>
      <c r="R173">
        <v>2.7305860000000001E-3</v>
      </c>
      <c r="S173">
        <f t="shared" si="33"/>
        <v>1.0545634454405726</v>
      </c>
      <c r="T173">
        <f t="shared" si="34"/>
        <v>1.0185084160787909</v>
      </c>
      <c r="U173" s="2">
        <f t="shared" si="35"/>
        <v>1.0918948168745028</v>
      </c>
    </row>
    <row r="174" spans="1:21" x14ac:dyDescent="0.3">
      <c r="A174" t="s">
        <v>17</v>
      </c>
      <c r="B174">
        <v>5.4495729999999999E-2</v>
      </c>
      <c r="C174">
        <v>3.349829E-2</v>
      </c>
      <c r="D174">
        <f t="shared" si="24"/>
        <v>1.0560079672500777</v>
      </c>
      <c r="E174">
        <f t="shared" si="25"/>
        <v>0.98890113358284293</v>
      </c>
      <c r="F174" s="2">
        <f t="shared" si="26"/>
        <v>1.1276686708360637</v>
      </c>
      <c r="G174">
        <v>-1.061833</v>
      </c>
      <c r="H174">
        <v>0.26495020000000002</v>
      </c>
      <c r="I174">
        <f t="shared" si="27"/>
        <v>0.89925979864684347</v>
      </c>
      <c r="J174">
        <f t="shared" si="28"/>
        <v>0.85375284205066138</v>
      </c>
      <c r="K174" s="2">
        <f t="shared" si="29"/>
        <v>0.94719237890908881</v>
      </c>
      <c r="L174">
        <v>2.1328730000000001E-2</v>
      </c>
      <c r="M174">
        <v>4.0021589999999999E-3</v>
      </c>
      <c r="N174">
        <f t="shared" si="30"/>
        <v>1.3139104197076323</v>
      </c>
      <c r="O174">
        <f t="shared" si="31"/>
        <v>1.1883925302184379</v>
      </c>
      <c r="P174" s="2">
        <f t="shared" si="32"/>
        <v>1.4526854950013568</v>
      </c>
      <c r="Q174">
        <v>1.6775700000000001E-2</v>
      </c>
      <c r="R174">
        <v>3.9402389999999999E-3</v>
      </c>
      <c r="S174">
        <f t="shared" si="33"/>
        <v>1.1152092439042098</v>
      </c>
      <c r="T174">
        <f t="shared" si="34"/>
        <v>1.0606091417953039</v>
      </c>
      <c r="U174" s="2">
        <f t="shared" si="35"/>
        <v>1.1726201563605139</v>
      </c>
    </row>
    <row r="175" spans="1:21" x14ac:dyDescent="0.3">
      <c r="A175" t="s">
        <v>18</v>
      </c>
      <c r="B175">
        <v>-1.399091E-2</v>
      </c>
      <c r="C175">
        <v>3.847544E-2</v>
      </c>
      <c r="D175">
        <f t="shared" si="24"/>
        <v>0.9861065079302791</v>
      </c>
      <c r="E175">
        <f t="shared" si="25"/>
        <v>0.91447717322288125</v>
      </c>
      <c r="F175" s="2">
        <f t="shared" si="26"/>
        <v>1.0633464382226296</v>
      </c>
      <c r="G175">
        <v>-1.68489</v>
      </c>
      <c r="H175">
        <v>0.30367509999999998</v>
      </c>
      <c r="I175">
        <f t="shared" si="27"/>
        <v>0.84494055771395249</v>
      </c>
      <c r="J175">
        <f t="shared" si="28"/>
        <v>0.79611684031037533</v>
      </c>
      <c r="K175" s="2">
        <f t="shared" si="29"/>
        <v>0.89675850317603312</v>
      </c>
      <c r="L175">
        <v>2.854603E-2</v>
      </c>
      <c r="M175">
        <v>4.4960319999999996E-3</v>
      </c>
      <c r="N175">
        <f t="shared" si="30"/>
        <v>1.4410747422602592</v>
      </c>
      <c r="O175">
        <f t="shared" si="31"/>
        <v>1.287358871506787</v>
      </c>
      <c r="P175" s="2">
        <f t="shared" si="32"/>
        <v>1.6131449114494445</v>
      </c>
      <c r="Q175">
        <v>5.3654230000000002E-3</v>
      </c>
      <c r="R175">
        <v>4.5453430000000003E-3</v>
      </c>
      <c r="S175">
        <f t="shared" si="33"/>
        <v>1.0354905227813185</v>
      </c>
      <c r="T175">
        <f t="shared" si="34"/>
        <v>0.97723080112441274</v>
      </c>
      <c r="U175" s="2">
        <f t="shared" si="35"/>
        <v>1.0972235233848502</v>
      </c>
    </row>
    <row r="176" spans="1:21" x14ac:dyDescent="0.3">
      <c r="A176" t="s">
        <v>19</v>
      </c>
      <c r="B176">
        <v>0.10662965100000001</v>
      </c>
      <c r="C176">
        <v>3.6595014000000002E-2</v>
      </c>
      <c r="D176">
        <f t="shared" si="24"/>
        <v>1.1125221567058228</v>
      </c>
      <c r="E176">
        <f t="shared" si="25"/>
        <v>1.0355196971644152</v>
      </c>
      <c r="F176" s="2">
        <f t="shared" si="26"/>
        <v>1.195250609477164</v>
      </c>
      <c r="G176">
        <v>-0.56725650000000005</v>
      </c>
      <c r="H176">
        <v>0.2910315</v>
      </c>
      <c r="I176">
        <f t="shared" si="27"/>
        <v>0.94485325430152178</v>
      </c>
      <c r="J176">
        <f t="shared" si="28"/>
        <v>0.89246514081632722</v>
      </c>
      <c r="K176" s="2">
        <f t="shared" si="29"/>
        <v>1.000316574099007</v>
      </c>
      <c r="L176">
        <v>1.5528334E-2</v>
      </c>
      <c r="M176">
        <v>4.4483450000000003E-3</v>
      </c>
      <c r="N176">
        <f t="shared" si="30"/>
        <v>1.2198924208183251</v>
      </c>
      <c r="O176">
        <f t="shared" si="31"/>
        <v>1.0910740694012913</v>
      </c>
      <c r="P176" s="2">
        <f t="shared" si="32"/>
        <v>1.363919792527545</v>
      </c>
      <c r="Q176">
        <v>2.556338E-2</v>
      </c>
      <c r="R176">
        <v>4.302373E-3</v>
      </c>
      <c r="S176">
        <f t="shared" si="33"/>
        <v>1.1807643346351415</v>
      </c>
      <c r="T176">
        <f t="shared" si="34"/>
        <v>1.1177857706380148</v>
      </c>
      <c r="U176" s="2">
        <f t="shared" si="35"/>
        <v>1.2472912525542152</v>
      </c>
    </row>
    <row r="177" spans="1:21" x14ac:dyDescent="0.3">
      <c r="A177" t="s">
        <v>20</v>
      </c>
      <c r="B177">
        <v>2.96283E-2</v>
      </c>
      <c r="C177">
        <v>2.2479409999999998E-2</v>
      </c>
      <c r="D177">
        <f t="shared" si="24"/>
        <v>1.0300715851786852</v>
      </c>
      <c r="E177">
        <f t="shared" si="25"/>
        <v>0.98567228912030391</v>
      </c>
      <c r="F177" s="2">
        <f t="shared" si="26"/>
        <v>1.076470833464839</v>
      </c>
      <c r="G177">
        <v>-0.44736534999999999</v>
      </c>
      <c r="H177">
        <v>0.17841217000000001</v>
      </c>
      <c r="I177">
        <f t="shared" si="27"/>
        <v>0.95624938689227712</v>
      </c>
      <c r="J177">
        <f t="shared" si="28"/>
        <v>0.92338841010004702</v>
      </c>
      <c r="K177" s="2">
        <f t="shared" si="29"/>
        <v>0.99027979984368808</v>
      </c>
      <c r="L177">
        <v>9.4955449999999993E-3</v>
      </c>
      <c r="M177">
        <v>2.6730790000000001E-3</v>
      </c>
      <c r="N177">
        <f t="shared" si="30"/>
        <v>1.1292378950101332</v>
      </c>
      <c r="O177">
        <f t="shared" si="31"/>
        <v>1.0559921695397427</v>
      </c>
      <c r="P177" s="2">
        <f t="shared" si="32"/>
        <v>1.2075640902552398</v>
      </c>
      <c r="Q177">
        <v>8.1179960000000006E-3</v>
      </c>
      <c r="R177">
        <v>2.6504190000000002E-3</v>
      </c>
      <c r="S177">
        <f t="shared" si="33"/>
        <v>1.0541839642230024</v>
      </c>
      <c r="T177">
        <f t="shared" si="34"/>
        <v>1.0191822967559918</v>
      </c>
      <c r="U177" s="2">
        <f t="shared" si="35"/>
        <v>1.0903876901729463</v>
      </c>
    </row>
    <row r="178" spans="1:21" x14ac:dyDescent="0.3">
      <c r="A178" t="s">
        <v>21</v>
      </c>
      <c r="B178">
        <v>4.3280470000000001E-2</v>
      </c>
      <c r="C178">
        <v>2.541556E-2</v>
      </c>
      <c r="D178">
        <f t="shared" si="24"/>
        <v>1.0442307291756834</v>
      </c>
      <c r="E178">
        <f t="shared" si="25"/>
        <v>0.99348727274075099</v>
      </c>
      <c r="F178" s="2">
        <f t="shared" si="26"/>
        <v>1.0975659635242476</v>
      </c>
      <c r="G178">
        <v>-0.52114972999999998</v>
      </c>
      <c r="H178">
        <v>0.20151319000000001</v>
      </c>
      <c r="I178">
        <f t="shared" si="27"/>
        <v>0.94921972592933146</v>
      </c>
      <c r="J178">
        <f t="shared" si="28"/>
        <v>0.91245951809600079</v>
      </c>
      <c r="K178" s="2">
        <f t="shared" si="29"/>
        <v>0.98746089029076034</v>
      </c>
      <c r="L178">
        <v>1.009118E-2</v>
      </c>
      <c r="M178">
        <v>3.0203220000000002E-3</v>
      </c>
      <c r="N178">
        <f t="shared" si="30"/>
        <v>1.1378802526214105</v>
      </c>
      <c r="O178">
        <f t="shared" si="31"/>
        <v>1.0548443976425028</v>
      </c>
      <c r="P178" s="2">
        <f t="shared" si="32"/>
        <v>1.227452572340983</v>
      </c>
      <c r="Q178">
        <v>9.5502439999999994E-3</v>
      </c>
      <c r="R178">
        <v>2.9902319999999998E-3</v>
      </c>
      <c r="S178">
        <f t="shared" si="33"/>
        <v>1.0640438324685373</v>
      </c>
      <c r="T178">
        <f t="shared" si="34"/>
        <v>1.0242708876153577</v>
      </c>
      <c r="U178" s="2">
        <f t="shared" si="35"/>
        <v>1.1053611804297432</v>
      </c>
    </row>
    <row r="179" spans="1:21" x14ac:dyDescent="0.3">
      <c r="A179" t="s">
        <v>22</v>
      </c>
      <c r="B179">
        <v>1.383621E-2</v>
      </c>
      <c r="C179">
        <v>2.6572709999999999E-2</v>
      </c>
      <c r="D179">
        <f t="shared" si="24"/>
        <v>1.013932373353853</v>
      </c>
      <c r="E179">
        <f t="shared" si="25"/>
        <v>0.96247585235235911</v>
      </c>
      <c r="F179" s="2">
        <f t="shared" si="26"/>
        <v>1.0681398969359372</v>
      </c>
      <c r="G179">
        <v>-0.35718049000000002</v>
      </c>
      <c r="H179">
        <v>0.21075696999999999</v>
      </c>
      <c r="I179">
        <f t="shared" si="27"/>
        <v>0.96491231312481385</v>
      </c>
      <c r="J179">
        <f t="shared" si="28"/>
        <v>0.92586539643792654</v>
      </c>
      <c r="K179" s="2">
        <f t="shared" si="29"/>
        <v>1.0056059721012591</v>
      </c>
      <c r="L179">
        <v>8.7853519999999997E-3</v>
      </c>
      <c r="M179">
        <v>3.1623630000000001E-3</v>
      </c>
      <c r="N179">
        <f t="shared" si="30"/>
        <v>1.1190191085095176</v>
      </c>
      <c r="O179">
        <f t="shared" si="31"/>
        <v>1.0336695518470862</v>
      </c>
      <c r="P179" s="2">
        <f t="shared" si="32"/>
        <v>1.2114159336238992</v>
      </c>
      <c r="Q179">
        <v>6.4241810000000002E-3</v>
      </c>
      <c r="R179">
        <v>3.14687E-3</v>
      </c>
      <c r="S179">
        <f t="shared" si="33"/>
        <v>1.0426412702070389</v>
      </c>
      <c r="T179">
        <f t="shared" si="34"/>
        <v>1.0016674413368734</v>
      </c>
      <c r="U179" s="2">
        <f t="shared" si="35"/>
        <v>1.0852911589978913</v>
      </c>
    </row>
    <row r="180" spans="1:21" x14ac:dyDescent="0.3">
      <c r="A180" t="s">
        <v>23</v>
      </c>
      <c r="B180">
        <v>-7.8411220000000004E-2</v>
      </c>
      <c r="C180">
        <v>3.3453839999999999E-2</v>
      </c>
      <c r="D180">
        <f t="shared" si="24"/>
        <v>0.92458414086795271</v>
      </c>
      <c r="E180">
        <f t="shared" si="25"/>
        <v>0.86590441967604481</v>
      </c>
      <c r="F180" s="2">
        <f t="shared" si="26"/>
        <v>0.98724040912546884</v>
      </c>
      <c r="G180">
        <v>-0.49196764999999998</v>
      </c>
      <c r="H180">
        <v>0.25849147</v>
      </c>
      <c r="I180">
        <f t="shared" si="27"/>
        <v>0.95199379220985458</v>
      </c>
      <c r="J180">
        <f t="shared" si="28"/>
        <v>0.90496311490848425</v>
      </c>
      <c r="K180" s="2">
        <f t="shared" si="29"/>
        <v>1.0014686405177409</v>
      </c>
      <c r="L180">
        <v>5.7069950000000003E-3</v>
      </c>
      <c r="M180">
        <v>3.9043709999999998E-3</v>
      </c>
      <c r="N180">
        <f t="shared" si="30"/>
        <v>1.0757838256224239</v>
      </c>
      <c r="O180">
        <f t="shared" si="31"/>
        <v>0.97540420599062172</v>
      </c>
      <c r="P180" s="2">
        <f t="shared" si="32"/>
        <v>1.1864935914393064</v>
      </c>
      <c r="Q180">
        <v>-7.3306530000000003E-3</v>
      </c>
      <c r="R180">
        <v>3.8432380000000001E-3</v>
      </c>
      <c r="S180">
        <f t="shared" si="33"/>
        <v>0.95346816263416267</v>
      </c>
      <c r="T180">
        <f t="shared" si="34"/>
        <v>0.90790811846395747</v>
      </c>
      <c r="U180" s="2">
        <f t="shared" si="35"/>
        <v>1.0013144707803996</v>
      </c>
    </row>
    <row r="181" spans="1:21" x14ac:dyDescent="0.3">
      <c r="A181" t="s">
        <v>24</v>
      </c>
      <c r="B181">
        <v>-7.9741359999999997E-2</v>
      </c>
      <c r="C181">
        <v>3.6972190000000002E-2</v>
      </c>
      <c r="D181">
        <f t="shared" si="24"/>
        <v>0.92335513207689957</v>
      </c>
      <c r="E181">
        <f t="shared" si="25"/>
        <v>0.85881061532957226</v>
      </c>
      <c r="F181" s="2">
        <f t="shared" si="26"/>
        <v>0.99275053744598352</v>
      </c>
      <c r="G181">
        <v>-0.82572752000000005</v>
      </c>
      <c r="H181">
        <v>0.29343452799999997</v>
      </c>
      <c r="I181">
        <f t="shared" si="27"/>
        <v>0.92074444941987854</v>
      </c>
      <c r="J181">
        <f t="shared" si="28"/>
        <v>0.86928354379311001</v>
      </c>
      <c r="K181" s="2">
        <f t="shared" si="29"/>
        <v>0.97525180039446957</v>
      </c>
      <c r="L181">
        <v>8.9545349999999996E-3</v>
      </c>
      <c r="M181">
        <v>4.3385359999999996E-3</v>
      </c>
      <c r="N181">
        <f t="shared" si="30"/>
        <v>1.1214450175918533</v>
      </c>
      <c r="O181">
        <f t="shared" si="31"/>
        <v>1.0057895518805824</v>
      </c>
      <c r="P181" s="2">
        <f t="shared" si="32"/>
        <v>1.2503996736992475</v>
      </c>
      <c r="Q181">
        <v>-9.4092010000000007E-3</v>
      </c>
      <c r="R181">
        <v>4.2961249999999996E-3</v>
      </c>
      <c r="S181">
        <f t="shared" si="33"/>
        <v>0.94067290211972976</v>
      </c>
      <c r="T181">
        <f t="shared" si="34"/>
        <v>0.89057100885426854</v>
      </c>
      <c r="U181" s="2">
        <f t="shared" si="35"/>
        <v>0.9935934361042652</v>
      </c>
    </row>
    <row r="182" spans="1:21" x14ac:dyDescent="0.3">
      <c r="A182" t="s">
        <v>25</v>
      </c>
      <c r="B182">
        <v>-7.5074210000000002E-2</v>
      </c>
      <c r="C182">
        <v>4.2068649999999999E-2</v>
      </c>
      <c r="D182">
        <f t="shared" si="24"/>
        <v>0.92767464103896846</v>
      </c>
      <c r="E182">
        <f t="shared" si="25"/>
        <v>0.85425224154361001</v>
      </c>
      <c r="F182" s="2">
        <f t="shared" si="26"/>
        <v>1.007407645863164</v>
      </c>
      <c r="G182">
        <v>7.7211600000000003E-3</v>
      </c>
      <c r="H182">
        <v>0.31184324000000002</v>
      </c>
      <c r="I182">
        <f t="shared" si="27"/>
        <v>1.0007724141582914</v>
      </c>
      <c r="J182">
        <f t="shared" si="28"/>
        <v>0.94143576538333118</v>
      </c>
      <c r="K182" s="2">
        <f t="shared" si="29"/>
        <v>1.0638489228549843</v>
      </c>
      <c r="L182">
        <v>5.9338399999999997E-4</v>
      </c>
      <c r="M182">
        <v>4.8623080000000001E-3</v>
      </c>
      <c r="N182">
        <f t="shared" si="30"/>
        <v>1.0076242327728242</v>
      </c>
      <c r="O182">
        <f t="shared" si="31"/>
        <v>0.89190980418077515</v>
      </c>
      <c r="P182" s="2">
        <f t="shared" si="32"/>
        <v>1.1383511984192038</v>
      </c>
      <c r="Q182">
        <v>-4.0117360000000001E-3</v>
      </c>
      <c r="R182">
        <v>4.7436789999999998E-3</v>
      </c>
      <c r="S182">
        <f t="shared" si="33"/>
        <v>0.97426076626565061</v>
      </c>
      <c r="T182">
        <f t="shared" si="34"/>
        <v>0.91712568554016871</v>
      </c>
      <c r="U182" s="2">
        <f t="shared" si="35"/>
        <v>1.0349552473012271</v>
      </c>
    </row>
    <row r="183" spans="1:21" x14ac:dyDescent="0.3">
      <c r="A183" t="s">
        <v>35</v>
      </c>
      <c r="B183">
        <v>2.4269249999999999E-2</v>
      </c>
      <c r="C183">
        <v>2.1871459999999999E-2</v>
      </c>
      <c r="D183">
        <f t="shared" si="24"/>
        <v>1.0245661451902974</v>
      </c>
      <c r="E183">
        <f t="shared" si="25"/>
        <v>0.98157307899327306</v>
      </c>
      <c r="F183" s="2">
        <f t="shared" si="26"/>
        <v>1.0694423149285452</v>
      </c>
      <c r="G183">
        <v>-0.597011293</v>
      </c>
      <c r="H183">
        <v>0.177203525</v>
      </c>
      <c r="I183">
        <f t="shared" si="27"/>
        <v>0.94204604147477089</v>
      </c>
      <c r="J183">
        <f t="shared" si="28"/>
        <v>0.90988867674665241</v>
      </c>
      <c r="K183" s="2">
        <f t="shared" si="29"/>
        <v>0.97533991458318348</v>
      </c>
      <c r="L183">
        <v>8.5381620000000002E-3</v>
      </c>
      <c r="M183">
        <v>2.644338E-3</v>
      </c>
      <c r="N183">
        <f t="shared" si="30"/>
        <v>1.1154840916439399</v>
      </c>
      <c r="O183">
        <f t="shared" si="31"/>
        <v>1.0438829035882922</v>
      </c>
      <c r="P183" s="2">
        <f t="shared" si="32"/>
        <v>1.1919964915925667</v>
      </c>
      <c r="Q183">
        <v>8.7753450000000004E-3</v>
      </c>
      <c r="R183">
        <v>2.5641700000000002E-3</v>
      </c>
      <c r="S183">
        <f t="shared" si="33"/>
        <v>1.0586978848601114</v>
      </c>
      <c r="T183">
        <f t="shared" si="34"/>
        <v>1.0246716468166834</v>
      </c>
      <c r="U183" s="2">
        <f t="shared" si="35"/>
        <v>1.0938540310833791</v>
      </c>
    </row>
    <row r="184" spans="1:21" x14ac:dyDescent="0.3">
      <c r="A184" t="s">
        <v>9</v>
      </c>
      <c r="B184">
        <v>2.20238E-2</v>
      </c>
      <c r="C184">
        <v>2.4048239999999999E-2</v>
      </c>
      <c r="D184">
        <f t="shared" si="24"/>
        <v>1.0222681141620309</v>
      </c>
      <c r="E184">
        <f t="shared" si="25"/>
        <v>0.97520190204663626</v>
      </c>
      <c r="F184" s="2">
        <f t="shared" si="26"/>
        <v>1.071605884934399</v>
      </c>
      <c r="G184">
        <v>-0.727236671</v>
      </c>
      <c r="H184">
        <v>0.194482288</v>
      </c>
      <c r="I184">
        <f t="shared" si="27"/>
        <v>0.92985774481436556</v>
      </c>
      <c r="J184">
        <f t="shared" si="28"/>
        <v>0.8950799853914575</v>
      </c>
      <c r="K184" s="2">
        <f t="shared" si="29"/>
        <v>0.96598677180019288</v>
      </c>
      <c r="L184">
        <v>1.0043715999999999E-2</v>
      </c>
      <c r="M184">
        <v>2.8851810000000001E-3</v>
      </c>
      <c r="N184">
        <f t="shared" si="30"/>
        <v>1.1371891557185241</v>
      </c>
      <c r="O184">
        <f t="shared" si="31"/>
        <v>1.0577839894954699</v>
      </c>
      <c r="P184" s="2">
        <f t="shared" si="32"/>
        <v>1.2225550667491434</v>
      </c>
      <c r="Q184">
        <v>7.7675460000000002E-3</v>
      </c>
      <c r="R184">
        <v>2.8215419999999998E-3</v>
      </c>
      <c r="S184">
        <f t="shared" si="33"/>
        <v>1.0517853451906205</v>
      </c>
      <c r="T184">
        <f t="shared" si="34"/>
        <v>1.0146488620495171</v>
      </c>
      <c r="U184" s="2">
        <f t="shared" si="35"/>
        <v>1.0902810358681163</v>
      </c>
    </row>
    <row r="185" spans="1:21" x14ac:dyDescent="0.3">
      <c r="A185" t="s">
        <v>10</v>
      </c>
      <c r="B185">
        <v>2.7052409999999999E-2</v>
      </c>
      <c r="C185">
        <v>2.5119760000000001E-2</v>
      </c>
      <c r="D185">
        <f t="shared" si="24"/>
        <v>1.0274216485210479</v>
      </c>
      <c r="E185">
        <f t="shared" si="25"/>
        <v>0.97806189894042983</v>
      </c>
      <c r="F185" s="2">
        <f t="shared" si="26"/>
        <v>1.0792724315232736</v>
      </c>
      <c r="G185">
        <v>-0.45013710000000001</v>
      </c>
      <c r="H185">
        <v>0.20350127000000001</v>
      </c>
      <c r="I185">
        <f t="shared" si="27"/>
        <v>0.95598437519747015</v>
      </c>
      <c r="J185">
        <f t="shared" si="28"/>
        <v>0.91860417795887084</v>
      </c>
      <c r="K185" s="2">
        <f t="shared" si="29"/>
        <v>0.99488566190977656</v>
      </c>
      <c r="L185">
        <v>6.8751510000000004E-3</v>
      </c>
      <c r="M185">
        <v>3.062253E-3</v>
      </c>
      <c r="N185">
        <f t="shared" si="30"/>
        <v>1.0919902326248794</v>
      </c>
      <c r="O185">
        <f t="shared" si="31"/>
        <v>1.0112388157839198</v>
      </c>
      <c r="P185" s="2">
        <f t="shared" si="32"/>
        <v>1.1791899693088304</v>
      </c>
      <c r="Q185">
        <v>9.9195199999999994E-3</v>
      </c>
      <c r="R185">
        <v>2.9479900000000002E-3</v>
      </c>
      <c r="S185">
        <f t="shared" si="33"/>
        <v>1.0666009181463516</v>
      </c>
      <c r="T185">
        <f t="shared" si="34"/>
        <v>1.0272850900402855</v>
      </c>
      <c r="U185" s="2">
        <f t="shared" si="35"/>
        <v>1.1074214252890864</v>
      </c>
    </row>
    <row r="186" spans="1:21" x14ac:dyDescent="0.3">
      <c r="A186" t="s">
        <v>11</v>
      </c>
      <c r="B186">
        <v>7.9215016999999999E-2</v>
      </c>
      <c r="C186">
        <v>2.1968811000000001E-2</v>
      </c>
      <c r="D186">
        <f t="shared" si="24"/>
        <v>1.0824370394152294</v>
      </c>
      <c r="E186">
        <f t="shared" si="25"/>
        <v>1.0368177302860555</v>
      </c>
      <c r="F186" s="2">
        <f t="shared" si="26"/>
        <v>1.130063568622371</v>
      </c>
      <c r="G186">
        <v>1.183988</v>
      </c>
      <c r="H186">
        <v>0.25344309999999998</v>
      </c>
      <c r="I186">
        <f t="shared" si="27"/>
        <v>1.1256929482110736</v>
      </c>
      <c r="J186">
        <f t="shared" si="28"/>
        <v>1.0711404825734412</v>
      </c>
      <c r="K186" s="2">
        <f t="shared" si="29"/>
        <v>1.1830237342983216</v>
      </c>
      <c r="L186">
        <v>2.1717780000000001E-3</v>
      </c>
      <c r="M186">
        <v>2.4161949999999999E-3</v>
      </c>
      <c r="N186">
        <f t="shared" si="30"/>
        <v>1.0281887492511397</v>
      </c>
      <c r="O186">
        <f t="shared" si="31"/>
        <v>0.96771394982045744</v>
      </c>
      <c r="P186" s="2">
        <f t="shared" si="32"/>
        <v>1.0924427660495781</v>
      </c>
      <c r="Q186">
        <v>8.1838359999999999E-3</v>
      </c>
      <c r="R186">
        <v>3.1834509999999999E-3</v>
      </c>
      <c r="S186">
        <f t="shared" si="33"/>
        <v>1.0546352093428748</v>
      </c>
      <c r="T186">
        <f t="shared" si="34"/>
        <v>1.0127179623218747</v>
      </c>
      <c r="U186" s="2">
        <f t="shared" si="35"/>
        <v>1.0982874464234875</v>
      </c>
    </row>
    <row r="187" spans="1:21" x14ac:dyDescent="0.3">
      <c r="A187" t="s">
        <v>12</v>
      </c>
      <c r="B187">
        <v>0.1416307</v>
      </c>
      <c r="C187">
        <v>2.7716580000000001E-2</v>
      </c>
      <c r="D187">
        <f t="shared" si="24"/>
        <v>1.1521510805666626</v>
      </c>
      <c r="E187">
        <f t="shared" si="25"/>
        <v>1.0912307669191514</v>
      </c>
      <c r="F187" s="2">
        <f t="shared" si="26"/>
        <v>1.2164724022570363</v>
      </c>
      <c r="G187">
        <v>1.505657</v>
      </c>
      <c r="H187">
        <v>0.32046989999999997</v>
      </c>
      <c r="I187">
        <f t="shared" si="27"/>
        <v>1.1624916782975128</v>
      </c>
      <c r="J187">
        <f t="shared" si="28"/>
        <v>1.0917190888644352</v>
      </c>
      <c r="K187" s="2">
        <f t="shared" si="29"/>
        <v>1.2378522239788161</v>
      </c>
      <c r="L187">
        <v>6.3426999999999997E-3</v>
      </c>
      <c r="M187">
        <v>3.038691E-3</v>
      </c>
      <c r="N187">
        <f t="shared" si="30"/>
        <v>1.0845732156729633</v>
      </c>
      <c r="O187">
        <f t="shared" si="31"/>
        <v>1.0049641610134024</v>
      </c>
      <c r="P187" s="2">
        <f t="shared" si="32"/>
        <v>1.1704885664470026</v>
      </c>
      <c r="Q187">
        <v>1.4260801E-2</v>
      </c>
      <c r="R187">
        <v>3.9895850000000004E-3</v>
      </c>
      <c r="S187">
        <f t="shared" si="33"/>
        <v>1.0971272870360864</v>
      </c>
      <c r="T187">
        <f t="shared" si="34"/>
        <v>1.0427567148155448</v>
      </c>
      <c r="U187" s="2">
        <f t="shared" si="35"/>
        <v>1.1543328053965931</v>
      </c>
    </row>
    <row r="188" spans="1:21" x14ac:dyDescent="0.3">
      <c r="A188" t="s">
        <v>13</v>
      </c>
      <c r="B188">
        <v>1.45284E-2</v>
      </c>
      <c r="C188">
        <v>2.816567E-2</v>
      </c>
      <c r="D188">
        <f t="shared" si="24"/>
        <v>1.0146344501606053</v>
      </c>
      <c r="E188">
        <f t="shared" si="25"/>
        <v>0.9601398642550022</v>
      </c>
      <c r="F188" s="2">
        <f t="shared" si="26"/>
        <v>1.0722219811709588</v>
      </c>
      <c r="G188">
        <v>0.85683729399999997</v>
      </c>
      <c r="H188">
        <v>0.32387158900000002</v>
      </c>
      <c r="I188">
        <f t="shared" si="27"/>
        <v>1.0894617091031253</v>
      </c>
      <c r="J188">
        <f t="shared" si="28"/>
        <v>1.022453261592394</v>
      </c>
      <c r="K188" s="2">
        <f t="shared" si="29"/>
        <v>1.1608616845266388</v>
      </c>
      <c r="L188">
        <v>-2.089923E-3</v>
      </c>
      <c r="M188">
        <v>3.1002989999999999E-3</v>
      </c>
      <c r="N188">
        <f t="shared" si="30"/>
        <v>0.97360362463077388</v>
      </c>
      <c r="O188">
        <f t="shared" si="31"/>
        <v>0.9007465894444292</v>
      </c>
      <c r="P188" s="2">
        <f t="shared" si="32"/>
        <v>1.0523537130224803</v>
      </c>
      <c r="Q188">
        <v>1.775296E-3</v>
      </c>
      <c r="R188">
        <v>4.1055589999999999E-3</v>
      </c>
      <c r="S188">
        <f t="shared" si="33"/>
        <v>1.0116062599886573</v>
      </c>
      <c r="T188">
        <f t="shared" si="34"/>
        <v>0.96005433452341216</v>
      </c>
      <c r="U188" s="2">
        <f t="shared" si="35"/>
        <v>1.0659263631742744</v>
      </c>
    </row>
    <row r="189" spans="1:21" x14ac:dyDescent="0.3">
      <c r="A189" t="s">
        <v>14</v>
      </c>
      <c r="B189">
        <v>2.156102E-3</v>
      </c>
      <c r="C189">
        <v>2.1913787000000001E-2</v>
      </c>
      <c r="D189">
        <f t="shared" si="24"/>
        <v>1.0021584280593572</v>
      </c>
      <c r="E189">
        <f t="shared" si="25"/>
        <v>0.96002599139208877</v>
      </c>
      <c r="F189" s="2">
        <f t="shared" si="26"/>
        <v>1.046139921143262</v>
      </c>
      <c r="G189">
        <v>-0.82306230000000002</v>
      </c>
      <c r="H189">
        <v>0.16628229999999999</v>
      </c>
      <c r="I189">
        <f t="shared" si="27"/>
        <v>0.92098988077700206</v>
      </c>
      <c r="J189">
        <f t="shared" si="28"/>
        <v>0.89145745941858434</v>
      </c>
      <c r="K189" s="2">
        <f t="shared" si="29"/>
        <v>0.95150065943343365</v>
      </c>
      <c r="L189">
        <v>1.0792970000000001E-2</v>
      </c>
      <c r="M189">
        <v>2.7044920000000002E-3</v>
      </c>
      <c r="N189">
        <f t="shared" si="30"/>
        <v>1.1481477778924549</v>
      </c>
      <c r="O189">
        <f t="shared" si="31"/>
        <v>1.0728296823392067</v>
      </c>
      <c r="P189" s="2">
        <f t="shared" si="32"/>
        <v>1.228753586501329</v>
      </c>
      <c r="Q189">
        <v>8.0119830000000003E-3</v>
      </c>
      <c r="R189">
        <v>2.4421339999999999E-3</v>
      </c>
      <c r="S189">
        <f t="shared" si="33"/>
        <v>1.0534577926186406</v>
      </c>
      <c r="T189">
        <f t="shared" si="34"/>
        <v>1.0211864139994249</v>
      </c>
      <c r="U189" s="2">
        <f t="shared" si="35"/>
        <v>1.086749006464518</v>
      </c>
    </row>
    <row r="190" spans="1:21" x14ac:dyDescent="0.3">
      <c r="A190" t="s">
        <v>15</v>
      </c>
      <c r="B190">
        <v>-1.607333E-2</v>
      </c>
      <c r="C190">
        <v>2.3298360000000001E-2</v>
      </c>
      <c r="D190">
        <f t="shared" si="24"/>
        <v>0.98405515664480925</v>
      </c>
      <c r="E190">
        <f t="shared" si="25"/>
        <v>0.94012905968998051</v>
      </c>
      <c r="F190" s="2">
        <f t="shared" si="26"/>
        <v>1.0300336335083298</v>
      </c>
      <c r="G190">
        <v>-0.9947395</v>
      </c>
      <c r="H190">
        <v>0.1765514</v>
      </c>
      <c r="I190">
        <f t="shared" si="27"/>
        <v>0.90531353297887074</v>
      </c>
      <c r="J190">
        <f t="shared" si="28"/>
        <v>0.8745218279003959</v>
      </c>
      <c r="K190" s="2">
        <f t="shared" si="29"/>
        <v>0.93718940665256067</v>
      </c>
      <c r="L190">
        <v>1.15628E-2</v>
      </c>
      <c r="M190">
        <v>2.8417160000000002E-3</v>
      </c>
      <c r="N190">
        <f t="shared" si="30"/>
        <v>1.1595173489010449</v>
      </c>
      <c r="O190">
        <f t="shared" si="31"/>
        <v>1.0797298478780182</v>
      </c>
      <c r="P190" s="2">
        <f t="shared" si="32"/>
        <v>1.2452008111517903</v>
      </c>
      <c r="Q190">
        <v>6.0723770000000003E-3</v>
      </c>
      <c r="R190">
        <v>2.5983270000000001E-3</v>
      </c>
      <c r="S190">
        <f t="shared" si="33"/>
        <v>1.0402597592750336</v>
      </c>
      <c r="T190">
        <f t="shared" si="34"/>
        <v>1.0063880818348894</v>
      </c>
      <c r="U190" s="2">
        <f t="shared" si="35"/>
        <v>1.0752714447829572</v>
      </c>
    </row>
    <row r="191" spans="1:21" x14ac:dyDescent="0.3">
      <c r="A191" t="s">
        <v>16</v>
      </c>
      <c r="B191">
        <v>2.312794E-2</v>
      </c>
      <c r="C191">
        <v>2.429955E-2</v>
      </c>
      <c r="D191">
        <f t="shared" si="24"/>
        <v>1.023397464643387</v>
      </c>
      <c r="E191">
        <f t="shared" si="25"/>
        <v>0.97579849102443728</v>
      </c>
      <c r="F191" s="2">
        <f t="shared" si="26"/>
        <v>1.0733182929387042</v>
      </c>
      <c r="G191">
        <v>-0.627077314</v>
      </c>
      <c r="H191">
        <v>0.184380561</v>
      </c>
      <c r="I191">
        <f t="shared" si="27"/>
        <v>0.93921793749028926</v>
      </c>
      <c r="J191">
        <f t="shared" si="28"/>
        <v>0.90588191203079804</v>
      </c>
      <c r="K191" s="2">
        <f t="shared" si="29"/>
        <v>0.97378071290325341</v>
      </c>
      <c r="L191">
        <v>9.9227959999999994E-3</v>
      </c>
      <c r="M191">
        <v>3.041125E-3</v>
      </c>
      <c r="N191">
        <f t="shared" si="30"/>
        <v>1.1354304030645237</v>
      </c>
      <c r="O191">
        <f t="shared" si="31"/>
        <v>1.0520241231462515</v>
      </c>
      <c r="P191" s="2">
        <f t="shared" si="32"/>
        <v>1.2254492761512874</v>
      </c>
      <c r="Q191">
        <v>1.0246628000000001E-2</v>
      </c>
      <c r="R191">
        <v>2.711738E-3</v>
      </c>
      <c r="S191">
        <f t="shared" si="33"/>
        <v>1.0688711397713402</v>
      </c>
      <c r="T191">
        <f t="shared" si="34"/>
        <v>1.0325748527959826</v>
      </c>
      <c r="U191" s="2">
        <f t="shared" si="35"/>
        <v>1.1064432862590909</v>
      </c>
    </row>
    <row r="192" spans="1:21" x14ac:dyDescent="0.3">
      <c r="A192" t="s">
        <v>17</v>
      </c>
      <c r="B192">
        <v>0.1416308</v>
      </c>
      <c r="C192">
        <v>3.3021590000000003E-2</v>
      </c>
      <c r="D192">
        <f t="shared" si="24"/>
        <v>1.1521511957817765</v>
      </c>
      <c r="E192">
        <f t="shared" si="25"/>
        <v>1.0799432393525943</v>
      </c>
      <c r="F192" s="2">
        <f t="shared" si="26"/>
        <v>1.2291871735195641</v>
      </c>
      <c r="G192">
        <v>-0.56082604999999996</v>
      </c>
      <c r="H192">
        <v>0.26953062999999999</v>
      </c>
      <c r="I192">
        <f t="shared" si="27"/>
        <v>0.94546103285597105</v>
      </c>
      <c r="J192">
        <f t="shared" si="28"/>
        <v>0.89681058117620893</v>
      </c>
      <c r="K192" s="2">
        <f t="shared" si="29"/>
        <v>0.99675068895450858</v>
      </c>
      <c r="L192">
        <v>1.293858E-2</v>
      </c>
      <c r="M192">
        <v>4.179828E-3</v>
      </c>
      <c r="N192">
        <f t="shared" si="30"/>
        <v>1.1801172807443709</v>
      </c>
      <c r="O192">
        <f t="shared" si="31"/>
        <v>1.0626335405433709</v>
      </c>
      <c r="P192" s="2">
        <f t="shared" si="32"/>
        <v>1.3105899100449547</v>
      </c>
      <c r="Q192">
        <v>3.1172990000000001E-2</v>
      </c>
      <c r="R192">
        <v>3.907804E-3</v>
      </c>
      <c r="S192">
        <f t="shared" si="33"/>
        <v>1.2246124602928126</v>
      </c>
      <c r="T192">
        <f t="shared" si="34"/>
        <v>1.1651373907517661</v>
      </c>
      <c r="U192" s="2">
        <f t="shared" si="35"/>
        <v>1.2871234669902745</v>
      </c>
    </row>
    <row r="193" spans="1:21" x14ac:dyDescent="0.3">
      <c r="A193" t="s">
        <v>18</v>
      </c>
      <c r="B193">
        <v>9.1053729999999999E-2</v>
      </c>
      <c r="C193">
        <v>3.8422209999999998E-2</v>
      </c>
      <c r="D193">
        <f t="shared" si="24"/>
        <v>1.0953278556431194</v>
      </c>
      <c r="E193">
        <f t="shared" si="25"/>
        <v>1.015870823044257</v>
      </c>
      <c r="F193" s="2">
        <f t="shared" si="26"/>
        <v>1.1809996744984639</v>
      </c>
      <c r="G193">
        <v>-1.076458202</v>
      </c>
      <c r="H193">
        <v>0.30998540000000002</v>
      </c>
      <c r="I193">
        <f t="shared" si="27"/>
        <v>0.89794557430035826</v>
      </c>
      <c r="J193">
        <f t="shared" si="28"/>
        <v>0.84501326071014393</v>
      </c>
      <c r="K193" s="2">
        <f t="shared" si="29"/>
        <v>0.95419361079373521</v>
      </c>
      <c r="L193">
        <v>1.7352175000000001E-2</v>
      </c>
      <c r="M193">
        <v>4.7510060000000003E-3</v>
      </c>
      <c r="N193">
        <f t="shared" si="30"/>
        <v>1.2487060310620424</v>
      </c>
      <c r="O193">
        <f t="shared" si="31"/>
        <v>1.1083967495833198</v>
      </c>
      <c r="P193" s="2">
        <f t="shared" si="32"/>
        <v>1.4067767273739247</v>
      </c>
      <c r="Q193">
        <v>2.103408E-2</v>
      </c>
      <c r="R193">
        <v>4.536165E-3</v>
      </c>
      <c r="S193">
        <f t="shared" si="33"/>
        <v>1.1465088242823689</v>
      </c>
      <c r="T193">
        <f t="shared" si="34"/>
        <v>1.0821294122072509</v>
      </c>
      <c r="U193" s="2">
        <f t="shared" si="35"/>
        <v>1.2147183777919421</v>
      </c>
    </row>
    <row r="194" spans="1:21" x14ac:dyDescent="0.3">
      <c r="A194" t="s">
        <v>19</v>
      </c>
      <c r="B194">
        <v>0.17962790000000001</v>
      </c>
      <c r="C194">
        <v>3.5781180000000003E-2</v>
      </c>
      <c r="D194">
        <f t="shared" si="24"/>
        <v>1.1967719614131196</v>
      </c>
      <c r="E194">
        <f t="shared" si="25"/>
        <v>1.1157164863554621</v>
      </c>
      <c r="F194" s="2">
        <f t="shared" si="26"/>
        <v>1.2837160202796294</v>
      </c>
      <c r="G194">
        <v>-0.16125049999999999</v>
      </c>
      <c r="H194">
        <v>0.29418729999999998</v>
      </c>
      <c r="I194">
        <f t="shared" si="27"/>
        <v>0.98400426262823815</v>
      </c>
      <c r="J194">
        <f t="shared" si="28"/>
        <v>0.92887067303584903</v>
      </c>
      <c r="K194" s="2">
        <f t="shared" si="29"/>
        <v>1.0424103343751205</v>
      </c>
      <c r="L194">
        <v>9.7313220000000006E-3</v>
      </c>
      <c r="M194">
        <v>4.591248E-3</v>
      </c>
      <c r="N194">
        <f t="shared" si="30"/>
        <v>1.1326510212708614</v>
      </c>
      <c r="O194">
        <f t="shared" si="31"/>
        <v>1.0094197812562082</v>
      </c>
      <c r="P194" s="2">
        <f t="shared" si="32"/>
        <v>1.2709264864904641</v>
      </c>
      <c r="Q194">
        <v>3.8913669999999997E-2</v>
      </c>
      <c r="R194">
        <v>4.2687760000000002E-3</v>
      </c>
      <c r="S194">
        <f t="shared" si="33"/>
        <v>1.2878045316191309</v>
      </c>
      <c r="T194">
        <f t="shared" si="34"/>
        <v>1.219638677334431</v>
      </c>
      <c r="U194" s="2">
        <f t="shared" si="35"/>
        <v>1.3597801893945813</v>
      </c>
    </row>
    <row r="195" spans="1:21" x14ac:dyDescent="0.3">
      <c r="A195" t="s">
        <v>20</v>
      </c>
      <c r="B195">
        <v>2.0542520000000002E-2</v>
      </c>
      <c r="C195">
        <v>2.2468350000000002E-2</v>
      </c>
      <c r="D195">
        <f t="shared" si="24"/>
        <v>1.0207549698217864</v>
      </c>
      <c r="E195">
        <f t="shared" si="25"/>
        <v>0.97677842290765304</v>
      </c>
      <c r="F195" s="2">
        <f t="shared" si="26"/>
        <v>1.0667114301258305</v>
      </c>
      <c r="G195">
        <v>-0.54984392000000004</v>
      </c>
      <c r="H195">
        <v>0.18247796399999999</v>
      </c>
      <c r="I195">
        <f t="shared" si="27"/>
        <v>0.94649992080896017</v>
      </c>
      <c r="J195">
        <f t="shared" si="28"/>
        <v>0.91324592724535858</v>
      </c>
      <c r="K195" s="2">
        <f t="shared" si="29"/>
        <v>0.98096479093377864</v>
      </c>
      <c r="L195">
        <v>8.0344920000000007E-3</v>
      </c>
      <c r="M195">
        <v>2.7004849999999999E-3</v>
      </c>
      <c r="N195">
        <f t="shared" si="30"/>
        <v>1.1083157244508746</v>
      </c>
      <c r="O195">
        <f t="shared" si="31"/>
        <v>1.035714710469843</v>
      </c>
      <c r="P195" s="2">
        <f t="shared" si="32"/>
        <v>1.1860058881541136</v>
      </c>
      <c r="Q195">
        <v>7.2263850000000001E-3</v>
      </c>
      <c r="R195">
        <v>2.6466789999999999E-3</v>
      </c>
      <c r="S195">
        <f t="shared" si="33"/>
        <v>1.0480921406482917</v>
      </c>
      <c r="T195">
        <f t="shared" si="34"/>
        <v>1.0133410197896644</v>
      </c>
      <c r="U195" s="2">
        <f t="shared" si="35"/>
        <v>1.0840350028628365</v>
      </c>
    </row>
    <row r="196" spans="1:21" x14ac:dyDescent="0.3">
      <c r="A196" t="s">
        <v>21</v>
      </c>
      <c r="B196">
        <v>3.9861029999999999E-2</v>
      </c>
      <c r="C196">
        <v>2.5353850000000001E-2</v>
      </c>
      <c r="D196">
        <f t="shared" ref="D196:D259" si="36">EXP(B196)</f>
        <v>1.040666142769046</v>
      </c>
      <c r="E196">
        <f t="shared" ref="E196:E259" si="37">EXP((B196-1.96*C196))</f>
        <v>0.99021566514218862</v>
      </c>
      <c r="F196" s="2">
        <f t="shared" ref="F196:F259" si="38">EXP((B196+1.96*C196))</f>
        <v>1.0936870207464295</v>
      </c>
      <c r="G196">
        <v>-0.54134378599999999</v>
      </c>
      <c r="H196">
        <v>0.20542883200000001</v>
      </c>
      <c r="I196">
        <f t="shared" ref="I196:I259" si="39">EXP(G196*0.1)</f>
        <v>0.94730480045552723</v>
      </c>
      <c r="J196">
        <f t="shared" ref="J196:J259" si="40">EXP((G196-1.96*H196)*0.1)</f>
        <v>0.90992015082075162</v>
      </c>
      <c r="K196" s="2">
        <f t="shared" ref="K196:K259" si="41">EXP((G196+1.96*H196)*0.1)</f>
        <v>0.98622542226000842</v>
      </c>
      <c r="L196">
        <v>9.8914780000000004E-3</v>
      </c>
      <c r="M196">
        <v>3.0402110000000001E-3</v>
      </c>
      <c r="N196">
        <f t="shared" ref="N196:N259" si="42">EXP(L196*12.8)</f>
        <v>1.1349753338426596</v>
      </c>
      <c r="O196">
        <f t="shared" ref="O196:O259" si="43">EXP((L196-1.96*M196)*12.8)</f>
        <v>1.0516265963081866</v>
      </c>
      <c r="P196" s="2">
        <f t="shared" ref="P196:P259" si="44">EXP((L196+1.96*M196)*12.8)</f>
        <v>1.224930039762659</v>
      </c>
      <c r="Q196">
        <v>9.4200780000000001E-3</v>
      </c>
      <c r="R196">
        <v>2.9862399999999998E-3</v>
      </c>
      <c r="S196">
        <f t="shared" ref="S196:S259" si="45">EXP(Q196*6.5)</f>
        <v>1.0631439480671352</v>
      </c>
      <c r="T196">
        <f t="shared" ref="T196:T259" si="46">EXP((Q196-1.96*R196)*6.5)</f>
        <v>1.0234566897542716</v>
      </c>
      <c r="U196" s="2">
        <f t="shared" ref="U196:U259" si="47">EXP((Q196+1.96*R196)*6.5)</f>
        <v>1.1043701854967114</v>
      </c>
    </row>
    <row r="197" spans="1:21" x14ac:dyDescent="0.3">
      <c r="A197" t="s">
        <v>22</v>
      </c>
      <c r="B197">
        <v>-2.2985810000000001E-3</v>
      </c>
      <c r="C197">
        <v>2.6664531000000002E-2</v>
      </c>
      <c r="D197">
        <f t="shared" si="36"/>
        <v>0.99770405871438694</v>
      </c>
      <c r="E197">
        <f t="shared" si="37"/>
        <v>0.94690068766997693</v>
      </c>
      <c r="F197" s="2">
        <f t="shared" si="38"/>
        <v>1.0512331459221542</v>
      </c>
      <c r="G197">
        <v>-0.56155761199999998</v>
      </c>
      <c r="H197">
        <v>0.21666597900000001</v>
      </c>
      <c r="I197">
        <f t="shared" si="39"/>
        <v>0.9453918690494707</v>
      </c>
      <c r="J197">
        <f t="shared" si="40"/>
        <v>0.90608487792438663</v>
      </c>
      <c r="K197" s="2">
        <f t="shared" si="41"/>
        <v>0.9864040420939868</v>
      </c>
      <c r="L197">
        <v>5.8834450000000002E-3</v>
      </c>
      <c r="M197">
        <v>3.2117309999999998E-3</v>
      </c>
      <c r="N197">
        <f t="shared" si="42"/>
        <v>1.0782162938433137</v>
      </c>
      <c r="O197">
        <f t="shared" si="43"/>
        <v>0.9947460392586619</v>
      </c>
      <c r="P197" s="2">
        <f t="shared" si="44"/>
        <v>1.1686906310032716</v>
      </c>
      <c r="Q197">
        <v>4.6017949999999997E-3</v>
      </c>
      <c r="R197">
        <v>3.1470119999999998E-3</v>
      </c>
      <c r="S197">
        <f t="shared" si="45"/>
        <v>1.0303635153484061</v>
      </c>
      <c r="T197">
        <f t="shared" si="46"/>
        <v>0.9898703882539539</v>
      </c>
      <c r="U197" s="2">
        <f t="shared" si="47"/>
        <v>1.0725131152107523</v>
      </c>
    </row>
    <row r="198" spans="1:21" x14ac:dyDescent="0.3">
      <c r="A198" t="s">
        <v>23</v>
      </c>
      <c r="B198">
        <v>-0.15568480000000001</v>
      </c>
      <c r="C198">
        <v>3.4170600000000002E-2</v>
      </c>
      <c r="D198">
        <f t="shared" si="36"/>
        <v>0.85582890513263676</v>
      </c>
      <c r="E198">
        <f t="shared" si="37"/>
        <v>0.80038759411430016</v>
      </c>
      <c r="F198" s="2">
        <f t="shared" si="38"/>
        <v>0.91511052925681724</v>
      </c>
      <c r="G198">
        <v>-0.83828765500000002</v>
      </c>
      <c r="H198">
        <v>0.26722219000000003</v>
      </c>
      <c r="I198">
        <f t="shared" si="39"/>
        <v>0.91958870792675462</v>
      </c>
      <c r="J198">
        <f t="shared" si="40"/>
        <v>0.87266431609015604</v>
      </c>
      <c r="K198" s="2">
        <f t="shared" si="41"/>
        <v>0.96903629053514939</v>
      </c>
      <c r="L198">
        <v>1.5542990000000001E-3</v>
      </c>
      <c r="M198">
        <v>4.0009709999999999E-3</v>
      </c>
      <c r="N198">
        <f t="shared" si="42"/>
        <v>1.0200942522562793</v>
      </c>
      <c r="O198">
        <f t="shared" si="43"/>
        <v>0.92267212671477283</v>
      </c>
      <c r="P198" s="2">
        <f t="shared" si="44"/>
        <v>1.1278028818225889</v>
      </c>
      <c r="Q198">
        <v>-1.6770810000000001E-2</v>
      </c>
      <c r="R198">
        <v>3.9233560000000002E-3</v>
      </c>
      <c r="S198">
        <f t="shared" si="45"/>
        <v>0.89672121260774396</v>
      </c>
      <c r="T198">
        <f t="shared" si="46"/>
        <v>0.85300163012759822</v>
      </c>
      <c r="U198" s="2">
        <f t="shared" si="47"/>
        <v>0.94268159021034736</v>
      </c>
    </row>
    <row r="199" spans="1:21" x14ac:dyDescent="0.3">
      <c r="A199" t="s">
        <v>24</v>
      </c>
      <c r="B199">
        <v>-0.1505089</v>
      </c>
      <c r="C199">
        <v>3.7830040000000002E-2</v>
      </c>
      <c r="D199">
        <f t="shared" si="36"/>
        <v>0.86027007356968732</v>
      </c>
      <c r="E199">
        <f t="shared" si="37"/>
        <v>0.79879113260275136</v>
      </c>
      <c r="F199" s="2">
        <f t="shared" si="38"/>
        <v>0.926480739800148</v>
      </c>
      <c r="G199">
        <v>-1.195605</v>
      </c>
      <c r="H199">
        <v>0.30373909999999998</v>
      </c>
      <c r="I199">
        <f t="shared" si="39"/>
        <v>0.88731032392053177</v>
      </c>
      <c r="J199">
        <f t="shared" si="40"/>
        <v>0.83602784118424112</v>
      </c>
      <c r="K199" s="2">
        <f t="shared" si="41"/>
        <v>0.94173850696253547</v>
      </c>
      <c r="L199">
        <v>1.1924699999999999E-3</v>
      </c>
      <c r="M199">
        <v>4.4419500000000001E-3</v>
      </c>
      <c r="N199">
        <f t="shared" si="42"/>
        <v>1.0153806999362871</v>
      </c>
      <c r="O199">
        <f t="shared" si="43"/>
        <v>0.90830411721875759</v>
      </c>
      <c r="P199" s="2">
        <f t="shared" si="44"/>
        <v>1.1350801413958547</v>
      </c>
      <c r="Q199">
        <v>-1.4621675000000001E-2</v>
      </c>
      <c r="R199">
        <v>4.3491609999999998E-3</v>
      </c>
      <c r="S199">
        <f t="shared" si="45"/>
        <v>0.90933575324250226</v>
      </c>
      <c r="T199">
        <f t="shared" si="46"/>
        <v>0.86032143439618702</v>
      </c>
      <c r="U199" s="2">
        <f t="shared" si="47"/>
        <v>0.96114252076662388</v>
      </c>
    </row>
    <row r="200" spans="1:21" x14ac:dyDescent="0.3">
      <c r="A200" t="s">
        <v>25</v>
      </c>
      <c r="B200">
        <v>-0.164189998</v>
      </c>
      <c r="C200">
        <v>4.2887834E-2</v>
      </c>
      <c r="D200">
        <f t="shared" si="36"/>
        <v>0.84858077791203435</v>
      </c>
      <c r="E200">
        <f t="shared" si="37"/>
        <v>0.78016475859207313</v>
      </c>
      <c r="F200" s="2">
        <f t="shared" si="38"/>
        <v>0.92299649363976011</v>
      </c>
      <c r="G200">
        <v>-0.30560569999999998</v>
      </c>
      <c r="H200">
        <v>0.32261830000000002</v>
      </c>
      <c r="I200">
        <f t="shared" si="39"/>
        <v>0.96990168334306326</v>
      </c>
      <c r="J200">
        <f t="shared" si="40"/>
        <v>0.91047052123189831</v>
      </c>
      <c r="K200" s="2">
        <f t="shared" si="41"/>
        <v>1.0332122275402122</v>
      </c>
      <c r="L200">
        <v>2.198616E-3</v>
      </c>
      <c r="M200">
        <v>4.9796980000000003E-3</v>
      </c>
      <c r="N200">
        <f t="shared" si="42"/>
        <v>1.0285420199061146</v>
      </c>
      <c r="O200">
        <f t="shared" si="43"/>
        <v>0.90774808470733692</v>
      </c>
      <c r="P200" s="2">
        <f t="shared" si="44"/>
        <v>1.1654099904310156</v>
      </c>
      <c r="Q200">
        <v>-2.028493E-2</v>
      </c>
      <c r="R200">
        <v>4.9135519999999999E-3</v>
      </c>
      <c r="S200">
        <f t="shared" si="45"/>
        <v>0.87647066370362436</v>
      </c>
      <c r="T200">
        <f t="shared" si="46"/>
        <v>0.82328676736825612</v>
      </c>
      <c r="U200" s="2">
        <f t="shared" si="47"/>
        <v>0.93309021203963505</v>
      </c>
    </row>
    <row r="201" spans="1:21" x14ac:dyDescent="0.3">
      <c r="A201" t="s">
        <v>36</v>
      </c>
      <c r="B201">
        <v>1.9656070000000001E-2</v>
      </c>
      <c r="C201">
        <v>2.2219820000000001E-2</v>
      </c>
      <c r="D201">
        <f t="shared" si="36"/>
        <v>1.0198505225116725</v>
      </c>
      <c r="E201">
        <f t="shared" si="37"/>
        <v>0.97638844267871805</v>
      </c>
      <c r="F201" s="2">
        <f t="shared" si="38"/>
        <v>1.0652472344037938</v>
      </c>
      <c r="G201">
        <v>-0.57183119100000002</v>
      </c>
      <c r="H201">
        <v>0.18058658599999999</v>
      </c>
      <c r="I201">
        <f t="shared" si="39"/>
        <v>0.9444211119870588</v>
      </c>
      <c r="J201">
        <f t="shared" si="40"/>
        <v>0.911578023097255</v>
      </c>
      <c r="K201" s="2">
        <f t="shared" si="41"/>
        <v>0.97844749891662719</v>
      </c>
      <c r="L201">
        <v>7.6392669999999999E-3</v>
      </c>
      <c r="M201">
        <v>2.6397539999999998E-3</v>
      </c>
      <c r="N201">
        <f t="shared" si="42"/>
        <v>1.1027230464695945</v>
      </c>
      <c r="O201">
        <f t="shared" si="43"/>
        <v>1.0320596535827025</v>
      </c>
      <c r="P201" s="2">
        <f t="shared" si="44"/>
        <v>1.1782246433081223</v>
      </c>
      <c r="Q201">
        <v>8.0956740000000006E-3</v>
      </c>
      <c r="R201">
        <v>2.5907719999999999E-3</v>
      </c>
      <c r="S201">
        <f t="shared" si="45"/>
        <v>1.0540310206048737</v>
      </c>
      <c r="T201">
        <f t="shared" si="46"/>
        <v>1.0198090926600225</v>
      </c>
      <c r="U201" s="2">
        <f t="shared" si="47"/>
        <v>1.0894013403033307</v>
      </c>
    </row>
    <row r="202" spans="1:21" x14ac:dyDescent="0.3">
      <c r="A202" t="s">
        <v>9</v>
      </c>
      <c r="B202">
        <v>3.0457909999999999E-3</v>
      </c>
      <c r="C202">
        <v>2.4401827000000001E-2</v>
      </c>
      <c r="D202">
        <f t="shared" si="36"/>
        <v>1.0030504341342166</v>
      </c>
      <c r="E202">
        <f t="shared" si="37"/>
        <v>0.95620611288196156</v>
      </c>
      <c r="F202" s="2">
        <f t="shared" si="38"/>
        <v>1.0521896480921569</v>
      </c>
      <c r="G202">
        <v>-0.70967182100000004</v>
      </c>
      <c r="H202">
        <v>0.197647664</v>
      </c>
      <c r="I202">
        <f t="shared" si="39"/>
        <v>0.93149246125242624</v>
      </c>
      <c r="J202">
        <f t="shared" si="40"/>
        <v>0.8960974379175225</v>
      </c>
      <c r="K202" s="2">
        <f t="shared" si="41"/>
        <v>0.96828555540403694</v>
      </c>
      <c r="L202">
        <v>8.5763609999999994E-3</v>
      </c>
      <c r="M202">
        <v>2.887138E-3</v>
      </c>
      <c r="N202">
        <f t="shared" si="42"/>
        <v>1.1160296378279648</v>
      </c>
      <c r="O202">
        <f t="shared" si="43"/>
        <v>1.0380509856451146</v>
      </c>
      <c r="P202" s="2">
        <f t="shared" si="44"/>
        <v>1.199866066054903</v>
      </c>
      <c r="Q202">
        <v>6.0870910000000002E-3</v>
      </c>
      <c r="R202">
        <v>2.8452220000000001E-3</v>
      </c>
      <c r="S202">
        <f t="shared" si="45"/>
        <v>1.0403592555165544</v>
      </c>
      <c r="T202">
        <f t="shared" si="46"/>
        <v>1.0033234737528609</v>
      </c>
      <c r="U202" s="2">
        <f t="shared" si="47"/>
        <v>1.0787621428715459</v>
      </c>
    </row>
    <row r="203" spans="1:21" x14ac:dyDescent="0.3">
      <c r="A203" t="s">
        <v>10</v>
      </c>
      <c r="B203">
        <v>3.8314319999999999E-2</v>
      </c>
      <c r="C203">
        <v>2.550115E-2</v>
      </c>
      <c r="D203">
        <f t="shared" si="36"/>
        <v>1.0390577781967898</v>
      </c>
      <c r="E203">
        <f t="shared" si="37"/>
        <v>0.98839987236562521</v>
      </c>
      <c r="F203" s="2">
        <f t="shared" si="38"/>
        <v>1.0923120253417764</v>
      </c>
      <c r="G203">
        <v>-0.41435075999999998</v>
      </c>
      <c r="H203">
        <v>0.20774390000000001</v>
      </c>
      <c r="I203">
        <f t="shared" si="39"/>
        <v>0.95941162215965281</v>
      </c>
      <c r="J203">
        <f t="shared" si="40"/>
        <v>0.92113112503642181</v>
      </c>
      <c r="K203" s="2">
        <f t="shared" si="41"/>
        <v>0.99928298557778161</v>
      </c>
      <c r="L203">
        <v>6.5560269999999999E-3</v>
      </c>
      <c r="M203">
        <v>3.0428569999999999E-3</v>
      </c>
      <c r="N203">
        <f t="shared" si="42"/>
        <v>1.0875387827025094</v>
      </c>
      <c r="O203">
        <f t="shared" si="43"/>
        <v>1.0076067345062139</v>
      </c>
      <c r="P203" s="2">
        <f t="shared" si="44"/>
        <v>1.1738117296939938</v>
      </c>
      <c r="Q203">
        <v>1.0387356E-2</v>
      </c>
      <c r="R203">
        <v>2.9790749999999999E-3</v>
      </c>
      <c r="S203">
        <f t="shared" si="45"/>
        <v>1.0698493177238968</v>
      </c>
      <c r="T203">
        <f t="shared" si="46"/>
        <v>1.0300057641623381</v>
      </c>
      <c r="U203" s="2">
        <f t="shared" si="47"/>
        <v>1.111234133301308</v>
      </c>
    </row>
    <row r="204" spans="1:21" x14ac:dyDescent="0.3">
      <c r="A204" t="s">
        <v>11</v>
      </c>
      <c r="B204">
        <v>4.7162860000000001E-2</v>
      </c>
      <c r="C204">
        <v>2.1606940000000002E-2</v>
      </c>
      <c r="D204">
        <f t="shared" si="36"/>
        <v>1.048292720130678</v>
      </c>
      <c r="E204">
        <f t="shared" si="37"/>
        <v>1.004824859931897</v>
      </c>
      <c r="F204" s="2">
        <f t="shared" si="38"/>
        <v>1.0936409626185561</v>
      </c>
      <c r="G204">
        <v>1.1421140000000001</v>
      </c>
      <c r="H204">
        <v>0.26324779999999998</v>
      </c>
      <c r="I204">
        <f t="shared" si="39"/>
        <v>1.1209890769283022</v>
      </c>
      <c r="J204">
        <f t="shared" si="40"/>
        <v>1.0646167031125597</v>
      </c>
      <c r="K204" s="2">
        <f t="shared" si="41"/>
        <v>1.1803464166198672</v>
      </c>
      <c r="L204">
        <v>1.6892000000000001E-3</v>
      </c>
      <c r="M204">
        <v>2.31497E-3</v>
      </c>
      <c r="N204">
        <f t="shared" si="42"/>
        <v>1.0218572040960894</v>
      </c>
      <c r="O204">
        <f t="shared" si="43"/>
        <v>0.96420031784917548</v>
      </c>
      <c r="P204" s="2">
        <f t="shared" si="44"/>
        <v>1.0829618350389447</v>
      </c>
      <c r="Q204">
        <v>6.3304670000000002E-3</v>
      </c>
      <c r="R204">
        <v>3.2085249999999998E-3</v>
      </c>
      <c r="S204">
        <f t="shared" si="45"/>
        <v>1.0420063480592521</v>
      </c>
      <c r="T204">
        <f t="shared" si="46"/>
        <v>1.0002714638396413</v>
      </c>
      <c r="U204" s="2">
        <f t="shared" si="47"/>
        <v>1.0854825601321423</v>
      </c>
    </row>
    <row r="205" spans="1:21" x14ac:dyDescent="0.3">
      <c r="A205" t="s">
        <v>12</v>
      </c>
      <c r="B205">
        <v>7.0678861999999995E-2</v>
      </c>
      <c r="C205">
        <v>2.7300669999999999E-2</v>
      </c>
      <c r="D205">
        <f t="shared" si="36"/>
        <v>1.0732365134937283</v>
      </c>
      <c r="E205">
        <f t="shared" si="37"/>
        <v>1.0173177927147272</v>
      </c>
      <c r="F205" s="2">
        <f t="shared" si="38"/>
        <v>1.1322289083556485</v>
      </c>
      <c r="G205">
        <v>1.124180424</v>
      </c>
      <c r="H205">
        <v>0.33670034199999999</v>
      </c>
      <c r="I205">
        <f t="shared" si="39"/>
        <v>1.1189805441947058</v>
      </c>
      <c r="J205">
        <f t="shared" si="40"/>
        <v>1.047519276852523</v>
      </c>
      <c r="K205" s="2">
        <f t="shared" si="41"/>
        <v>1.1953168652404302</v>
      </c>
      <c r="L205">
        <v>5.9240689999999997E-3</v>
      </c>
      <c r="M205">
        <v>2.9244750000000002E-3</v>
      </c>
      <c r="N205">
        <f t="shared" si="42"/>
        <v>1.078777098307879</v>
      </c>
      <c r="O205">
        <f t="shared" si="43"/>
        <v>1.0024618798616953</v>
      </c>
      <c r="P205" s="2">
        <f t="shared" si="44"/>
        <v>1.1609020265130936</v>
      </c>
      <c r="Q205">
        <v>8.1691699999999999E-3</v>
      </c>
      <c r="R205">
        <v>4.0610459999999996E-3</v>
      </c>
      <c r="S205">
        <f t="shared" si="45"/>
        <v>1.0545346768149122</v>
      </c>
      <c r="T205">
        <f t="shared" si="46"/>
        <v>1.0013628067382769</v>
      </c>
      <c r="U205" s="2">
        <f t="shared" si="47"/>
        <v>1.1105299469104235</v>
      </c>
    </row>
    <row r="206" spans="1:21" x14ac:dyDescent="0.3">
      <c r="A206" t="s">
        <v>13</v>
      </c>
      <c r="B206">
        <v>2.3017200000000002E-2</v>
      </c>
      <c r="C206">
        <v>2.7673679999999999E-2</v>
      </c>
      <c r="D206">
        <f t="shared" si="36"/>
        <v>1.0232841398830601</v>
      </c>
      <c r="E206">
        <f t="shared" si="37"/>
        <v>0.96925919786858439</v>
      </c>
      <c r="F206" s="2">
        <f t="shared" si="38"/>
        <v>1.0803203448972429</v>
      </c>
      <c r="G206">
        <v>1.1647605080000001</v>
      </c>
      <c r="H206">
        <v>0.33330232399999998</v>
      </c>
      <c r="I206">
        <f t="shared" si="39"/>
        <v>1.123530602485888</v>
      </c>
      <c r="J206">
        <f t="shared" si="40"/>
        <v>1.0524794856294108</v>
      </c>
      <c r="K206" s="2">
        <f t="shared" si="41"/>
        <v>1.1993782605343615</v>
      </c>
      <c r="L206">
        <v>-2.7003700000000001E-3</v>
      </c>
      <c r="M206">
        <v>2.9675119999999998E-3</v>
      </c>
      <c r="N206">
        <f t="shared" si="42"/>
        <v>0.96602580101600721</v>
      </c>
      <c r="O206">
        <f t="shared" si="43"/>
        <v>0.89671815294997004</v>
      </c>
      <c r="P206" s="2">
        <f t="shared" si="44"/>
        <v>1.0406902605446462</v>
      </c>
      <c r="Q206">
        <v>4.4302719999999999E-3</v>
      </c>
      <c r="R206">
        <v>4.1011659999999998E-3</v>
      </c>
      <c r="S206">
        <f t="shared" si="45"/>
        <v>1.0292154037137948</v>
      </c>
      <c r="T206">
        <f t="shared" si="46"/>
        <v>0.97682077611776963</v>
      </c>
      <c r="U206" s="2">
        <f t="shared" si="47"/>
        <v>1.0844203697752206</v>
      </c>
    </row>
    <row r="207" spans="1:21" x14ac:dyDescent="0.3">
      <c r="A207" t="s">
        <v>14</v>
      </c>
      <c r="B207">
        <v>9.2493330000000002E-3</v>
      </c>
      <c r="C207">
        <v>2.2377896000000001E-2</v>
      </c>
      <c r="D207">
        <f t="shared" si="36"/>
        <v>1.0092922402663098</v>
      </c>
      <c r="E207">
        <f t="shared" si="37"/>
        <v>0.96598077834613261</v>
      </c>
      <c r="F207" s="2">
        <f t="shared" si="38"/>
        <v>1.0545456484194904</v>
      </c>
      <c r="G207">
        <v>-0.76480630000000005</v>
      </c>
      <c r="H207">
        <v>0.16981789999999999</v>
      </c>
      <c r="I207">
        <f t="shared" si="39"/>
        <v>0.92637085791855533</v>
      </c>
      <c r="J207">
        <f t="shared" si="40"/>
        <v>0.89604473625283487</v>
      </c>
      <c r="K207" s="2">
        <f t="shared" si="41"/>
        <v>0.9577233498290586</v>
      </c>
      <c r="L207">
        <v>1.002862E-2</v>
      </c>
      <c r="M207">
        <v>2.740667E-3</v>
      </c>
      <c r="N207">
        <f t="shared" si="42"/>
        <v>1.1369694392510499</v>
      </c>
      <c r="O207">
        <f t="shared" si="43"/>
        <v>1.0614209001189026</v>
      </c>
      <c r="P207" s="2">
        <f t="shared" si="44"/>
        <v>1.2178952813592006</v>
      </c>
      <c r="Q207">
        <v>8.0747849999999993E-3</v>
      </c>
      <c r="R207">
        <v>2.4742290000000001E-3</v>
      </c>
      <c r="S207">
        <f t="shared" si="45"/>
        <v>1.053887915569456</v>
      </c>
      <c r="T207">
        <f t="shared" si="46"/>
        <v>1.0211857223501009</v>
      </c>
      <c r="U207" s="2">
        <f t="shared" si="47"/>
        <v>1.0876373555510308</v>
      </c>
    </row>
    <row r="208" spans="1:21" x14ac:dyDescent="0.3">
      <c r="A208" t="s">
        <v>15</v>
      </c>
      <c r="B208">
        <v>-1.8540359999999999E-2</v>
      </c>
      <c r="C208">
        <v>2.373457E-2</v>
      </c>
      <c r="D208">
        <f t="shared" si="36"/>
        <v>0.9816304551871059</v>
      </c>
      <c r="E208">
        <f t="shared" si="37"/>
        <v>0.93701113119857748</v>
      </c>
      <c r="F208" s="2">
        <f t="shared" si="38"/>
        <v>1.0283744968090809</v>
      </c>
      <c r="G208">
        <v>-0.90490970000000004</v>
      </c>
      <c r="H208">
        <v>0.1793672</v>
      </c>
      <c r="I208">
        <f t="shared" si="39"/>
        <v>0.91348258261143089</v>
      </c>
      <c r="J208">
        <f t="shared" si="40"/>
        <v>0.88192616361662357</v>
      </c>
      <c r="K208" s="2">
        <f t="shared" si="41"/>
        <v>0.94616812966803898</v>
      </c>
      <c r="L208">
        <v>9.9653959999999996E-3</v>
      </c>
      <c r="M208">
        <v>2.880203E-3</v>
      </c>
      <c r="N208">
        <f t="shared" si="42"/>
        <v>1.1360496993843108</v>
      </c>
      <c r="O208">
        <f t="shared" si="43"/>
        <v>1.056856077102911</v>
      </c>
      <c r="P208" s="2">
        <f t="shared" si="44"/>
        <v>1.2211775542882271</v>
      </c>
      <c r="Q208">
        <v>5.4163350000000004E-3</v>
      </c>
      <c r="R208">
        <v>2.6228860000000001E-3</v>
      </c>
      <c r="S208">
        <f t="shared" si="45"/>
        <v>1.03583325229531</v>
      </c>
      <c r="T208">
        <f t="shared" si="46"/>
        <v>1.0017922139591311</v>
      </c>
      <c r="U208" s="2">
        <f t="shared" si="47"/>
        <v>1.071031009834192</v>
      </c>
    </row>
    <row r="209" spans="1:21" x14ac:dyDescent="0.3">
      <c r="A209" t="s">
        <v>16</v>
      </c>
      <c r="B209">
        <v>4.0680470000000003E-2</v>
      </c>
      <c r="C209">
        <v>2.480831E-2</v>
      </c>
      <c r="D209">
        <f t="shared" si="36"/>
        <v>1.0415192557227786</v>
      </c>
      <c r="E209">
        <f t="shared" si="37"/>
        <v>0.99208765113659769</v>
      </c>
      <c r="F209" s="2">
        <f t="shared" si="38"/>
        <v>1.0934138317300481</v>
      </c>
      <c r="G209">
        <v>-0.60442380500000004</v>
      </c>
      <c r="H209">
        <v>0.18890088199999999</v>
      </c>
      <c r="I209">
        <f t="shared" si="39"/>
        <v>0.9413480074573104</v>
      </c>
      <c r="J209">
        <f t="shared" si="40"/>
        <v>0.90713231872476052</v>
      </c>
      <c r="K209" s="2">
        <f t="shared" si="41"/>
        <v>0.97685426133816045</v>
      </c>
      <c r="L209">
        <v>1.0062758999999999E-2</v>
      </c>
      <c r="M209">
        <v>3.0700139999999998E-3</v>
      </c>
      <c r="N209">
        <f t="shared" si="42"/>
        <v>1.1374663798154758</v>
      </c>
      <c r="O209">
        <f t="shared" si="43"/>
        <v>1.053146978326122</v>
      </c>
      <c r="P209" s="2">
        <f t="shared" si="44"/>
        <v>1.2285367492265371</v>
      </c>
      <c r="Q209">
        <v>1.114793E-2</v>
      </c>
      <c r="R209">
        <v>2.7493069999999999E-3</v>
      </c>
      <c r="S209">
        <f t="shared" si="45"/>
        <v>1.0751514603457772</v>
      </c>
      <c r="T209">
        <f t="shared" si="46"/>
        <v>1.0381449035744454</v>
      </c>
      <c r="U209" s="2">
        <f t="shared" si="47"/>
        <v>1.1134771829092394</v>
      </c>
    </row>
    <row r="210" spans="1:21" x14ac:dyDescent="0.3">
      <c r="A210" t="s">
        <v>17</v>
      </c>
      <c r="B210">
        <v>0.12137402799999999</v>
      </c>
      <c r="C210">
        <v>3.3989756000000003E-2</v>
      </c>
      <c r="D210">
        <f t="shared" si="36"/>
        <v>1.1290471286414989</v>
      </c>
      <c r="E210">
        <f t="shared" si="37"/>
        <v>1.0562808498697402</v>
      </c>
      <c r="F210" s="2">
        <f t="shared" si="38"/>
        <v>1.2068262137392858</v>
      </c>
      <c r="G210">
        <v>-0.69300603999999999</v>
      </c>
      <c r="H210">
        <v>0.28223151000000002</v>
      </c>
      <c r="I210">
        <f t="shared" si="39"/>
        <v>0.9330461605096283</v>
      </c>
      <c r="J210">
        <f t="shared" si="40"/>
        <v>0.88283409849031647</v>
      </c>
      <c r="K210" s="2">
        <f t="shared" si="41"/>
        <v>0.98611408319012506</v>
      </c>
      <c r="L210">
        <v>1.3554988E-2</v>
      </c>
      <c r="M210">
        <v>4.1556309999999999E-3</v>
      </c>
      <c r="N210">
        <f t="shared" si="42"/>
        <v>1.189465261919993</v>
      </c>
      <c r="O210">
        <f t="shared" si="43"/>
        <v>1.0717012894007543</v>
      </c>
      <c r="P210" s="2">
        <f t="shared" si="44"/>
        <v>1.3201697369474137</v>
      </c>
      <c r="Q210">
        <v>2.8437179999999999E-2</v>
      </c>
      <c r="R210">
        <v>3.9631680000000004E-3</v>
      </c>
      <c r="S210">
        <f t="shared" si="45"/>
        <v>1.2030279496326479</v>
      </c>
      <c r="T210">
        <f t="shared" si="46"/>
        <v>1.1437941176586637</v>
      </c>
      <c r="U210" s="2">
        <f t="shared" si="47"/>
        <v>1.2653293326598798</v>
      </c>
    </row>
    <row r="211" spans="1:21" x14ac:dyDescent="0.3">
      <c r="A211" t="s">
        <v>18</v>
      </c>
      <c r="B211">
        <v>6.2131249999999999E-2</v>
      </c>
      <c r="C211">
        <v>3.9053850000000001E-2</v>
      </c>
      <c r="D211">
        <f t="shared" si="36"/>
        <v>1.064101998950387</v>
      </c>
      <c r="E211">
        <f t="shared" si="37"/>
        <v>0.98568909261044912</v>
      </c>
      <c r="F211" s="2">
        <f t="shared" si="38"/>
        <v>1.148752758510748</v>
      </c>
      <c r="G211">
        <v>-1.101887107</v>
      </c>
      <c r="H211">
        <v>0.31952770200000002</v>
      </c>
      <c r="I211">
        <f t="shared" si="39"/>
        <v>0.89566509775987013</v>
      </c>
      <c r="J211">
        <f t="shared" si="40"/>
        <v>0.84129228037882064</v>
      </c>
      <c r="K211" s="2">
        <f t="shared" si="41"/>
        <v>0.9535520366167779</v>
      </c>
      <c r="L211">
        <v>1.2370562E-2</v>
      </c>
      <c r="M211">
        <v>4.7406569999999997E-3</v>
      </c>
      <c r="N211">
        <f t="shared" si="42"/>
        <v>1.1715682004291792</v>
      </c>
      <c r="O211">
        <f t="shared" si="43"/>
        <v>1.0401964512879904</v>
      </c>
      <c r="P211" s="2">
        <f t="shared" si="44"/>
        <v>1.3195315620980261</v>
      </c>
      <c r="Q211">
        <v>1.8699360000000002E-2</v>
      </c>
      <c r="R211">
        <v>4.5688539999999998E-3</v>
      </c>
      <c r="S211">
        <f t="shared" si="45"/>
        <v>1.1292411291520958</v>
      </c>
      <c r="T211">
        <f t="shared" si="46"/>
        <v>1.0653875610367198</v>
      </c>
      <c r="U211" s="2">
        <f t="shared" si="47"/>
        <v>1.196921734779621</v>
      </c>
    </row>
    <row r="212" spans="1:21" x14ac:dyDescent="0.3">
      <c r="A212" t="s">
        <v>19</v>
      </c>
      <c r="B212">
        <v>0.16767237300000001</v>
      </c>
      <c r="C212">
        <v>3.7131185999999997E-2</v>
      </c>
      <c r="D212">
        <f t="shared" si="36"/>
        <v>1.1825491121558245</v>
      </c>
      <c r="E212">
        <f t="shared" si="37"/>
        <v>1.0995436701785675</v>
      </c>
      <c r="F212" s="2">
        <f t="shared" si="38"/>
        <v>1.271820702158581</v>
      </c>
      <c r="G212">
        <v>-0.36368980000000001</v>
      </c>
      <c r="H212">
        <v>0.31129669999999998</v>
      </c>
      <c r="I212">
        <f t="shared" si="39"/>
        <v>0.96428442616563248</v>
      </c>
      <c r="J212">
        <f t="shared" si="40"/>
        <v>0.90720835789850651</v>
      </c>
      <c r="K212" s="2">
        <f t="shared" si="41"/>
        <v>1.02495137577823</v>
      </c>
      <c r="L212">
        <v>1.4515101000000001E-2</v>
      </c>
      <c r="M212">
        <v>4.5413270000000004E-3</v>
      </c>
      <c r="N212">
        <f t="shared" si="42"/>
        <v>1.2041733233539933</v>
      </c>
      <c r="O212">
        <f t="shared" si="43"/>
        <v>1.0745054197095463</v>
      </c>
      <c r="P212" s="2">
        <f t="shared" si="44"/>
        <v>1.3494891380532683</v>
      </c>
      <c r="Q212">
        <v>3.6111740000000003E-2</v>
      </c>
      <c r="R212">
        <v>4.349042E-3</v>
      </c>
      <c r="S212">
        <f t="shared" si="45"/>
        <v>1.2645626232224203</v>
      </c>
      <c r="T212">
        <f t="shared" si="46"/>
        <v>1.1964029516975272</v>
      </c>
      <c r="U212" s="2">
        <f t="shared" si="47"/>
        <v>1.3366053851524229</v>
      </c>
    </row>
    <row r="213" spans="1:21" x14ac:dyDescent="0.3">
      <c r="A213" t="s">
        <v>20</v>
      </c>
      <c r="B213">
        <v>2.17941E-2</v>
      </c>
      <c r="C213">
        <v>2.2794539999999999E-2</v>
      </c>
      <c r="D213">
        <f t="shared" si="36"/>
        <v>1.0220333261426442</v>
      </c>
      <c r="E213">
        <f t="shared" si="37"/>
        <v>0.97737663626146865</v>
      </c>
      <c r="F213" s="2">
        <f t="shared" si="38"/>
        <v>1.06873039623873</v>
      </c>
      <c r="G213">
        <v>-0.48925551</v>
      </c>
      <c r="H213">
        <v>0.18500874</v>
      </c>
      <c r="I213">
        <f t="shared" si="39"/>
        <v>0.9522520212703004</v>
      </c>
      <c r="J213">
        <f t="shared" si="40"/>
        <v>0.9183402961843975</v>
      </c>
      <c r="K213" s="2">
        <f t="shared" si="41"/>
        <v>0.9874160110156982</v>
      </c>
      <c r="L213">
        <v>6.1820620000000003E-3</v>
      </c>
      <c r="M213">
        <v>2.698279E-3</v>
      </c>
      <c r="N213">
        <f t="shared" si="42"/>
        <v>1.0823454437882896</v>
      </c>
      <c r="O213">
        <f t="shared" si="43"/>
        <v>1.0115016107364763</v>
      </c>
      <c r="P213" s="2">
        <f t="shared" si="44"/>
        <v>1.1581510570569618</v>
      </c>
      <c r="Q213">
        <v>6.9864840000000003E-3</v>
      </c>
      <c r="R213">
        <v>2.6843510000000002E-3</v>
      </c>
      <c r="S213">
        <f t="shared" si="45"/>
        <v>1.0464590649606818</v>
      </c>
      <c r="T213">
        <f t="shared" si="46"/>
        <v>1.0112766213746174</v>
      </c>
      <c r="U213" s="2">
        <f t="shared" si="47"/>
        <v>1.0828655102793323</v>
      </c>
    </row>
    <row r="214" spans="1:21" x14ac:dyDescent="0.3">
      <c r="A214" t="s">
        <v>21</v>
      </c>
      <c r="B214">
        <v>2.7141060000000002E-2</v>
      </c>
      <c r="C214">
        <v>2.5674180000000001E-2</v>
      </c>
      <c r="D214">
        <f t="shared" si="36"/>
        <v>1.027512733487471</v>
      </c>
      <c r="E214">
        <f t="shared" si="37"/>
        <v>0.97708626718253644</v>
      </c>
      <c r="F214" s="2">
        <f t="shared" si="38"/>
        <v>1.08054166038305</v>
      </c>
      <c r="G214">
        <v>-0.47026651000000003</v>
      </c>
      <c r="H214">
        <v>0.20828654999999999</v>
      </c>
      <c r="I214">
        <f t="shared" si="39"/>
        <v>0.95406197054596753</v>
      </c>
      <c r="J214">
        <f t="shared" si="40"/>
        <v>0.91589750488406807</v>
      </c>
      <c r="K214" s="2">
        <f t="shared" si="41"/>
        <v>0.9938167085161671</v>
      </c>
      <c r="L214">
        <v>6.4023220000000002E-3</v>
      </c>
      <c r="M214">
        <v>3.0467860000000001E-3</v>
      </c>
      <c r="N214">
        <f t="shared" si="42"/>
        <v>1.0854012362201084</v>
      </c>
      <c r="O214">
        <f t="shared" si="43"/>
        <v>1.0055271732017035</v>
      </c>
      <c r="P214" s="2">
        <f t="shared" si="44"/>
        <v>1.1716200963888022</v>
      </c>
      <c r="Q214">
        <v>8.7113260000000001E-3</v>
      </c>
      <c r="R214">
        <v>3.0158339999999998E-3</v>
      </c>
      <c r="S214">
        <f t="shared" si="45"/>
        <v>1.0582574274395182</v>
      </c>
      <c r="T214">
        <f t="shared" si="46"/>
        <v>1.0183685579749724</v>
      </c>
      <c r="U214" s="2">
        <f t="shared" si="47"/>
        <v>1.0997087193636925</v>
      </c>
    </row>
    <row r="215" spans="1:21" x14ac:dyDescent="0.3">
      <c r="A215" t="s">
        <v>22</v>
      </c>
      <c r="B215">
        <v>1.6015789999999998E-2</v>
      </c>
      <c r="C215">
        <v>2.7053299999999999E-2</v>
      </c>
      <c r="D215">
        <f t="shared" si="36"/>
        <v>1.0161447302047106</v>
      </c>
      <c r="E215">
        <f t="shared" si="37"/>
        <v>0.96366777260383685</v>
      </c>
      <c r="F215" s="2">
        <f t="shared" si="38"/>
        <v>1.0714793438955077</v>
      </c>
      <c r="G215">
        <v>-0.50990517000000002</v>
      </c>
      <c r="H215">
        <v>0.21947786999999999</v>
      </c>
      <c r="I215">
        <f t="shared" si="39"/>
        <v>0.95028768206778769</v>
      </c>
      <c r="J215">
        <f t="shared" si="40"/>
        <v>0.91027531659515848</v>
      </c>
      <c r="K215" s="2">
        <f t="shared" si="41"/>
        <v>0.99205884442475267</v>
      </c>
      <c r="L215">
        <v>5.8363390000000003E-3</v>
      </c>
      <c r="M215">
        <v>3.1920429999999999E-3</v>
      </c>
      <c r="N215">
        <f t="shared" si="42"/>
        <v>1.0775663719541715</v>
      </c>
      <c r="O215">
        <f t="shared" si="43"/>
        <v>0.99463759372352711</v>
      </c>
      <c r="P215" s="2">
        <f t="shared" si="44"/>
        <v>1.1674094095112528</v>
      </c>
      <c r="Q215">
        <v>5.0281609999999997E-3</v>
      </c>
      <c r="R215">
        <v>3.201125E-3</v>
      </c>
      <c r="S215">
        <f t="shared" si="45"/>
        <v>1.0332230036899777</v>
      </c>
      <c r="T215">
        <f t="shared" si="46"/>
        <v>0.99193342484578362</v>
      </c>
      <c r="U215" s="2">
        <f t="shared" si="47"/>
        <v>1.0762312758238912</v>
      </c>
    </row>
    <row r="216" spans="1:21" x14ac:dyDescent="0.3">
      <c r="A216" t="s">
        <v>23</v>
      </c>
      <c r="B216">
        <v>-0.1621764</v>
      </c>
      <c r="C216">
        <v>3.3902799999999997E-2</v>
      </c>
      <c r="D216">
        <f t="shared" si="36"/>
        <v>0.85029119994254654</v>
      </c>
      <c r="E216">
        <f t="shared" si="37"/>
        <v>0.79562613111736857</v>
      </c>
      <c r="F216" s="2">
        <f t="shared" si="38"/>
        <v>0.90871214056829597</v>
      </c>
      <c r="G216">
        <v>-0.76770218999999995</v>
      </c>
      <c r="H216">
        <v>0.26698318599999998</v>
      </c>
      <c r="I216">
        <f t="shared" si="39"/>
        <v>0.92610262994799097</v>
      </c>
      <c r="J216">
        <f t="shared" si="40"/>
        <v>0.87888701870378927</v>
      </c>
      <c r="K216" s="2">
        <f t="shared" si="41"/>
        <v>0.97585476056012166</v>
      </c>
      <c r="L216">
        <v>4.989655E-3</v>
      </c>
      <c r="M216">
        <v>3.9421339999999999E-3</v>
      </c>
      <c r="N216">
        <f t="shared" si="42"/>
        <v>1.0659512404164488</v>
      </c>
      <c r="O216">
        <f t="shared" si="43"/>
        <v>0.96557386678246493</v>
      </c>
      <c r="P216" s="2">
        <f t="shared" si="44"/>
        <v>1.1767634626770125</v>
      </c>
      <c r="Q216">
        <v>-1.573977E-2</v>
      </c>
      <c r="R216">
        <v>3.8096990000000002E-3</v>
      </c>
      <c r="S216">
        <f t="shared" si="45"/>
        <v>0.90275100550569043</v>
      </c>
      <c r="T216">
        <f t="shared" si="46"/>
        <v>0.85998178494104482</v>
      </c>
      <c r="U216" s="2">
        <f t="shared" si="47"/>
        <v>0.94764725510715775</v>
      </c>
    </row>
    <row r="217" spans="1:21" x14ac:dyDescent="0.3">
      <c r="A217" t="s">
        <v>24</v>
      </c>
      <c r="B217">
        <v>-0.2016318</v>
      </c>
      <c r="C217">
        <v>3.8226139999999999E-2</v>
      </c>
      <c r="D217">
        <f t="shared" si="36"/>
        <v>0.81739583768878976</v>
      </c>
      <c r="E217">
        <f t="shared" si="37"/>
        <v>0.75839188034104699</v>
      </c>
      <c r="F217" s="2">
        <f t="shared" si="38"/>
        <v>0.88099038609234481</v>
      </c>
      <c r="G217">
        <v>-1.456933</v>
      </c>
      <c r="H217">
        <v>0.3061355</v>
      </c>
      <c r="I217">
        <f t="shared" si="39"/>
        <v>0.86442278099981462</v>
      </c>
      <c r="J217">
        <f t="shared" si="40"/>
        <v>0.81408063474696246</v>
      </c>
      <c r="K217" s="2">
        <f t="shared" si="41"/>
        <v>0.91787804846102372</v>
      </c>
      <c r="L217">
        <v>1.4022064000000001E-2</v>
      </c>
      <c r="M217">
        <v>4.3702719999999997E-3</v>
      </c>
      <c r="N217">
        <f t="shared" si="42"/>
        <v>1.1965978667347792</v>
      </c>
      <c r="O217">
        <f t="shared" si="43"/>
        <v>1.0723377038246344</v>
      </c>
      <c r="P217" s="2">
        <f t="shared" si="44"/>
        <v>1.3352570273033901</v>
      </c>
      <c r="Q217">
        <v>-2.0374010000000001E-2</v>
      </c>
      <c r="R217">
        <v>4.3047399999999996E-3</v>
      </c>
      <c r="S217">
        <f t="shared" si="45"/>
        <v>0.87596331655617399</v>
      </c>
      <c r="T217">
        <f t="shared" si="46"/>
        <v>0.82921695384768601</v>
      </c>
      <c r="U217" s="2">
        <f t="shared" si="47"/>
        <v>0.92534496357274765</v>
      </c>
    </row>
    <row r="218" spans="1:21" x14ac:dyDescent="0.3">
      <c r="A218" t="s">
        <v>25</v>
      </c>
      <c r="B218">
        <v>-0.10628024</v>
      </c>
      <c r="C218">
        <v>4.1421699999999999E-2</v>
      </c>
      <c r="D218">
        <f t="shared" si="36"/>
        <v>0.89917262862716174</v>
      </c>
      <c r="E218">
        <f t="shared" si="37"/>
        <v>0.82905666561760982</v>
      </c>
      <c r="F218" s="2">
        <f t="shared" si="38"/>
        <v>0.97521852196915304</v>
      </c>
      <c r="G218">
        <v>0.22726579999999999</v>
      </c>
      <c r="H218">
        <v>0.32217849999999998</v>
      </c>
      <c r="I218">
        <f t="shared" si="39"/>
        <v>1.0229867962554227</v>
      </c>
      <c r="J218">
        <f t="shared" si="40"/>
        <v>0.96038560240101145</v>
      </c>
      <c r="K218" s="2">
        <f t="shared" si="41"/>
        <v>1.089668548442029</v>
      </c>
      <c r="L218">
        <v>-9.3630039999999994E-3</v>
      </c>
      <c r="M218">
        <v>4.9143470000000003E-3</v>
      </c>
      <c r="N218">
        <f t="shared" si="42"/>
        <v>0.88705663274201141</v>
      </c>
      <c r="O218">
        <f t="shared" si="43"/>
        <v>0.78416361426834413</v>
      </c>
      <c r="P218" s="2">
        <f t="shared" si="44"/>
        <v>1.0034506260862106</v>
      </c>
      <c r="Q218">
        <v>-9.1736119999999994E-3</v>
      </c>
      <c r="R218">
        <v>4.6295299999999998E-3</v>
      </c>
      <c r="S218">
        <f t="shared" si="45"/>
        <v>0.94211448483056315</v>
      </c>
      <c r="T218">
        <f t="shared" si="46"/>
        <v>0.88815527663582816</v>
      </c>
      <c r="U218" s="2">
        <f t="shared" si="47"/>
        <v>0.99935194427887564</v>
      </c>
    </row>
    <row r="219" spans="1:21" x14ac:dyDescent="0.3">
      <c r="A219" t="s">
        <v>37</v>
      </c>
      <c r="B219">
        <v>2.3668080000000001E-2</v>
      </c>
      <c r="C219">
        <v>2.2023529999999999E-2</v>
      </c>
      <c r="D219">
        <f t="shared" si="36"/>
        <v>1.0239503918655513</v>
      </c>
      <c r="E219">
        <f t="shared" si="37"/>
        <v>0.98069081851761342</v>
      </c>
      <c r="F219" s="2">
        <f t="shared" si="38"/>
        <v>1.0691182023978387</v>
      </c>
      <c r="G219">
        <v>-0.50147887599999996</v>
      </c>
      <c r="H219">
        <v>0.17877848199999999</v>
      </c>
      <c r="I219">
        <f t="shared" si="39"/>
        <v>0.95108875986560926</v>
      </c>
      <c r="J219">
        <f t="shared" si="40"/>
        <v>0.91833918863728126</v>
      </c>
      <c r="K219" s="2">
        <f t="shared" si="41"/>
        <v>0.98500623771156814</v>
      </c>
      <c r="L219">
        <v>3.3593680000000002E-3</v>
      </c>
      <c r="M219">
        <v>2.6098699999999998E-3</v>
      </c>
      <c r="N219">
        <f t="shared" si="42"/>
        <v>1.0439378013137814</v>
      </c>
      <c r="O219">
        <f t="shared" si="43"/>
        <v>0.97777420663875658</v>
      </c>
      <c r="P219" s="2">
        <f t="shared" si="44"/>
        <v>1.1145785249932312</v>
      </c>
      <c r="Q219">
        <v>8.1619329999999997E-3</v>
      </c>
      <c r="R219">
        <v>2.5796389999999999E-3</v>
      </c>
      <c r="S219">
        <f t="shared" si="45"/>
        <v>1.0544850721431709</v>
      </c>
      <c r="T219">
        <f t="shared" si="46"/>
        <v>1.0203931188073143</v>
      </c>
      <c r="U219" s="2">
        <f t="shared" si="47"/>
        <v>1.0897160583290459</v>
      </c>
    </row>
    <row r="220" spans="1:21" x14ac:dyDescent="0.3">
      <c r="A220" t="s">
        <v>9</v>
      </c>
      <c r="B220">
        <v>1.101676E-2</v>
      </c>
      <c r="C220">
        <v>2.4295199999999999E-2</v>
      </c>
      <c r="D220">
        <f t="shared" si="36"/>
        <v>1.0110776679644309</v>
      </c>
      <c r="E220">
        <f t="shared" si="37"/>
        <v>0.96405991674817881</v>
      </c>
      <c r="F220" s="2">
        <f t="shared" si="38"/>
        <v>1.0603885016862702</v>
      </c>
      <c r="G220">
        <v>-0.64120374099999999</v>
      </c>
      <c r="H220">
        <v>0.19603712600000001</v>
      </c>
      <c r="I220">
        <f t="shared" si="39"/>
        <v>0.93789209481865332</v>
      </c>
      <c r="J220">
        <f t="shared" si="40"/>
        <v>0.90253875235810677</v>
      </c>
      <c r="K220" s="2">
        <f t="shared" si="41"/>
        <v>0.97463026293889288</v>
      </c>
      <c r="L220">
        <v>3.836664E-3</v>
      </c>
      <c r="M220">
        <v>2.8719990000000001E-3</v>
      </c>
      <c r="N220">
        <f t="shared" si="42"/>
        <v>1.050335145257548</v>
      </c>
      <c r="O220">
        <f t="shared" si="43"/>
        <v>0.9773177869489017</v>
      </c>
      <c r="P220" s="2">
        <f t="shared" si="44"/>
        <v>1.1288077758282675</v>
      </c>
      <c r="Q220">
        <v>6.8676570000000001E-3</v>
      </c>
      <c r="R220">
        <v>2.8463730000000001E-3</v>
      </c>
      <c r="S220">
        <f t="shared" si="45"/>
        <v>1.045651117676663</v>
      </c>
      <c r="T220">
        <f t="shared" si="46"/>
        <v>1.0084121635437777</v>
      </c>
      <c r="U220" s="2">
        <f t="shared" si="47"/>
        <v>1.0842652433465889</v>
      </c>
    </row>
    <row r="221" spans="1:21" x14ac:dyDescent="0.3">
      <c r="A221" t="s">
        <v>10</v>
      </c>
      <c r="B221">
        <v>3.7365639999999999E-2</v>
      </c>
      <c r="C221">
        <v>2.540746E-2</v>
      </c>
      <c r="D221">
        <f t="shared" si="36"/>
        <v>1.0380725122886953</v>
      </c>
      <c r="E221">
        <f t="shared" si="37"/>
        <v>0.98764398859583158</v>
      </c>
      <c r="F221" s="2">
        <f t="shared" si="38"/>
        <v>1.0910758868703467</v>
      </c>
      <c r="G221">
        <v>-0.34275319999999998</v>
      </c>
      <c r="H221">
        <v>0.20764757</v>
      </c>
      <c r="I221">
        <f t="shared" si="39"/>
        <v>0.96630542480108095</v>
      </c>
      <c r="J221">
        <f t="shared" si="40"/>
        <v>0.92776738185728358</v>
      </c>
      <c r="K221" s="2">
        <f t="shared" si="41"/>
        <v>1.0064442793092649</v>
      </c>
      <c r="L221">
        <v>2.8135809999999999E-3</v>
      </c>
      <c r="M221">
        <v>3.0177400000000001E-3</v>
      </c>
      <c r="N221">
        <f t="shared" si="42"/>
        <v>1.0366701905897784</v>
      </c>
      <c r="O221">
        <f t="shared" si="43"/>
        <v>0.96108230903451941</v>
      </c>
      <c r="P221" s="2">
        <f t="shared" si="44"/>
        <v>1.1182029613437072</v>
      </c>
      <c r="Q221">
        <v>9.602256E-3</v>
      </c>
      <c r="R221">
        <v>2.979406E-3</v>
      </c>
      <c r="S221">
        <f t="shared" si="45"/>
        <v>1.0644036230945513</v>
      </c>
      <c r="T221">
        <f t="shared" si="46"/>
        <v>1.024758557884577</v>
      </c>
      <c r="U221" s="2">
        <f t="shared" si="47"/>
        <v>1.1055824458744525</v>
      </c>
    </row>
    <row r="222" spans="1:21" x14ac:dyDescent="0.3">
      <c r="A222" t="s">
        <v>11</v>
      </c>
      <c r="B222">
        <v>1.8774289999999999E-2</v>
      </c>
      <c r="C222">
        <v>2.1418159999999999E-2</v>
      </c>
      <c r="D222">
        <f t="shared" si="36"/>
        <v>1.0189516350866521</v>
      </c>
      <c r="E222">
        <f t="shared" si="37"/>
        <v>0.9770618688613999</v>
      </c>
      <c r="F222" s="2">
        <f t="shared" si="38"/>
        <v>1.0626373495218688</v>
      </c>
      <c r="G222">
        <v>7.7794950000000002E-2</v>
      </c>
      <c r="H222">
        <v>0.25829077</v>
      </c>
      <c r="I222">
        <f t="shared" si="39"/>
        <v>1.0078098338939556</v>
      </c>
      <c r="J222">
        <f t="shared" si="40"/>
        <v>0.95805940271905932</v>
      </c>
      <c r="K222" s="2">
        <f t="shared" si="41"/>
        <v>1.0601437222063355</v>
      </c>
      <c r="L222">
        <v>6.4198499999999997E-4</v>
      </c>
      <c r="M222">
        <v>2.2947890000000002E-3</v>
      </c>
      <c r="N222">
        <f t="shared" si="42"/>
        <v>1.0082512635685876</v>
      </c>
      <c r="O222">
        <f t="shared" si="43"/>
        <v>0.95184387124637027</v>
      </c>
      <c r="P222" s="2">
        <f t="shared" si="44"/>
        <v>1.0680014245997389</v>
      </c>
      <c r="Q222">
        <v>1.4525129999999999E-3</v>
      </c>
      <c r="R222">
        <v>3.2107239999999999E-3</v>
      </c>
      <c r="S222">
        <f t="shared" si="45"/>
        <v>1.0094860444951352</v>
      </c>
      <c r="T222">
        <f t="shared" si="46"/>
        <v>0.96902652948175649</v>
      </c>
      <c r="U222" s="2">
        <f t="shared" si="47"/>
        <v>1.0516348552143739</v>
      </c>
    </row>
    <row r="223" spans="1:21" x14ac:dyDescent="0.3">
      <c r="A223" t="s">
        <v>12</v>
      </c>
      <c r="B223">
        <v>6.5799029999999994E-2</v>
      </c>
      <c r="C223">
        <v>2.7001520000000001E-2</v>
      </c>
      <c r="D223">
        <f t="shared" si="36"/>
        <v>1.0680120572134724</v>
      </c>
      <c r="E223">
        <f t="shared" si="37"/>
        <v>1.0129593040828624</v>
      </c>
      <c r="F223" s="2">
        <f t="shared" si="38"/>
        <v>1.1260568413319449</v>
      </c>
      <c r="G223">
        <v>0.15766150000000001</v>
      </c>
      <c r="H223">
        <v>0.325654</v>
      </c>
      <c r="I223">
        <f t="shared" si="39"/>
        <v>1.0158910914947634</v>
      </c>
      <c r="J223">
        <f t="shared" si="40"/>
        <v>0.9530746622100521</v>
      </c>
      <c r="K223" s="2">
        <f t="shared" si="41"/>
        <v>1.0828477040668272</v>
      </c>
      <c r="L223">
        <v>6.3889710000000002E-3</v>
      </c>
      <c r="M223">
        <v>2.8840300000000001E-3</v>
      </c>
      <c r="N223">
        <f t="shared" si="42"/>
        <v>1.0852157648120428</v>
      </c>
      <c r="O223">
        <f t="shared" si="43"/>
        <v>1.0094688325615864</v>
      </c>
      <c r="P223" s="2">
        <f t="shared" si="44"/>
        <v>1.1666464760562458</v>
      </c>
      <c r="Q223">
        <v>7.4804160000000001E-3</v>
      </c>
      <c r="R223">
        <v>4.0722609999999998E-3</v>
      </c>
      <c r="S223">
        <f t="shared" si="45"/>
        <v>1.0498241815438014</v>
      </c>
      <c r="T223">
        <f t="shared" si="46"/>
        <v>0.99674740006142637</v>
      </c>
      <c r="U223" s="2">
        <f t="shared" si="47"/>
        <v>1.1057273007044632</v>
      </c>
    </row>
    <row r="224" spans="1:21" x14ac:dyDescent="0.3">
      <c r="A224" t="s">
        <v>13</v>
      </c>
      <c r="B224">
        <v>-3.1518049999999999E-2</v>
      </c>
      <c r="C224">
        <v>2.755026E-2</v>
      </c>
      <c r="D224">
        <f t="shared" si="36"/>
        <v>0.96897346632482462</v>
      </c>
      <c r="E224">
        <f t="shared" si="37"/>
        <v>0.91803794058720489</v>
      </c>
      <c r="F224" s="2">
        <f t="shared" si="38"/>
        <v>1.0227350493172329</v>
      </c>
      <c r="G224">
        <v>1.51757E-3</v>
      </c>
      <c r="H224">
        <v>0.33200580000000002</v>
      </c>
      <c r="I224">
        <f t="shared" si="39"/>
        <v>1.000151768515676</v>
      </c>
      <c r="J224">
        <f t="shared" si="40"/>
        <v>0.93714113870493421</v>
      </c>
      <c r="K224" s="2">
        <f t="shared" si="41"/>
        <v>1.0673990488213829</v>
      </c>
      <c r="L224">
        <v>-5.563091E-3</v>
      </c>
      <c r="M224">
        <v>2.9599000000000001E-3</v>
      </c>
      <c r="N224">
        <f t="shared" si="42"/>
        <v>0.93126857349001124</v>
      </c>
      <c r="O224">
        <f t="shared" si="43"/>
        <v>0.86461968781339671</v>
      </c>
      <c r="P224" s="2">
        <f t="shared" si="44"/>
        <v>1.0030550636238738</v>
      </c>
      <c r="Q224">
        <v>-4.7513879999999996E-3</v>
      </c>
      <c r="R224">
        <v>4.1121489999999998E-3</v>
      </c>
      <c r="S224">
        <f t="shared" si="45"/>
        <v>0.96958801743445</v>
      </c>
      <c r="T224">
        <f t="shared" si="46"/>
        <v>0.92010010943101572</v>
      </c>
      <c r="U224" s="2">
        <f t="shared" si="47"/>
        <v>1.0217376499757402</v>
      </c>
    </row>
    <row r="225" spans="1:21" x14ac:dyDescent="0.3">
      <c r="A225" t="s">
        <v>14</v>
      </c>
      <c r="B225">
        <v>2.2023689999999999E-2</v>
      </c>
      <c r="C225">
        <v>2.2087220000000001E-2</v>
      </c>
      <c r="D225">
        <f t="shared" si="36"/>
        <v>1.0222680017125445</v>
      </c>
      <c r="E225">
        <f t="shared" si="37"/>
        <v>0.97895729230290551</v>
      </c>
      <c r="F225" s="2">
        <f t="shared" si="38"/>
        <v>1.0674948494096397</v>
      </c>
      <c r="G225">
        <v>-0.59867724200000005</v>
      </c>
      <c r="H225">
        <v>0.167077852</v>
      </c>
      <c r="I225">
        <f t="shared" si="39"/>
        <v>0.94188911448067736</v>
      </c>
      <c r="J225">
        <f t="shared" si="40"/>
        <v>0.91154439265448817</v>
      </c>
      <c r="K225" s="2">
        <f t="shared" si="41"/>
        <v>0.97324399242227799</v>
      </c>
      <c r="L225">
        <v>4.7587380000000002E-3</v>
      </c>
      <c r="M225">
        <v>2.7025069999999998E-3</v>
      </c>
      <c r="N225">
        <f t="shared" si="42"/>
        <v>1.0628052199512763</v>
      </c>
      <c r="O225">
        <f t="shared" si="43"/>
        <v>0.99313502313996904</v>
      </c>
      <c r="P225" s="2">
        <f t="shared" si="44"/>
        <v>1.1373629055839725</v>
      </c>
      <c r="Q225">
        <v>9.1280800000000002E-3</v>
      </c>
      <c r="R225">
        <v>2.450444E-3</v>
      </c>
      <c r="S225">
        <f t="shared" si="45"/>
        <v>1.0611280283744313</v>
      </c>
      <c r="T225">
        <f t="shared" si="46"/>
        <v>1.0285127877585023</v>
      </c>
      <c r="U225" s="2">
        <f t="shared" si="47"/>
        <v>1.09477753315615</v>
      </c>
    </row>
    <row r="226" spans="1:21" x14ac:dyDescent="0.3">
      <c r="A226" t="s">
        <v>15</v>
      </c>
      <c r="B226">
        <v>-6.8241120000000002E-3</v>
      </c>
      <c r="C226">
        <v>2.3557991E-2</v>
      </c>
      <c r="D226">
        <f t="shared" si="36"/>
        <v>0.99319911937774863</v>
      </c>
      <c r="E226">
        <f t="shared" si="37"/>
        <v>0.94838212323713811</v>
      </c>
      <c r="F226" s="2">
        <f t="shared" si="38"/>
        <v>1.0401339993268517</v>
      </c>
      <c r="G226">
        <v>-0.75624421799999997</v>
      </c>
      <c r="H226">
        <v>0.17723134700000001</v>
      </c>
      <c r="I226">
        <f t="shared" si="39"/>
        <v>0.92716436389803336</v>
      </c>
      <c r="J226">
        <f t="shared" si="40"/>
        <v>0.89551011174701045</v>
      </c>
      <c r="K226" s="2">
        <f t="shared" si="41"/>
        <v>0.95993752209612004</v>
      </c>
      <c r="L226">
        <v>3.3668679999999999E-3</v>
      </c>
      <c r="M226">
        <v>2.8644370000000001E-3</v>
      </c>
      <c r="N226">
        <f t="shared" si="42"/>
        <v>1.0440380241533269</v>
      </c>
      <c r="O226">
        <f t="shared" si="43"/>
        <v>0.97164274822943875</v>
      </c>
      <c r="P226" s="2">
        <f t="shared" si="44"/>
        <v>1.1218273360906019</v>
      </c>
      <c r="Q226">
        <v>6.7066000000000001E-3</v>
      </c>
      <c r="R226">
        <v>2.6125250000000001E-3</v>
      </c>
      <c r="S226">
        <f t="shared" si="45"/>
        <v>1.0445570291526964</v>
      </c>
      <c r="T226">
        <f t="shared" si="46"/>
        <v>1.0103626557462291</v>
      </c>
      <c r="U226" s="2">
        <f t="shared" si="47"/>
        <v>1.0799086654152392</v>
      </c>
    </row>
    <row r="227" spans="1:21" x14ac:dyDescent="0.3">
      <c r="A227" t="s">
        <v>16</v>
      </c>
      <c r="B227">
        <v>5.4682139999999997E-2</v>
      </c>
      <c r="C227">
        <v>2.461151E-2</v>
      </c>
      <c r="D227">
        <f t="shared" si="36"/>
        <v>1.0562048360438385</v>
      </c>
      <c r="E227">
        <f t="shared" si="37"/>
        <v>1.0064643849253916</v>
      </c>
      <c r="F227" s="2">
        <f t="shared" si="38"/>
        <v>1.1084035087491826</v>
      </c>
      <c r="G227">
        <v>-0.41860184</v>
      </c>
      <c r="H227">
        <v>0.18747543</v>
      </c>
      <c r="I227">
        <f t="shared" si="39"/>
        <v>0.95900385528240151</v>
      </c>
      <c r="J227">
        <f t="shared" si="40"/>
        <v>0.92440465187159171</v>
      </c>
      <c r="K227" s="2">
        <f t="shared" si="41"/>
        <v>0.99489805961541444</v>
      </c>
      <c r="L227">
        <v>6.4183069999999998E-3</v>
      </c>
      <c r="M227">
        <v>3.0325E-3</v>
      </c>
      <c r="N227">
        <f t="shared" si="42"/>
        <v>1.0856233407176528</v>
      </c>
      <c r="O227">
        <f t="shared" si="43"/>
        <v>1.0060934596510238</v>
      </c>
      <c r="P227" s="2">
        <f t="shared" si="44"/>
        <v>1.171439916048914</v>
      </c>
      <c r="Q227">
        <v>1.188705E-2</v>
      </c>
      <c r="R227">
        <v>2.7360790000000002E-3</v>
      </c>
      <c r="S227">
        <f t="shared" si="45"/>
        <v>1.0803292167404079</v>
      </c>
      <c r="T227">
        <f t="shared" si="46"/>
        <v>1.0433202527864744</v>
      </c>
      <c r="U227" s="2">
        <f t="shared" si="47"/>
        <v>1.1186509735873056</v>
      </c>
    </row>
    <row r="228" spans="1:21" x14ac:dyDescent="0.3">
      <c r="A228" t="s">
        <v>17</v>
      </c>
      <c r="B228">
        <v>0.108639611</v>
      </c>
      <c r="C228">
        <v>3.4595604000000002E-2</v>
      </c>
      <c r="D228">
        <f t="shared" si="36"/>
        <v>1.1147605305072437</v>
      </c>
      <c r="E228">
        <f t="shared" si="37"/>
        <v>1.041677325720936</v>
      </c>
      <c r="F228" s="2">
        <f t="shared" si="38"/>
        <v>1.1929711914548353</v>
      </c>
      <c r="G228">
        <v>-0.58417786000000005</v>
      </c>
      <c r="H228">
        <v>0.28304406999999998</v>
      </c>
      <c r="I228">
        <f t="shared" si="39"/>
        <v>0.94325578604314797</v>
      </c>
      <c r="J228">
        <f t="shared" si="40"/>
        <v>0.89235216213107593</v>
      </c>
      <c r="K228" s="2">
        <f t="shared" si="41"/>
        <v>0.99706317265938993</v>
      </c>
      <c r="L228">
        <v>5.813932E-3</v>
      </c>
      <c r="M228">
        <v>4.2075960000000001E-3</v>
      </c>
      <c r="N228">
        <f t="shared" si="42"/>
        <v>1.0772573598899895</v>
      </c>
      <c r="O228">
        <f t="shared" si="43"/>
        <v>0.96933807352919588</v>
      </c>
      <c r="P228" s="2">
        <f t="shared" si="44"/>
        <v>1.19719162088829</v>
      </c>
      <c r="Q228">
        <v>2.7237150000000002E-2</v>
      </c>
      <c r="R228">
        <v>3.99973E-3</v>
      </c>
      <c r="S228">
        <f t="shared" si="45"/>
        <v>1.193680600003368</v>
      </c>
      <c r="T228">
        <f t="shared" si="46"/>
        <v>1.1343784897159881</v>
      </c>
      <c r="U228" s="2">
        <f t="shared" si="47"/>
        <v>1.2560828574783212</v>
      </c>
    </row>
    <row r="229" spans="1:21" x14ac:dyDescent="0.3">
      <c r="A229" t="s">
        <v>18</v>
      </c>
      <c r="B229">
        <v>5.9021829999999997E-2</v>
      </c>
      <c r="C229">
        <v>3.9892270000000001E-2</v>
      </c>
      <c r="D229">
        <f t="shared" si="36"/>
        <v>1.0607983977164219</v>
      </c>
      <c r="E229">
        <f t="shared" si="37"/>
        <v>0.98101550013510774</v>
      </c>
      <c r="F229" s="2">
        <f t="shared" si="38"/>
        <v>1.1470697868104529</v>
      </c>
      <c r="G229">
        <v>-0.79716081000000005</v>
      </c>
      <c r="H229">
        <v>0.31828789000000002</v>
      </c>
      <c r="I229">
        <f t="shared" si="39"/>
        <v>0.92337847386631067</v>
      </c>
      <c r="J229">
        <f t="shared" si="40"/>
        <v>0.86753405847663279</v>
      </c>
      <c r="K229" s="2">
        <f t="shared" si="41"/>
        <v>0.98281767461310876</v>
      </c>
      <c r="L229">
        <v>2.50498E-3</v>
      </c>
      <c r="M229">
        <v>4.8615769999999997E-3</v>
      </c>
      <c r="N229">
        <f t="shared" si="42"/>
        <v>1.0325833241987341</v>
      </c>
      <c r="O229">
        <f t="shared" si="43"/>
        <v>0.91401938409086192</v>
      </c>
      <c r="P229" s="2">
        <f t="shared" si="44"/>
        <v>1.1665270342968077</v>
      </c>
      <c r="Q229">
        <v>2.1033779999999998E-2</v>
      </c>
      <c r="R229">
        <v>4.6272939999999997E-3</v>
      </c>
      <c r="S229">
        <f t="shared" si="45"/>
        <v>1.1465065885923413</v>
      </c>
      <c r="T229">
        <f t="shared" si="46"/>
        <v>1.0808716991657801</v>
      </c>
      <c r="U229" s="2">
        <f t="shared" si="47"/>
        <v>1.2161270932527564</v>
      </c>
    </row>
    <row r="230" spans="1:21" x14ac:dyDescent="0.3">
      <c r="A230" t="s">
        <v>19</v>
      </c>
      <c r="B230">
        <v>0.14912549999999999</v>
      </c>
      <c r="C230">
        <v>3.7831900000000002E-2</v>
      </c>
      <c r="D230">
        <f t="shared" si="36"/>
        <v>1.1608186628100585</v>
      </c>
      <c r="E230">
        <f t="shared" si="37"/>
        <v>1.0778571782491229</v>
      </c>
      <c r="F230" s="2">
        <f t="shared" si="38"/>
        <v>1.2501656018258549</v>
      </c>
      <c r="G230">
        <v>-0.39889599999999997</v>
      </c>
      <c r="H230">
        <v>0.31513799999999997</v>
      </c>
      <c r="I230">
        <f t="shared" si="39"/>
        <v>0.96089551616174884</v>
      </c>
      <c r="J230">
        <f t="shared" si="40"/>
        <v>0.90333966190694004</v>
      </c>
      <c r="K230" s="2">
        <f t="shared" si="41"/>
        <v>1.0221185141263862</v>
      </c>
      <c r="L230">
        <v>8.5169170000000006E-3</v>
      </c>
      <c r="M230">
        <v>4.5806689999999999E-3</v>
      </c>
      <c r="N230">
        <f t="shared" si="42"/>
        <v>1.1151807926028279</v>
      </c>
      <c r="O230">
        <f t="shared" si="43"/>
        <v>0.99411410388588373</v>
      </c>
      <c r="P230" s="2">
        <f t="shared" si="44"/>
        <v>1.2509914056435414</v>
      </c>
      <c r="Q230">
        <v>3.2308469999999999E-2</v>
      </c>
      <c r="R230">
        <v>4.381607E-3</v>
      </c>
      <c r="S230">
        <f t="shared" si="45"/>
        <v>1.2336842962150985</v>
      </c>
      <c r="T230">
        <f t="shared" si="46"/>
        <v>1.1667048196153673</v>
      </c>
      <c r="U230" s="2">
        <f t="shared" si="47"/>
        <v>1.3045090044536711</v>
      </c>
    </row>
    <row r="231" spans="1:21" x14ac:dyDescent="0.3">
      <c r="A231" t="s">
        <v>20</v>
      </c>
      <c r="B231">
        <v>2.4369459999999999E-2</v>
      </c>
      <c r="C231">
        <v>2.2565620000000002E-2</v>
      </c>
      <c r="D231">
        <f t="shared" si="36"/>
        <v>1.0246688221082481</v>
      </c>
      <c r="E231">
        <f t="shared" si="37"/>
        <v>0.98033673891554074</v>
      </c>
      <c r="F231" s="2">
        <f t="shared" si="38"/>
        <v>1.0710056588944799</v>
      </c>
      <c r="G231">
        <v>-0.39781490000000003</v>
      </c>
      <c r="H231">
        <v>0.18317595</v>
      </c>
      <c r="I231">
        <f t="shared" si="39"/>
        <v>0.96099940419156726</v>
      </c>
      <c r="J231">
        <f t="shared" si="40"/>
        <v>0.92710914882480666</v>
      </c>
      <c r="K231" s="2">
        <f t="shared" si="41"/>
        <v>0.99612850981698431</v>
      </c>
      <c r="L231">
        <v>2.0576349999999999E-3</v>
      </c>
      <c r="M231">
        <v>2.666131E-3</v>
      </c>
      <c r="N231">
        <f t="shared" si="42"/>
        <v>1.026687631088206</v>
      </c>
      <c r="O231">
        <f t="shared" si="43"/>
        <v>0.96026099034319834</v>
      </c>
      <c r="P231" s="2">
        <f t="shared" si="44"/>
        <v>1.0977093752947102</v>
      </c>
      <c r="Q231">
        <v>7.2531519999999997E-3</v>
      </c>
      <c r="R231">
        <v>2.667156E-3</v>
      </c>
      <c r="S231">
        <f t="shared" si="45"/>
        <v>1.048274509347723</v>
      </c>
      <c r="T231">
        <f t="shared" si="46"/>
        <v>1.0132529729140272</v>
      </c>
      <c r="U231" s="2">
        <f t="shared" si="47"/>
        <v>1.0845065115258712</v>
      </c>
    </row>
    <row r="232" spans="1:21" x14ac:dyDescent="0.3">
      <c r="A232" t="s">
        <v>21</v>
      </c>
      <c r="B232">
        <v>2.3640379999999999E-2</v>
      </c>
      <c r="C232">
        <v>2.5566390000000001E-2</v>
      </c>
      <c r="D232">
        <f t="shared" si="36"/>
        <v>1.0239220288325264</v>
      </c>
      <c r="E232">
        <f t="shared" si="37"/>
        <v>0.97387750863814548</v>
      </c>
      <c r="F232" s="2">
        <f t="shared" si="38"/>
        <v>1.0765381804479757</v>
      </c>
      <c r="G232">
        <v>-0.50575877000000002</v>
      </c>
      <c r="H232">
        <v>0.20686512000000001</v>
      </c>
      <c r="I232">
        <f t="shared" si="39"/>
        <v>0.95068179105330874</v>
      </c>
      <c r="J232">
        <f t="shared" si="40"/>
        <v>0.91290684028591373</v>
      </c>
      <c r="K232" s="2">
        <f t="shared" si="41"/>
        <v>0.99001982234821095</v>
      </c>
      <c r="L232">
        <v>3.2917950000000001E-3</v>
      </c>
      <c r="M232">
        <v>3.0227600000000002E-3</v>
      </c>
      <c r="N232">
        <f t="shared" si="42"/>
        <v>1.0430352539763519</v>
      </c>
      <c r="O232">
        <f t="shared" si="43"/>
        <v>0.96686149359972817</v>
      </c>
      <c r="P232" s="2">
        <f t="shared" si="44"/>
        <v>1.1252103307859136</v>
      </c>
      <c r="Q232">
        <v>7.3718070000000002E-3</v>
      </c>
      <c r="R232">
        <v>3.0180760000000002E-3</v>
      </c>
      <c r="S232">
        <f t="shared" si="45"/>
        <v>1.0490833107821103</v>
      </c>
      <c r="T232">
        <f t="shared" si="46"/>
        <v>1.0095114058893273</v>
      </c>
      <c r="U232" s="2">
        <f t="shared" si="47"/>
        <v>1.0902063974126213</v>
      </c>
    </row>
    <row r="233" spans="1:21" x14ac:dyDescent="0.3">
      <c r="A233" t="s">
        <v>22</v>
      </c>
      <c r="B233">
        <v>2.514315E-2</v>
      </c>
      <c r="C233">
        <v>2.6906659999999999E-2</v>
      </c>
      <c r="D233">
        <f t="shared" si="36"/>
        <v>1.0254619048897722</v>
      </c>
      <c r="E233">
        <f t="shared" si="37"/>
        <v>0.97278333040762821</v>
      </c>
      <c r="F233" s="2">
        <f t="shared" si="38"/>
        <v>1.0809931518249978</v>
      </c>
      <c r="G233">
        <v>-0.26848929999999999</v>
      </c>
      <c r="H233">
        <v>0.2192634</v>
      </c>
      <c r="I233">
        <f t="shared" si="39"/>
        <v>0.97350829831474883</v>
      </c>
      <c r="J233">
        <f t="shared" si="40"/>
        <v>0.93255741678492332</v>
      </c>
      <c r="K233" s="2">
        <f t="shared" si="41"/>
        <v>1.0162574334082546</v>
      </c>
      <c r="L233">
        <v>5.5100400000000001E-4</v>
      </c>
      <c r="M233">
        <v>3.174638E-3</v>
      </c>
      <c r="N233">
        <f t="shared" si="42"/>
        <v>1.0070777811295897</v>
      </c>
      <c r="O233">
        <f t="shared" si="43"/>
        <v>0.92997975029893731</v>
      </c>
      <c r="P233" s="2">
        <f t="shared" si="44"/>
        <v>1.0905674633441067</v>
      </c>
      <c r="Q233">
        <v>7.167858E-3</v>
      </c>
      <c r="R233">
        <v>3.1887930000000001E-3</v>
      </c>
      <c r="S233">
        <f t="shared" si="45"/>
        <v>1.0476934955038366</v>
      </c>
      <c r="T233">
        <f t="shared" si="46"/>
        <v>1.0059836853297592</v>
      </c>
      <c r="U233" s="2">
        <f t="shared" si="47"/>
        <v>1.0911326659947138</v>
      </c>
    </row>
    <row r="234" spans="1:21" x14ac:dyDescent="0.3">
      <c r="A234" t="s">
        <v>23</v>
      </c>
      <c r="B234">
        <v>-0.11858052500000001</v>
      </c>
      <c r="C234">
        <v>3.3730832000000002E-2</v>
      </c>
      <c r="D234">
        <f t="shared" si="36"/>
        <v>0.8881802920591062</v>
      </c>
      <c r="E234">
        <f t="shared" si="37"/>
        <v>0.83135950884924859</v>
      </c>
      <c r="F234" s="2">
        <f t="shared" si="38"/>
        <v>0.94888459541904979</v>
      </c>
      <c r="G234">
        <v>-0.914192479</v>
      </c>
      <c r="H234">
        <v>0.26990299099999998</v>
      </c>
      <c r="I234">
        <f t="shared" si="39"/>
        <v>0.91263501037011063</v>
      </c>
      <c r="J234">
        <f t="shared" si="40"/>
        <v>0.86561050563794517</v>
      </c>
      <c r="K234" s="2">
        <f t="shared" si="41"/>
        <v>0.96221413294818092</v>
      </c>
      <c r="L234">
        <v>5.5167710000000002E-3</v>
      </c>
      <c r="M234">
        <v>3.9282309999999999E-3</v>
      </c>
      <c r="N234">
        <f t="shared" si="42"/>
        <v>1.0731676212188017</v>
      </c>
      <c r="O234">
        <f t="shared" si="43"/>
        <v>0.9724498328990907</v>
      </c>
      <c r="P234" s="2">
        <f t="shared" si="44"/>
        <v>1.1843168709268832</v>
      </c>
      <c r="Q234">
        <v>-1.4818622E-2</v>
      </c>
      <c r="R234">
        <v>3.858396E-3</v>
      </c>
      <c r="S234">
        <f t="shared" si="45"/>
        <v>0.90817240686764644</v>
      </c>
      <c r="T234">
        <f t="shared" si="46"/>
        <v>0.86460976891864838</v>
      </c>
      <c r="U234" s="2">
        <f t="shared" si="47"/>
        <v>0.95392991178819031</v>
      </c>
    </row>
    <row r="235" spans="1:21" x14ac:dyDescent="0.3">
      <c r="A235" t="s">
        <v>24</v>
      </c>
      <c r="B235">
        <v>-0.11902927100000001</v>
      </c>
      <c r="C235">
        <v>3.8006942000000002E-2</v>
      </c>
      <c r="D235">
        <f t="shared" si="36"/>
        <v>0.88778181412014334</v>
      </c>
      <c r="E235">
        <f t="shared" si="37"/>
        <v>0.82405098390141163</v>
      </c>
      <c r="F235" s="2">
        <f t="shared" si="38"/>
        <v>0.9564414883057123</v>
      </c>
      <c r="G235">
        <v>-1.1635128450000001</v>
      </c>
      <c r="H235">
        <v>0.30625930600000001</v>
      </c>
      <c r="I235">
        <f t="shared" si="39"/>
        <v>0.89016246809013866</v>
      </c>
      <c r="J235">
        <f t="shared" si="40"/>
        <v>0.83830095470883093</v>
      </c>
      <c r="K235" s="2">
        <f t="shared" si="41"/>
        <v>0.94523239553216243</v>
      </c>
      <c r="L235">
        <v>7.5087260000000003E-3</v>
      </c>
      <c r="M235">
        <v>4.363057E-3</v>
      </c>
      <c r="N235">
        <f t="shared" si="42"/>
        <v>1.1008820177223571</v>
      </c>
      <c r="O235">
        <f t="shared" si="43"/>
        <v>0.98674001732096983</v>
      </c>
      <c r="P235" s="2">
        <f t="shared" si="44"/>
        <v>1.2282274922171563</v>
      </c>
      <c r="Q235">
        <v>-1.0845917E-2</v>
      </c>
      <c r="R235">
        <v>4.3364190000000002E-3</v>
      </c>
      <c r="S235">
        <f t="shared" si="45"/>
        <v>0.93192917422965971</v>
      </c>
      <c r="T235">
        <f t="shared" si="46"/>
        <v>0.8818401823354981</v>
      </c>
      <c r="U235" s="2">
        <f t="shared" si="47"/>
        <v>0.98486324753338994</v>
      </c>
    </row>
    <row r="236" spans="1:21" x14ac:dyDescent="0.3">
      <c r="A236" t="s">
        <v>25</v>
      </c>
      <c r="B236">
        <v>-0.11866624200000001</v>
      </c>
      <c r="C236">
        <v>4.1558417E-2</v>
      </c>
      <c r="D236">
        <f t="shared" si="36"/>
        <v>0.88810416317182828</v>
      </c>
      <c r="E236">
        <f t="shared" si="37"/>
        <v>0.81863190605107361</v>
      </c>
      <c r="F236" s="2">
        <f t="shared" si="38"/>
        <v>0.96347210365622538</v>
      </c>
      <c r="G236">
        <v>-0.55173139999999998</v>
      </c>
      <c r="H236">
        <v>0.32892833999999999</v>
      </c>
      <c r="I236">
        <f t="shared" si="39"/>
        <v>0.94632128770075863</v>
      </c>
      <c r="J236">
        <f t="shared" si="40"/>
        <v>0.88723703987023583</v>
      </c>
      <c r="K236" s="2">
        <f t="shared" si="41"/>
        <v>1.0093401642548627</v>
      </c>
      <c r="L236">
        <v>2.4495739999999999E-3</v>
      </c>
      <c r="M236">
        <v>4.9299000000000001E-3</v>
      </c>
      <c r="N236">
        <f t="shared" si="42"/>
        <v>1.0318512790222099</v>
      </c>
      <c r="O236">
        <f t="shared" si="43"/>
        <v>0.91180713687144022</v>
      </c>
      <c r="P236" s="2">
        <f t="shared" si="44"/>
        <v>1.1676998555560651</v>
      </c>
      <c r="Q236">
        <v>-2.080282E-2</v>
      </c>
      <c r="R236">
        <v>4.7904899999999997E-3</v>
      </c>
      <c r="S236">
        <f t="shared" si="45"/>
        <v>0.87352517411566033</v>
      </c>
      <c r="T236">
        <f t="shared" si="46"/>
        <v>0.82180743726845118</v>
      </c>
      <c r="U236" s="2">
        <f t="shared" si="47"/>
        <v>0.92849759592104852</v>
      </c>
    </row>
    <row r="237" spans="1:21" x14ac:dyDescent="0.3">
      <c r="A237" t="s">
        <v>38</v>
      </c>
      <c r="B237">
        <v>5.7901960000000001E-3</v>
      </c>
      <c r="C237">
        <v>2.2023907999999998E-2</v>
      </c>
      <c r="D237">
        <f t="shared" si="36"/>
        <v>1.0058069915857895</v>
      </c>
      <c r="E237">
        <f t="shared" si="37"/>
        <v>0.96331322190203261</v>
      </c>
      <c r="F237" s="2">
        <f t="shared" si="38"/>
        <v>1.0501752507096174</v>
      </c>
      <c r="G237">
        <v>-0.58718843499999995</v>
      </c>
      <c r="H237">
        <v>0.176545749</v>
      </c>
      <c r="I237">
        <f t="shared" si="39"/>
        <v>0.94297185455633759</v>
      </c>
      <c r="J237">
        <f t="shared" si="40"/>
        <v>0.91090031601619881</v>
      </c>
      <c r="K237" s="2">
        <f t="shared" si="41"/>
        <v>0.976172587549751</v>
      </c>
      <c r="L237">
        <v>1.002948E-3</v>
      </c>
      <c r="M237">
        <v>2.5667120000000001E-3</v>
      </c>
      <c r="N237">
        <f t="shared" si="42"/>
        <v>1.0129204918725603</v>
      </c>
      <c r="O237">
        <f t="shared" si="43"/>
        <v>0.94975052298796137</v>
      </c>
      <c r="P237" s="2">
        <f t="shared" si="44"/>
        <v>1.0802920325092096</v>
      </c>
      <c r="Q237">
        <v>6.2820239999999998E-3</v>
      </c>
      <c r="R237">
        <v>2.5783630000000002E-3</v>
      </c>
      <c r="S237">
        <f t="shared" si="45"/>
        <v>1.0416782932729525</v>
      </c>
      <c r="T237">
        <f t="shared" si="46"/>
        <v>1.0080167750042519</v>
      </c>
      <c r="U237" s="2">
        <f t="shared" si="47"/>
        <v>1.0764638978071315</v>
      </c>
    </row>
    <row r="238" spans="1:21" x14ac:dyDescent="0.3">
      <c r="A238" t="s">
        <v>9</v>
      </c>
      <c r="B238">
        <v>-1.1357699999999999E-3</v>
      </c>
      <c r="C238">
        <v>2.4203809999999999E-2</v>
      </c>
      <c r="D238">
        <f t="shared" si="36"/>
        <v>0.99886487474263019</v>
      </c>
      <c r="E238">
        <f t="shared" si="37"/>
        <v>0.95258566635028752</v>
      </c>
      <c r="F238" s="2">
        <f t="shared" si="38"/>
        <v>1.0473924532344598</v>
      </c>
      <c r="G238">
        <v>-0.66175036300000001</v>
      </c>
      <c r="H238">
        <v>0.19395056299999999</v>
      </c>
      <c r="I238">
        <f t="shared" si="39"/>
        <v>0.93596702174843205</v>
      </c>
      <c r="J238">
        <f t="shared" si="40"/>
        <v>0.9010546695864593</v>
      </c>
      <c r="K238" s="2">
        <f t="shared" si="41"/>
        <v>0.9722320913143786</v>
      </c>
      <c r="L238">
        <v>1.493964E-3</v>
      </c>
      <c r="M238">
        <v>2.817609E-3</v>
      </c>
      <c r="N238">
        <f t="shared" si="42"/>
        <v>1.0193067498348687</v>
      </c>
      <c r="O238">
        <f t="shared" si="43"/>
        <v>0.94974150122142698</v>
      </c>
      <c r="P238" s="2">
        <f t="shared" si="44"/>
        <v>1.0939674099981123</v>
      </c>
      <c r="Q238">
        <v>5.6712669999999998E-3</v>
      </c>
      <c r="R238">
        <v>2.8262629999999999E-3</v>
      </c>
      <c r="S238">
        <f t="shared" si="45"/>
        <v>1.0375511109753455</v>
      </c>
      <c r="T238">
        <f t="shared" si="46"/>
        <v>1.0008570119050211</v>
      </c>
      <c r="U238" s="2">
        <f t="shared" si="47"/>
        <v>1.0755905140107389</v>
      </c>
    </row>
    <row r="239" spans="1:21" x14ac:dyDescent="0.3">
      <c r="A239" t="s">
        <v>10</v>
      </c>
      <c r="B239">
        <v>1.3712759999999999E-2</v>
      </c>
      <c r="C239">
        <v>2.5594349999999998E-2</v>
      </c>
      <c r="D239">
        <f t="shared" si="36"/>
        <v>1.01380721112816</v>
      </c>
      <c r="E239">
        <f t="shared" si="37"/>
        <v>0.96420421453764604</v>
      </c>
      <c r="F239" s="2">
        <f t="shared" si="38"/>
        <v>1.0659620087102701</v>
      </c>
      <c r="G239">
        <v>-0.50138910000000003</v>
      </c>
      <c r="H239">
        <v>0.20517350000000001</v>
      </c>
      <c r="I239">
        <f t="shared" si="39"/>
        <v>0.95109729839838753</v>
      </c>
      <c r="J239">
        <f t="shared" si="40"/>
        <v>0.91360870124128102</v>
      </c>
      <c r="K239" s="2">
        <f t="shared" si="41"/>
        <v>0.99012418532320123</v>
      </c>
      <c r="L239">
        <v>4.2687299999999998E-4</v>
      </c>
      <c r="M239">
        <v>2.9855519999999998E-3</v>
      </c>
      <c r="N239">
        <f t="shared" si="42"/>
        <v>1.0054789291331416</v>
      </c>
      <c r="O239">
        <f t="shared" si="43"/>
        <v>0.93291838842313501</v>
      </c>
      <c r="P239" s="2">
        <f t="shared" si="44"/>
        <v>1.0836830846903462</v>
      </c>
      <c r="Q239">
        <v>6.9918150000000002E-3</v>
      </c>
      <c r="R239">
        <v>3.0084410000000002E-3</v>
      </c>
      <c r="S239">
        <f t="shared" si="45"/>
        <v>1.046495326965234</v>
      </c>
      <c r="T239">
        <f t="shared" si="46"/>
        <v>1.0071446613312602</v>
      </c>
      <c r="U239" s="2">
        <f t="shared" si="47"/>
        <v>1.0873834826394073</v>
      </c>
    </row>
    <row r="240" spans="1:21" x14ac:dyDescent="0.3">
      <c r="A240" t="s">
        <v>11</v>
      </c>
      <c r="B240">
        <v>1.289797E-2</v>
      </c>
      <c r="C240">
        <v>2.1251869999999999E-2</v>
      </c>
      <c r="D240">
        <f t="shared" si="36"/>
        <v>1.0129815075837811</v>
      </c>
      <c r="E240">
        <f t="shared" si="37"/>
        <v>0.97165381516344984</v>
      </c>
      <c r="F240" s="2">
        <f t="shared" si="38"/>
        <v>1.0560670052369383</v>
      </c>
      <c r="G240">
        <v>0.41364392</v>
      </c>
      <c r="H240">
        <v>0.25061807000000003</v>
      </c>
      <c r="I240">
        <f t="shared" si="39"/>
        <v>1.0422318172956839</v>
      </c>
      <c r="J240">
        <f t="shared" si="40"/>
        <v>0.99227325623010432</v>
      </c>
      <c r="K240" s="2">
        <f t="shared" si="41"/>
        <v>1.0947056712083425</v>
      </c>
      <c r="L240">
        <v>-1.213221E-3</v>
      </c>
      <c r="M240">
        <v>2.2498169999999999E-3</v>
      </c>
      <c r="N240">
        <f t="shared" si="42"/>
        <v>0.98459072792568136</v>
      </c>
      <c r="O240">
        <f t="shared" si="43"/>
        <v>0.93055635762880373</v>
      </c>
      <c r="P240" s="2">
        <f t="shared" si="44"/>
        <v>1.0417626977343393</v>
      </c>
      <c r="Q240">
        <v>4.1859970000000003E-3</v>
      </c>
      <c r="R240">
        <v>3.0985560000000001E-3</v>
      </c>
      <c r="S240">
        <f t="shared" si="45"/>
        <v>1.0275825250361974</v>
      </c>
      <c r="T240">
        <f t="shared" si="46"/>
        <v>0.98780830539371367</v>
      </c>
      <c r="U240" s="2">
        <f t="shared" si="47"/>
        <v>1.0689582583929618</v>
      </c>
    </row>
    <row r="241" spans="1:21" x14ac:dyDescent="0.3">
      <c r="A241" t="s">
        <v>12</v>
      </c>
      <c r="B241">
        <v>6.3298610000000005E-2</v>
      </c>
      <c r="C241">
        <v>2.6183089999999999E-2</v>
      </c>
      <c r="D241">
        <f t="shared" si="36"/>
        <v>1.0653449143836153</v>
      </c>
      <c r="E241">
        <f t="shared" si="37"/>
        <v>1.0120517982531196</v>
      </c>
      <c r="F241" s="2">
        <f t="shared" si="38"/>
        <v>1.1214443653596209</v>
      </c>
      <c r="G241">
        <v>0.63550912999999998</v>
      </c>
      <c r="H241">
        <v>0.31012704000000002</v>
      </c>
      <c r="I241">
        <f t="shared" si="39"/>
        <v>1.0656137380126272</v>
      </c>
      <c r="J241">
        <f t="shared" si="40"/>
        <v>1.0027698421038898</v>
      </c>
      <c r="K241" s="2">
        <f t="shared" si="41"/>
        <v>1.1323960802997499</v>
      </c>
      <c r="L241">
        <v>3.5996890000000001E-3</v>
      </c>
      <c r="M241">
        <v>2.7649789999999999E-3</v>
      </c>
      <c r="N241">
        <f t="shared" si="42"/>
        <v>1.0471540117415543</v>
      </c>
      <c r="O241">
        <f t="shared" si="43"/>
        <v>0.97697738563037373</v>
      </c>
      <c r="P241" s="2">
        <f t="shared" si="44"/>
        <v>1.1223714493646315</v>
      </c>
      <c r="Q241">
        <v>8.7138289999999993E-3</v>
      </c>
      <c r="R241">
        <v>3.807674E-3</v>
      </c>
      <c r="S241">
        <f t="shared" si="45"/>
        <v>1.0582746448987934</v>
      </c>
      <c r="T241">
        <f t="shared" si="46"/>
        <v>1.0081632609274171</v>
      </c>
      <c r="U241" s="2">
        <f t="shared" si="47"/>
        <v>1.1108768464796277</v>
      </c>
    </row>
    <row r="242" spans="1:21" x14ac:dyDescent="0.3">
      <c r="A242" t="s">
        <v>13</v>
      </c>
      <c r="B242">
        <v>-4.4002909999999999E-2</v>
      </c>
      <c r="C242">
        <v>2.7940670000000001E-2</v>
      </c>
      <c r="D242">
        <f t="shared" si="36"/>
        <v>0.95695117274108221</v>
      </c>
      <c r="E242">
        <f t="shared" si="37"/>
        <v>0.90595411202580567</v>
      </c>
      <c r="F242" s="2">
        <f t="shared" si="38"/>
        <v>1.0108189088769739</v>
      </c>
      <c r="G242">
        <v>0.1680537</v>
      </c>
      <c r="H242">
        <v>0.32802399999999998</v>
      </c>
      <c r="I242">
        <f t="shared" si="39"/>
        <v>1.0169473745950648</v>
      </c>
      <c r="J242">
        <f t="shared" si="40"/>
        <v>0.95362255163937204</v>
      </c>
      <c r="K242" s="2">
        <f t="shared" si="41"/>
        <v>1.0844772503732567</v>
      </c>
      <c r="L242">
        <v>-6.8108309999999998E-3</v>
      </c>
      <c r="M242">
        <v>2.964127E-3</v>
      </c>
      <c r="N242">
        <f t="shared" si="42"/>
        <v>0.91651335799537437</v>
      </c>
      <c r="O242">
        <f t="shared" si="43"/>
        <v>0.85083023854793682</v>
      </c>
      <c r="P242" s="2">
        <f t="shared" si="44"/>
        <v>0.98726713899770591</v>
      </c>
      <c r="Q242">
        <v>-7.7534999999999995E-4</v>
      </c>
      <c r="R242">
        <v>4.0895230000000003E-3</v>
      </c>
      <c r="S242">
        <f t="shared" si="45"/>
        <v>0.99497290335839206</v>
      </c>
      <c r="T242">
        <f t="shared" si="46"/>
        <v>0.9444615539849277</v>
      </c>
      <c r="U242" s="2">
        <f t="shared" si="47"/>
        <v>1.0481856823504185</v>
      </c>
    </row>
    <row r="243" spans="1:21" x14ac:dyDescent="0.3">
      <c r="A243" t="s">
        <v>14</v>
      </c>
      <c r="B243">
        <v>1.4381999999999999E-3</v>
      </c>
      <c r="C243">
        <v>2.2126690000000001E-2</v>
      </c>
      <c r="D243">
        <f t="shared" si="36"/>
        <v>1.0014392347055985</v>
      </c>
      <c r="E243">
        <f t="shared" si="37"/>
        <v>0.95893679602190851</v>
      </c>
      <c r="F243" s="2">
        <f t="shared" si="38"/>
        <v>1.0458254860676159</v>
      </c>
      <c r="G243">
        <v>-0.74097460000000004</v>
      </c>
      <c r="H243">
        <v>0.16472329999999999</v>
      </c>
      <c r="I243">
        <f t="shared" si="39"/>
        <v>0.92858118990833372</v>
      </c>
      <c r="J243">
        <f t="shared" si="40"/>
        <v>0.89908003048376695</v>
      </c>
      <c r="K243" s="2">
        <f t="shared" si="41"/>
        <v>0.95905035927404592</v>
      </c>
      <c r="L243">
        <v>2.6784220000000002E-3</v>
      </c>
      <c r="M243">
        <v>2.6707060000000001E-3</v>
      </c>
      <c r="N243">
        <f t="shared" si="42"/>
        <v>1.0348782651632387</v>
      </c>
      <c r="O243">
        <f t="shared" si="43"/>
        <v>0.96781060143112696</v>
      </c>
      <c r="P243" s="2">
        <f t="shared" si="44"/>
        <v>1.1065936063560353</v>
      </c>
      <c r="Q243">
        <v>6.5439060000000004E-3</v>
      </c>
      <c r="R243">
        <v>2.4553460000000002E-3</v>
      </c>
      <c r="S243">
        <f t="shared" si="45"/>
        <v>1.0434529824778822</v>
      </c>
      <c r="T243">
        <f t="shared" si="46"/>
        <v>1.0113178486256016</v>
      </c>
      <c r="U243" s="2">
        <f t="shared" si="47"/>
        <v>1.0766092263887932</v>
      </c>
    </row>
    <row r="244" spans="1:21" x14ac:dyDescent="0.3">
      <c r="A244" t="s">
        <v>15</v>
      </c>
      <c r="B244">
        <v>-2.271929E-2</v>
      </c>
      <c r="C244">
        <v>2.3626390000000001E-2</v>
      </c>
      <c r="D244">
        <f t="shared" si="36"/>
        <v>0.97753684963191556</v>
      </c>
      <c r="E244">
        <f t="shared" si="37"/>
        <v>0.93330146715849316</v>
      </c>
      <c r="F244" s="2">
        <f t="shared" si="38"/>
        <v>1.0238688419698092</v>
      </c>
      <c r="G244">
        <v>-0.84926279999999998</v>
      </c>
      <c r="H244">
        <v>0.1755777</v>
      </c>
      <c r="I244">
        <f t="shared" si="39"/>
        <v>0.91857999962301584</v>
      </c>
      <c r="J244">
        <f t="shared" si="40"/>
        <v>0.8875064330072171</v>
      </c>
      <c r="K244" s="2">
        <f t="shared" si="41"/>
        <v>0.95074152065392203</v>
      </c>
      <c r="L244">
        <v>1.5494300000000001E-3</v>
      </c>
      <c r="M244">
        <v>2.8451499999999998E-3</v>
      </c>
      <c r="N244">
        <f t="shared" si="42"/>
        <v>1.0200306786992515</v>
      </c>
      <c r="O244">
        <f t="shared" si="43"/>
        <v>0.9497595618598863</v>
      </c>
      <c r="P244" s="2">
        <f t="shared" si="44"/>
        <v>1.095501037599609</v>
      </c>
      <c r="Q244">
        <v>5.0504679999999998E-3</v>
      </c>
      <c r="R244">
        <v>2.6111379999999998E-3</v>
      </c>
      <c r="S244">
        <f t="shared" si="45"/>
        <v>1.0333728272376168</v>
      </c>
      <c r="T244">
        <f t="shared" si="46"/>
        <v>0.99956223972500158</v>
      </c>
      <c r="U244" s="2">
        <f t="shared" si="47"/>
        <v>1.0683270712255535</v>
      </c>
    </row>
    <row r="245" spans="1:21" x14ac:dyDescent="0.3">
      <c r="A245" t="s">
        <v>16</v>
      </c>
      <c r="B245">
        <v>2.8989109999999998E-2</v>
      </c>
      <c r="C245">
        <v>2.4780710000000001E-2</v>
      </c>
      <c r="D245">
        <f t="shared" si="36"/>
        <v>1.0294133841023376</v>
      </c>
      <c r="E245">
        <f t="shared" si="37"/>
        <v>0.98060938258749009</v>
      </c>
      <c r="F245" s="2">
        <f t="shared" si="38"/>
        <v>1.0806463146139447</v>
      </c>
      <c r="G245">
        <v>-0.61808048500000001</v>
      </c>
      <c r="H245">
        <v>0.18483954599999999</v>
      </c>
      <c r="I245">
        <f t="shared" si="39"/>
        <v>0.94006331603731108</v>
      </c>
      <c r="J245">
        <f t="shared" si="40"/>
        <v>0.90661572145009339</v>
      </c>
      <c r="K245" s="2">
        <f t="shared" si="41"/>
        <v>0.97474488611955035</v>
      </c>
      <c r="L245">
        <v>3.9991009999999997E-3</v>
      </c>
      <c r="M245">
        <v>2.9973819999999998E-3</v>
      </c>
      <c r="N245">
        <f t="shared" si="42"/>
        <v>1.0525212672673094</v>
      </c>
      <c r="O245">
        <f t="shared" si="43"/>
        <v>0.97627611602501407</v>
      </c>
      <c r="P245" s="2">
        <f t="shared" si="44"/>
        <v>1.1347210075777365</v>
      </c>
      <c r="Q245">
        <v>8.2738289999999999E-3</v>
      </c>
      <c r="R245">
        <v>2.7659989999999999E-3</v>
      </c>
      <c r="S245">
        <f t="shared" si="45"/>
        <v>1.0552523034228218</v>
      </c>
      <c r="T245">
        <f t="shared" si="46"/>
        <v>1.018714013971417</v>
      </c>
      <c r="U245" s="2">
        <f t="shared" si="47"/>
        <v>1.0931011143529978</v>
      </c>
    </row>
    <row r="246" spans="1:21" x14ac:dyDescent="0.3">
      <c r="A246" t="s">
        <v>17</v>
      </c>
      <c r="B246">
        <v>2.0862329999999998E-2</v>
      </c>
      <c r="C246">
        <v>3.5368959999999998E-2</v>
      </c>
      <c r="D246">
        <f t="shared" si="36"/>
        <v>1.0210814696748611</v>
      </c>
      <c r="E246">
        <f t="shared" si="37"/>
        <v>0.95269465410033938</v>
      </c>
      <c r="F246" s="2">
        <f t="shared" si="38"/>
        <v>1.0943772626686381</v>
      </c>
      <c r="G246">
        <v>-1.3301959999999999</v>
      </c>
      <c r="H246">
        <v>0.28668460000000001</v>
      </c>
      <c r="I246">
        <f t="shared" si="39"/>
        <v>0.87544793316112401</v>
      </c>
      <c r="J246">
        <f t="shared" si="40"/>
        <v>0.8276128705303738</v>
      </c>
      <c r="K246" s="2">
        <f t="shared" si="41"/>
        <v>0.92604780685072285</v>
      </c>
      <c r="L246">
        <v>8.0352719999999996E-3</v>
      </c>
      <c r="M246">
        <v>4.1257189999999999E-3</v>
      </c>
      <c r="N246">
        <f t="shared" si="42"/>
        <v>1.1083267899303062</v>
      </c>
      <c r="O246">
        <f t="shared" si="43"/>
        <v>0.99934565750348592</v>
      </c>
      <c r="P246" s="2">
        <f t="shared" si="44"/>
        <v>1.2291925862227826</v>
      </c>
      <c r="Q246">
        <v>1.7786949999999999E-2</v>
      </c>
      <c r="R246">
        <v>4.1220680000000004E-3</v>
      </c>
      <c r="S246">
        <f t="shared" si="45"/>
        <v>1.1225637983884826</v>
      </c>
      <c r="T246">
        <f t="shared" si="46"/>
        <v>1.0651333777885652</v>
      </c>
      <c r="U246" s="2">
        <f t="shared" si="47"/>
        <v>1.1830907825541117</v>
      </c>
    </row>
    <row r="247" spans="1:21" x14ac:dyDescent="0.3">
      <c r="A247" t="s">
        <v>18</v>
      </c>
      <c r="B247">
        <v>2.1099150000000001E-2</v>
      </c>
      <c r="C247">
        <v>4.057674E-2</v>
      </c>
      <c r="D247">
        <f t="shared" si="36"/>
        <v>1.0213233108237898</v>
      </c>
      <c r="E247">
        <f t="shared" si="37"/>
        <v>0.94324307632301263</v>
      </c>
      <c r="F247" s="2">
        <f t="shared" si="38"/>
        <v>1.1058669089820687</v>
      </c>
      <c r="G247">
        <v>-1.5896859999999999</v>
      </c>
      <c r="H247">
        <v>0.32825090000000001</v>
      </c>
      <c r="I247">
        <f t="shared" si="39"/>
        <v>0.85302314347531771</v>
      </c>
      <c r="J247">
        <f t="shared" si="40"/>
        <v>0.79987023045758998</v>
      </c>
      <c r="K247" s="2">
        <f t="shared" si="41"/>
        <v>0.90970816964676771</v>
      </c>
      <c r="L247">
        <v>1.069177E-2</v>
      </c>
      <c r="M247">
        <v>4.7254100000000002E-3</v>
      </c>
      <c r="N247">
        <f t="shared" si="42"/>
        <v>1.1466614760426954</v>
      </c>
      <c r="O247">
        <f t="shared" si="43"/>
        <v>1.018472106962081</v>
      </c>
      <c r="P247" s="2">
        <f t="shared" si="44"/>
        <v>1.2909853216916483</v>
      </c>
      <c r="Q247">
        <v>1.3754091E-2</v>
      </c>
      <c r="R247">
        <v>4.7161579999999998E-3</v>
      </c>
      <c r="S247">
        <f t="shared" si="45"/>
        <v>1.0935197163822177</v>
      </c>
      <c r="T247">
        <f t="shared" si="46"/>
        <v>1.0297517343537244</v>
      </c>
      <c r="U247" s="2">
        <f t="shared" si="47"/>
        <v>1.1612365682172165</v>
      </c>
    </row>
    <row r="248" spans="1:21" x14ac:dyDescent="0.3">
      <c r="A248" t="s">
        <v>19</v>
      </c>
      <c r="B248">
        <v>2.1295850000000002E-2</v>
      </c>
      <c r="C248">
        <v>3.8748610000000003E-2</v>
      </c>
      <c r="D248">
        <f t="shared" si="36"/>
        <v>1.0215242248782783</v>
      </c>
      <c r="E248">
        <f t="shared" si="37"/>
        <v>0.94681512595364126</v>
      </c>
      <c r="F248" s="2">
        <f t="shared" si="38"/>
        <v>1.1021282966536177</v>
      </c>
      <c r="G248">
        <v>-1.1347442969999999</v>
      </c>
      <c r="H248">
        <v>0.31428138799999999</v>
      </c>
      <c r="I248">
        <f t="shared" si="39"/>
        <v>0.89272702341714405</v>
      </c>
      <c r="J248">
        <f t="shared" si="40"/>
        <v>0.83939525432671758</v>
      </c>
      <c r="K248" s="2">
        <f t="shared" si="41"/>
        <v>0.94944727675221385</v>
      </c>
      <c r="L248">
        <v>6.1926109999999998E-3</v>
      </c>
      <c r="M248">
        <v>4.5258629999999998E-3</v>
      </c>
      <c r="N248">
        <f t="shared" si="42"/>
        <v>1.0824915997302886</v>
      </c>
      <c r="O248">
        <f t="shared" si="43"/>
        <v>0.96630145315479898</v>
      </c>
      <c r="P248" s="2">
        <f t="shared" si="44"/>
        <v>1.2126526972105487</v>
      </c>
      <c r="Q248">
        <v>2.0935059999999998E-2</v>
      </c>
      <c r="R248">
        <v>4.5338330000000001E-3</v>
      </c>
      <c r="S248">
        <f t="shared" si="45"/>
        <v>1.1457711342329855</v>
      </c>
      <c r="T248">
        <f t="shared" si="46"/>
        <v>1.0814652748567939</v>
      </c>
      <c r="U248" s="2">
        <f t="shared" si="47"/>
        <v>1.2139007350147049</v>
      </c>
    </row>
    <row r="249" spans="1:21" x14ac:dyDescent="0.3">
      <c r="A249" t="s">
        <v>20</v>
      </c>
      <c r="B249">
        <v>3.118193E-2</v>
      </c>
      <c r="C249">
        <v>2.2460239999999999E-2</v>
      </c>
      <c r="D249">
        <f t="shared" si="36"/>
        <v>1.0316731791156044</v>
      </c>
      <c r="E249">
        <f t="shared" si="37"/>
        <v>0.9872419425084632</v>
      </c>
      <c r="F249" s="2">
        <f t="shared" si="38"/>
        <v>1.0781040621127922</v>
      </c>
      <c r="G249">
        <v>-0.42007844999999999</v>
      </c>
      <c r="H249">
        <v>0.18094953999999999</v>
      </c>
      <c r="I249">
        <f t="shared" si="39"/>
        <v>0.9588622582685622</v>
      </c>
      <c r="J249">
        <f t="shared" si="40"/>
        <v>0.92545112760544024</v>
      </c>
      <c r="K249" s="2">
        <f t="shared" si="41"/>
        <v>0.99347961540749674</v>
      </c>
      <c r="L249">
        <v>5.1252600000000002E-4</v>
      </c>
      <c r="M249">
        <v>2.6237830000000002E-3</v>
      </c>
      <c r="N249">
        <f t="shared" si="42"/>
        <v>1.0065818989177331</v>
      </c>
      <c r="O249">
        <f t="shared" si="43"/>
        <v>0.94245685763144094</v>
      </c>
      <c r="P249" s="2">
        <f t="shared" si="44"/>
        <v>1.0750700268394207</v>
      </c>
      <c r="Q249">
        <v>8.5816529999999999E-3</v>
      </c>
      <c r="R249">
        <v>2.6393950000000001E-3</v>
      </c>
      <c r="S249">
        <f t="shared" si="45"/>
        <v>1.0573658250467401</v>
      </c>
      <c r="T249">
        <f t="shared" si="46"/>
        <v>1.0224020934263285</v>
      </c>
      <c r="U249" s="2">
        <f t="shared" si="47"/>
        <v>1.0935252335311605</v>
      </c>
    </row>
    <row r="250" spans="1:21" x14ac:dyDescent="0.3">
      <c r="A250" t="s">
        <v>21</v>
      </c>
      <c r="B250">
        <v>2.270525E-2</v>
      </c>
      <c r="C250">
        <v>2.5374049999999999E-2</v>
      </c>
      <c r="D250">
        <f t="shared" si="36"/>
        <v>1.0229649761797706</v>
      </c>
      <c r="E250">
        <f t="shared" si="37"/>
        <v>0.97333409680454086</v>
      </c>
      <c r="F250" s="2">
        <f t="shared" si="38"/>
        <v>1.0751265633516809</v>
      </c>
      <c r="G250">
        <v>-0.49978655999999999</v>
      </c>
      <c r="H250">
        <v>0.20351246000000001</v>
      </c>
      <c r="I250">
        <f t="shared" si="39"/>
        <v>0.95124972775822614</v>
      </c>
      <c r="J250">
        <f t="shared" si="40"/>
        <v>0.91405265647907885</v>
      </c>
      <c r="K250" s="2">
        <f t="shared" si="41"/>
        <v>0.9899605215805316</v>
      </c>
      <c r="L250">
        <v>1.1417630000000001E-3</v>
      </c>
      <c r="M250">
        <v>2.9650280000000002E-3</v>
      </c>
      <c r="N250">
        <f t="shared" si="42"/>
        <v>1.0147218813252519</v>
      </c>
      <c r="O250">
        <f t="shared" si="43"/>
        <v>0.94197922756698527</v>
      </c>
      <c r="P250" s="2">
        <f t="shared" si="44"/>
        <v>1.093081955851344</v>
      </c>
      <c r="Q250">
        <v>8.7118089999999992E-3</v>
      </c>
      <c r="R250">
        <v>2.970313E-3</v>
      </c>
      <c r="S250">
        <f t="shared" si="45"/>
        <v>1.0582607498439272</v>
      </c>
      <c r="T250">
        <f t="shared" si="46"/>
        <v>1.018962518444914</v>
      </c>
      <c r="U250" s="2">
        <f t="shared" si="47"/>
        <v>1.0990745924289602</v>
      </c>
    </row>
    <row r="251" spans="1:21" x14ac:dyDescent="0.3">
      <c r="A251" t="s">
        <v>22</v>
      </c>
      <c r="B251">
        <v>4.139002E-2</v>
      </c>
      <c r="C251">
        <v>2.6974769999999999E-2</v>
      </c>
      <c r="D251">
        <f t="shared" si="36"/>
        <v>1.0422585279549665</v>
      </c>
      <c r="E251">
        <f t="shared" si="37"/>
        <v>0.98858512060368819</v>
      </c>
      <c r="F251" s="2">
        <f t="shared" si="38"/>
        <v>1.0988460340486343</v>
      </c>
      <c r="G251">
        <v>-0.32086730000000002</v>
      </c>
      <c r="H251">
        <v>0.21830269999999999</v>
      </c>
      <c r="I251">
        <f t="shared" si="39"/>
        <v>0.96842258714582674</v>
      </c>
      <c r="J251">
        <f t="shared" si="40"/>
        <v>0.92786033444323401</v>
      </c>
      <c r="K251" s="2">
        <f t="shared" si="41"/>
        <v>1.0107580553672146</v>
      </c>
      <c r="L251">
        <v>-2.5142200000000001E-4</v>
      </c>
      <c r="M251">
        <v>3.1474979999999999E-3</v>
      </c>
      <c r="N251">
        <f t="shared" si="42"/>
        <v>0.99678697126017901</v>
      </c>
      <c r="O251">
        <f t="shared" si="43"/>
        <v>0.92110372084986702</v>
      </c>
      <c r="P251" s="2">
        <f t="shared" si="44"/>
        <v>1.0786887986483202</v>
      </c>
      <c r="Q251">
        <v>8.395095E-3</v>
      </c>
      <c r="R251">
        <v>3.18929E-3</v>
      </c>
      <c r="S251">
        <f t="shared" si="45"/>
        <v>1.0560844117935884</v>
      </c>
      <c r="T251">
        <f t="shared" si="46"/>
        <v>1.0140341295136004</v>
      </c>
      <c r="U251" s="2">
        <f t="shared" si="47"/>
        <v>1.0998784482415693</v>
      </c>
    </row>
    <row r="252" spans="1:21" x14ac:dyDescent="0.3">
      <c r="A252" t="s">
        <v>23</v>
      </c>
      <c r="B252">
        <v>-0.16904669999999999</v>
      </c>
      <c r="C252">
        <v>3.4355959999999998E-2</v>
      </c>
      <c r="D252">
        <f t="shared" si="36"/>
        <v>0.84446946574112236</v>
      </c>
      <c r="E252">
        <f t="shared" si="37"/>
        <v>0.78947715511096961</v>
      </c>
      <c r="F252" s="2">
        <f t="shared" si="38"/>
        <v>0.90329235488626469</v>
      </c>
      <c r="G252">
        <v>-0.44951045000000001</v>
      </c>
      <c r="H252">
        <v>0.26327761999999999</v>
      </c>
      <c r="I252">
        <f t="shared" si="39"/>
        <v>0.95604428383540974</v>
      </c>
      <c r="J252">
        <f t="shared" si="40"/>
        <v>0.90796135803191713</v>
      </c>
      <c r="K252" s="2">
        <f t="shared" si="41"/>
        <v>1.0066735379967915</v>
      </c>
      <c r="L252">
        <v>-6.2568379999999998E-3</v>
      </c>
      <c r="M252">
        <v>3.9370949999999998E-3</v>
      </c>
      <c r="N252">
        <f t="shared" si="42"/>
        <v>0.92303555287188976</v>
      </c>
      <c r="O252">
        <f t="shared" si="43"/>
        <v>0.83622182033807801</v>
      </c>
      <c r="P252" s="2">
        <f t="shared" si="44"/>
        <v>1.0188619946811006</v>
      </c>
      <c r="Q252">
        <v>-2.2366270000000001E-2</v>
      </c>
      <c r="R252">
        <v>3.9906109999999998E-3</v>
      </c>
      <c r="S252">
        <f t="shared" si="45"/>
        <v>0.86469299424260149</v>
      </c>
      <c r="T252">
        <f t="shared" si="46"/>
        <v>0.82183047569729339</v>
      </c>
      <c r="U252" s="2">
        <f t="shared" si="47"/>
        <v>0.90979100483934283</v>
      </c>
    </row>
    <row r="253" spans="1:21" x14ac:dyDescent="0.3">
      <c r="A253" t="s">
        <v>24</v>
      </c>
      <c r="B253">
        <v>-0.14461637999999999</v>
      </c>
      <c r="C253">
        <v>3.8472042999999997E-2</v>
      </c>
      <c r="D253">
        <f t="shared" si="36"/>
        <v>0.86535419662116642</v>
      </c>
      <c r="E253">
        <f t="shared" si="37"/>
        <v>0.80250147635897584</v>
      </c>
      <c r="F253" s="2">
        <f t="shared" si="38"/>
        <v>0.9331296049540142</v>
      </c>
      <c r="G253">
        <v>-0.49394189999999999</v>
      </c>
      <c r="H253">
        <v>0.30207519999999999</v>
      </c>
      <c r="I253">
        <f t="shared" si="39"/>
        <v>0.95180586338696194</v>
      </c>
      <c r="J253">
        <f t="shared" si="40"/>
        <v>0.89708834783835412</v>
      </c>
      <c r="K253" s="2">
        <f t="shared" si="41"/>
        <v>1.0098608501166708</v>
      </c>
      <c r="L253">
        <v>-6.16724E-3</v>
      </c>
      <c r="M253">
        <v>4.3718539999999997E-3</v>
      </c>
      <c r="N253">
        <f t="shared" si="42"/>
        <v>0.92409474751197962</v>
      </c>
      <c r="O253">
        <f t="shared" si="43"/>
        <v>0.8280996801799605</v>
      </c>
      <c r="P253" s="2">
        <f t="shared" si="44"/>
        <v>1.0312177661916873</v>
      </c>
      <c r="Q253">
        <v>-1.6530616000000001E-2</v>
      </c>
      <c r="R253">
        <v>4.4678169999999998E-3</v>
      </c>
      <c r="S253">
        <f t="shared" si="45"/>
        <v>0.8981223219289266</v>
      </c>
      <c r="T253">
        <f t="shared" si="46"/>
        <v>0.84842890014514993</v>
      </c>
      <c r="U253" s="2">
        <f t="shared" si="47"/>
        <v>0.95072634254798327</v>
      </c>
    </row>
    <row r="254" spans="1:21" x14ac:dyDescent="0.3">
      <c r="A254" t="s">
        <v>25</v>
      </c>
      <c r="B254">
        <v>-0.20611750000000001</v>
      </c>
      <c r="C254">
        <v>4.2321829999999998E-2</v>
      </c>
      <c r="D254">
        <f t="shared" si="36"/>
        <v>0.81373745651422891</v>
      </c>
      <c r="E254">
        <f t="shared" si="37"/>
        <v>0.74896105950231628</v>
      </c>
      <c r="F254" s="2">
        <f t="shared" si="38"/>
        <v>0.88411625642360747</v>
      </c>
      <c r="G254">
        <v>-0.39638649999999997</v>
      </c>
      <c r="H254">
        <v>0.31229829999999997</v>
      </c>
      <c r="I254">
        <f t="shared" si="39"/>
        <v>0.9611366831506919</v>
      </c>
      <c r="J254">
        <f t="shared" si="40"/>
        <v>0.9040694314843214</v>
      </c>
      <c r="K254" s="2">
        <f t="shared" si="41"/>
        <v>1.0218061705517736</v>
      </c>
      <c r="L254">
        <v>-5.9858400000000001E-3</v>
      </c>
      <c r="M254">
        <v>4.907626E-3</v>
      </c>
      <c r="N254">
        <f t="shared" si="42"/>
        <v>0.92624291455901775</v>
      </c>
      <c r="O254">
        <f t="shared" si="43"/>
        <v>0.81894260816260933</v>
      </c>
      <c r="P254" s="2">
        <f t="shared" si="44"/>
        <v>1.0476020275653235</v>
      </c>
      <c r="Q254">
        <v>-3.1305899999999998E-2</v>
      </c>
      <c r="R254">
        <v>4.9405650000000001E-3</v>
      </c>
      <c r="S254">
        <f t="shared" si="45"/>
        <v>0.81587970926592024</v>
      </c>
      <c r="T254">
        <f t="shared" si="46"/>
        <v>0.76610874995337519</v>
      </c>
      <c r="U254" s="2">
        <f t="shared" si="47"/>
        <v>0.86888408471036782</v>
      </c>
    </row>
    <row r="255" spans="1:21" x14ac:dyDescent="0.3">
      <c r="A255" t="s">
        <v>39</v>
      </c>
      <c r="B255">
        <v>-8.6441620000000004E-3</v>
      </c>
      <c r="C255">
        <v>2.1780216000000002E-2</v>
      </c>
      <c r="D255">
        <f t="shared" si="36"/>
        <v>0.99139309134973264</v>
      </c>
      <c r="E255">
        <f t="shared" si="37"/>
        <v>0.94996191433962374</v>
      </c>
      <c r="F255" s="2">
        <f t="shared" si="38"/>
        <v>1.0346312275679235</v>
      </c>
      <c r="G255">
        <v>-0.78892220000000002</v>
      </c>
      <c r="H255">
        <v>0.17552670000000001</v>
      </c>
      <c r="I255">
        <f t="shared" si="39"/>
        <v>0.92413952283540435</v>
      </c>
      <c r="J255">
        <f t="shared" si="40"/>
        <v>0.8928868148742819</v>
      </c>
      <c r="K255" s="2">
        <f t="shared" si="41"/>
        <v>0.95648613400870564</v>
      </c>
      <c r="L255">
        <v>3.9678719999999999E-3</v>
      </c>
      <c r="M255">
        <v>2.5289539999999999E-3</v>
      </c>
      <c r="N255">
        <f t="shared" si="42"/>
        <v>1.0521006257554884</v>
      </c>
      <c r="O255">
        <f t="shared" si="43"/>
        <v>0.98742213460171946</v>
      </c>
      <c r="P255" s="2">
        <f t="shared" si="44"/>
        <v>1.1210157114429777</v>
      </c>
      <c r="Q255">
        <v>3.9991089999999998E-3</v>
      </c>
      <c r="R255">
        <v>2.5489670000000001E-3</v>
      </c>
      <c r="S255">
        <f t="shared" si="45"/>
        <v>1.0263350044370514</v>
      </c>
      <c r="T255">
        <f t="shared" si="46"/>
        <v>0.99354131646093413</v>
      </c>
      <c r="U255" s="2">
        <f t="shared" si="47"/>
        <v>1.0602111093728437</v>
      </c>
    </row>
    <row r="256" spans="1:21" x14ac:dyDescent="0.3">
      <c r="A256" t="s">
        <v>9</v>
      </c>
      <c r="B256">
        <v>-1.6831970000000002E-2</v>
      </c>
      <c r="C256">
        <v>2.4038460000000001E-2</v>
      </c>
      <c r="D256">
        <f t="shared" si="36"/>
        <v>0.98330889614809536</v>
      </c>
      <c r="E256">
        <f t="shared" si="37"/>
        <v>0.93805438529317609</v>
      </c>
      <c r="F256" s="2">
        <f t="shared" si="38"/>
        <v>1.0307466181097757</v>
      </c>
      <c r="G256">
        <v>-0.78294920000000001</v>
      </c>
      <c r="H256">
        <v>0.19206429999999999</v>
      </c>
      <c r="I256">
        <f t="shared" si="39"/>
        <v>0.92469167625659732</v>
      </c>
      <c r="J256">
        <f t="shared" si="40"/>
        <v>0.89052907837413275</v>
      </c>
      <c r="K256" s="2">
        <f t="shared" si="41"/>
        <v>0.96016482437534367</v>
      </c>
      <c r="L256">
        <v>3.5520080000000002E-3</v>
      </c>
      <c r="M256">
        <v>2.7900970000000001E-3</v>
      </c>
      <c r="N256">
        <f t="shared" si="42"/>
        <v>1.0465151110417481</v>
      </c>
      <c r="O256">
        <f t="shared" si="43"/>
        <v>0.97576621884190917</v>
      </c>
      <c r="P256" s="2">
        <f t="shared" si="44"/>
        <v>1.1223937214577446</v>
      </c>
      <c r="Q256">
        <v>2.847713E-3</v>
      </c>
      <c r="R256">
        <v>2.8225580000000002E-3</v>
      </c>
      <c r="S256">
        <f t="shared" si="45"/>
        <v>1.0186825089551488</v>
      </c>
      <c r="T256">
        <f t="shared" si="46"/>
        <v>0.9827021021879524</v>
      </c>
      <c r="U256" s="2">
        <f t="shared" si="47"/>
        <v>1.0559802932554252</v>
      </c>
    </row>
    <row r="257" spans="1:21" x14ac:dyDescent="0.3">
      <c r="A257" t="s">
        <v>10</v>
      </c>
      <c r="B257">
        <v>3.5134100000000002E-4</v>
      </c>
      <c r="C257">
        <v>2.5250211000000002E-2</v>
      </c>
      <c r="D257">
        <f t="shared" si="36"/>
        <v>1.000351402727478</v>
      </c>
      <c r="E257">
        <f t="shared" si="37"/>
        <v>0.95204871663893897</v>
      </c>
      <c r="F257" s="2">
        <f t="shared" si="38"/>
        <v>1.0511047506808897</v>
      </c>
      <c r="G257">
        <v>-0.79739534999999995</v>
      </c>
      <c r="H257">
        <v>0.20565689000000001</v>
      </c>
      <c r="I257">
        <f t="shared" si="39"/>
        <v>0.92335681720155327</v>
      </c>
      <c r="J257">
        <f t="shared" si="40"/>
        <v>0.88687761240752927</v>
      </c>
      <c r="K257" s="2">
        <f t="shared" si="41"/>
        <v>0.96133649101609064</v>
      </c>
      <c r="L257">
        <v>4.445198E-3</v>
      </c>
      <c r="M257">
        <v>2.9342420000000001E-3</v>
      </c>
      <c r="N257">
        <f t="shared" si="42"/>
        <v>1.0585483986978932</v>
      </c>
      <c r="O257">
        <f t="shared" si="43"/>
        <v>0.98342320370324621</v>
      </c>
      <c r="P257" s="2">
        <f t="shared" si="44"/>
        <v>1.1394125216553248</v>
      </c>
      <c r="Q257">
        <v>5.2717199999999997E-3</v>
      </c>
      <c r="R257">
        <v>2.945806E-3</v>
      </c>
      <c r="S257">
        <f t="shared" si="45"/>
        <v>1.0348600291130758</v>
      </c>
      <c r="T257">
        <f t="shared" si="46"/>
        <v>0.99674193062442418</v>
      </c>
      <c r="U257" s="2">
        <f t="shared" si="47"/>
        <v>1.0744358664484119</v>
      </c>
    </row>
    <row r="258" spans="1:21" x14ac:dyDescent="0.3">
      <c r="A258" t="s">
        <v>11</v>
      </c>
      <c r="B258">
        <v>6.9769317999999997E-2</v>
      </c>
      <c r="C258">
        <v>2.0846584000000001E-2</v>
      </c>
      <c r="D258">
        <f t="shared" si="36"/>
        <v>1.0722608014560786</v>
      </c>
      <c r="E258">
        <f t="shared" si="37"/>
        <v>1.0293319641825476</v>
      </c>
      <c r="F258" s="2">
        <f t="shared" si="38"/>
        <v>1.1169800087305268</v>
      </c>
      <c r="G258">
        <v>1.1302030000000001</v>
      </c>
      <c r="H258">
        <v>0.24786649999999999</v>
      </c>
      <c r="I258">
        <f t="shared" si="39"/>
        <v>1.1196546617075209</v>
      </c>
      <c r="J258">
        <f t="shared" si="40"/>
        <v>1.066559946525629</v>
      </c>
      <c r="K258" s="2">
        <f t="shared" si="41"/>
        <v>1.175392499565667</v>
      </c>
      <c r="L258">
        <v>5.0208000000000002E-4</v>
      </c>
      <c r="M258">
        <v>2.2441079999999999E-3</v>
      </c>
      <c r="N258">
        <f t="shared" si="42"/>
        <v>1.0064473190573833</v>
      </c>
      <c r="O258">
        <f t="shared" si="43"/>
        <v>0.95134970792772466</v>
      </c>
      <c r="P258" s="2">
        <f t="shared" si="44"/>
        <v>1.064735919501379</v>
      </c>
      <c r="Q258">
        <v>1.1021273999999999E-2</v>
      </c>
      <c r="R258">
        <v>2.9902230000000002E-3</v>
      </c>
      <c r="S258">
        <f t="shared" si="45"/>
        <v>1.0742666911032319</v>
      </c>
      <c r="T258">
        <f t="shared" si="46"/>
        <v>1.0341117441037933</v>
      </c>
      <c r="U258" s="2">
        <f t="shared" si="47"/>
        <v>1.1159808697599081</v>
      </c>
    </row>
    <row r="259" spans="1:21" x14ac:dyDescent="0.3">
      <c r="A259" t="s">
        <v>12</v>
      </c>
      <c r="B259">
        <v>0.10154305499999999</v>
      </c>
      <c r="C259">
        <v>2.6200817000000001E-2</v>
      </c>
      <c r="D259">
        <f t="shared" si="36"/>
        <v>1.1068775739799703</v>
      </c>
      <c r="E259">
        <f t="shared" si="37"/>
        <v>1.0514702824215789</v>
      </c>
      <c r="F259" s="2">
        <f t="shared" si="38"/>
        <v>1.1652045561935902</v>
      </c>
      <c r="G259">
        <v>1.1776446460000001</v>
      </c>
      <c r="H259">
        <v>0.30432230500000002</v>
      </c>
      <c r="I259">
        <f t="shared" si="39"/>
        <v>1.1249791077555646</v>
      </c>
      <c r="J259">
        <f t="shared" si="40"/>
        <v>1.0598392999603863</v>
      </c>
      <c r="K259" s="2">
        <f t="shared" si="41"/>
        <v>1.1941225362503638</v>
      </c>
      <c r="L259">
        <v>8.3813269999999992E-3</v>
      </c>
      <c r="M259">
        <v>2.7859909999999998E-3</v>
      </c>
      <c r="N259">
        <f t="shared" si="42"/>
        <v>1.1132470169173938</v>
      </c>
      <c r="O259">
        <f t="shared" si="43"/>
        <v>1.0380936927051634</v>
      </c>
      <c r="P259" s="2">
        <f t="shared" si="44"/>
        <v>1.193841104501792</v>
      </c>
      <c r="Q259">
        <v>1.198639E-2</v>
      </c>
      <c r="R259">
        <v>3.829215E-3</v>
      </c>
      <c r="S259">
        <f t="shared" si="45"/>
        <v>1.0810270213844224</v>
      </c>
      <c r="T259">
        <f t="shared" si="46"/>
        <v>1.029555685528472</v>
      </c>
      <c r="U259" s="2">
        <f t="shared" si="47"/>
        <v>1.1350716016525353</v>
      </c>
    </row>
    <row r="260" spans="1:21" x14ac:dyDescent="0.3">
      <c r="A260" t="s">
        <v>13</v>
      </c>
      <c r="B260">
        <v>3.5325349999999998E-2</v>
      </c>
      <c r="C260">
        <v>2.6899389999999999E-2</v>
      </c>
      <c r="D260">
        <f t="shared" ref="D260:D272" si="48">EXP(B260)</f>
        <v>1.035956702489357</v>
      </c>
      <c r="E260">
        <f t="shared" ref="E260:E272" si="49">EXP((B260-1.96*C260))</f>
        <v>0.98275300749493633</v>
      </c>
      <c r="F260" s="2">
        <f t="shared" ref="F260:F272" si="50">EXP((B260+1.96*C260))</f>
        <v>1.0920407073271174</v>
      </c>
      <c r="G260">
        <v>1.0795597189999999</v>
      </c>
      <c r="H260">
        <v>0.32884874200000003</v>
      </c>
      <c r="I260">
        <f t="shared" ref="I260:I272" si="51">EXP(G260*0.1)</f>
        <v>1.1139986970606892</v>
      </c>
      <c r="J260">
        <f t="shared" ref="J260:J272" si="52">EXP((G260-1.96*H260)*0.1)</f>
        <v>1.0444616847384722</v>
      </c>
      <c r="K260" s="2">
        <f t="shared" ref="K260:K272" si="53">EXP((G260+1.96*H260)*0.1)</f>
        <v>1.1881652675116094</v>
      </c>
      <c r="L260">
        <v>-8.1341699999999996E-3</v>
      </c>
      <c r="M260">
        <v>2.9352430000000001E-3</v>
      </c>
      <c r="N260">
        <f t="shared" ref="N260:N272" si="54">EXP(L260*12.8)</f>
        <v>0.90111952140859874</v>
      </c>
      <c r="O260">
        <f t="shared" ref="O260:O272" si="55">EXP((L260-1.96*M260)*12.8)</f>
        <v>0.8371460325007104</v>
      </c>
      <c r="P260" s="2">
        <f t="shared" ref="P260:P272" si="56">EXP((L260+1.96*M260)*12.8)</f>
        <v>0.9699817718039212</v>
      </c>
      <c r="Q260">
        <v>1.0174902E-2</v>
      </c>
      <c r="R260">
        <v>3.781984E-3</v>
      </c>
      <c r="S260">
        <f t="shared" ref="S260:S272" si="57">EXP(Q260*6.5)</f>
        <v>1.0683729278843754</v>
      </c>
      <c r="T260">
        <f t="shared" ref="T260:T272" si="58">EXP((Q260-1.96*R260)*6.5)</f>
        <v>1.0181165358182043</v>
      </c>
      <c r="U260" s="2">
        <f t="shared" ref="U260:U272" si="59">EXP((Q260+1.96*R260)*6.5)</f>
        <v>1.1211100820781146</v>
      </c>
    </row>
    <row r="261" spans="1:21" x14ac:dyDescent="0.3">
      <c r="A261" t="s">
        <v>14</v>
      </c>
      <c r="B261">
        <v>-3.445173E-2</v>
      </c>
      <c r="C261">
        <v>2.21195E-2</v>
      </c>
      <c r="D261">
        <f t="shared" si="48"/>
        <v>0.96613497389615588</v>
      </c>
      <c r="E261">
        <f t="shared" si="49"/>
        <v>0.9251439333065905</v>
      </c>
      <c r="F261" s="2">
        <f t="shared" si="50"/>
        <v>1.0089422350197628</v>
      </c>
      <c r="G261">
        <v>-1.0139689999999999</v>
      </c>
      <c r="H261">
        <v>0.16477729999999999</v>
      </c>
      <c r="I261">
        <f t="shared" si="51"/>
        <v>0.90357433305380219</v>
      </c>
      <c r="J261">
        <f t="shared" si="52"/>
        <v>0.87485838555749407</v>
      </c>
      <c r="K261" s="2">
        <f t="shared" si="53"/>
        <v>0.93323283954505576</v>
      </c>
      <c r="L261">
        <v>6.3081049999999996E-3</v>
      </c>
      <c r="M261">
        <v>2.6496559999999998E-3</v>
      </c>
      <c r="N261">
        <f t="shared" si="54"/>
        <v>1.0840930556190151</v>
      </c>
      <c r="O261">
        <f t="shared" si="55"/>
        <v>1.0143714648943547</v>
      </c>
      <c r="P261" s="2">
        <f t="shared" si="56"/>
        <v>1.1586068752079637</v>
      </c>
      <c r="Q261">
        <v>2.8517989999999999E-3</v>
      </c>
      <c r="R261">
        <v>2.4528050000000002E-3</v>
      </c>
      <c r="S261">
        <f t="shared" si="57"/>
        <v>1.0187095645031867</v>
      </c>
      <c r="T261">
        <f t="shared" si="58"/>
        <v>0.98736841452450885</v>
      </c>
      <c r="U261" s="2">
        <f t="shared" si="59"/>
        <v>1.0510455484947179</v>
      </c>
    </row>
    <row r="262" spans="1:21" x14ac:dyDescent="0.3">
      <c r="A262" t="s">
        <v>15</v>
      </c>
      <c r="B262">
        <v>-5.4206039999999997E-2</v>
      </c>
      <c r="C262">
        <v>2.3548820000000002E-2</v>
      </c>
      <c r="D262">
        <f t="shared" si="48"/>
        <v>0.9472369176996156</v>
      </c>
      <c r="E262">
        <f t="shared" si="49"/>
        <v>0.90451017292057612</v>
      </c>
      <c r="F262" s="2">
        <f t="shared" si="50"/>
        <v>0.99198196451003917</v>
      </c>
      <c r="G262">
        <v>-1.0105660000000001</v>
      </c>
      <c r="H262">
        <v>0.17455029999999999</v>
      </c>
      <c r="I262">
        <f t="shared" si="51"/>
        <v>0.9038818717240773</v>
      </c>
      <c r="J262">
        <f t="shared" si="52"/>
        <v>0.87348138644443296</v>
      </c>
      <c r="K262" s="2">
        <f t="shared" si="53"/>
        <v>0.93534040989366329</v>
      </c>
      <c r="L262">
        <v>2.4803669999999998E-3</v>
      </c>
      <c r="M262">
        <v>2.8137430000000001E-3</v>
      </c>
      <c r="N262">
        <f t="shared" si="54"/>
        <v>1.0322580637784977</v>
      </c>
      <c r="O262">
        <f t="shared" si="55"/>
        <v>0.96190220952489736</v>
      </c>
      <c r="P262" s="2">
        <f t="shared" si="56"/>
        <v>1.1077599153889384</v>
      </c>
      <c r="Q262">
        <v>1.4739410000000001E-3</v>
      </c>
      <c r="R262">
        <v>2.6124989999999999E-3</v>
      </c>
      <c r="S262">
        <f t="shared" si="57"/>
        <v>1.0096266575225892</v>
      </c>
      <c r="T262">
        <f t="shared" si="58"/>
        <v>0.97657608003320595</v>
      </c>
      <c r="U262" s="2">
        <f t="shared" si="59"/>
        <v>1.0437957763061074</v>
      </c>
    </row>
    <row r="263" spans="1:21" x14ac:dyDescent="0.3">
      <c r="A263" t="s">
        <v>16</v>
      </c>
      <c r="B263">
        <v>-1.2098360000000001E-2</v>
      </c>
      <c r="C263">
        <v>2.4826259999999999E-2</v>
      </c>
      <c r="D263">
        <f t="shared" si="48"/>
        <v>0.98797453090774034</v>
      </c>
      <c r="E263">
        <f t="shared" si="49"/>
        <v>0.94105110690653904</v>
      </c>
      <c r="F263" s="2">
        <f t="shared" si="50"/>
        <v>1.037237687261241</v>
      </c>
      <c r="G263">
        <v>-1.018802</v>
      </c>
      <c r="H263">
        <v>0.1862635</v>
      </c>
      <c r="I263">
        <f t="shared" si="51"/>
        <v>0.90313774108958367</v>
      </c>
      <c r="J263">
        <f t="shared" si="52"/>
        <v>0.87076090511143123</v>
      </c>
      <c r="K263" s="2">
        <f t="shared" si="53"/>
        <v>0.93671842016841134</v>
      </c>
      <c r="L263">
        <v>1.0757163E-2</v>
      </c>
      <c r="M263">
        <v>2.982068E-3</v>
      </c>
      <c r="N263">
        <f t="shared" si="54"/>
        <v>1.147621668355669</v>
      </c>
      <c r="O263">
        <f t="shared" si="55"/>
        <v>1.0648964500305704</v>
      </c>
      <c r="P263" s="2">
        <f t="shared" si="56"/>
        <v>1.2367732971986531</v>
      </c>
      <c r="Q263">
        <v>4.4010919999999997E-3</v>
      </c>
      <c r="R263">
        <v>2.7533060000000001E-3</v>
      </c>
      <c r="S263">
        <f t="shared" si="57"/>
        <v>1.0290202109398643</v>
      </c>
      <c r="T263">
        <f t="shared" si="58"/>
        <v>0.99355086507473589</v>
      </c>
      <c r="U263" s="2">
        <f t="shared" si="59"/>
        <v>1.0657557974579115</v>
      </c>
    </row>
    <row r="264" spans="1:21" x14ac:dyDescent="0.3">
      <c r="A264" t="s">
        <v>17</v>
      </c>
      <c r="B264">
        <v>1.070572E-2</v>
      </c>
      <c r="C264">
        <v>3.4512599999999997E-2</v>
      </c>
      <c r="D264">
        <f t="shared" si="48"/>
        <v>1.0107632312703168</v>
      </c>
      <c r="E264">
        <f t="shared" si="49"/>
        <v>0.94465171403384862</v>
      </c>
      <c r="F264" s="2">
        <f t="shared" si="50"/>
        <v>1.0815015677316653</v>
      </c>
      <c r="G264">
        <v>-1.3836040000000001</v>
      </c>
      <c r="H264">
        <v>0.27937630000000002</v>
      </c>
      <c r="I264">
        <f t="shared" si="51"/>
        <v>0.8707848043432006</v>
      </c>
      <c r="J264">
        <f t="shared" si="52"/>
        <v>0.82438456339123722</v>
      </c>
      <c r="K264" s="2">
        <f t="shared" si="53"/>
        <v>0.91979666911250435</v>
      </c>
      <c r="L264">
        <v>9.3114600000000006E-3</v>
      </c>
      <c r="M264">
        <v>4.0674470000000001E-3</v>
      </c>
      <c r="N264">
        <f t="shared" si="54"/>
        <v>1.1265802176652326</v>
      </c>
      <c r="O264">
        <f t="shared" si="55"/>
        <v>1.0172903548682013</v>
      </c>
      <c r="P264" s="2">
        <f t="shared" si="56"/>
        <v>1.2476113439599812</v>
      </c>
      <c r="Q264">
        <v>1.4790703000000001E-2</v>
      </c>
      <c r="R264">
        <v>4.0399829999999996E-3</v>
      </c>
      <c r="S264">
        <f t="shared" si="57"/>
        <v>1.1009127071078579</v>
      </c>
      <c r="T264">
        <f t="shared" si="58"/>
        <v>1.0456829222455595</v>
      </c>
      <c r="U264" s="2">
        <f t="shared" si="59"/>
        <v>1.1590595608741654</v>
      </c>
    </row>
    <row r="265" spans="1:21" x14ac:dyDescent="0.3">
      <c r="A265" t="s">
        <v>18</v>
      </c>
      <c r="B265">
        <v>-2.0339840000000001E-2</v>
      </c>
      <c r="C265">
        <v>3.9665779999999998E-2</v>
      </c>
      <c r="D265">
        <f t="shared" si="48"/>
        <v>0.9798656191853804</v>
      </c>
      <c r="E265">
        <f t="shared" si="49"/>
        <v>0.90657205147171227</v>
      </c>
      <c r="F265" s="2">
        <f t="shared" si="50"/>
        <v>1.0590847468801636</v>
      </c>
      <c r="G265">
        <v>-1.7102059999999999</v>
      </c>
      <c r="H265">
        <v>0.3142143</v>
      </c>
      <c r="I265">
        <f t="shared" si="51"/>
        <v>0.84280421152603513</v>
      </c>
      <c r="J265">
        <f t="shared" si="52"/>
        <v>0.7924652658275283</v>
      </c>
      <c r="K265" s="2">
        <f t="shared" si="53"/>
        <v>0.8963407856422253</v>
      </c>
      <c r="L265">
        <v>1.0227961000000001E-2</v>
      </c>
      <c r="M265">
        <v>4.6927169999999999E-3</v>
      </c>
      <c r="N265">
        <f t="shared" si="54"/>
        <v>1.1398741947108639</v>
      </c>
      <c r="O265">
        <f t="shared" si="55"/>
        <v>1.0132743488701266</v>
      </c>
      <c r="P265" s="2">
        <f t="shared" si="56"/>
        <v>1.2822915937984296</v>
      </c>
      <c r="Q265">
        <v>1.0920518000000001E-2</v>
      </c>
      <c r="R265">
        <v>4.6265059999999998E-3</v>
      </c>
      <c r="S265">
        <f t="shared" si="57"/>
        <v>1.0735633691403335</v>
      </c>
      <c r="T265">
        <f t="shared" si="58"/>
        <v>1.0121144734849714</v>
      </c>
      <c r="U265" s="2">
        <f t="shared" si="59"/>
        <v>1.1387430352531736</v>
      </c>
    </row>
    <row r="266" spans="1:21" x14ac:dyDescent="0.3">
      <c r="A266" t="s">
        <v>19</v>
      </c>
      <c r="B266">
        <v>3.5129460000000001E-2</v>
      </c>
      <c r="C266">
        <v>3.796161E-2</v>
      </c>
      <c r="D266">
        <f t="shared" si="48"/>
        <v>1.035753788805936</v>
      </c>
      <c r="E266">
        <f t="shared" si="49"/>
        <v>0.96148597984891915</v>
      </c>
      <c r="F266" s="2">
        <f t="shared" si="50"/>
        <v>1.1157582466199052</v>
      </c>
      <c r="G266">
        <v>-1.1095745459999999</v>
      </c>
      <c r="H266">
        <v>0.31303727199999998</v>
      </c>
      <c r="I266">
        <f t="shared" si="51"/>
        <v>0.89497682526606048</v>
      </c>
      <c r="J266">
        <f t="shared" si="52"/>
        <v>0.84171587701278139</v>
      </c>
      <c r="K266" s="2">
        <f t="shared" si="53"/>
        <v>0.95160794709727636</v>
      </c>
      <c r="L266">
        <v>8.7033400000000004E-3</v>
      </c>
      <c r="M266">
        <v>4.4615920000000003E-3</v>
      </c>
      <c r="N266">
        <f t="shared" si="54"/>
        <v>1.1178450305260037</v>
      </c>
      <c r="O266">
        <f t="shared" si="55"/>
        <v>0.99947047215338303</v>
      </c>
      <c r="P266" s="2">
        <f t="shared" si="56"/>
        <v>1.2502395489277813</v>
      </c>
      <c r="Q266">
        <v>1.7912419999999998E-2</v>
      </c>
      <c r="R266">
        <v>4.4649900000000003E-3</v>
      </c>
      <c r="S266">
        <f t="shared" si="57"/>
        <v>1.1234796843339931</v>
      </c>
      <c r="T266">
        <f t="shared" si="58"/>
        <v>1.0613553860376852</v>
      </c>
      <c r="U266" s="2">
        <f t="shared" si="59"/>
        <v>1.1892403032158283</v>
      </c>
    </row>
    <row r="267" spans="1:21" x14ac:dyDescent="0.3">
      <c r="A267" t="s">
        <v>20</v>
      </c>
      <c r="B267">
        <v>1.368286E-2</v>
      </c>
      <c r="C267">
        <v>2.2313670000000001E-2</v>
      </c>
      <c r="D267">
        <f t="shared" si="48"/>
        <v>1.0137768987457194</v>
      </c>
      <c r="E267">
        <f t="shared" si="49"/>
        <v>0.97039513651517617</v>
      </c>
      <c r="F267" s="2">
        <f t="shared" si="50"/>
        <v>1.0590980537281534</v>
      </c>
      <c r="G267">
        <v>-0.66714341799999999</v>
      </c>
      <c r="H267">
        <v>0.18126413399999999</v>
      </c>
      <c r="I267">
        <f t="shared" si="51"/>
        <v>0.93546238567452067</v>
      </c>
      <c r="J267">
        <f t="shared" si="52"/>
        <v>0.90281094378514015</v>
      </c>
      <c r="K267" s="2">
        <f t="shared" si="53"/>
        <v>0.96929471340140094</v>
      </c>
      <c r="L267">
        <v>4.4614709999999998E-3</v>
      </c>
      <c r="M267">
        <v>2.5863090000000002E-3</v>
      </c>
      <c r="N267">
        <f t="shared" si="54"/>
        <v>1.0587689113664507</v>
      </c>
      <c r="O267">
        <f t="shared" si="55"/>
        <v>0.99225168278495524</v>
      </c>
      <c r="P267" s="2">
        <f t="shared" si="56"/>
        <v>1.1297452321066455</v>
      </c>
      <c r="Q267">
        <v>5.1919669999999996E-3</v>
      </c>
      <c r="R267">
        <v>2.6260239999999998E-3</v>
      </c>
      <c r="S267">
        <f t="shared" si="57"/>
        <v>1.0343237023921357</v>
      </c>
      <c r="T267">
        <f t="shared" si="58"/>
        <v>1.0002922824461928</v>
      </c>
      <c r="U267" s="2">
        <f t="shared" si="59"/>
        <v>1.069512921477251</v>
      </c>
    </row>
    <row r="268" spans="1:21" x14ac:dyDescent="0.3">
      <c r="A268" t="s">
        <v>21</v>
      </c>
      <c r="B268">
        <v>1.289881E-2</v>
      </c>
      <c r="C268">
        <v>2.5328400000000001E-2</v>
      </c>
      <c r="D268">
        <f t="shared" si="48"/>
        <v>1.0129823584886049</v>
      </c>
      <c r="E268">
        <f t="shared" si="49"/>
        <v>0.96392204483035937</v>
      </c>
      <c r="F268" s="2">
        <f t="shared" si="50"/>
        <v>1.0645396732157169</v>
      </c>
      <c r="G268">
        <v>-0.57608105600000004</v>
      </c>
      <c r="H268">
        <v>0.203888825</v>
      </c>
      <c r="I268">
        <f t="shared" si="51"/>
        <v>0.94401983103968168</v>
      </c>
      <c r="J268">
        <f t="shared" si="52"/>
        <v>0.90703856062493848</v>
      </c>
      <c r="K268" s="2">
        <f t="shared" si="53"/>
        <v>0.98250888119043311</v>
      </c>
      <c r="L268">
        <v>4.0737530000000003E-3</v>
      </c>
      <c r="M268">
        <v>2.9379240000000002E-3</v>
      </c>
      <c r="N268">
        <f t="shared" si="54"/>
        <v>1.0535274799976651</v>
      </c>
      <c r="O268">
        <f t="shared" si="55"/>
        <v>0.97866821198631193</v>
      </c>
      <c r="P268" s="2">
        <f t="shared" si="56"/>
        <v>1.1341128050511917</v>
      </c>
      <c r="Q268">
        <v>4.7784339999999998E-3</v>
      </c>
      <c r="R268">
        <v>2.9975330000000001E-3</v>
      </c>
      <c r="S268">
        <f t="shared" si="57"/>
        <v>1.0315472102264998</v>
      </c>
      <c r="T268">
        <f t="shared" si="58"/>
        <v>0.99289659984220013</v>
      </c>
      <c r="U268" s="2">
        <f t="shared" si="59"/>
        <v>1.0717023777654078</v>
      </c>
    </row>
    <row r="269" spans="1:21" x14ac:dyDescent="0.3">
      <c r="A269" t="s">
        <v>22</v>
      </c>
      <c r="B269">
        <v>1.420913E-2</v>
      </c>
      <c r="C269">
        <v>2.6692569999999999E-2</v>
      </c>
      <c r="D269">
        <f t="shared" si="48"/>
        <v>1.0143105595267352</v>
      </c>
      <c r="E269">
        <f t="shared" si="49"/>
        <v>0.96260867779449177</v>
      </c>
      <c r="F269" s="2">
        <f t="shared" si="50"/>
        <v>1.0687893584386359</v>
      </c>
      <c r="G269">
        <v>-0.78168124999999999</v>
      </c>
      <c r="H269">
        <v>0.21932727499999999</v>
      </c>
      <c r="I269">
        <f t="shared" si="51"/>
        <v>0.92480892997112352</v>
      </c>
      <c r="J269">
        <f t="shared" si="52"/>
        <v>0.88589550908675385</v>
      </c>
      <c r="K269" s="2">
        <f t="shared" si="53"/>
        <v>0.96543164310203045</v>
      </c>
      <c r="L269">
        <v>4.9265450000000001E-3</v>
      </c>
      <c r="M269">
        <v>3.0911469999999998E-3</v>
      </c>
      <c r="N269">
        <f t="shared" si="54"/>
        <v>1.0650905041784464</v>
      </c>
      <c r="O269">
        <f t="shared" si="55"/>
        <v>0.98561356812602963</v>
      </c>
      <c r="P269" s="2">
        <f t="shared" si="56"/>
        <v>1.1509762231134788</v>
      </c>
      <c r="Q269">
        <v>5.6571520000000004E-3</v>
      </c>
      <c r="R269">
        <v>3.1218840000000001E-3</v>
      </c>
      <c r="S269">
        <f t="shared" si="57"/>
        <v>1.037455922621505</v>
      </c>
      <c r="T269">
        <f t="shared" si="58"/>
        <v>0.99700318528080611</v>
      </c>
      <c r="U269" s="2">
        <f t="shared" si="59"/>
        <v>1.0795500027206972</v>
      </c>
    </row>
    <row r="270" spans="1:21" x14ac:dyDescent="0.3">
      <c r="A270" t="s">
        <v>23</v>
      </c>
      <c r="B270">
        <v>-0.1633812</v>
      </c>
      <c r="C270">
        <v>3.4385510000000001E-2</v>
      </c>
      <c r="D270">
        <f t="shared" si="48"/>
        <v>0.84926738597423279</v>
      </c>
      <c r="E270">
        <f t="shared" si="49"/>
        <v>0.79391664877445112</v>
      </c>
      <c r="F270" s="2">
        <f t="shared" si="50"/>
        <v>0.90847709768133666</v>
      </c>
      <c r="G270">
        <v>-0.51555286</v>
      </c>
      <c r="H270">
        <v>0.26200836</v>
      </c>
      <c r="I270">
        <f t="shared" si="51"/>
        <v>0.94975114056913823</v>
      </c>
      <c r="J270">
        <f t="shared" si="52"/>
        <v>0.90220913883412823</v>
      </c>
      <c r="K270" s="2">
        <f t="shared" si="53"/>
        <v>0.99979837288947859</v>
      </c>
      <c r="L270">
        <v>-5.7611829999999996E-3</v>
      </c>
      <c r="M270">
        <v>3.9051759999999998E-3</v>
      </c>
      <c r="N270">
        <f t="shared" si="54"/>
        <v>0.92891026086131967</v>
      </c>
      <c r="O270">
        <f t="shared" si="55"/>
        <v>0.84221816254734627</v>
      </c>
      <c r="P270" s="2">
        <f t="shared" si="56"/>
        <v>1.0245258427146986</v>
      </c>
      <c r="Q270">
        <v>-1.6035549999999999E-2</v>
      </c>
      <c r="R270">
        <v>3.9099929999999996E-3</v>
      </c>
      <c r="S270">
        <f t="shared" si="57"/>
        <v>0.90101707084450777</v>
      </c>
      <c r="T270">
        <f t="shared" si="58"/>
        <v>0.85723397113428557</v>
      </c>
      <c r="U270" s="2">
        <f t="shared" si="59"/>
        <v>0.94703638596940709</v>
      </c>
    </row>
    <row r="271" spans="1:21" x14ac:dyDescent="0.3">
      <c r="A271" t="s">
        <v>24</v>
      </c>
      <c r="B271">
        <v>-0.16058890000000001</v>
      </c>
      <c r="C271">
        <v>3.8384580000000001E-2</v>
      </c>
      <c r="D271">
        <f t="shared" si="48"/>
        <v>0.85164210922298822</v>
      </c>
      <c r="E271">
        <f t="shared" si="49"/>
        <v>0.78992073278667774</v>
      </c>
      <c r="F271" s="2">
        <f t="shared" si="50"/>
        <v>0.91818615729086039</v>
      </c>
      <c r="G271">
        <v>-0.71412376</v>
      </c>
      <c r="H271">
        <v>0.29797077999999999</v>
      </c>
      <c r="I271">
        <f t="shared" si="51"/>
        <v>0.93107785878687277</v>
      </c>
      <c r="J271">
        <f t="shared" si="52"/>
        <v>0.87825820197658211</v>
      </c>
      <c r="K271" s="2">
        <f t="shared" si="53"/>
        <v>0.9870741624411985</v>
      </c>
      <c r="L271">
        <v>-4.6381240000000004E-3</v>
      </c>
      <c r="M271">
        <v>4.3372080000000004E-3</v>
      </c>
      <c r="N271">
        <f t="shared" si="54"/>
        <v>0.94235992895298826</v>
      </c>
      <c r="O271">
        <f t="shared" si="55"/>
        <v>0.84520180174538662</v>
      </c>
      <c r="P271" s="2">
        <f t="shared" si="56"/>
        <v>1.0506866334908738</v>
      </c>
      <c r="Q271">
        <v>-1.2804005E-2</v>
      </c>
      <c r="R271">
        <v>4.3556380000000002E-3</v>
      </c>
      <c r="S271">
        <f t="shared" si="57"/>
        <v>0.92014314145835741</v>
      </c>
      <c r="T271">
        <f t="shared" si="58"/>
        <v>0.8704744591681608</v>
      </c>
      <c r="U271" s="2">
        <f t="shared" si="59"/>
        <v>0.97264588507506566</v>
      </c>
    </row>
    <row r="272" spans="1:21" x14ac:dyDescent="0.3">
      <c r="A272" t="s">
        <v>25</v>
      </c>
      <c r="B272">
        <v>-0.16792509999999999</v>
      </c>
      <c r="C272">
        <v>4.253527E-2</v>
      </c>
      <c r="D272">
        <f t="shared" si="48"/>
        <v>0.84541715405815754</v>
      </c>
      <c r="E272">
        <f t="shared" si="49"/>
        <v>0.77779348833270689</v>
      </c>
      <c r="F272" s="2">
        <f t="shared" si="50"/>
        <v>0.91892022123752137</v>
      </c>
      <c r="G272">
        <v>-0.2255684</v>
      </c>
      <c r="H272">
        <v>0.31462069999999998</v>
      </c>
      <c r="I272">
        <f t="shared" si="51"/>
        <v>0.97769566339243663</v>
      </c>
      <c r="J272">
        <f t="shared" si="52"/>
        <v>0.91922670797158723</v>
      </c>
      <c r="K272" s="2">
        <f t="shared" si="53"/>
        <v>1.0398836347191109</v>
      </c>
      <c r="L272">
        <v>-7.719404E-3</v>
      </c>
      <c r="M272">
        <v>4.8703920000000003E-3</v>
      </c>
      <c r="N272">
        <f t="shared" si="54"/>
        <v>0.90591629104301752</v>
      </c>
      <c r="O272">
        <f t="shared" si="55"/>
        <v>0.80171927328985448</v>
      </c>
      <c r="P272" s="2">
        <f t="shared" si="56"/>
        <v>1.0236554785685263</v>
      </c>
      <c r="Q272">
        <v>-2.1031040000000001E-2</v>
      </c>
      <c r="R272">
        <v>4.8565500000000003E-3</v>
      </c>
      <c r="S272">
        <f t="shared" si="57"/>
        <v>0.87223032131581701</v>
      </c>
      <c r="T272">
        <f t="shared" si="58"/>
        <v>0.81989892624326921</v>
      </c>
      <c r="U272" s="2">
        <f t="shared" si="59"/>
        <v>0.92790185359623623</v>
      </c>
    </row>
    <row r="274" spans="1:21" x14ac:dyDescent="0.3">
      <c r="A274" t="s">
        <v>0</v>
      </c>
      <c r="B274" t="s">
        <v>1</v>
      </c>
      <c r="C274" t="s">
        <v>2</v>
      </c>
      <c r="D274" t="s">
        <v>45</v>
      </c>
      <c r="E274" t="s">
        <v>49</v>
      </c>
      <c r="F274" s="2" t="s">
        <v>47</v>
      </c>
      <c r="G274" t="s">
        <v>1</v>
      </c>
      <c r="H274" t="s">
        <v>2</v>
      </c>
      <c r="I274" t="s">
        <v>45</v>
      </c>
      <c r="J274" t="s">
        <v>46</v>
      </c>
      <c r="K274" s="2" t="s">
        <v>47</v>
      </c>
      <c r="L274" t="s">
        <v>1</v>
      </c>
      <c r="M274" t="s">
        <v>2</v>
      </c>
      <c r="N274" t="s">
        <v>45</v>
      </c>
      <c r="O274" t="s">
        <v>46</v>
      </c>
      <c r="P274" s="2" t="s">
        <v>47</v>
      </c>
      <c r="Q274" t="s">
        <v>1</v>
      </c>
      <c r="R274" t="s">
        <v>2</v>
      </c>
      <c r="S274" t="s">
        <v>45</v>
      </c>
      <c r="T274" t="s">
        <v>46</v>
      </c>
      <c r="U274" s="2" t="s">
        <v>47</v>
      </c>
    </row>
    <row r="275" spans="1:21" x14ac:dyDescent="0.3">
      <c r="A275" t="s">
        <v>3</v>
      </c>
      <c r="B275" t="s">
        <v>40</v>
      </c>
      <c r="D275" t="s">
        <v>50</v>
      </c>
      <c r="G275" t="s">
        <v>41</v>
      </c>
      <c r="I275" t="s">
        <v>52</v>
      </c>
      <c r="L275" t="s">
        <v>42</v>
      </c>
      <c r="N275" t="s">
        <v>54</v>
      </c>
      <c r="Q275" t="s">
        <v>43</v>
      </c>
      <c r="S275" t="s">
        <v>56</v>
      </c>
    </row>
    <row r="276" spans="1:21" x14ac:dyDescent="0.3">
      <c r="A276" t="s">
        <v>8</v>
      </c>
      <c r="B276">
        <v>-5.0917702000000002E-2</v>
      </c>
      <c r="C276">
        <v>1.5329727E-2</v>
      </c>
      <c r="D276">
        <f>EXP(B276*1.5)</f>
        <v>0.9264672768357437</v>
      </c>
      <c r="E276">
        <f>EXP((B276-1.96*C276)*1.5)</f>
        <v>0.88563892050236537</v>
      </c>
      <c r="F276" s="2">
        <f>EXP((B276+1.96*C276)*1.5)</f>
        <v>0.96917783893300136</v>
      </c>
      <c r="G276">
        <v>-9.0235260000000005E-3</v>
      </c>
      <c r="H276">
        <v>2.352729E-3</v>
      </c>
      <c r="I276">
        <f>EXP(G276*8.8)</f>
        <v>0.92366389011708006</v>
      </c>
      <c r="J276">
        <f>EXP((G276-1.96*H276)*8.8)</f>
        <v>0.88693205669978137</v>
      </c>
      <c r="K276" s="2">
        <f>EXP((G276+1.96*H276)*8.8)</f>
        <v>0.96191695345949446</v>
      </c>
      <c r="L276" s="1">
        <v>-7.7589299999999999E-5</v>
      </c>
      <c r="M276">
        <v>2.1344799999999998E-3</v>
      </c>
      <c r="N276">
        <f>EXP(L276*19)</f>
        <v>0.9985268893941841</v>
      </c>
      <c r="O276">
        <f>EXP((L276-1.96*M276)*19)</f>
        <v>0.9222285216058963</v>
      </c>
      <c r="P276" s="2">
        <f>EXP((L276+1.96*M276)*19)</f>
        <v>1.0811376198895153</v>
      </c>
      <c r="Q276">
        <v>3.037627E-2</v>
      </c>
      <c r="R276">
        <v>1.4730180000000001E-2</v>
      </c>
      <c r="S276">
        <f>EXP(Q276*1.2)</f>
        <v>1.0371240271748081</v>
      </c>
      <c r="T276">
        <f>EXP((Q276-1.96*R276)*1.2)</f>
        <v>1.001807772694431</v>
      </c>
      <c r="U276" s="2">
        <f>EXP((Q276+1.96*R276)*1.2)</f>
        <v>1.073685268831885</v>
      </c>
    </row>
    <row r="277" spans="1:21" x14ac:dyDescent="0.3">
      <c r="A277" t="s">
        <v>9</v>
      </c>
      <c r="B277">
        <v>-4.184976E-2</v>
      </c>
      <c r="C277">
        <v>1.6722150000000002E-2</v>
      </c>
      <c r="D277">
        <f t="shared" ref="D277:D340" si="60">EXP(B277*1.5)</f>
        <v>0.93915509783527695</v>
      </c>
      <c r="E277">
        <f t="shared" ref="E277:E340" si="61">EXP((B277-1.96*C277)*1.5)</f>
        <v>0.89409990365256231</v>
      </c>
      <c r="F277" s="2">
        <f t="shared" ref="F277:F340" si="62">EXP((B277+1.96*C277)*1.5)</f>
        <v>0.98648069884227307</v>
      </c>
      <c r="G277">
        <v>-7.5690540000000004E-3</v>
      </c>
      <c r="H277">
        <v>2.5500369999999998E-3</v>
      </c>
      <c r="I277">
        <f t="shared" ref="I277:I340" si="63">EXP(G277*8.8)</f>
        <v>0.93556217358855265</v>
      </c>
      <c r="J277">
        <f t="shared" ref="J277:J340" si="64">EXP((G277-1.96*H277)*8.8)</f>
        <v>0.89530511035656857</v>
      </c>
      <c r="K277" s="2">
        <f t="shared" ref="K277:K340" si="65">EXP((G277+1.96*H277)*8.8)</f>
        <v>0.97762938078298822</v>
      </c>
      <c r="L277">
        <v>4.8831299999999998E-4</v>
      </c>
      <c r="M277">
        <v>2.3389840000000001E-3</v>
      </c>
      <c r="N277">
        <f t="shared" ref="N277:N340" si="66">EXP(L277*19)</f>
        <v>1.0093211205676613</v>
      </c>
      <c r="O277">
        <f t="shared" ref="O277:O340" si="67">EXP((L277-1.96*M277)*19)</f>
        <v>0.92512555350662229</v>
      </c>
      <c r="P277" s="2">
        <f t="shared" ref="P277:P340" si="68">EXP((L277+1.96*M277)*19)</f>
        <v>1.1011793162155554</v>
      </c>
      <c r="Q277">
        <v>3.4860200000000001E-2</v>
      </c>
      <c r="R277">
        <v>1.611189E-2</v>
      </c>
      <c r="S277">
        <f t="shared" ref="S277:S340" si="69">EXP(Q277*1.2)</f>
        <v>1.0427195374474949</v>
      </c>
      <c r="T277">
        <f t="shared" ref="T277:T340" si="70">EXP((Q277-1.96*R277)*1.2)</f>
        <v>1.0039448351798366</v>
      </c>
      <c r="U277" s="2">
        <f t="shared" ref="U277:U340" si="71">EXP((Q277+1.96*R277)*1.2)</f>
        <v>1.0829918095847926</v>
      </c>
    </row>
    <row r="278" spans="1:21" x14ac:dyDescent="0.3">
      <c r="A278" t="s">
        <v>10</v>
      </c>
      <c r="B278">
        <v>-6.1572564000000003E-2</v>
      </c>
      <c r="C278">
        <v>1.7677003E-2</v>
      </c>
      <c r="D278">
        <f t="shared" si="60"/>
        <v>0.91177790297966888</v>
      </c>
      <c r="E278">
        <f t="shared" si="61"/>
        <v>0.86560271458637927</v>
      </c>
      <c r="F278" s="2">
        <f t="shared" si="62"/>
        <v>0.96041628607790419</v>
      </c>
      <c r="G278">
        <v>-1.07569E-2</v>
      </c>
      <c r="H278">
        <v>2.734635E-3</v>
      </c>
      <c r="I278">
        <f t="shared" si="63"/>
        <v>0.90968151886273441</v>
      </c>
      <c r="J278">
        <f t="shared" si="64"/>
        <v>0.8677707566201952</v>
      </c>
      <c r="K278" s="2">
        <f t="shared" si="65"/>
        <v>0.95361644702507464</v>
      </c>
      <c r="L278">
        <v>-7.6719099999999997E-4</v>
      </c>
      <c r="M278">
        <v>2.4443059999999998E-3</v>
      </c>
      <c r="N278">
        <f t="shared" si="66"/>
        <v>0.98552909572971659</v>
      </c>
      <c r="O278">
        <f t="shared" si="67"/>
        <v>0.89978216446269899</v>
      </c>
      <c r="P278" s="2">
        <f t="shared" si="68"/>
        <v>1.079447489504108</v>
      </c>
      <c r="Q278">
        <v>2.522011E-2</v>
      </c>
      <c r="R278">
        <v>1.690405E-2</v>
      </c>
      <c r="S278">
        <f t="shared" si="69"/>
        <v>1.0307267459188418</v>
      </c>
      <c r="T278">
        <f t="shared" si="70"/>
        <v>0.99055073395998428</v>
      </c>
      <c r="U278" s="2">
        <f t="shared" si="71"/>
        <v>1.0725322674844062</v>
      </c>
    </row>
    <row r="279" spans="1:21" x14ac:dyDescent="0.3">
      <c r="A279" t="s">
        <v>11</v>
      </c>
      <c r="B279">
        <v>1.297218E-2</v>
      </c>
      <c r="C279">
        <v>1.362095E-2</v>
      </c>
      <c r="D279">
        <f t="shared" si="60"/>
        <v>1.0196488160277486</v>
      </c>
      <c r="E279">
        <f t="shared" si="61"/>
        <v>0.97962314910719628</v>
      </c>
      <c r="F279" s="2">
        <f t="shared" si="62"/>
        <v>1.0613098608116098</v>
      </c>
      <c r="G279">
        <v>2.0368280000000001E-3</v>
      </c>
      <c r="H279">
        <v>2.9310959999999998E-3</v>
      </c>
      <c r="I279">
        <f t="shared" si="63"/>
        <v>1.018085686906568</v>
      </c>
      <c r="J279">
        <f t="shared" si="64"/>
        <v>0.96789520447302113</v>
      </c>
      <c r="K279" s="2">
        <f t="shared" si="65"/>
        <v>1.0708788111501686</v>
      </c>
      <c r="L279">
        <v>1.3292460000000001E-3</v>
      </c>
      <c r="M279">
        <v>1.3480180000000001E-3</v>
      </c>
      <c r="N279">
        <f t="shared" si="66"/>
        <v>1.0255773004574218</v>
      </c>
      <c r="O279">
        <f t="shared" si="67"/>
        <v>0.97536402731263616</v>
      </c>
      <c r="P279" s="2">
        <f t="shared" si="68"/>
        <v>1.0783756318259146</v>
      </c>
      <c r="Q279">
        <v>2.1570260000000001E-2</v>
      </c>
      <c r="R279">
        <v>1.742633E-2</v>
      </c>
      <c r="S279">
        <f t="shared" si="69"/>
        <v>1.0262222200096569</v>
      </c>
      <c r="T279">
        <f t="shared" si="70"/>
        <v>0.98501105338731598</v>
      </c>
      <c r="U279" s="2">
        <f t="shared" si="71"/>
        <v>1.0691575908919742</v>
      </c>
    </row>
    <row r="280" spans="1:21" x14ac:dyDescent="0.3">
      <c r="A280" t="s">
        <v>12</v>
      </c>
      <c r="B280">
        <v>2.0912779999999999E-2</v>
      </c>
      <c r="C280">
        <v>1.6984349999999999E-2</v>
      </c>
      <c r="D280">
        <f t="shared" si="60"/>
        <v>1.0318663676874116</v>
      </c>
      <c r="E280">
        <f t="shared" si="61"/>
        <v>0.98160644578142675</v>
      </c>
      <c r="F280" s="2">
        <f t="shared" si="62"/>
        <v>1.0846996831981877</v>
      </c>
      <c r="G280">
        <v>5.4223040000000002E-3</v>
      </c>
      <c r="H280">
        <v>3.6255670000000001E-3</v>
      </c>
      <c r="I280">
        <f t="shared" si="63"/>
        <v>1.0488730218151232</v>
      </c>
      <c r="J280">
        <f t="shared" si="64"/>
        <v>0.98529173458718222</v>
      </c>
      <c r="K280" s="2">
        <f t="shared" si="65"/>
        <v>1.1165572360682827</v>
      </c>
      <c r="L280">
        <v>9.8400700000000007E-4</v>
      </c>
      <c r="M280">
        <v>1.683218E-3</v>
      </c>
      <c r="N280">
        <f t="shared" si="66"/>
        <v>1.0188719999957692</v>
      </c>
      <c r="O280">
        <f t="shared" si="67"/>
        <v>0.95696648856093958</v>
      </c>
      <c r="P280" s="2">
        <f t="shared" si="68"/>
        <v>1.0847821368713186</v>
      </c>
      <c r="Q280">
        <v>3.9162349999999999E-2</v>
      </c>
      <c r="R280">
        <v>2.186836E-2</v>
      </c>
      <c r="S280">
        <f t="shared" si="69"/>
        <v>1.0481165798217105</v>
      </c>
      <c r="T280">
        <f t="shared" si="70"/>
        <v>0.99557027757099015</v>
      </c>
      <c r="U280" s="2">
        <f t="shared" si="71"/>
        <v>1.1034362813416019</v>
      </c>
    </row>
    <row r="281" spans="1:21" x14ac:dyDescent="0.3">
      <c r="A281" t="s">
        <v>13</v>
      </c>
      <c r="B281">
        <v>3.7582990000000001E-3</v>
      </c>
      <c r="C281">
        <v>1.7604438E-2</v>
      </c>
      <c r="D281">
        <f t="shared" si="60"/>
        <v>1.0056533688153881</v>
      </c>
      <c r="E281">
        <f t="shared" si="61"/>
        <v>0.95492774674714453</v>
      </c>
      <c r="F281" s="2">
        <f t="shared" si="62"/>
        <v>1.0590735284996713</v>
      </c>
      <c r="G281">
        <v>-1.948225E-3</v>
      </c>
      <c r="H281">
        <v>3.820216E-3</v>
      </c>
      <c r="I281">
        <f t="shared" si="63"/>
        <v>0.98300174859633127</v>
      </c>
      <c r="J281">
        <f t="shared" si="64"/>
        <v>0.9203185070227341</v>
      </c>
      <c r="K281" s="2">
        <f t="shared" si="65"/>
        <v>1.0499543694600233</v>
      </c>
      <c r="L281">
        <v>1.698251E-3</v>
      </c>
      <c r="M281">
        <v>1.739432E-3</v>
      </c>
      <c r="N281">
        <f t="shared" si="66"/>
        <v>1.0327929857106737</v>
      </c>
      <c r="O281">
        <f t="shared" si="67"/>
        <v>0.96801308069712177</v>
      </c>
      <c r="P281" s="2">
        <f t="shared" si="68"/>
        <v>1.1019079933971589</v>
      </c>
      <c r="Q281">
        <v>1.7732329999999999E-3</v>
      </c>
      <c r="R281">
        <v>2.2389697E-2</v>
      </c>
      <c r="S281">
        <f t="shared" si="69"/>
        <v>1.0021301451424449</v>
      </c>
      <c r="T281">
        <f t="shared" si="70"/>
        <v>0.95072285117922883</v>
      </c>
      <c r="U281" s="2">
        <f t="shared" si="71"/>
        <v>1.0563171239205811</v>
      </c>
    </row>
    <row r="282" spans="1:21" x14ac:dyDescent="0.3">
      <c r="A282" t="s">
        <v>14</v>
      </c>
      <c r="B282">
        <v>-6.9777329999999999E-2</v>
      </c>
      <c r="C282">
        <v>1.6035009999999999E-2</v>
      </c>
      <c r="D282">
        <f t="shared" si="60"/>
        <v>0.90062528570382849</v>
      </c>
      <c r="E282">
        <f t="shared" si="61"/>
        <v>0.85915242812403947</v>
      </c>
      <c r="F282" s="2">
        <f t="shared" si="62"/>
        <v>0.94410011389969206</v>
      </c>
      <c r="G282">
        <v>-1.0238260000000001E-2</v>
      </c>
      <c r="H282">
        <v>2.2717530000000001E-3</v>
      </c>
      <c r="I282">
        <f t="shared" si="63"/>
        <v>0.91384282336462352</v>
      </c>
      <c r="J282">
        <f t="shared" si="64"/>
        <v>0.87872798944518937</v>
      </c>
      <c r="K282" s="2">
        <f t="shared" si="65"/>
        <v>0.95036088055223644</v>
      </c>
      <c r="L282">
        <v>-1.2127399999999999E-3</v>
      </c>
      <c r="M282">
        <v>2.701808E-3</v>
      </c>
      <c r="N282">
        <f t="shared" si="66"/>
        <v>0.97722138097760747</v>
      </c>
      <c r="O282">
        <f t="shared" si="67"/>
        <v>0.88368254757292675</v>
      </c>
      <c r="P282" s="2">
        <f t="shared" si="68"/>
        <v>1.080661409532899</v>
      </c>
      <c r="Q282">
        <v>3.5026359999999999E-2</v>
      </c>
      <c r="R282">
        <v>1.4297280000000001E-2</v>
      </c>
      <c r="S282">
        <f t="shared" si="69"/>
        <v>1.0429274681106719</v>
      </c>
      <c r="T282">
        <f t="shared" si="70"/>
        <v>1.0084398458056933</v>
      </c>
      <c r="U282" s="2">
        <f t="shared" si="71"/>
        <v>1.0785945322010957</v>
      </c>
    </row>
    <row r="283" spans="1:21" x14ac:dyDescent="0.3">
      <c r="A283" t="s">
        <v>15</v>
      </c>
      <c r="B283">
        <v>-5.992807E-2</v>
      </c>
      <c r="C283">
        <v>1.6826739E-2</v>
      </c>
      <c r="D283">
        <f t="shared" si="60"/>
        <v>0.91402979919634209</v>
      </c>
      <c r="E283">
        <f t="shared" si="61"/>
        <v>0.86991243862256618</v>
      </c>
      <c r="F283" s="2">
        <f t="shared" si="62"/>
        <v>0.96038455909628284</v>
      </c>
      <c r="G283">
        <v>-9.0483750000000009E-3</v>
      </c>
      <c r="H283">
        <v>2.3714600000000001E-3</v>
      </c>
      <c r="I283">
        <f t="shared" si="63"/>
        <v>0.92346193350768324</v>
      </c>
      <c r="J283">
        <f t="shared" si="64"/>
        <v>0.88645169716133998</v>
      </c>
      <c r="K283" s="2">
        <f t="shared" si="65"/>
        <v>0.9620173838784325</v>
      </c>
      <c r="L283">
        <v>2.17269E-4</v>
      </c>
      <c r="M283">
        <v>2.845677E-3</v>
      </c>
      <c r="N283">
        <f t="shared" si="66"/>
        <v>1.0041366433870544</v>
      </c>
      <c r="O283">
        <f t="shared" si="67"/>
        <v>0.90316962198102479</v>
      </c>
      <c r="P283" s="2">
        <f t="shared" si="68"/>
        <v>1.1163909569733117</v>
      </c>
      <c r="Q283">
        <v>3.7255999999999997E-2</v>
      </c>
      <c r="R283">
        <v>1.5061039999999999E-2</v>
      </c>
      <c r="S283">
        <f t="shared" si="69"/>
        <v>1.0457216277859063</v>
      </c>
      <c r="T283">
        <f t="shared" si="70"/>
        <v>1.0093268605124495</v>
      </c>
      <c r="U283" s="2">
        <f t="shared" si="71"/>
        <v>1.0834287341406954</v>
      </c>
    </row>
    <row r="284" spans="1:21" x14ac:dyDescent="0.3">
      <c r="A284" t="s">
        <v>16</v>
      </c>
      <c r="B284">
        <v>-8.12499E-2</v>
      </c>
      <c r="C284">
        <v>1.794693E-2</v>
      </c>
      <c r="D284">
        <f t="shared" si="60"/>
        <v>0.88525915175306247</v>
      </c>
      <c r="E284">
        <f t="shared" si="61"/>
        <v>0.83976026708956897</v>
      </c>
      <c r="F284" s="2">
        <f t="shared" si="62"/>
        <v>0.93322320247257406</v>
      </c>
      <c r="G284">
        <v>-1.16399E-2</v>
      </c>
      <c r="H284">
        <v>2.5584679999999999E-3</v>
      </c>
      <c r="I284">
        <f t="shared" si="63"/>
        <v>0.9026403214770502</v>
      </c>
      <c r="J284">
        <f t="shared" si="64"/>
        <v>0.86367427648803785</v>
      </c>
      <c r="K284" s="2">
        <f t="shared" si="65"/>
        <v>0.94336438184688376</v>
      </c>
      <c r="L284">
        <v>-2.8839909999999998E-3</v>
      </c>
      <c r="M284">
        <v>3.0040119999999999E-3</v>
      </c>
      <c r="N284">
        <f t="shared" si="66"/>
        <v>0.94667841250146334</v>
      </c>
      <c r="O284">
        <f t="shared" si="67"/>
        <v>0.84648293602624602</v>
      </c>
      <c r="P284" s="2">
        <f t="shared" si="68"/>
        <v>1.0587337069113738</v>
      </c>
      <c r="Q284">
        <v>3.2635310000000001E-2</v>
      </c>
      <c r="R284">
        <v>1.5895369999999999E-2</v>
      </c>
      <c r="S284">
        <f t="shared" si="69"/>
        <v>1.039939326970472</v>
      </c>
      <c r="T284">
        <f t="shared" si="70"/>
        <v>1.0017780406029719</v>
      </c>
      <c r="U284" s="2">
        <f t="shared" si="71"/>
        <v>1.0795543123792741</v>
      </c>
    </row>
    <row r="285" spans="1:21" x14ac:dyDescent="0.3">
      <c r="A285" t="s">
        <v>17</v>
      </c>
      <c r="B285">
        <v>-6.8395320999999995E-2</v>
      </c>
      <c r="C285">
        <v>2.4036106000000002E-2</v>
      </c>
      <c r="D285">
        <f t="shared" si="60"/>
        <v>0.90249423058421985</v>
      </c>
      <c r="E285">
        <f t="shared" si="61"/>
        <v>0.840919676452066</v>
      </c>
      <c r="F285" s="2">
        <f t="shared" si="62"/>
        <v>0.96857745043409138</v>
      </c>
      <c r="G285">
        <v>-1.1299689999999999E-2</v>
      </c>
      <c r="H285">
        <v>3.7111150000000001E-3</v>
      </c>
      <c r="I285">
        <f t="shared" si="63"/>
        <v>0.90534673867758886</v>
      </c>
      <c r="J285">
        <f t="shared" si="64"/>
        <v>0.84921185969838808</v>
      </c>
      <c r="K285" s="2">
        <f t="shared" si="65"/>
        <v>0.96519226371292066</v>
      </c>
      <c r="L285">
        <v>-2.132063E-3</v>
      </c>
      <c r="M285">
        <v>3.3961989999999999E-3</v>
      </c>
      <c r="N285">
        <f t="shared" si="66"/>
        <v>0.96030033258864067</v>
      </c>
      <c r="O285">
        <f t="shared" si="67"/>
        <v>0.84621344870945647</v>
      </c>
      <c r="P285" s="2">
        <f t="shared" si="68"/>
        <v>1.0897684622907464</v>
      </c>
      <c r="Q285">
        <v>3.5737409999999997E-2</v>
      </c>
      <c r="R285">
        <v>2.2977020000000001E-2</v>
      </c>
      <c r="S285">
        <f t="shared" si="69"/>
        <v>1.043817736163158</v>
      </c>
      <c r="T285">
        <f t="shared" si="70"/>
        <v>0.98890495011568647</v>
      </c>
      <c r="U285" s="2">
        <f t="shared" si="71"/>
        <v>1.1017797678142058</v>
      </c>
    </row>
    <row r="286" spans="1:21" x14ac:dyDescent="0.3">
      <c r="A286" t="s">
        <v>18</v>
      </c>
      <c r="B286">
        <v>-8.3109764000000003E-2</v>
      </c>
      <c r="C286">
        <v>2.7419538E-2</v>
      </c>
      <c r="D286">
        <f t="shared" si="60"/>
        <v>0.88279290108023045</v>
      </c>
      <c r="E286">
        <f t="shared" si="61"/>
        <v>0.8144208044931408</v>
      </c>
      <c r="F286" s="2">
        <f t="shared" si="62"/>
        <v>0.95690495858914815</v>
      </c>
      <c r="G286">
        <v>-1.3990437E-2</v>
      </c>
      <c r="H286">
        <v>4.1760469999999996E-3</v>
      </c>
      <c r="I286">
        <f t="shared" si="63"/>
        <v>0.88416123043954309</v>
      </c>
      <c r="J286">
        <f t="shared" si="64"/>
        <v>0.82271592807970306</v>
      </c>
      <c r="K286" s="2">
        <f t="shared" si="65"/>
        <v>0.95019563221174608</v>
      </c>
      <c r="L286">
        <v>-1.038265E-3</v>
      </c>
      <c r="M286">
        <v>3.9242110000000004E-3</v>
      </c>
      <c r="N286">
        <f t="shared" si="66"/>
        <v>0.98046626975818563</v>
      </c>
      <c r="O286">
        <f t="shared" si="67"/>
        <v>0.84716088741982609</v>
      </c>
      <c r="P286" s="2">
        <f t="shared" si="68"/>
        <v>1.1347479804708387</v>
      </c>
      <c r="Q286">
        <v>7.3705909999999999E-2</v>
      </c>
      <c r="R286">
        <v>2.5844822999999999E-2</v>
      </c>
      <c r="S286">
        <f t="shared" si="69"/>
        <v>1.0924764503373572</v>
      </c>
      <c r="T286">
        <f t="shared" si="70"/>
        <v>1.0280461595429187</v>
      </c>
      <c r="U286" s="2">
        <f t="shared" si="71"/>
        <v>1.1609447527846006</v>
      </c>
    </row>
    <row r="287" spans="1:21" x14ac:dyDescent="0.3">
      <c r="A287" t="s">
        <v>19</v>
      </c>
      <c r="B287">
        <v>-5.7607640000000002E-2</v>
      </c>
      <c r="C287">
        <v>2.6291740000000001E-2</v>
      </c>
      <c r="D287">
        <f t="shared" si="60"/>
        <v>0.917216755561166</v>
      </c>
      <c r="E287">
        <f t="shared" si="61"/>
        <v>0.84898889266575883</v>
      </c>
      <c r="F287" s="2">
        <f t="shared" si="62"/>
        <v>0.99092765989031673</v>
      </c>
      <c r="G287">
        <v>-9.2307520000000001E-3</v>
      </c>
      <c r="H287">
        <v>4.1034720000000004E-3</v>
      </c>
      <c r="I287">
        <f t="shared" si="63"/>
        <v>0.92198104187006169</v>
      </c>
      <c r="J287">
        <f t="shared" si="64"/>
        <v>0.85898200786810552</v>
      </c>
      <c r="K287" s="2">
        <f t="shared" si="65"/>
        <v>0.98960051989625297</v>
      </c>
      <c r="L287">
        <v>-2.893732E-3</v>
      </c>
      <c r="M287">
        <v>3.6777519999999998E-3</v>
      </c>
      <c r="N287">
        <f t="shared" si="66"/>
        <v>0.94650321842042873</v>
      </c>
      <c r="O287">
        <f t="shared" si="67"/>
        <v>0.82535606445356224</v>
      </c>
      <c r="P287" s="2">
        <f t="shared" si="68"/>
        <v>1.0854325557943905</v>
      </c>
      <c r="Q287">
        <v>5.8491250000000002E-3</v>
      </c>
      <c r="R287">
        <v>2.5398864E-2</v>
      </c>
      <c r="S287">
        <f t="shared" si="69"/>
        <v>1.0070436405630223</v>
      </c>
      <c r="T287">
        <f t="shared" si="70"/>
        <v>0.94864637573133348</v>
      </c>
      <c r="U287" s="2">
        <f t="shared" si="71"/>
        <v>1.0690357544628832</v>
      </c>
    </row>
    <row r="288" spans="1:21" x14ac:dyDescent="0.3">
      <c r="A288" t="s">
        <v>20</v>
      </c>
      <c r="B288">
        <v>-4.8414902000000003E-2</v>
      </c>
      <c r="C288">
        <v>1.5705581E-2</v>
      </c>
      <c r="D288">
        <f t="shared" si="60"/>
        <v>0.92995195728735491</v>
      </c>
      <c r="E288">
        <f t="shared" si="61"/>
        <v>0.887988256144428</v>
      </c>
      <c r="F288" s="2">
        <f t="shared" si="62"/>
        <v>0.97389873895125489</v>
      </c>
      <c r="G288">
        <v>-7.9742159999999992E-3</v>
      </c>
      <c r="H288">
        <v>2.414724E-3</v>
      </c>
      <c r="I288">
        <f t="shared" si="63"/>
        <v>0.93223243575807302</v>
      </c>
      <c r="J288">
        <f t="shared" si="64"/>
        <v>0.89420317873486554</v>
      </c>
      <c r="K288" s="2">
        <f t="shared" si="65"/>
        <v>0.97187902587081754</v>
      </c>
      <c r="L288">
        <v>-1.3434569999999999E-3</v>
      </c>
      <c r="M288">
        <v>2.1596200000000001E-3</v>
      </c>
      <c r="N288">
        <f t="shared" si="66"/>
        <v>0.97479734292408382</v>
      </c>
      <c r="O288">
        <f t="shared" si="67"/>
        <v>0.89946968177645759</v>
      </c>
      <c r="P288" s="2">
        <f t="shared" si="68"/>
        <v>1.0564334507586122</v>
      </c>
      <c r="Q288">
        <v>2.572377E-2</v>
      </c>
      <c r="R288">
        <v>1.507314E-2</v>
      </c>
      <c r="S288">
        <f t="shared" si="69"/>
        <v>1.0313498972131205</v>
      </c>
      <c r="T288">
        <f t="shared" si="70"/>
        <v>0.99542698693162934</v>
      </c>
      <c r="U288" s="2">
        <f t="shared" si="71"/>
        <v>1.0685691913580531</v>
      </c>
    </row>
    <row r="289" spans="1:21" x14ac:dyDescent="0.3">
      <c r="A289" t="s">
        <v>21</v>
      </c>
      <c r="B289">
        <v>-3.8803650000000002E-2</v>
      </c>
      <c r="C289">
        <v>1.7638879999999999E-2</v>
      </c>
      <c r="D289">
        <f t="shared" si="60"/>
        <v>0.94345607088292349</v>
      </c>
      <c r="E289">
        <f t="shared" si="61"/>
        <v>0.89577699884670758</v>
      </c>
      <c r="F289" s="2">
        <f t="shared" si="62"/>
        <v>0.99367293291950953</v>
      </c>
      <c r="G289">
        <v>-5.9717449999999997E-3</v>
      </c>
      <c r="H289">
        <v>2.6947329999999999E-3</v>
      </c>
      <c r="I289">
        <f t="shared" si="63"/>
        <v>0.94880559294454025</v>
      </c>
      <c r="J289">
        <f t="shared" si="64"/>
        <v>0.90571543581110348</v>
      </c>
      <c r="K289" s="2">
        <f t="shared" si="65"/>
        <v>0.99394579976065855</v>
      </c>
      <c r="L289">
        <v>-1.767411E-3</v>
      </c>
      <c r="M289">
        <v>2.442048E-3</v>
      </c>
      <c r="N289">
        <f t="shared" si="66"/>
        <v>0.96697676764847618</v>
      </c>
      <c r="O289">
        <f t="shared" si="67"/>
        <v>0.88291823962625804</v>
      </c>
      <c r="P289" s="2">
        <f t="shared" si="68"/>
        <v>1.0590381161088052</v>
      </c>
      <c r="Q289">
        <v>2.604151E-2</v>
      </c>
      <c r="R289">
        <v>1.704222E-2</v>
      </c>
      <c r="S289">
        <f t="shared" si="69"/>
        <v>1.0317432135313602</v>
      </c>
      <c r="T289">
        <f t="shared" si="70"/>
        <v>0.99120541120077543</v>
      </c>
      <c r="U289" s="2">
        <f t="shared" si="71"/>
        <v>1.0739389097749765</v>
      </c>
    </row>
    <row r="290" spans="1:21" x14ac:dyDescent="0.3">
      <c r="A290" t="s">
        <v>22</v>
      </c>
      <c r="B290">
        <v>-6.0385596E-2</v>
      </c>
      <c r="C290">
        <v>1.8654226999999999E-2</v>
      </c>
      <c r="D290">
        <f t="shared" si="60"/>
        <v>0.91340272580088044</v>
      </c>
      <c r="E290">
        <f t="shared" si="61"/>
        <v>0.86465748516063634</v>
      </c>
      <c r="F290" s="2">
        <f t="shared" si="62"/>
        <v>0.96489598924304809</v>
      </c>
      <c r="G290">
        <v>-1.0496316E-2</v>
      </c>
      <c r="H290">
        <v>2.8910939999999999E-3</v>
      </c>
      <c r="I290">
        <f t="shared" si="63"/>
        <v>0.91176993881682467</v>
      </c>
      <c r="J290">
        <f t="shared" si="64"/>
        <v>0.86741897672407942</v>
      </c>
      <c r="K290" s="2">
        <f t="shared" si="65"/>
        <v>0.95838855689973601</v>
      </c>
      <c r="L290">
        <v>-9.0971400000000005E-4</v>
      </c>
      <c r="M290">
        <v>2.5407569999999998E-3</v>
      </c>
      <c r="N290">
        <f t="shared" si="66"/>
        <v>0.98286395517178271</v>
      </c>
      <c r="O290">
        <f t="shared" si="67"/>
        <v>0.89413155921203169</v>
      </c>
      <c r="P290" s="2">
        <f t="shared" si="68"/>
        <v>1.080402033037781</v>
      </c>
      <c r="Q290">
        <v>2.5226249999999999E-2</v>
      </c>
      <c r="R290">
        <v>1.7742609999999999E-2</v>
      </c>
      <c r="S290">
        <f t="shared" si="69"/>
        <v>1.0307343403414837</v>
      </c>
      <c r="T290">
        <f t="shared" si="70"/>
        <v>0.98860628691223085</v>
      </c>
      <c r="U290" s="2">
        <f t="shared" si="71"/>
        <v>1.0746576209599963</v>
      </c>
    </row>
    <row r="291" spans="1:21" x14ac:dyDescent="0.3">
      <c r="A291" t="s">
        <v>23</v>
      </c>
      <c r="B291">
        <v>-4.5357670000000003E-2</v>
      </c>
      <c r="C291">
        <v>2.2650119999999999E-2</v>
      </c>
      <c r="D291">
        <f t="shared" si="60"/>
        <v>0.93422636902112277</v>
      </c>
      <c r="E291">
        <f t="shared" si="61"/>
        <v>0.87404111875746893</v>
      </c>
      <c r="F291" s="2">
        <f t="shared" si="62"/>
        <v>0.99855589152959734</v>
      </c>
      <c r="G291">
        <v>-1.1895309E-2</v>
      </c>
      <c r="H291">
        <v>3.4226930000000001E-3</v>
      </c>
      <c r="I291">
        <f t="shared" si="63"/>
        <v>0.9006138260404758</v>
      </c>
      <c r="J291">
        <f t="shared" si="64"/>
        <v>0.84898536727726526</v>
      </c>
      <c r="K291" s="2">
        <f t="shared" si="65"/>
        <v>0.95538191224251134</v>
      </c>
      <c r="L291">
        <v>9.717079E-3</v>
      </c>
      <c r="M291">
        <v>3.307305E-3</v>
      </c>
      <c r="N291">
        <f t="shared" si="66"/>
        <v>1.202766717622628</v>
      </c>
      <c r="O291">
        <f t="shared" si="67"/>
        <v>1.0633884522957333</v>
      </c>
      <c r="P291" s="2">
        <f t="shared" si="68"/>
        <v>1.3604132844376526</v>
      </c>
      <c r="Q291">
        <v>4.972538E-2</v>
      </c>
      <c r="R291">
        <v>2.1835819999999999E-2</v>
      </c>
      <c r="S291">
        <f t="shared" si="69"/>
        <v>1.061486682333457</v>
      </c>
      <c r="T291">
        <f t="shared" si="70"/>
        <v>1.008347253012593</v>
      </c>
      <c r="U291" s="2">
        <f t="shared" si="71"/>
        <v>1.1174265347626409</v>
      </c>
    </row>
    <row r="292" spans="1:21" x14ac:dyDescent="0.3">
      <c r="A292" t="s">
        <v>24</v>
      </c>
      <c r="B292">
        <v>-1.8963850000000001E-2</v>
      </c>
      <c r="C292">
        <v>2.5140869999999999E-2</v>
      </c>
      <c r="D292">
        <f t="shared" si="60"/>
        <v>0.97195499697692922</v>
      </c>
      <c r="E292">
        <f t="shared" si="61"/>
        <v>0.90270458020131539</v>
      </c>
      <c r="F292" s="2">
        <f t="shared" si="62"/>
        <v>1.0465179161246112</v>
      </c>
      <c r="G292">
        <v>-9.2666050000000007E-3</v>
      </c>
      <c r="H292">
        <v>3.8154830000000002E-3</v>
      </c>
      <c r="I292">
        <f t="shared" si="63"/>
        <v>0.92169019683482067</v>
      </c>
      <c r="J292">
        <f t="shared" si="64"/>
        <v>0.8629870664149113</v>
      </c>
      <c r="K292" s="2">
        <f t="shared" si="65"/>
        <v>0.98438650126070082</v>
      </c>
      <c r="L292">
        <v>1.3581404E-2</v>
      </c>
      <c r="M292">
        <v>3.626448E-3</v>
      </c>
      <c r="N292">
        <f t="shared" si="66"/>
        <v>1.2943992345929127</v>
      </c>
      <c r="O292">
        <f t="shared" si="67"/>
        <v>1.1308818792649917</v>
      </c>
      <c r="P292" s="2">
        <f t="shared" si="68"/>
        <v>1.4815600189859592</v>
      </c>
      <c r="Q292">
        <v>4.0780070000000002E-2</v>
      </c>
      <c r="R292">
        <v>2.4419900000000001E-2</v>
      </c>
      <c r="S292">
        <f t="shared" si="69"/>
        <v>1.0501532270012535</v>
      </c>
      <c r="T292">
        <f t="shared" si="70"/>
        <v>0.99153649800714272</v>
      </c>
      <c r="U292" s="2">
        <f t="shared" si="71"/>
        <v>1.112235205055661</v>
      </c>
    </row>
    <row r="293" spans="1:21" x14ac:dyDescent="0.3">
      <c r="A293" t="s">
        <v>25</v>
      </c>
      <c r="B293">
        <v>-8.6151119999999998E-2</v>
      </c>
      <c r="C293">
        <v>2.8086489999999999E-2</v>
      </c>
      <c r="D293">
        <f t="shared" si="60"/>
        <v>0.8787747423078881</v>
      </c>
      <c r="E293">
        <f t="shared" si="61"/>
        <v>0.80912572943983674</v>
      </c>
      <c r="F293" s="2">
        <f t="shared" si="62"/>
        <v>0.95441909658827151</v>
      </c>
      <c r="G293">
        <v>-1.5885856E-2</v>
      </c>
      <c r="H293">
        <v>4.2201219999999998E-3</v>
      </c>
      <c r="I293">
        <f t="shared" si="63"/>
        <v>0.86953600881679194</v>
      </c>
      <c r="J293">
        <f t="shared" si="64"/>
        <v>0.80849224078913973</v>
      </c>
      <c r="K293" s="2">
        <f t="shared" si="65"/>
        <v>0.93518877792944732</v>
      </c>
      <c r="L293">
        <v>3.3354999999999999E-3</v>
      </c>
      <c r="M293">
        <v>4.1874740000000001E-3</v>
      </c>
      <c r="N293">
        <f t="shared" si="66"/>
        <v>1.0654257664770619</v>
      </c>
      <c r="O293">
        <f t="shared" si="67"/>
        <v>0.91158810356143949</v>
      </c>
      <c r="P293" s="2">
        <f t="shared" si="68"/>
        <v>1.2452247450777849</v>
      </c>
      <c r="Q293">
        <v>6.2454900000000001E-2</v>
      </c>
      <c r="R293">
        <v>2.6712400000000001E-2</v>
      </c>
      <c r="S293">
        <f t="shared" si="69"/>
        <v>1.0778258173729047</v>
      </c>
      <c r="T293">
        <f t="shared" si="70"/>
        <v>1.012192039485369</v>
      </c>
      <c r="U293" s="2">
        <f t="shared" si="71"/>
        <v>1.1477154999027854</v>
      </c>
    </row>
    <row r="294" spans="1:21" x14ac:dyDescent="0.3">
      <c r="A294" t="s">
        <v>26</v>
      </c>
      <c r="B294">
        <v>-4.7031457999999998E-2</v>
      </c>
      <c r="C294">
        <v>1.5018464E-2</v>
      </c>
      <c r="D294">
        <f t="shared" si="60"/>
        <v>0.93188376568906017</v>
      </c>
      <c r="E294">
        <f t="shared" si="61"/>
        <v>0.89163228213077828</v>
      </c>
      <c r="F294" s="2">
        <f t="shared" si="62"/>
        <v>0.97395234578042278</v>
      </c>
      <c r="G294">
        <v>-8.4403770000000006E-3</v>
      </c>
      <c r="H294">
        <v>2.3070109999999999E-3</v>
      </c>
      <c r="I294">
        <f t="shared" si="63"/>
        <v>0.92841604937267641</v>
      </c>
      <c r="J294">
        <f t="shared" si="64"/>
        <v>0.89219849482415725</v>
      </c>
      <c r="K294" s="2">
        <f t="shared" si="65"/>
        <v>0.96610380507607818</v>
      </c>
      <c r="L294">
        <v>1.27021E-4</v>
      </c>
      <c r="M294">
        <v>2.1354550000000001E-3</v>
      </c>
      <c r="N294">
        <f t="shared" si="66"/>
        <v>1.0024163135915858</v>
      </c>
      <c r="O294">
        <f t="shared" si="67"/>
        <v>0.92578713626961218</v>
      </c>
      <c r="P294" s="2">
        <f t="shared" si="68"/>
        <v>1.0853882349278081</v>
      </c>
      <c r="Q294">
        <v>2.888537E-2</v>
      </c>
      <c r="R294">
        <v>1.4631409999999999E-2</v>
      </c>
      <c r="S294">
        <f t="shared" si="69"/>
        <v>1.0352701881479152</v>
      </c>
      <c r="T294">
        <f t="shared" si="70"/>
        <v>1.0002493987747045</v>
      </c>
      <c r="U294" s="2">
        <f t="shared" si="71"/>
        <v>1.0715171274091686</v>
      </c>
    </row>
    <row r="295" spans="1:21" x14ac:dyDescent="0.3">
      <c r="A295" t="s">
        <v>9</v>
      </c>
      <c r="B295">
        <v>-4.8578739000000003E-2</v>
      </c>
      <c r="C295">
        <v>1.6428167E-2</v>
      </c>
      <c r="D295">
        <f t="shared" si="60"/>
        <v>0.92972344455939571</v>
      </c>
      <c r="E295">
        <f t="shared" si="61"/>
        <v>0.88588607560778032</v>
      </c>
      <c r="F295" s="2">
        <f t="shared" si="62"/>
        <v>0.97573007090145103</v>
      </c>
      <c r="G295">
        <v>-8.7242870000000007E-3</v>
      </c>
      <c r="H295">
        <v>2.5112680000000001E-3</v>
      </c>
      <c r="I295">
        <f t="shared" si="63"/>
        <v>0.92609938248220258</v>
      </c>
      <c r="J295">
        <f t="shared" si="64"/>
        <v>0.88684232369600446</v>
      </c>
      <c r="K295" s="2">
        <f t="shared" si="65"/>
        <v>0.96709419850366685</v>
      </c>
      <c r="L295">
        <v>3.50193E-4</v>
      </c>
      <c r="M295">
        <v>2.3546729999999998E-3</v>
      </c>
      <c r="N295">
        <f t="shared" si="66"/>
        <v>1.0066758518184442</v>
      </c>
      <c r="O295">
        <f t="shared" si="67"/>
        <v>0.92216200954502503</v>
      </c>
      <c r="P295" s="2">
        <f t="shared" si="68"/>
        <v>1.0989351764061266</v>
      </c>
      <c r="Q295">
        <v>2.3344279999999999E-2</v>
      </c>
      <c r="R295">
        <v>1.618644E-2</v>
      </c>
      <c r="S295">
        <f t="shared" si="69"/>
        <v>1.0284091935158632</v>
      </c>
      <c r="T295">
        <f t="shared" si="70"/>
        <v>0.98999303534826466</v>
      </c>
      <c r="U295" s="2">
        <f t="shared" si="71"/>
        <v>1.0683160704619414</v>
      </c>
    </row>
    <row r="296" spans="1:21" x14ac:dyDescent="0.3">
      <c r="A296" t="s">
        <v>10</v>
      </c>
      <c r="B296">
        <v>-4.5688720000000002E-2</v>
      </c>
      <c r="C296">
        <v>1.7219022E-2</v>
      </c>
      <c r="D296">
        <f t="shared" si="60"/>
        <v>0.93376257072677571</v>
      </c>
      <c r="E296">
        <f t="shared" si="61"/>
        <v>0.88766842172415683</v>
      </c>
      <c r="F296" s="2">
        <f t="shared" si="62"/>
        <v>0.98225026051588415</v>
      </c>
      <c r="G296">
        <v>-8.1614470000000005E-3</v>
      </c>
      <c r="H296">
        <v>2.6606889999999999E-3</v>
      </c>
      <c r="I296">
        <f t="shared" si="63"/>
        <v>0.93069772368785619</v>
      </c>
      <c r="J296">
        <f t="shared" si="64"/>
        <v>0.88895176949901134</v>
      </c>
      <c r="K296" s="2">
        <f t="shared" si="65"/>
        <v>0.97440410447230741</v>
      </c>
      <c r="L296">
        <v>-1.6724E-4</v>
      </c>
      <c r="M296">
        <v>2.4237809999999999E-3</v>
      </c>
      <c r="N296">
        <f t="shared" si="66"/>
        <v>0.99682748310077751</v>
      </c>
      <c r="O296">
        <f t="shared" si="67"/>
        <v>0.9107934243688417</v>
      </c>
      <c r="P296" s="2">
        <f t="shared" si="68"/>
        <v>1.0909883673716874</v>
      </c>
      <c r="Q296">
        <v>3.4511939999999998E-2</v>
      </c>
      <c r="R296">
        <v>1.6551570000000002E-2</v>
      </c>
      <c r="S296">
        <f t="shared" si="69"/>
        <v>1.0422838634831908</v>
      </c>
      <c r="T296">
        <f t="shared" si="70"/>
        <v>1.0024881256196416</v>
      </c>
      <c r="U296" s="2">
        <f t="shared" si="71"/>
        <v>1.0836593714324212</v>
      </c>
    </row>
    <row r="297" spans="1:21" x14ac:dyDescent="0.3">
      <c r="A297" t="s">
        <v>11</v>
      </c>
      <c r="B297">
        <v>3.2948789999999999E-2</v>
      </c>
      <c r="C297">
        <v>1.368717E-2</v>
      </c>
      <c r="D297">
        <f t="shared" si="60"/>
        <v>1.0506648822920643</v>
      </c>
      <c r="E297">
        <f t="shared" si="61"/>
        <v>1.0092251974300106</v>
      </c>
      <c r="F297" s="2">
        <f t="shared" si="62"/>
        <v>1.0938061174977276</v>
      </c>
      <c r="G297">
        <v>9.3515219999999993E-3</v>
      </c>
      <c r="H297">
        <v>2.9098829999999998E-3</v>
      </c>
      <c r="I297">
        <f t="shared" si="63"/>
        <v>1.0857743223397172</v>
      </c>
      <c r="J297">
        <f t="shared" si="64"/>
        <v>1.0326246155697565</v>
      </c>
      <c r="K297" s="2">
        <f t="shared" si="65"/>
        <v>1.1416596711688922</v>
      </c>
      <c r="L297">
        <v>1.020693E-3</v>
      </c>
      <c r="M297">
        <v>1.356859E-3</v>
      </c>
      <c r="N297">
        <f t="shared" si="66"/>
        <v>1.0195824359916719</v>
      </c>
      <c r="O297">
        <f t="shared" si="67"/>
        <v>0.96934347924027142</v>
      </c>
      <c r="P297" s="2">
        <f t="shared" si="68"/>
        <v>1.0724251682153614</v>
      </c>
      <c r="Q297">
        <v>7.4113040000000005E-2</v>
      </c>
      <c r="R297">
        <v>1.668764E-2</v>
      </c>
      <c r="S297">
        <f t="shared" si="69"/>
        <v>1.0930103166632075</v>
      </c>
      <c r="T297">
        <f t="shared" si="70"/>
        <v>1.050941384027885</v>
      </c>
      <c r="U297" s="2">
        <f t="shared" si="71"/>
        <v>1.1367632586257603</v>
      </c>
    </row>
    <row r="298" spans="1:21" x14ac:dyDescent="0.3">
      <c r="A298" t="s">
        <v>12</v>
      </c>
      <c r="B298">
        <v>2.632605E-2</v>
      </c>
      <c r="C298">
        <v>1.719352E-2</v>
      </c>
      <c r="D298">
        <f t="shared" si="60"/>
        <v>1.0402791337733397</v>
      </c>
      <c r="E298">
        <f t="shared" si="61"/>
        <v>0.98900106175084124</v>
      </c>
      <c r="F298" s="2">
        <f t="shared" si="62"/>
        <v>1.0942158891603329</v>
      </c>
      <c r="G298">
        <v>7.9781650000000006E-3</v>
      </c>
      <c r="H298">
        <v>3.6248069999999999E-3</v>
      </c>
      <c r="I298">
        <f t="shared" si="63"/>
        <v>1.0727311273938045</v>
      </c>
      <c r="J298">
        <f t="shared" si="64"/>
        <v>1.0077168030939823</v>
      </c>
      <c r="K298" s="2">
        <f t="shared" si="65"/>
        <v>1.1419399459713688</v>
      </c>
      <c r="L298">
        <v>4.7979400000000002E-4</v>
      </c>
      <c r="M298">
        <v>1.71481E-3</v>
      </c>
      <c r="N298">
        <f t="shared" si="66"/>
        <v>1.0091577640626455</v>
      </c>
      <c r="O298">
        <f t="shared" si="67"/>
        <v>0.94672801085073366</v>
      </c>
      <c r="P298" s="2">
        <f t="shared" si="68"/>
        <v>1.0757043005971483</v>
      </c>
      <c r="Q298">
        <v>6.6864057000000005E-2</v>
      </c>
      <c r="R298">
        <v>2.1232432999999998E-2</v>
      </c>
      <c r="S298">
        <f t="shared" si="69"/>
        <v>1.0835436945416173</v>
      </c>
      <c r="T298">
        <f t="shared" si="70"/>
        <v>1.0307618468686159</v>
      </c>
      <c r="U298" s="2">
        <f t="shared" si="71"/>
        <v>1.1390283231258826</v>
      </c>
    </row>
    <row r="299" spans="1:21" x14ac:dyDescent="0.3">
      <c r="A299" t="s">
        <v>13</v>
      </c>
      <c r="B299">
        <v>3.9353050000000001E-2</v>
      </c>
      <c r="C299">
        <v>1.7567050000000001E-2</v>
      </c>
      <c r="D299">
        <f t="shared" si="60"/>
        <v>1.0608066136318282</v>
      </c>
      <c r="E299">
        <f t="shared" si="61"/>
        <v>1.0074097654510807</v>
      </c>
      <c r="F299" s="2">
        <f t="shared" si="62"/>
        <v>1.1170337137055193</v>
      </c>
      <c r="G299">
        <v>1.0861098E-2</v>
      </c>
      <c r="H299">
        <v>3.7715499999999998E-3</v>
      </c>
      <c r="I299">
        <f t="shared" si="63"/>
        <v>1.1002942702095679</v>
      </c>
      <c r="J299">
        <f t="shared" si="64"/>
        <v>1.0309966626224991</v>
      </c>
      <c r="K299" s="2">
        <f t="shared" si="65"/>
        <v>1.1742496604950561</v>
      </c>
      <c r="L299">
        <v>1.4750760000000001E-3</v>
      </c>
      <c r="M299">
        <v>1.730437E-3</v>
      </c>
      <c r="N299">
        <f t="shared" si="66"/>
        <v>1.0284228796764781</v>
      </c>
      <c r="O299">
        <f t="shared" si="67"/>
        <v>0.96424002200593273</v>
      </c>
      <c r="P299" s="2">
        <f t="shared" si="68"/>
        <v>1.0968779508257664</v>
      </c>
      <c r="Q299">
        <v>7.9885683999999998E-2</v>
      </c>
      <c r="R299">
        <v>2.1163325E-2</v>
      </c>
      <c r="S299">
        <f t="shared" si="69"/>
        <v>1.1006080731028292</v>
      </c>
      <c r="T299">
        <f t="shared" si="70"/>
        <v>1.0471651757194149</v>
      </c>
      <c r="U299" s="2">
        <f t="shared" si="71"/>
        <v>1.1567784707383137</v>
      </c>
    </row>
    <row r="300" spans="1:21" x14ac:dyDescent="0.3">
      <c r="A300" t="s">
        <v>14</v>
      </c>
      <c r="B300">
        <v>-6.9467260000000003E-2</v>
      </c>
      <c r="C300">
        <v>1.5590710000000001E-2</v>
      </c>
      <c r="D300">
        <f t="shared" si="60"/>
        <v>0.90104426845526908</v>
      </c>
      <c r="E300">
        <f t="shared" si="61"/>
        <v>0.86067563386482293</v>
      </c>
      <c r="F300" s="2">
        <f t="shared" si="62"/>
        <v>0.94330633024938693</v>
      </c>
      <c r="G300">
        <v>-1.063825E-2</v>
      </c>
      <c r="H300">
        <v>2.2319649999999998E-3</v>
      </c>
      <c r="I300">
        <f t="shared" si="63"/>
        <v>0.91063183156412331</v>
      </c>
      <c r="J300">
        <f t="shared" si="64"/>
        <v>0.87624150770071418</v>
      </c>
      <c r="K300" s="2">
        <f t="shared" si="65"/>
        <v>0.94637189104840447</v>
      </c>
      <c r="L300">
        <v>-3.5497799999999999E-4</v>
      </c>
      <c r="M300">
        <v>2.6683459999999998E-3</v>
      </c>
      <c r="N300">
        <f t="shared" si="66"/>
        <v>0.99327811164479862</v>
      </c>
      <c r="O300">
        <f t="shared" si="67"/>
        <v>0.89932231102994165</v>
      </c>
      <c r="P300" s="2">
        <f t="shared" si="68"/>
        <v>1.0970498507290003</v>
      </c>
      <c r="Q300">
        <v>2.3866180000000001E-2</v>
      </c>
      <c r="R300">
        <v>1.433358E-2</v>
      </c>
      <c r="S300">
        <f t="shared" si="69"/>
        <v>1.029053467352429</v>
      </c>
      <c r="T300">
        <f t="shared" si="70"/>
        <v>0.99493968260353582</v>
      </c>
      <c r="U300" s="2">
        <f t="shared" si="71"/>
        <v>1.064336921308654</v>
      </c>
    </row>
    <row r="301" spans="1:21" x14ac:dyDescent="0.3">
      <c r="A301" t="s">
        <v>15</v>
      </c>
      <c r="B301">
        <v>-6.7023620000000006E-2</v>
      </c>
      <c r="C301">
        <v>1.640786E-2</v>
      </c>
      <c r="D301">
        <f t="shared" si="60"/>
        <v>0.90435307061586145</v>
      </c>
      <c r="E301">
        <f t="shared" si="61"/>
        <v>0.86176338754980242</v>
      </c>
      <c r="F301" s="2">
        <f t="shared" si="62"/>
        <v>0.94904760186864212</v>
      </c>
      <c r="G301">
        <v>-1.048579E-2</v>
      </c>
      <c r="H301">
        <v>2.3413969999999998E-3</v>
      </c>
      <c r="I301">
        <f t="shared" si="63"/>
        <v>0.91185439888379027</v>
      </c>
      <c r="J301">
        <f t="shared" si="64"/>
        <v>0.87576335480638612</v>
      </c>
      <c r="K301" s="2">
        <f t="shared" si="65"/>
        <v>0.94943278934928932</v>
      </c>
      <c r="L301">
        <v>6.8584600000000005E-4</v>
      </c>
      <c r="M301">
        <v>2.8213909999999999E-3</v>
      </c>
      <c r="N301">
        <f t="shared" si="66"/>
        <v>1.0131163484480967</v>
      </c>
      <c r="O301">
        <f t="shared" si="67"/>
        <v>0.9120709217633145</v>
      </c>
      <c r="P301" s="2">
        <f t="shared" si="68"/>
        <v>1.1253562754839812</v>
      </c>
      <c r="Q301">
        <v>1.9777059999999999E-2</v>
      </c>
      <c r="R301">
        <v>1.5259750000000001E-2</v>
      </c>
      <c r="S301">
        <f t="shared" si="69"/>
        <v>1.0240163282020478</v>
      </c>
      <c r="T301">
        <f t="shared" si="70"/>
        <v>0.98791515542268393</v>
      </c>
      <c r="U301" s="2">
        <f t="shared" si="71"/>
        <v>1.0614367384370693</v>
      </c>
    </row>
    <row r="302" spans="1:21" x14ac:dyDescent="0.3">
      <c r="A302" t="s">
        <v>16</v>
      </c>
      <c r="B302">
        <v>-7.2595960000000001E-2</v>
      </c>
      <c r="C302">
        <v>1.733088E-2</v>
      </c>
      <c r="D302">
        <f t="shared" si="60"/>
        <v>0.89682552977002994</v>
      </c>
      <c r="E302">
        <f t="shared" si="61"/>
        <v>0.85227440944077604</v>
      </c>
      <c r="F302" s="2">
        <f t="shared" si="62"/>
        <v>0.94370548022794387</v>
      </c>
      <c r="G302">
        <v>-1.0852870000000001E-2</v>
      </c>
      <c r="H302">
        <v>2.4905579999999999E-3</v>
      </c>
      <c r="I302">
        <f t="shared" si="63"/>
        <v>0.90891358439131698</v>
      </c>
      <c r="J302">
        <f t="shared" si="64"/>
        <v>0.87069598848847884</v>
      </c>
      <c r="K302" s="2">
        <f t="shared" si="65"/>
        <v>0.94880867123921875</v>
      </c>
      <c r="L302">
        <v>-1.5645209999999999E-3</v>
      </c>
      <c r="M302">
        <v>2.945151E-3</v>
      </c>
      <c r="N302">
        <f t="shared" si="66"/>
        <v>0.97071157009847586</v>
      </c>
      <c r="O302">
        <f t="shared" si="67"/>
        <v>0.86987711691047565</v>
      </c>
      <c r="P302" s="2">
        <f t="shared" si="68"/>
        <v>1.0832345557838421</v>
      </c>
      <c r="Q302">
        <v>2.815486E-2</v>
      </c>
      <c r="R302">
        <v>1.5706330000000001E-2</v>
      </c>
      <c r="S302">
        <f t="shared" si="69"/>
        <v>1.0343630555374987</v>
      </c>
      <c r="T302">
        <f t="shared" si="70"/>
        <v>0.99684951705948832</v>
      </c>
      <c r="U302" s="2">
        <f t="shared" si="71"/>
        <v>1.0732883071628379</v>
      </c>
    </row>
    <row r="303" spans="1:21" x14ac:dyDescent="0.3">
      <c r="A303" t="s">
        <v>17</v>
      </c>
      <c r="B303">
        <v>-4.6874190000000003E-2</v>
      </c>
      <c r="C303">
        <v>2.3184280000000002E-2</v>
      </c>
      <c r="D303">
        <f t="shared" si="60"/>
        <v>0.93210362486474374</v>
      </c>
      <c r="E303">
        <f t="shared" si="61"/>
        <v>0.87068670011342519</v>
      </c>
      <c r="F303" s="2">
        <f t="shared" si="62"/>
        <v>0.99785280672463861</v>
      </c>
      <c r="G303">
        <v>-8.0377350000000007E-3</v>
      </c>
      <c r="H303">
        <v>3.588169E-3</v>
      </c>
      <c r="I303">
        <f t="shared" si="63"/>
        <v>0.93171149401194653</v>
      </c>
      <c r="J303">
        <f t="shared" si="64"/>
        <v>0.87579712536886412</v>
      </c>
      <c r="K303" s="2">
        <f t="shared" si="65"/>
        <v>0.99119565813641697</v>
      </c>
      <c r="L303">
        <v>-9.9780899999999989E-4</v>
      </c>
      <c r="M303">
        <v>3.3690669999999999E-3</v>
      </c>
      <c r="N303">
        <f t="shared" si="66"/>
        <v>0.98122020860866754</v>
      </c>
      <c r="O303">
        <f t="shared" si="67"/>
        <v>0.8655220517373422</v>
      </c>
      <c r="P303" s="2">
        <f t="shared" si="68"/>
        <v>1.1123842493087785</v>
      </c>
      <c r="Q303">
        <v>6.2810264000000005E-2</v>
      </c>
      <c r="R303">
        <v>2.2403099999999999E-2</v>
      </c>
      <c r="S303">
        <f t="shared" si="69"/>
        <v>1.0782855399797746</v>
      </c>
      <c r="T303">
        <f t="shared" si="70"/>
        <v>1.0229393774153188</v>
      </c>
      <c r="U303" s="2">
        <f t="shared" si="71"/>
        <v>1.1366262081603415</v>
      </c>
    </row>
    <row r="304" spans="1:21" x14ac:dyDescent="0.3">
      <c r="A304" t="s">
        <v>18</v>
      </c>
      <c r="B304">
        <v>-4.624847E-2</v>
      </c>
      <c r="C304">
        <v>2.6125880000000001E-2</v>
      </c>
      <c r="D304">
        <f t="shared" si="60"/>
        <v>0.93297888937359663</v>
      </c>
      <c r="E304">
        <f t="shared" si="61"/>
        <v>0.86399975633309667</v>
      </c>
      <c r="F304" s="2">
        <f t="shared" si="62"/>
        <v>1.0074651082207093</v>
      </c>
      <c r="G304">
        <v>-8.3360220000000002E-3</v>
      </c>
      <c r="H304">
        <v>4.024662E-3</v>
      </c>
      <c r="I304">
        <f t="shared" si="63"/>
        <v>0.92926902770809461</v>
      </c>
      <c r="J304">
        <f t="shared" si="64"/>
        <v>0.86694966207635471</v>
      </c>
      <c r="K304" s="2">
        <f t="shared" si="65"/>
        <v>0.99606812671148259</v>
      </c>
      <c r="L304">
        <v>2.1576200000000001E-4</v>
      </c>
      <c r="M304">
        <v>3.8744510000000001E-3</v>
      </c>
      <c r="N304">
        <f t="shared" si="66"/>
        <v>1.0041078923541604</v>
      </c>
      <c r="O304">
        <f t="shared" si="67"/>
        <v>0.86919735186442637</v>
      </c>
      <c r="P304" s="2">
        <f t="shared" si="68"/>
        <v>1.1599582733717002</v>
      </c>
      <c r="Q304">
        <v>5.8080399999999997E-2</v>
      </c>
      <c r="R304">
        <v>2.492347E-2</v>
      </c>
      <c r="S304">
        <f t="shared" si="69"/>
        <v>1.0721827029681257</v>
      </c>
      <c r="T304">
        <f t="shared" si="70"/>
        <v>1.011138049869752</v>
      </c>
      <c r="U304" s="2">
        <f t="shared" si="71"/>
        <v>1.1369127575528548</v>
      </c>
    </row>
    <row r="305" spans="1:21" x14ac:dyDescent="0.3">
      <c r="A305" t="s">
        <v>19</v>
      </c>
      <c r="B305">
        <v>-4.8014370000000001E-2</v>
      </c>
      <c r="C305">
        <v>2.5379269999999999E-2</v>
      </c>
      <c r="D305">
        <f t="shared" si="60"/>
        <v>0.93051083843391569</v>
      </c>
      <c r="E305">
        <f t="shared" si="61"/>
        <v>0.86360774785798133</v>
      </c>
      <c r="F305" s="2">
        <f t="shared" si="62"/>
        <v>1.0025968648273131</v>
      </c>
      <c r="G305">
        <v>-7.9239700000000007E-3</v>
      </c>
      <c r="H305">
        <v>3.9414749999999998E-3</v>
      </c>
      <c r="I305">
        <f t="shared" si="63"/>
        <v>0.93264472727026326</v>
      </c>
      <c r="J305">
        <f t="shared" si="64"/>
        <v>0.87134830006358277</v>
      </c>
      <c r="K305" s="2">
        <f t="shared" si="65"/>
        <v>0.99825315231756573</v>
      </c>
      <c r="L305">
        <v>-1.864479E-3</v>
      </c>
      <c r="M305">
        <v>3.6308030000000002E-3</v>
      </c>
      <c r="N305">
        <f t="shared" si="66"/>
        <v>0.965195023664841</v>
      </c>
      <c r="O305">
        <f t="shared" si="67"/>
        <v>0.84312824376115081</v>
      </c>
      <c r="P305" s="2">
        <f t="shared" si="68"/>
        <v>1.1049344398089997</v>
      </c>
      <c r="Q305">
        <v>6.6417252999999996E-2</v>
      </c>
      <c r="R305">
        <v>2.4785023E-2</v>
      </c>
      <c r="S305">
        <f t="shared" si="69"/>
        <v>1.0829628922701227</v>
      </c>
      <c r="T305">
        <f t="shared" si="70"/>
        <v>1.0216370886024162</v>
      </c>
      <c r="U305" s="2">
        <f t="shared" si="71"/>
        <v>1.1479698996034429</v>
      </c>
    </row>
    <row r="306" spans="1:21" x14ac:dyDescent="0.3">
      <c r="A306" t="s">
        <v>20</v>
      </c>
      <c r="B306">
        <v>-4.1346729999999998E-2</v>
      </c>
      <c r="C306">
        <v>1.5394385999999999E-2</v>
      </c>
      <c r="D306">
        <f t="shared" si="60"/>
        <v>0.9398640000342442</v>
      </c>
      <c r="E306">
        <f t="shared" si="61"/>
        <v>0.89827448945697652</v>
      </c>
      <c r="F306" s="2">
        <f t="shared" si="62"/>
        <v>0.98337907725106133</v>
      </c>
      <c r="G306">
        <v>-7.3292970000000002E-3</v>
      </c>
      <c r="H306">
        <v>2.3699200000000002E-3</v>
      </c>
      <c r="I306">
        <f t="shared" si="63"/>
        <v>0.93753816409325086</v>
      </c>
      <c r="J306">
        <f t="shared" si="64"/>
        <v>0.89998768979223398</v>
      </c>
      <c r="K306" s="2">
        <f t="shared" si="65"/>
        <v>0.97665536884649951</v>
      </c>
      <c r="L306">
        <v>-1.6458299999999999E-4</v>
      </c>
      <c r="M306">
        <v>2.1563329999999999E-3</v>
      </c>
      <c r="N306">
        <f t="shared" si="66"/>
        <v>0.99687780721285235</v>
      </c>
      <c r="O306">
        <f t="shared" si="67"/>
        <v>0.91995647676705494</v>
      </c>
      <c r="P306" s="2">
        <f t="shared" si="68"/>
        <v>1.08023084527415</v>
      </c>
      <c r="Q306">
        <v>2.853203E-2</v>
      </c>
      <c r="R306">
        <v>1.492537E-2</v>
      </c>
      <c r="S306">
        <f t="shared" si="69"/>
        <v>1.0348313183547055</v>
      </c>
      <c r="T306">
        <f t="shared" si="70"/>
        <v>0.99913434065941942</v>
      </c>
      <c r="U306" s="2">
        <f t="shared" si="71"/>
        <v>1.0718036743096728</v>
      </c>
    </row>
    <row r="307" spans="1:21" x14ac:dyDescent="0.3">
      <c r="A307" t="s">
        <v>21</v>
      </c>
      <c r="B307">
        <v>-4.9223637000000001E-2</v>
      </c>
      <c r="C307">
        <v>1.7375175999999999E-2</v>
      </c>
      <c r="D307">
        <f t="shared" si="60"/>
        <v>0.92882451423334711</v>
      </c>
      <c r="E307">
        <f t="shared" si="61"/>
        <v>0.88256885289543108</v>
      </c>
      <c r="F307" s="2">
        <f t="shared" si="62"/>
        <v>0.97750444671882153</v>
      </c>
      <c r="G307">
        <v>-8.2506530000000002E-3</v>
      </c>
      <c r="H307">
        <v>2.6618140000000002E-3</v>
      </c>
      <c r="I307">
        <f t="shared" si="63"/>
        <v>0.92996740075576012</v>
      </c>
      <c r="J307">
        <f t="shared" si="64"/>
        <v>0.88823696929842644</v>
      </c>
      <c r="K307" s="2">
        <f t="shared" si="65"/>
        <v>0.97365837761911389</v>
      </c>
      <c r="L307">
        <v>-1.012387E-3</v>
      </c>
      <c r="M307">
        <v>2.455764E-3</v>
      </c>
      <c r="N307">
        <f t="shared" si="66"/>
        <v>0.98094846590850238</v>
      </c>
      <c r="O307">
        <f t="shared" si="67"/>
        <v>0.89521800947853558</v>
      </c>
      <c r="P307" s="2">
        <f t="shared" si="68"/>
        <v>1.0748888902813301</v>
      </c>
      <c r="Q307">
        <v>2.2307230000000001E-2</v>
      </c>
      <c r="R307">
        <v>1.7168849999999999E-2</v>
      </c>
      <c r="S307">
        <f t="shared" si="69"/>
        <v>1.0271301754193964</v>
      </c>
      <c r="T307">
        <f t="shared" si="70"/>
        <v>0.98647977135355602</v>
      </c>
      <c r="U307" s="2">
        <f t="shared" si="71"/>
        <v>1.06945568261325</v>
      </c>
    </row>
    <row r="308" spans="1:21" x14ac:dyDescent="0.3">
      <c r="A308" t="s">
        <v>22</v>
      </c>
      <c r="B308">
        <v>-3.2172399999999997E-2</v>
      </c>
      <c r="C308">
        <v>1.8146369999999998E-2</v>
      </c>
      <c r="D308">
        <f t="shared" si="60"/>
        <v>0.95288733854733487</v>
      </c>
      <c r="E308">
        <f t="shared" si="61"/>
        <v>0.90338277048484106</v>
      </c>
      <c r="F308" s="2">
        <f t="shared" si="62"/>
        <v>1.0051047126751236</v>
      </c>
      <c r="G308">
        <v>-6.2176109999999996E-3</v>
      </c>
      <c r="H308">
        <v>2.810964E-3</v>
      </c>
      <c r="I308">
        <f t="shared" si="63"/>
        <v>0.94675495662814535</v>
      </c>
      <c r="J308">
        <f t="shared" si="64"/>
        <v>0.90194793359563685</v>
      </c>
      <c r="K308" s="2">
        <f t="shared" si="65"/>
        <v>0.99378790561297814</v>
      </c>
      <c r="L308">
        <v>7.5303100000000003E-4</v>
      </c>
      <c r="M308">
        <v>2.5127080000000002E-3</v>
      </c>
      <c r="N308">
        <f t="shared" si="66"/>
        <v>1.0144104324467289</v>
      </c>
      <c r="O308">
        <f t="shared" si="67"/>
        <v>0.92379447944832616</v>
      </c>
      <c r="P308" s="2">
        <f t="shared" si="68"/>
        <v>1.1139149977073657</v>
      </c>
      <c r="Q308">
        <v>3.5034509999999998E-2</v>
      </c>
      <c r="R308">
        <v>1.7209809999999999E-2</v>
      </c>
      <c r="S308">
        <f t="shared" si="69"/>
        <v>1.0429376679911875</v>
      </c>
      <c r="T308">
        <f t="shared" si="70"/>
        <v>1.0015651624702004</v>
      </c>
      <c r="U308" s="2">
        <f t="shared" si="71"/>
        <v>1.086019182847985</v>
      </c>
    </row>
    <row r="309" spans="1:21" x14ac:dyDescent="0.3">
      <c r="A309" t="s">
        <v>23</v>
      </c>
      <c r="B309">
        <v>-7.7257430000000002E-2</v>
      </c>
      <c r="C309">
        <v>2.2347128000000001E-2</v>
      </c>
      <c r="D309">
        <f t="shared" si="60"/>
        <v>0.890576614125838</v>
      </c>
      <c r="E309">
        <f t="shared" si="61"/>
        <v>0.83394593795532423</v>
      </c>
      <c r="F309" s="2">
        <f t="shared" si="62"/>
        <v>0.95105290346810312</v>
      </c>
      <c r="G309">
        <v>-1.4530120000000001E-2</v>
      </c>
      <c r="H309">
        <v>3.3563759999999999E-3</v>
      </c>
      <c r="I309">
        <f t="shared" si="63"/>
        <v>0.87997211809041309</v>
      </c>
      <c r="J309">
        <f t="shared" si="64"/>
        <v>0.8304763482621883</v>
      </c>
      <c r="K309" s="2">
        <f t="shared" si="65"/>
        <v>0.93241779881738285</v>
      </c>
      <c r="L309">
        <v>3.6990109999999999E-3</v>
      </c>
      <c r="M309">
        <v>3.3526609999999998E-3</v>
      </c>
      <c r="N309">
        <f t="shared" si="66"/>
        <v>1.072809822617504</v>
      </c>
      <c r="O309">
        <f t="shared" si="67"/>
        <v>0.94689043763913872</v>
      </c>
      <c r="P309" s="2">
        <f t="shared" si="68"/>
        <v>1.2154742193554795</v>
      </c>
      <c r="Q309">
        <v>-2.287937E-2</v>
      </c>
      <c r="R309">
        <v>2.266135E-2</v>
      </c>
      <c r="S309">
        <f t="shared" si="69"/>
        <v>0.97291822550714335</v>
      </c>
      <c r="T309">
        <f t="shared" si="70"/>
        <v>0.92241989714568839</v>
      </c>
      <c r="U309" s="2">
        <f t="shared" si="71"/>
        <v>1.02618110955001</v>
      </c>
    </row>
    <row r="310" spans="1:21" x14ac:dyDescent="0.3">
      <c r="A310" t="s">
        <v>24</v>
      </c>
      <c r="B310">
        <v>-4.570109E-2</v>
      </c>
      <c r="C310">
        <v>2.480533E-2</v>
      </c>
      <c r="D310">
        <f t="shared" si="60"/>
        <v>0.93374524492301647</v>
      </c>
      <c r="E310">
        <f t="shared" si="61"/>
        <v>0.8680731399990238</v>
      </c>
      <c r="F310" s="2">
        <f t="shared" si="62"/>
        <v>1.0043856240239442</v>
      </c>
      <c r="G310">
        <v>-1.1080675999999999E-2</v>
      </c>
      <c r="H310">
        <v>3.7296370000000001E-3</v>
      </c>
      <c r="I310">
        <f t="shared" si="63"/>
        <v>0.90709331702091778</v>
      </c>
      <c r="J310">
        <f t="shared" si="64"/>
        <v>0.85057836814471288</v>
      </c>
      <c r="K310" s="2">
        <f t="shared" si="65"/>
        <v>0.96736328667603888</v>
      </c>
      <c r="L310">
        <v>8.2080529999999999E-3</v>
      </c>
      <c r="M310">
        <v>3.6840850000000001E-3</v>
      </c>
      <c r="N310">
        <f t="shared" si="66"/>
        <v>1.1687712777306711</v>
      </c>
      <c r="O310">
        <f t="shared" si="67"/>
        <v>1.0189347120708485</v>
      </c>
      <c r="P310" s="2">
        <f t="shared" si="68"/>
        <v>1.340641636275125</v>
      </c>
      <c r="Q310">
        <v>-1.4006350000000001E-2</v>
      </c>
      <c r="R310">
        <v>2.5083520000000002E-2</v>
      </c>
      <c r="S310">
        <f t="shared" si="69"/>
        <v>0.983332840011232</v>
      </c>
      <c r="T310">
        <f t="shared" si="70"/>
        <v>0.9269978256093635</v>
      </c>
      <c r="U310" s="2">
        <f t="shared" si="71"/>
        <v>1.0430914156771978</v>
      </c>
    </row>
    <row r="311" spans="1:21" x14ac:dyDescent="0.3">
      <c r="A311" t="s">
        <v>25</v>
      </c>
      <c r="B311">
        <v>-0.12623119999999999</v>
      </c>
      <c r="C311">
        <v>2.7673320000000001E-2</v>
      </c>
      <c r="D311">
        <f t="shared" si="60"/>
        <v>0.82749948010749885</v>
      </c>
      <c r="E311">
        <f t="shared" si="61"/>
        <v>0.7628404633841096</v>
      </c>
      <c r="F311" s="2">
        <f t="shared" si="62"/>
        <v>0.89763905094975172</v>
      </c>
      <c r="G311">
        <v>-1.988113E-2</v>
      </c>
      <c r="H311">
        <v>4.1535740000000002E-3</v>
      </c>
      <c r="I311">
        <f t="shared" si="63"/>
        <v>0.83949568369207883</v>
      </c>
      <c r="J311">
        <f t="shared" si="64"/>
        <v>0.78145728497806111</v>
      </c>
      <c r="K311" s="2">
        <f t="shared" si="65"/>
        <v>0.90184456205743391</v>
      </c>
      <c r="L311">
        <v>-3.6276440000000002E-3</v>
      </c>
      <c r="M311">
        <v>4.2291860000000002E-3</v>
      </c>
      <c r="N311">
        <f t="shared" si="66"/>
        <v>0.93339646192266368</v>
      </c>
      <c r="O311">
        <f t="shared" si="67"/>
        <v>0.7973830326208009</v>
      </c>
      <c r="P311" s="2">
        <f t="shared" si="68"/>
        <v>1.0926103509705147</v>
      </c>
      <c r="Q311">
        <v>-3.7363239999999999E-2</v>
      </c>
      <c r="R311">
        <v>2.8228139999999999E-2</v>
      </c>
      <c r="S311">
        <f t="shared" si="69"/>
        <v>0.95615438536636266</v>
      </c>
      <c r="T311">
        <f t="shared" si="70"/>
        <v>0.89473430269380438</v>
      </c>
      <c r="U311" s="2">
        <f t="shared" si="71"/>
        <v>1.0217907214497337</v>
      </c>
    </row>
    <row r="312" spans="1:21" x14ac:dyDescent="0.3">
      <c r="A312" t="s">
        <v>44</v>
      </c>
      <c r="B312">
        <v>-3.6257560000000001E-2</v>
      </c>
      <c r="C312">
        <v>1.5040309999999999E-2</v>
      </c>
      <c r="D312">
        <f t="shared" si="60"/>
        <v>0.94706614627886054</v>
      </c>
      <c r="E312">
        <f t="shared" si="61"/>
        <v>0.90610068170832647</v>
      </c>
      <c r="F312" s="2">
        <f t="shared" si="62"/>
        <v>0.98988368901394885</v>
      </c>
      <c r="G312">
        <v>-6.3774770000000003E-3</v>
      </c>
      <c r="H312">
        <v>2.2859429999999999E-3</v>
      </c>
      <c r="I312">
        <f t="shared" si="63"/>
        <v>0.94542397850602766</v>
      </c>
      <c r="J312">
        <f t="shared" si="64"/>
        <v>0.90887315093924315</v>
      </c>
      <c r="K312" s="2">
        <f t="shared" si="65"/>
        <v>0.98344471746191642</v>
      </c>
      <c r="L312" s="1">
        <v>6.97895E-5</v>
      </c>
      <c r="M312">
        <v>2.1885089999999999E-3</v>
      </c>
      <c r="N312">
        <f t="shared" si="66"/>
        <v>1.0013268800273714</v>
      </c>
      <c r="O312">
        <f t="shared" si="67"/>
        <v>0.92295566920781646</v>
      </c>
      <c r="P312" s="2">
        <f t="shared" si="68"/>
        <v>1.0863528489141201</v>
      </c>
      <c r="Q312">
        <v>4.3298583000000002E-2</v>
      </c>
      <c r="R312">
        <v>1.4836408000000001E-2</v>
      </c>
      <c r="S312">
        <f t="shared" si="69"/>
        <v>1.0533318172394088</v>
      </c>
      <c r="T312">
        <f t="shared" si="70"/>
        <v>1.017209473653081</v>
      </c>
      <c r="U312" s="2">
        <f t="shared" si="71"/>
        <v>1.0907369091091188</v>
      </c>
    </row>
    <row r="313" spans="1:21" x14ac:dyDescent="0.3">
      <c r="A313" t="s">
        <v>9</v>
      </c>
      <c r="B313">
        <v>-4.3353610000000001E-2</v>
      </c>
      <c r="C313">
        <v>1.6474889999999999E-2</v>
      </c>
      <c r="D313">
        <f t="shared" si="60"/>
        <v>0.93703896290392796</v>
      </c>
      <c r="E313">
        <f t="shared" si="61"/>
        <v>0.89273402072824903</v>
      </c>
      <c r="F313" s="2">
        <f t="shared" si="62"/>
        <v>0.98354268753396989</v>
      </c>
      <c r="G313">
        <v>-6.9690079999999996E-3</v>
      </c>
      <c r="H313">
        <v>2.4935679999999998E-3</v>
      </c>
      <c r="I313">
        <f t="shared" si="63"/>
        <v>0.94051538655636979</v>
      </c>
      <c r="J313">
        <f t="shared" si="64"/>
        <v>0.90092223814478589</v>
      </c>
      <c r="K313" s="2">
        <f t="shared" si="65"/>
        <v>0.98184854907213426</v>
      </c>
      <c r="L313">
        <v>-1.3043110000000001E-3</v>
      </c>
      <c r="M313">
        <v>2.4102149999999998E-3</v>
      </c>
      <c r="N313">
        <f t="shared" si="66"/>
        <v>0.97552264153870949</v>
      </c>
      <c r="O313">
        <f t="shared" si="67"/>
        <v>0.89177776876323722</v>
      </c>
      <c r="P313" s="2">
        <f t="shared" si="68"/>
        <v>1.0671318096149116</v>
      </c>
      <c r="Q313">
        <v>4.0179149999999997E-2</v>
      </c>
      <c r="R313">
        <v>1.6204719999999999E-2</v>
      </c>
      <c r="S313">
        <f t="shared" si="69"/>
        <v>1.0493962302781352</v>
      </c>
      <c r="T313">
        <f t="shared" si="70"/>
        <v>1.0101526707215243</v>
      </c>
      <c r="U313" s="2">
        <f t="shared" si="71"/>
        <v>1.0901643682586919</v>
      </c>
    </row>
    <row r="314" spans="1:21" x14ac:dyDescent="0.3">
      <c r="A314" t="s">
        <v>10</v>
      </c>
      <c r="B314">
        <v>-2.8262789999999999E-2</v>
      </c>
      <c r="C314">
        <v>1.716701E-2</v>
      </c>
      <c r="D314">
        <f t="shared" si="60"/>
        <v>0.95849188297370524</v>
      </c>
      <c r="E314">
        <f t="shared" si="61"/>
        <v>0.9113163425623908</v>
      </c>
      <c r="F314" s="2">
        <f t="shared" si="62"/>
        <v>1.008109529939196</v>
      </c>
      <c r="G314">
        <v>-5.6844720000000003E-3</v>
      </c>
      <c r="H314">
        <v>2.6229339999999999E-3</v>
      </c>
      <c r="I314">
        <f t="shared" si="63"/>
        <v>0.95120721012861975</v>
      </c>
      <c r="J314">
        <f t="shared" si="64"/>
        <v>0.90913314695603087</v>
      </c>
      <c r="K314" s="2">
        <f t="shared" si="65"/>
        <v>0.99522843230402147</v>
      </c>
      <c r="L314">
        <v>1.554057E-3</v>
      </c>
      <c r="M314">
        <v>2.4819669999999999E-3</v>
      </c>
      <c r="N314">
        <f t="shared" si="66"/>
        <v>1.0299673296993506</v>
      </c>
      <c r="O314">
        <f t="shared" si="67"/>
        <v>0.93903608805400596</v>
      </c>
      <c r="P314" s="2">
        <f t="shared" si="68"/>
        <v>1.1297038673416777</v>
      </c>
      <c r="Q314">
        <v>4.6814492999999999E-2</v>
      </c>
      <c r="R314">
        <v>1.6988586999999999E-2</v>
      </c>
      <c r="S314">
        <f t="shared" si="69"/>
        <v>1.057785309322995</v>
      </c>
      <c r="T314">
        <f t="shared" si="70"/>
        <v>1.016352497127418</v>
      </c>
      <c r="U314" s="2">
        <f t="shared" si="71"/>
        <v>1.1009071791351823</v>
      </c>
    </row>
    <row r="315" spans="1:21" x14ac:dyDescent="0.3">
      <c r="A315" t="s">
        <v>11</v>
      </c>
      <c r="B315">
        <v>5.7801100000000001E-2</v>
      </c>
      <c r="C315">
        <v>1.36495E-2</v>
      </c>
      <c r="D315">
        <f t="shared" si="60"/>
        <v>1.0905712592408974</v>
      </c>
      <c r="E315">
        <f t="shared" si="61"/>
        <v>1.0476736345664948</v>
      </c>
      <c r="F315" s="2">
        <f t="shared" si="62"/>
        <v>1.1352253528594358</v>
      </c>
      <c r="G315">
        <v>1.7259190000000001E-2</v>
      </c>
      <c r="H315">
        <v>2.8235819999999998E-3</v>
      </c>
      <c r="I315">
        <f t="shared" si="63"/>
        <v>1.1640215606117172</v>
      </c>
      <c r="J315">
        <f t="shared" si="64"/>
        <v>1.1086906557692415</v>
      </c>
      <c r="K315" s="2">
        <f t="shared" si="65"/>
        <v>1.2221138389849935</v>
      </c>
      <c r="L315">
        <v>9.4197400000000004E-4</v>
      </c>
      <c r="M315">
        <v>1.379503E-3</v>
      </c>
      <c r="N315">
        <f t="shared" si="66"/>
        <v>1.0180586261414202</v>
      </c>
      <c r="O315">
        <f t="shared" si="67"/>
        <v>0.96707890830047938</v>
      </c>
      <c r="P315" s="2">
        <f t="shared" si="68"/>
        <v>1.0717257478837752</v>
      </c>
      <c r="Q315">
        <v>9.048784E-2</v>
      </c>
      <c r="R315">
        <v>1.6385440000000001E-2</v>
      </c>
      <c r="S315">
        <f t="shared" si="69"/>
        <v>1.114700108779743</v>
      </c>
      <c r="T315">
        <f t="shared" si="70"/>
        <v>1.072558432785945</v>
      </c>
      <c r="U315" s="2">
        <f t="shared" si="71"/>
        <v>1.158497564823634</v>
      </c>
    </row>
    <row r="316" spans="1:21" x14ac:dyDescent="0.3">
      <c r="A316" t="s">
        <v>12</v>
      </c>
      <c r="B316">
        <v>5.9919245000000003E-2</v>
      </c>
      <c r="C316">
        <v>1.7290614999999999E-2</v>
      </c>
      <c r="D316">
        <f t="shared" si="60"/>
        <v>1.0940417516659202</v>
      </c>
      <c r="E316">
        <f t="shared" si="61"/>
        <v>1.0398167122496389</v>
      </c>
      <c r="F316" s="2">
        <f t="shared" si="62"/>
        <v>1.1510945537687001</v>
      </c>
      <c r="G316">
        <v>1.7187580000000001E-2</v>
      </c>
      <c r="H316">
        <v>3.5663079999999998E-3</v>
      </c>
      <c r="I316">
        <f t="shared" si="63"/>
        <v>1.1632882625476637</v>
      </c>
      <c r="J316">
        <f t="shared" si="64"/>
        <v>1.0938887673153213</v>
      </c>
      <c r="K316" s="2">
        <f t="shared" si="65"/>
        <v>1.2370906642567994</v>
      </c>
      <c r="L316">
        <v>1.3210229999999999E-3</v>
      </c>
      <c r="M316">
        <v>1.7393230000000001E-3</v>
      </c>
      <c r="N316">
        <f t="shared" si="66"/>
        <v>1.0254170798532494</v>
      </c>
      <c r="O316">
        <f t="shared" si="67"/>
        <v>0.96110371526695959</v>
      </c>
      <c r="P316" s="2">
        <f t="shared" si="68"/>
        <v>1.0940340474729122</v>
      </c>
      <c r="Q316">
        <v>0.10107820000000001</v>
      </c>
      <c r="R316">
        <v>2.081566E-2</v>
      </c>
      <c r="S316">
        <f t="shared" si="69"/>
        <v>1.1289565962402022</v>
      </c>
      <c r="T316">
        <f t="shared" si="70"/>
        <v>1.0750158521747806</v>
      </c>
      <c r="U316" s="2">
        <f t="shared" si="71"/>
        <v>1.1856039086454719</v>
      </c>
    </row>
    <row r="317" spans="1:21" x14ac:dyDescent="0.3">
      <c r="A317" t="s">
        <v>13</v>
      </c>
      <c r="B317">
        <v>5.5006781999999997E-2</v>
      </c>
      <c r="C317">
        <v>1.7429533000000001E-2</v>
      </c>
      <c r="D317">
        <f t="shared" si="60"/>
        <v>1.0860097213597566</v>
      </c>
      <c r="E317">
        <f t="shared" si="61"/>
        <v>1.0317613042548321</v>
      </c>
      <c r="F317" s="2">
        <f t="shared" si="62"/>
        <v>1.1431104365168117</v>
      </c>
      <c r="G317">
        <v>1.7135040000000001E-2</v>
      </c>
      <c r="H317">
        <v>3.6247570000000002E-3</v>
      </c>
      <c r="I317">
        <f t="shared" si="63"/>
        <v>1.1627505382114385</v>
      </c>
      <c r="J317">
        <f t="shared" si="64"/>
        <v>1.0922814074608873</v>
      </c>
      <c r="K317" s="2">
        <f t="shared" si="65"/>
        <v>1.2377660233673822</v>
      </c>
      <c r="L317">
        <v>5.5505500000000004E-4</v>
      </c>
      <c r="M317">
        <v>1.7670470000000001E-3</v>
      </c>
      <c r="N317">
        <f t="shared" si="66"/>
        <v>1.0106018505359411</v>
      </c>
      <c r="O317">
        <f t="shared" si="67"/>
        <v>0.94624024321969169</v>
      </c>
      <c r="P317" s="2">
        <f t="shared" si="68"/>
        <v>1.0793412218777787</v>
      </c>
      <c r="Q317">
        <v>7.9229270000000004E-2</v>
      </c>
      <c r="R317">
        <v>2.0891324999999999E-2</v>
      </c>
      <c r="S317">
        <f t="shared" si="69"/>
        <v>1.099741469001039</v>
      </c>
      <c r="T317">
        <f t="shared" si="70"/>
        <v>1.0470102561602785</v>
      </c>
      <c r="U317" s="2">
        <f t="shared" si="71"/>
        <v>1.1551284159105895</v>
      </c>
    </row>
    <row r="318" spans="1:21" x14ac:dyDescent="0.3">
      <c r="A318" t="s">
        <v>14</v>
      </c>
      <c r="B318">
        <v>-6.2971040000000006E-2</v>
      </c>
      <c r="C318">
        <v>1.5648349999999998E-2</v>
      </c>
      <c r="D318">
        <f t="shared" si="60"/>
        <v>0.90986725840127236</v>
      </c>
      <c r="E318">
        <f t="shared" si="61"/>
        <v>0.86895606856934371</v>
      </c>
      <c r="F318" s="2">
        <f t="shared" si="62"/>
        <v>0.95270458180197815</v>
      </c>
      <c r="G318">
        <v>-9.4823379999999999E-3</v>
      </c>
      <c r="H318">
        <v>2.2175279999999999E-3</v>
      </c>
      <c r="I318">
        <f t="shared" si="63"/>
        <v>0.91994207359962732</v>
      </c>
      <c r="J318">
        <f t="shared" si="64"/>
        <v>0.88542059583006372</v>
      </c>
      <c r="K318" s="2">
        <f t="shared" si="65"/>
        <v>0.95580950202022286</v>
      </c>
      <c r="L318">
        <v>-3.63383E-4</v>
      </c>
      <c r="M318">
        <v>2.7659109999999998E-3</v>
      </c>
      <c r="N318">
        <f t="shared" si="66"/>
        <v>0.99311950276161942</v>
      </c>
      <c r="O318">
        <f t="shared" si="67"/>
        <v>0.89591762856355139</v>
      </c>
      <c r="P318" s="2">
        <f t="shared" si="68"/>
        <v>1.1008672173878589</v>
      </c>
      <c r="Q318">
        <v>3.6792730000000003E-2</v>
      </c>
      <c r="R318">
        <v>1.4607800000000001E-2</v>
      </c>
      <c r="S318">
        <f t="shared" si="69"/>
        <v>1.0451404475966766</v>
      </c>
      <c r="T318">
        <f t="shared" si="70"/>
        <v>1.0098418459261234</v>
      </c>
      <c r="U318" s="2">
        <f t="shared" si="71"/>
        <v>1.0816728972058185</v>
      </c>
    </row>
    <row r="319" spans="1:21" x14ac:dyDescent="0.3">
      <c r="A319" t="s">
        <v>15</v>
      </c>
      <c r="B319">
        <v>-7.0286710000000002E-2</v>
      </c>
      <c r="C319">
        <v>1.6461279999999998E-2</v>
      </c>
      <c r="D319">
        <f t="shared" si="60"/>
        <v>0.89993740776869313</v>
      </c>
      <c r="E319">
        <f t="shared" si="61"/>
        <v>0.85742100365775464</v>
      </c>
      <c r="F319" s="2">
        <f t="shared" si="62"/>
        <v>0.94456204647012243</v>
      </c>
      <c r="G319">
        <v>-9.8925550000000008E-3</v>
      </c>
      <c r="H319">
        <v>2.328994E-3</v>
      </c>
      <c r="I319">
        <f t="shared" si="63"/>
        <v>0.91662715275882989</v>
      </c>
      <c r="J319">
        <f t="shared" si="64"/>
        <v>0.88053555401688266</v>
      </c>
      <c r="K319" s="2">
        <f t="shared" si="65"/>
        <v>0.95419808245318161</v>
      </c>
      <c r="L319">
        <v>-3.0066229999999999E-3</v>
      </c>
      <c r="M319">
        <v>2.916138E-3</v>
      </c>
      <c r="N319">
        <f t="shared" si="66"/>
        <v>0.94447521196110296</v>
      </c>
      <c r="O319">
        <f t="shared" si="67"/>
        <v>0.84728105429380207</v>
      </c>
      <c r="P319" s="2">
        <f t="shared" si="68"/>
        <v>1.0528188037350474</v>
      </c>
      <c r="Q319">
        <v>3.2688500000000002E-2</v>
      </c>
      <c r="R319">
        <v>1.533355E-2</v>
      </c>
      <c r="S319">
        <f t="shared" si="69"/>
        <v>1.0400057063362422</v>
      </c>
      <c r="T319">
        <f t="shared" si="70"/>
        <v>1.0031666938147858</v>
      </c>
      <c r="U319" s="2">
        <f t="shared" si="71"/>
        <v>1.0781975477065067</v>
      </c>
    </row>
    <row r="320" spans="1:21" x14ac:dyDescent="0.3">
      <c r="A320" t="s">
        <v>16</v>
      </c>
      <c r="B320">
        <v>-5.4497432999999998E-2</v>
      </c>
      <c r="C320">
        <v>1.7337776999999999E-2</v>
      </c>
      <c r="D320">
        <f t="shared" si="60"/>
        <v>0.92150585372962923</v>
      </c>
      <c r="E320">
        <f t="shared" si="61"/>
        <v>0.875710945069614</v>
      </c>
      <c r="F320" s="2">
        <f t="shared" si="62"/>
        <v>0.96969558647056586</v>
      </c>
      <c r="G320">
        <v>-8.9699570000000006E-3</v>
      </c>
      <c r="H320">
        <v>2.462555E-3</v>
      </c>
      <c r="I320">
        <f t="shared" si="63"/>
        <v>0.92409941457187772</v>
      </c>
      <c r="J320">
        <f t="shared" si="64"/>
        <v>0.88567096362215736</v>
      </c>
      <c r="K320" s="2">
        <f t="shared" si="65"/>
        <v>0.96419524076934882</v>
      </c>
      <c r="L320">
        <v>2.5551100000000002E-3</v>
      </c>
      <c r="M320">
        <v>3.054064E-3</v>
      </c>
      <c r="N320">
        <f t="shared" si="66"/>
        <v>1.0497448031392353</v>
      </c>
      <c r="O320">
        <f t="shared" si="67"/>
        <v>0.93689294766637599</v>
      </c>
      <c r="P320" s="2">
        <f t="shared" si="68"/>
        <v>1.1761900380001977</v>
      </c>
      <c r="Q320">
        <v>4.148992E-2</v>
      </c>
      <c r="R320">
        <v>1.621307E-2</v>
      </c>
      <c r="S320">
        <f t="shared" si="69"/>
        <v>1.0510481496254598</v>
      </c>
      <c r="T320">
        <f t="shared" si="70"/>
        <v>1.0117229447362992</v>
      </c>
      <c r="U320" s="2">
        <f t="shared" si="71"/>
        <v>1.0919019071165166</v>
      </c>
    </row>
    <row r="321" spans="1:21" x14ac:dyDescent="0.3">
      <c r="A321" t="s">
        <v>17</v>
      </c>
      <c r="B321">
        <v>-2.905106E-2</v>
      </c>
      <c r="C321">
        <v>2.3006349999999998E-2</v>
      </c>
      <c r="D321">
        <f t="shared" si="60"/>
        <v>0.95735922713974053</v>
      </c>
      <c r="E321">
        <f t="shared" si="61"/>
        <v>0.89474612604152415</v>
      </c>
      <c r="F321" s="2">
        <f t="shared" si="62"/>
        <v>1.024353906783013</v>
      </c>
      <c r="G321">
        <v>-4.1830929999999997E-3</v>
      </c>
      <c r="H321">
        <v>3.488147E-3</v>
      </c>
      <c r="I321">
        <f t="shared" si="63"/>
        <v>0.96385807684482949</v>
      </c>
      <c r="J321">
        <f t="shared" si="64"/>
        <v>0.90757889693022364</v>
      </c>
      <c r="K321" s="2">
        <f t="shared" si="65"/>
        <v>1.0236271418841045</v>
      </c>
      <c r="L321">
        <v>-2.2764790000000001E-3</v>
      </c>
      <c r="M321">
        <v>3.4748309999999998E-3</v>
      </c>
      <c r="N321">
        <f t="shared" si="66"/>
        <v>0.9576689724156624</v>
      </c>
      <c r="O321">
        <f t="shared" si="67"/>
        <v>0.84142717798346922</v>
      </c>
      <c r="P321" s="2">
        <f t="shared" si="68"/>
        <v>1.0899693814569047</v>
      </c>
      <c r="Q321">
        <v>7.1735839999999995E-2</v>
      </c>
      <c r="R321">
        <v>2.290849E-2</v>
      </c>
      <c r="S321">
        <f t="shared" si="69"/>
        <v>1.0898967947034941</v>
      </c>
      <c r="T321">
        <f t="shared" si="70"/>
        <v>1.0327263422666146</v>
      </c>
      <c r="U321" s="2">
        <f t="shared" si="71"/>
        <v>1.1502321326459219</v>
      </c>
    </row>
    <row r="322" spans="1:21" x14ac:dyDescent="0.3">
      <c r="A322" t="s">
        <v>18</v>
      </c>
      <c r="B322">
        <v>-6.0457570000000002E-2</v>
      </c>
      <c r="C322">
        <v>2.6242439999999999E-2</v>
      </c>
      <c r="D322">
        <f t="shared" si="60"/>
        <v>0.91330411925212684</v>
      </c>
      <c r="E322">
        <f t="shared" si="61"/>
        <v>0.84548983887883911</v>
      </c>
      <c r="F322" s="2">
        <f t="shared" si="62"/>
        <v>0.98655758577653974</v>
      </c>
      <c r="G322">
        <v>-7.3301929999999996E-3</v>
      </c>
      <c r="H322">
        <v>3.9411580000000002E-3</v>
      </c>
      <c r="I322">
        <f t="shared" si="63"/>
        <v>0.93753077182147793</v>
      </c>
      <c r="J322">
        <f t="shared" si="64"/>
        <v>0.87591800713795998</v>
      </c>
      <c r="K322" s="2">
        <f t="shared" si="65"/>
        <v>1.0034774270529825</v>
      </c>
      <c r="L322">
        <v>-7.7402189999999996E-3</v>
      </c>
      <c r="M322">
        <v>3.9965319999999997E-3</v>
      </c>
      <c r="N322">
        <f t="shared" si="66"/>
        <v>0.86323858938832909</v>
      </c>
      <c r="O322">
        <f t="shared" si="67"/>
        <v>0.74386552036817855</v>
      </c>
      <c r="P322" s="2">
        <f t="shared" si="68"/>
        <v>1.0017682521974167</v>
      </c>
      <c r="Q322">
        <v>4.4794229999999997E-2</v>
      </c>
      <c r="R322">
        <v>2.5606259999999999E-2</v>
      </c>
      <c r="S322">
        <f t="shared" si="69"/>
        <v>1.0552240098497487</v>
      </c>
      <c r="T322">
        <f t="shared" si="70"/>
        <v>0.99354805623092668</v>
      </c>
      <c r="U322" s="2">
        <f t="shared" si="71"/>
        <v>1.1207285887987049</v>
      </c>
    </row>
    <row r="323" spans="1:21" x14ac:dyDescent="0.3">
      <c r="A323" t="s">
        <v>19</v>
      </c>
      <c r="B323">
        <v>-5.2077360000000001E-3</v>
      </c>
      <c r="C323">
        <v>2.4931822999999999E-2</v>
      </c>
      <c r="D323">
        <f t="shared" si="60"/>
        <v>0.99221882728791444</v>
      </c>
      <c r="E323">
        <f t="shared" si="61"/>
        <v>0.92209118275325008</v>
      </c>
      <c r="F323" s="2">
        <f t="shared" si="62"/>
        <v>1.0676798776938898</v>
      </c>
      <c r="G323">
        <v>-1.6854190000000001E-3</v>
      </c>
      <c r="H323">
        <v>3.8086190000000001E-3</v>
      </c>
      <c r="I323">
        <f t="shared" si="63"/>
        <v>0.98527776050642946</v>
      </c>
      <c r="J323">
        <f t="shared" si="64"/>
        <v>0.9226339155344504</v>
      </c>
      <c r="K323" s="2">
        <f t="shared" si="65"/>
        <v>1.0521749190048251</v>
      </c>
      <c r="L323">
        <v>1.6898880000000001E-3</v>
      </c>
      <c r="M323">
        <v>3.7496449999999998E-3</v>
      </c>
      <c r="N323">
        <f t="shared" si="66"/>
        <v>1.0326288910410437</v>
      </c>
      <c r="O323">
        <f t="shared" si="67"/>
        <v>0.89805056140954698</v>
      </c>
      <c r="P323" s="2">
        <f t="shared" si="68"/>
        <v>1.1873746005336219</v>
      </c>
      <c r="Q323">
        <v>9.3545649999999994E-2</v>
      </c>
      <c r="R323">
        <v>2.5271333999999999E-2</v>
      </c>
      <c r="S323">
        <f t="shared" si="69"/>
        <v>1.1187978716576914</v>
      </c>
      <c r="T323">
        <f t="shared" si="70"/>
        <v>1.0542362830184253</v>
      </c>
      <c r="U323" s="2">
        <f t="shared" si="71"/>
        <v>1.1873132217020306</v>
      </c>
    </row>
    <row r="324" spans="1:21" x14ac:dyDescent="0.3">
      <c r="A324" t="s">
        <v>20</v>
      </c>
      <c r="B324">
        <v>-3.2398240000000002E-2</v>
      </c>
      <c r="C324">
        <v>1.5405520000000001E-2</v>
      </c>
      <c r="D324">
        <f t="shared" si="60"/>
        <v>0.95256459310223851</v>
      </c>
      <c r="E324">
        <f t="shared" si="61"/>
        <v>0.9103832732015511</v>
      </c>
      <c r="F324" s="2">
        <f t="shared" si="62"/>
        <v>0.99670032473361059</v>
      </c>
      <c r="G324">
        <v>-5.4779920000000001E-3</v>
      </c>
      <c r="H324">
        <v>2.3538360000000002E-3</v>
      </c>
      <c r="I324">
        <f t="shared" si="63"/>
        <v>0.95293714765143522</v>
      </c>
      <c r="J324">
        <f t="shared" si="64"/>
        <v>0.91502371781982428</v>
      </c>
      <c r="K324" s="2">
        <f t="shared" si="65"/>
        <v>0.99242149650252409</v>
      </c>
      <c r="L324">
        <v>-5.6051899999999999E-4</v>
      </c>
      <c r="M324">
        <v>2.2013229999999998E-3</v>
      </c>
      <c r="N324">
        <f t="shared" si="66"/>
        <v>0.98940664798746492</v>
      </c>
      <c r="O324">
        <f t="shared" si="67"/>
        <v>0.91153332080454974</v>
      </c>
      <c r="P324" s="2">
        <f t="shared" si="68"/>
        <v>1.0739327819829549</v>
      </c>
      <c r="Q324">
        <v>4.1348712000000003E-2</v>
      </c>
      <c r="R324">
        <v>1.5074216E-2</v>
      </c>
      <c r="S324">
        <f t="shared" si="69"/>
        <v>1.0508700650255334</v>
      </c>
      <c r="T324">
        <f t="shared" si="70"/>
        <v>1.0142646816423466</v>
      </c>
      <c r="U324" s="2">
        <f t="shared" si="71"/>
        <v>1.0887965573035505</v>
      </c>
    </row>
    <row r="325" spans="1:21" x14ac:dyDescent="0.3">
      <c r="A325" t="s">
        <v>21</v>
      </c>
      <c r="B325">
        <v>-3.386202E-2</v>
      </c>
      <c r="C325">
        <v>1.7411929999999999E-2</v>
      </c>
      <c r="D325">
        <f t="shared" si="60"/>
        <v>0.95047537006361582</v>
      </c>
      <c r="E325">
        <f t="shared" si="61"/>
        <v>0.90304390616011199</v>
      </c>
      <c r="F325" s="2">
        <f t="shared" si="62"/>
        <v>1.0003981234301045</v>
      </c>
      <c r="G325">
        <v>-5.3695679999999999E-3</v>
      </c>
      <c r="H325">
        <v>2.6501979999999999E-3</v>
      </c>
      <c r="I325">
        <f t="shared" si="63"/>
        <v>0.95384680861459126</v>
      </c>
      <c r="J325">
        <f t="shared" si="64"/>
        <v>0.91122738501961775</v>
      </c>
      <c r="K325" s="2">
        <f t="shared" si="65"/>
        <v>0.99845960433317438</v>
      </c>
      <c r="L325">
        <v>-1.3092500000000001E-3</v>
      </c>
      <c r="M325">
        <v>2.5057719999999999E-3</v>
      </c>
      <c r="N325">
        <f t="shared" si="66"/>
        <v>0.97543110181366166</v>
      </c>
      <c r="O325">
        <f t="shared" si="67"/>
        <v>0.88852659507547382</v>
      </c>
      <c r="P325" s="2">
        <f t="shared" si="68"/>
        <v>1.0708355154013076</v>
      </c>
      <c r="Q325">
        <v>4.1949699999999999E-2</v>
      </c>
      <c r="R325">
        <v>1.7017890000000001E-2</v>
      </c>
      <c r="S325">
        <f t="shared" si="69"/>
        <v>1.0516282107329245</v>
      </c>
      <c r="T325">
        <f t="shared" si="70"/>
        <v>1.0103669308219496</v>
      </c>
      <c r="U325" s="2">
        <f t="shared" si="71"/>
        <v>1.0945745153294426</v>
      </c>
    </row>
    <row r="326" spans="1:21" x14ac:dyDescent="0.3">
      <c r="A326" t="s">
        <v>22</v>
      </c>
      <c r="B326">
        <v>-3.0538639999999999E-2</v>
      </c>
      <c r="C326">
        <v>1.8088110000000001E-2</v>
      </c>
      <c r="D326">
        <f t="shared" si="60"/>
        <v>0.9552253860609301</v>
      </c>
      <c r="E326">
        <f t="shared" si="61"/>
        <v>0.9057544796757232</v>
      </c>
      <c r="F326" s="2">
        <f t="shared" si="62"/>
        <v>1.0073983167071157</v>
      </c>
      <c r="G326">
        <v>-5.5726910000000003E-3</v>
      </c>
      <c r="H326">
        <v>2.7773189999999999E-3</v>
      </c>
      <c r="I326">
        <f t="shared" si="63"/>
        <v>0.9521433471391596</v>
      </c>
      <c r="J326">
        <f t="shared" si="64"/>
        <v>0.90760784820038742</v>
      </c>
      <c r="K326" s="2">
        <f t="shared" si="65"/>
        <v>0.99886416286387403</v>
      </c>
      <c r="L326">
        <v>2.6898900000000002E-4</v>
      </c>
      <c r="M326">
        <v>2.5608430000000001E-3</v>
      </c>
      <c r="N326">
        <f t="shared" si="66"/>
        <v>1.0051238733699137</v>
      </c>
      <c r="O326">
        <f t="shared" si="67"/>
        <v>0.91369816041086638</v>
      </c>
      <c r="P326" s="2">
        <f t="shared" si="68"/>
        <v>1.1056977507362433</v>
      </c>
      <c r="Q326">
        <v>4.058436E-2</v>
      </c>
      <c r="R326">
        <v>1.7715970000000001E-2</v>
      </c>
      <c r="S326">
        <f t="shared" si="69"/>
        <v>1.049906625374162</v>
      </c>
      <c r="T326">
        <f t="shared" si="70"/>
        <v>1.0070580620951617</v>
      </c>
      <c r="U326" s="2">
        <f t="shared" si="71"/>
        <v>1.094578320252203</v>
      </c>
    </row>
    <row r="327" spans="1:21" x14ac:dyDescent="0.3">
      <c r="A327" t="s">
        <v>23</v>
      </c>
      <c r="B327">
        <v>-7.2354015999999993E-2</v>
      </c>
      <c r="C327">
        <v>2.2411569999999999E-2</v>
      </c>
      <c r="D327">
        <f t="shared" si="60"/>
        <v>0.89715106117069598</v>
      </c>
      <c r="E327">
        <f t="shared" si="61"/>
        <v>0.83994317369186033</v>
      </c>
      <c r="F327" s="2">
        <f t="shared" si="62"/>
        <v>0.9582553341340474</v>
      </c>
      <c r="G327">
        <v>-1.493971E-2</v>
      </c>
      <c r="H327">
        <v>3.3285260000000001E-3</v>
      </c>
      <c r="I327">
        <f t="shared" si="63"/>
        <v>0.87680606290741858</v>
      </c>
      <c r="J327">
        <f t="shared" si="64"/>
        <v>0.82788595925742825</v>
      </c>
      <c r="K327" s="2">
        <f t="shared" si="65"/>
        <v>0.92861687452795172</v>
      </c>
      <c r="L327">
        <v>7.9659599999999994E-3</v>
      </c>
      <c r="M327">
        <v>3.4249829999999999E-3</v>
      </c>
      <c r="N327">
        <f t="shared" si="66"/>
        <v>1.1634075475883532</v>
      </c>
      <c r="O327">
        <f t="shared" si="67"/>
        <v>1.0240925189571057</v>
      </c>
      <c r="P327" s="2">
        <f t="shared" si="68"/>
        <v>1.321674650219995</v>
      </c>
      <c r="Q327">
        <v>7.8972609999999992E-3</v>
      </c>
      <c r="R327">
        <v>2.2812031999999999E-2</v>
      </c>
      <c r="S327">
        <f t="shared" si="69"/>
        <v>1.0095217594308279</v>
      </c>
      <c r="T327">
        <f t="shared" si="70"/>
        <v>0.95678441358874311</v>
      </c>
      <c r="U327" s="2">
        <f t="shared" si="71"/>
        <v>1.0651659540958733</v>
      </c>
    </row>
    <row r="328" spans="1:21" x14ac:dyDescent="0.3">
      <c r="A328" t="s">
        <v>24</v>
      </c>
      <c r="B328">
        <v>-7.3193244000000005E-2</v>
      </c>
      <c r="C328">
        <v>2.4916836000000001E-2</v>
      </c>
      <c r="D328">
        <f t="shared" si="60"/>
        <v>0.89602240028645963</v>
      </c>
      <c r="E328">
        <f t="shared" si="61"/>
        <v>0.83273037903257163</v>
      </c>
      <c r="F328" s="2">
        <f t="shared" si="62"/>
        <v>0.96412495812609866</v>
      </c>
      <c r="G328">
        <v>-1.4547920000000001E-2</v>
      </c>
      <c r="H328">
        <v>3.704817E-3</v>
      </c>
      <c r="I328">
        <f t="shared" si="63"/>
        <v>0.87983429005280911</v>
      </c>
      <c r="J328">
        <f t="shared" si="64"/>
        <v>0.82537093161400243</v>
      </c>
      <c r="K328" s="2">
        <f t="shared" si="65"/>
        <v>0.93789149617732659</v>
      </c>
      <c r="L328">
        <v>6.256602E-3</v>
      </c>
      <c r="M328">
        <v>3.7864330000000001E-3</v>
      </c>
      <c r="N328">
        <f t="shared" si="66"/>
        <v>1.1262296241364325</v>
      </c>
      <c r="O328">
        <f t="shared" si="67"/>
        <v>0.97811177420948869</v>
      </c>
      <c r="P328" s="2">
        <f t="shared" si="68"/>
        <v>1.2967773210864446</v>
      </c>
      <c r="Q328">
        <v>2.376201E-2</v>
      </c>
      <c r="R328">
        <v>2.5449900000000001E-2</v>
      </c>
      <c r="S328">
        <f t="shared" si="69"/>
        <v>1.0289248395924557</v>
      </c>
      <c r="T328">
        <f t="shared" si="70"/>
        <v>0.96914237040620588</v>
      </c>
      <c r="U328" s="2">
        <f t="shared" si="71"/>
        <v>1.0923950472690855</v>
      </c>
    </row>
    <row r="329" spans="1:21" x14ac:dyDescent="0.3">
      <c r="A329" t="s">
        <v>25</v>
      </c>
      <c r="B329">
        <v>-6.9504170000000004E-2</v>
      </c>
      <c r="C329">
        <v>2.782813E-2</v>
      </c>
      <c r="D329">
        <f t="shared" si="60"/>
        <v>0.90099438352029859</v>
      </c>
      <c r="E329">
        <f t="shared" si="61"/>
        <v>0.83021468318253178</v>
      </c>
      <c r="F329" s="2">
        <f t="shared" si="62"/>
        <v>0.9778083856855152</v>
      </c>
      <c r="G329">
        <v>-1.5398405E-2</v>
      </c>
      <c r="H329">
        <v>4.1272499999999998E-3</v>
      </c>
      <c r="I329">
        <f t="shared" si="63"/>
        <v>0.87327395470708247</v>
      </c>
      <c r="J329">
        <f t="shared" si="64"/>
        <v>0.81326947076260092</v>
      </c>
      <c r="K329" s="2">
        <f t="shared" si="65"/>
        <v>0.93770567737487098</v>
      </c>
      <c r="L329">
        <v>1.1079149999999999E-2</v>
      </c>
      <c r="M329">
        <v>4.2908649999999996E-3</v>
      </c>
      <c r="N329">
        <f t="shared" si="66"/>
        <v>1.2342998052672864</v>
      </c>
      <c r="O329">
        <f t="shared" si="67"/>
        <v>1.0520199072732279</v>
      </c>
      <c r="P329" s="2">
        <f t="shared" si="68"/>
        <v>1.4481627189276971</v>
      </c>
      <c r="Q329">
        <v>-1.283339E-2</v>
      </c>
      <c r="R329">
        <v>2.8082010000000001E-2</v>
      </c>
      <c r="S329">
        <f t="shared" si="69"/>
        <v>0.98471790666484982</v>
      </c>
      <c r="T329">
        <f t="shared" si="70"/>
        <v>0.92177976042158638</v>
      </c>
      <c r="U329" s="2">
        <f t="shared" si="71"/>
        <v>1.0519534029071269</v>
      </c>
    </row>
    <row r="330" spans="1:21" x14ac:dyDescent="0.3">
      <c r="A330" t="s">
        <v>28</v>
      </c>
      <c r="B330">
        <v>-6.2949320000000003E-2</v>
      </c>
      <c r="C330">
        <v>1.5176530000000001E-2</v>
      </c>
      <c r="D330">
        <f t="shared" si="60"/>
        <v>0.90989690235944853</v>
      </c>
      <c r="E330">
        <f t="shared" si="61"/>
        <v>0.87019062842769768</v>
      </c>
      <c r="F330" s="2">
        <f t="shared" si="62"/>
        <v>0.95141494964066864</v>
      </c>
      <c r="G330">
        <v>-8.9981269999999999E-3</v>
      </c>
      <c r="H330">
        <v>2.2954490000000002E-3</v>
      </c>
      <c r="I330">
        <f t="shared" si="63"/>
        <v>0.92387036241513276</v>
      </c>
      <c r="J330">
        <f t="shared" si="64"/>
        <v>0.8880072052949467</v>
      </c>
      <c r="K330" s="2">
        <f t="shared" si="65"/>
        <v>0.96118189296174839</v>
      </c>
      <c r="L330">
        <v>-4.4083569999999999E-3</v>
      </c>
      <c r="M330">
        <v>2.2041510000000001E-3</v>
      </c>
      <c r="N330">
        <f t="shared" si="66"/>
        <v>0.91965306529542556</v>
      </c>
      <c r="O330">
        <f t="shared" si="67"/>
        <v>0.84718061497680597</v>
      </c>
      <c r="P330" s="2">
        <f t="shared" si="68"/>
        <v>0.99832520427822524</v>
      </c>
      <c r="Q330">
        <v>1.928289E-2</v>
      </c>
      <c r="R330">
        <v>1.511447E-2</v>
      </c>
      <c r="S330">
        <f t="shared" si="69"/>
        <v>1.0234092624373616</v>
      </c>
      <c r="T330">
        <f t="shared" si="70"/>
        <v>0.98766691816286112</v>
      </c>
      <c r="U330" s="2">
        <f t="shared" si="71"/>
        <v>1.0604450743280636</v>
      </c>
    </row>
    <row r="331" spans="1:21" x14ac:dyDescent="0.3">
      <c r="A331" t="s">
        <v>9</v>
      </c>
      <c r="B331">
        <v>-5.9298623000000002E-2</v>
      </c>
      <c r="C331">
        <v>1.6606704E-2</v>
      </c>
      <c r="D331">
        <f t="shared" si="60"/>
        <v>0.91489320670667362</v>
      </c>
      <c r="E331">
        <f t="shared" si="61"/>
        <v>0.87129763484619993</v>
      </c>
      <c r="F331" s="2">
        <f t="shared" si="62"/>
        <v>0.96067009274709136</v>
      </c>
      <c r="G331">
        <v>-7.8584029999999999E-3</v>
      </c>
      <c r="H331">
        <v>2.4978520000000001E-3</v>
      </c>
      <c r="I331">
        <f t="shared" si="63"/>
        <v>0.93318300885489747</v>
      </c>
      <c r="J331">
        <f t="shared" si="64"/>
        <v>0.89383248556076611</v>
      </c>
      <c r="K331" s="2">
        <f t="shared" si="65"/>
        <v>0.97426591904314652</v>
      </c>
      <c r="L331">
        <v>-5.4197530000000002E-3</v>
      </c>
      <c r="M331">
        <v>2.4196650000000001E-3</v>
      </c>
      <c r="N331">
        <f t="shared" si="66"/>
        <v>0.90214924997790824</v>
      </c>
      <c r="O331">
        <f t="shared" si="67"/>
        <v>0.82441302427567364</v>
      </c>
      <c r="P331" s="2">
        <f t="shared" si="68"/>
        <v>0.98721544331588962</v>
      </c>
      <c r="Q331">
        <v>1.9193020000000002E-2</v>
      </c>
      <c r="R331">
        <v>1.6521609999999999E-2</v>
      </c>
      <c r="S331">
        <f t="shared" si="69"/>
        <v>1.0232988998399424</v>
      </c>
      <c r="T331">
        <f t="shared" si="70"/>
        <v>0.98429738927269028</v>
      </c>
      <c r="U331" s="2">
        <f t="shared" si="71"/>
        <v>1.0638457948033184</v>
      </c>
    </row>
    <row r="332" spans="1:21" x14ac:dyDescent="0.3">
      <c r="A332" t="s">
        <v>10</v>
      </c>
      <c r="B332">
        <v>-6.7054923000000002E-2</v>
      </c>
      <c r="C332">
        <v>1.7369282999999999E-2</v>
      </c>
      <c r="D332">
        <f t="shared" si="60"/>
        <v>0.90431060816651654</v>
      </c>
      <c r="E332">
        <f t="shared" si="61"/>
        <v>0.8592906320853092</v>
      </c>
      <c r="F332" s="2">
        <f t="shared" si="62"/>
        <v>0.95168927194973441</v>
      </c>
      <c r="G332">
        <v>-1.0302489999999999E-2</v>
      </c>
      <c r="H332">
        <v>2.6434219999999999E-3</v>
      </c>
      <c r="I332">
        <f t="shared" si="63"/>
        <v>0.91332644341754732</v>
      </c>
      <c r="J332">
        <f t="shared" si="64"/>
        <v>0.87261951472753074</v>
      </c>
      <c r="K332" s="2">
        <f t="shared" si="65"/>
        <v>0.95593231433313575</v>
      </c>
      <c r="L332">
        <v>-3.3006979999999999E-3</v>
      </c>
      <c r="M332">
        <v>2.5098910000000002E-3</v>
      </c>
      <c r="N332">
        <f t="shared" si="66"/>
        <v>0.93921274306592828</v>
      </c>
      <c r="O332">
        <f t="shared" si="67"/>
        <v>0.85540383249940133</v>
      </c>
      <c r="P332" s="2">
        <f t="shared" si="68"/>
        <v>1.0312329021954001</v>
      </c>
      <c r="Q332">
        <v>1.921498E-2</v>
      </c>
      <c r="R332">
        <v>1.7293449999999998E-2</v>
      </c>
      <c r="S332">
        <f t="shared" si="69"/>
        <v>1.0233258661678577</v>
      </c>
      <c r="T332">
        <f t="shared" si="70"/>
        <v>0.98253804003043321</v>
      </c>
      <c r="U332" s="2">
        <f t="shared" si="71"/>
        <v>1.0658069058942088</v>
      </c>
    </row>
    <row r="333" spans="1:21" x14ac:dyDescent="0.3">
      <c r="A333" t="s">
        <v>11</v>
      </c>
      <c r="B333">
        <v>-5.8541510000000001E-3</v>
      </c>
      <c r="C333">
        <v>1.3942390000000001E-2</v>
      </c>
      <c r="D333">
        <f t="shared" si="60"/>
        <v>0.99125721586342885</v>
      </c>
      <c r="E333">
        <f t="shared" si="61"/>
        <v>0.95144646930321064</v>
      </c>
      <c r="F333" s="2">
        <f t="shared" si="62"/>
        <v>1.0327337372126826</v>
      </c>
      <c r="G333">
        <v>5.2509300000000002E-4</v>
      </c>
      <c r="H333">
        <v>2.909516E-3</v>
      </c>
      <c r="I333">
        <f t="shared" si="63"/>
        <v>1.0046315108442803</v>
      </c>
      <c r="J333">
        <f t="shared" si="64"/>
        <v>0.95545987149932443</v>
      </c>
      <c r="K333" s="2">
        <f t="shared" si="65"/>
        <v>1.0563337118464999</v>
      </c>
      <c r="L333">
        <v>-1.421898E-3</v>
      </c>
      <c r="M333">
        <v>1.392398E-3</v>
      </c>
      <c r="N333">
        <f t="shared" si="66"/>
        <v>0.97334560752163246</v>
      </c>
      <c r="O333">
        <f t="shared" si="67"/>
        <v>0.92416101531765316</v>
      </c>
      <c r="P333" s="2">
        <f t="shared" si="68"/>
        <v>1.025147843264103</v>
      </c>
      <c r="Q333">
        <v>8.4927099999999997E-4</v>
      </c>
      <c r="R333">
        <v>1.7008535000000002E-2</v>
      </c>
      <c r="S333">
        <f t="shared" si="69"/>
        <v>1.001019644684545</v>
      </c>
      <c r="T333">
        <f t="shared" si="70"/>
        <v>0.96176518444981274</v>
      </c>
      <c r="U333" s="2">
        <f t="shared" si="71"/>
        <v>1.041876276294613</v>
      </c>
    </row>
    <row r="334" spans="1:21" x14ac:dyDescent="0.3">
      <c r="A334" t="s">
        <v>12</v>
      </c>
      <c r="B334">
        <v>-1.4293510000000001E-2</v>
      </c>
      <c r="C334">
        <v>1.7647059999999999E-2</v>
      </c>
      <c r="D334">
        <f t="shared" si="60"/>
        <v>0.97878794362070465</v>
      </c>
      <c r="E334">
        <f t="shared" si="61"/>
        <v>0.92930096927791672</v>
      </c>
      <c r="F334" s="2">
        <f t="shared" si="62"/>
        <v>1.0309101897544029</v>
      </c>
      <c r="G334" s="1">
        <v>-3.3874600000000003E-5</v>
      </c>
      <c r="H334">
        <v>3.6818340000000001E-3</v>
      </c>
      <c r="I334">
        <f t="shared" si="63"/>
        <v>0.99970194794634115</v>
      </c>
      <c r="J334">
        <f t="shared" si="64"/>
        <v>0.93819039642358848</v>
      </c>
      <c r="K334" s="2">
        <f t="shared" si="65"/>
        <v>1.065246445217803</v>
      </c>
      <c r="L334">
        <v>-2.6648739999999998E-3</v>
      </c>
      <c r="M334">
        <v>1.755323E-3</v>
      </c>
      <c r="N334">
        <f t="shared" si="66"/>
        <v>0.95062786135568744</v>
      </c>
      <c r="O334">
        <f t="shared" si="67"/>
        <v>0.89047448017839936</v>
      </c>
      <c r="P334" s="2">
        <f t="shared" si="68"/>
        <v>1.014844727054548</v>
      </c>
      <c r="Q334">
        <v>1.7514189999999999E-2</v>
      </c>
      <c r="R334">
        <v>2.172083E-2</v>
      </c>
      <c r="S334">
        <f t="shared" si="69"/>
        <v>1.0212394411546779</v>
      </c>
      <c r="T334">
        <f t="shared" si="70"/>
        <v>0.97037725136605169</v>
      </c>
      <c r="U334" s="2">
        <f t="shared" si="71"/>
        <v>1.0747675656057794</v>
      </c>
    </row>
    <row r="335" spans="1:21" x14ac:dyDescent="0.3">
      <c r="A335" t="s">
        <v>13</v>
      </c>
      <c r="B335">
        <v>3.077172E-3</v>
      </c>
      <c r="C335">
        <v>1.7832481000000001E-2</v>
      </c>
      <c r="D335">
        <f t="shared" si="60"/>
        <v>1.0046264270198459</v>
      </c>
      <c r="E335">
        <f t="shared" si="61"/>
        <v>0.9533132446155107</v>
      </c>
      <c r="F335" s="2">
        <f t="shared" si="62"/>
        <v>1.0587016005150762</v>
      </c>
      <c r="G335">
        <v>1.1627510000000001E-3</v>
      </c>
      <c r="H335">
        <v>3.7207719999999998E-3</v>
      </c>
      <c r="I335">
        <f t="shared" si="63"/>
        <v>1.010284736854935</v>
      </c>
      <c r="J335">
        <f t="shared" si="64"/>
        <v>0.94748548002391086</v>
      </c>
      <c r="K335" s="2">
        <f t="shared" si="65"/>
        <v>1.077246323074299</v>
      </c>
      <c r="L335">
        <v>-1.08669E-4</v>
      </c>
      <c r="M335">
        <v>1.789978E-3</v>
      </c>
      <c r="N335">
        <f t="shared" si="66"/>
        <v>0.99793741904952571</v>
      </c>
      <c r="O335">
        <f t="shared" si="67"/>
        <v>0.93358478831607639</v>
      </c>
      <c r="P335" s="2">
        <f t="shared" si="68"/>
        <v>1.0667259201336319</v>
      </c>
      <c r="Q335">
        <v>-1.68168E-2</v>
      </c>
      <c r="R335">
        <v>2.1556579999999999E-2</v>
      </c>
      <c r="S335">
        <f t="shared" si="69"/>
        <v>0.98002209662027784</v>
      </c>
      <c r="T335">
        <f t="shared" si="70"/>
        <v>0.93157252268803992</v>
      </c>
      <c r="U335" s="2">
        <f t="shared" si="71"/>
        <v>1.0309914542054752</v>
      </c>
    </row>
    <row r="336" spans="1:21" x14ac:dyDescent="0.3">
      <c r="A336" t="s">
        <v>14</v>
      </c>
      <c r="B336">
        <v>-8.0009300000000005E-2</v>
      </c>
      <c r="C336">
        <v>1.5734410000000001E-2</v>
      </c>
      <c r="D336">
        <f t="shared" si="60"/>
        <v>0.88690806426336333</v>
      </c>
      <c r="E336">
        <f t="shared" si="61"/>
        <v>0.8468149244069002</v>
      </c>
      <c r="F336" s="2">
        <f t="shared" si="62"/>
        <v>0.92889944636523303</v>
      </c>
      <c r="G336">
        <v>-1.0256070000000001E-2</v>
      </c>
      <c r="H336">
        <v>2.2159609999999998E-3</v>
      </c>
      <c r="I336">
        <f t="shared" si="63"/>
        <v>0.91369960982968179</v>
      </c>
      <c r="J336">
        <f t="shared" si="64"/>
        <v>0.87943615367514161</v>
      </c>
      <c r="K336" s="2">
        <f t="shared" si="65"/>
        <v>0.94929799453218766</v>
      </c>
      <c r="L336">
        <v>-6.9470499999999998E-3</v>
      </c>
      <c r="M336">
        <v>2.7768189999999998E-3</v>
      </c>
      <c r="N336">
        <f t="shared" si="66"/>
        <v>0.87634629695843169</v>
      </c>
      <c r="O336">
        <f t="shared" si="67"/>
        <v>0.79025255909158909</v>
      </c>
      <c r="P336" s="2">
        <f t="shared" si="68"/>
        <v>0.97181948145231856</v>
      </c>
      <c r="Q336">
        <v>2.3347699999999999E-2</v>
      </c>
      <c r="R336">
        <v>1.4791790000000001E-2</v>
      </c>
      <c r="S336">
        <f t="shared" si="69"/>
        <v>1.0284134141158541</v>
      </c>
      <c r="T336">
        <f t="shared" si="70"/>
        <v>0.99324983532654221</v>
      </c>
      <c r="U336" s="2">
        <f t="shared" si="71"/>
        <v>1.0648218733262791</v>
      </c>
    </row>
    <row r="337" spans="1:21" x14ac:dyDescent="0.3">
      <c r="A337" t="s">
        <v>15</v>
      </c>
      <c r="B337">
        <v>-6.9506520000000002E-2</v>
      </c>
      <c r="C337">
        <v>1.6504270000000001E-2</v>
      </c>
      <c r="D337">
        <f t="shared" si="60"/>
        <v>0.90099120752069439</v>
      </c>
      <c r="E337">
        <f t="shared" si="61"/>
        <v>0.85831652797700408</v>
      </c>
      <c r="F337" s="2">
        <f t="shared" si="62"/>
        <v>0.94578763144981426</v>
      </c>
      <c r="G337">
        <v>-8.5554129999999996E-3</v>
      </c>
      <c r="H337">
        <v>2.316593E-3</v>
      </c>
      <c r="I337">
        <f t="shared" si="63"/>
        <v>0.92747667376158471</v>
      </c>
      <c r="J337">
        <f t="shared" si="64"/>
        <v>0.89114847172208245</v>
      </c>
      <c r="K337" s="2">
        <f t="shared" si="65"/>
        <v>0.96528581675009917</v>
      </c>
      <c r="L337">
        <v>-7.2499690000000002E-3</v>
      </c>
      <c r="M337">
        <v>2.9175540000000002E-3</v>
      </c>
      <c r="N337">
        <f t="shared" si="66"/>
        <v>0.87131700684840341</v>
      </c>
      <c r="O337">
        <f t="shared" si="67"/>
        <v>0.78161020486566835</v>
      </c>
      <c r="P337" s="2">
        <f t="shared" si="68"/>
        <v>0.97131961903406783</v>
      </c>
      <c r="Q337">
        <v>2.1252239999999999E-2</v>
      </c>
      <c r="R337">
        <v>1.551641E-2</v>
      </c>
      <c r="S337">
        <f t="shared" si="69"/>
        <v>1.0258306636995627</v>
      </c>
      <c r="T337">
        <f t="shared" si="70"/>
        <v>0.9890682819670249</v>
      </c>
      <c r="U337" s="2">
        <f t="shared" si="71"/>
        <v>1.0639594553506966</v>
      </c>
    </row>
    <row r="338" spans="1:21" x14ac:dyDescent="0.3">
      <c r="A338" t="s">
        <v>16</v>
      </c>
      <c r="B338">
        <v>-9.2392940000000007E-2</v>
      </c>
      <c r="C338">
        <v>1.750985E-2</v>
      </c>
      <c r="D338">
        <f t="shared" si="60"/>
        <v>0.87058540874782209</v>
      </c>
      <c r="E338">
        <f t="shared" si="61"/>
        <v>0.82690259750702555</v>
      </c>
      <c r="F338" s="2">
        <f t="shared" si="62"/>
        <v>0.91657585332252267</v>
      </c>
      <c r="G338">
        <v>-1.2276560000000001E-2</v>
      </c>
      <c r="H338">
        <v>2.4755250000000001E-3</v>
      </c>
      <c r="I338">
        <f t="shared" si="63"/>
        <v>0.89759732175741747</v>
      </c>
      <c r="J338">
        <f t="shared" si="64"/>
        <v>0.86007852720471079</v>
      </c>
      <c r="K338" s="2">
        <f t="shared" si="65"/>
        <v>0.93675278075431512</v>
      </c>
      <c r="L338">
        <v>-6.6315619999999997E-3</v>
      </c>
      <c r="M338">
        <v>3.0777600000000001E-3</v>
      </c>
      <c r="N338">
        <f t="shared" si="66"/>
        <v>0.88161513066344244</v>
      </c>
      <c r="O338">
        <f t="shared" si="67"/>
        <v>0.78614387172194566</v>
      </c>
      <c r="P338" s="2">
        <f t="shared" si="68"/>
        <v>0.98868065575867725</v>
      </c>
      <c r="Q338">
        <v>2.5551750000000002E-2</v>
      </c>
      <c r="R338">
        <v>1.643439E-2</v>
      </c>
      <c r="S338">
        <f t="shared" si="69"/>
        <v>1.0311370238137834</v>
      </c>
      <c r="T338">
        <f t="shared" si="70"/>
        <v>0.99204026254297684</v>
      </c>
      <c r="U338" s="2">
        <f t="shared" si="71"/>
        <v>1.0717746063592712</v>
      </c>
    </row>
    <row r="339" spans="1:21" x14ac:dyDescent="0.3">
      <c r="A339" t="s">
        <v>17</v>
      </c>
      <c r="B339">
        <v>-6.9612901000000005E-2</v>
      </c>
      <c r="C339">
        <v>2.3367079999999998E-2</v>
      </c>
      <c r="D339">
        <f t="shared" si="60"/>
        <v>0.9008474464726115</v>
      </c>
      <c r="E339">
        <f t="shared" si="61"/>
        <v>0.84103788984553407</v>
      </c>
      <c r="F339" s="2">
        <f t="shared" si="62"/>
        <v>0.96491029906544457</v>
      </c>
      <c r="G339">
        <v>-8.1639599999999996E-3</v>
      </c>
      <c r="H339">
        <v>3.4876289999999999E-3</v>
      </c>
      <c r="I339">
        <f t="shared" si="63"/>
        <v>0.93067714209369112</v>
      </c>
      <c r="J339">
        <f t="shared" si="64"/>
        <v>0.8763432096028767</v>
      </c>
      <c r="K339" s="2">
        <f t="shared" si="65"/>
        <v>0.98837981891614057</v>
      </c>
      <c r="L339">
        <v>-9.4026960000000003E-3</v>
      </c>
      <c r="M339">
        <v>3.5515740000000001E-3</v>
      </c>
      <c r="N339">
        <f t="shared" si="66"/>
        <v>0.83639756392804121</v>
      </c>
      <c r="O339">
        <f t="shared" si="67"/>
        <v>0.73277847494797377</v>
      </c>
      <c r="P339" s="2">
        <f t="shared" si="68"/>
        <v>0.95466898777891862</v>
      </c>
      <c r="Q339">
        <v>4.7416420000000001E-2</v>
      </c>
      <c r="R339">
        <v>2.3104039999999999E-2</v>
      </c>
      <c r="S339">
        <f t="shared" si="69"/>
        <v>1.0585496367768243</v>
      </c>
      <c r="T339">
        <f t="shared" si="70"/>
        <v>1.0025622789601345</v>
      </c>
      <c r="U339" s="2">
        <f t="shared" si="71"/>
        <v>1.1176635676763806</v>
      </c>
    </row>
    <row r="340" spans="1:21" x14ac:dyDescent="0.3">
      <c r="A340" t="s">
        <v>18</v>
      </c>
      <c r="B340">
        <v>-8.6895706000000003E-2</v>
      </c>
      <c r="C340">
        <v>2.6707706000000001E-2</v>
      </c>
      <c r="D340">
        <f t="shared" si="60"/>
        <v>0.87779380514850081</v>
      </c>
      <c r="E340">
        <f t="shared" si="61"/>
        <v>0.81150541871804049</v>
      </c>
      <c r="F340" s="2">
        <f t="shared" si="62"/>
        <v>0.9494970046833463</v>
      </c>
      <c r="G340">
        <v>-9.7214220000000004E-3</v>
      </c>
      <c r="H340">
        <v>3.9458540000000004E-3</v>
      </c>
      <c r="I340">
        <f t="shared" si="63"/>
        <v>0.91800860607153145</v>
      </c>
      <c r="J340">
        <f t="shared" si="64"/>
        <v>0.85760933526144723</v>
      </c>
      <c r="K340" s="2">
        <f t="shared" si="65"/>
        <v>0.98266164577660753</v>
      </c>
      <c r="L340">
        <v>-1.2504461999999999E-2</v>
      </c>
      <c r="M340">
        <v>4.0781230000000003E-3</v>
      </c>
      <c r="N340">
        <f t="shared" si="66"/>
        <v>0.78853003814771783</v>
      </c>
      <c r="O340">
        <f t="shared" si="67"/>
        <v>0.67742659529921601</v>
      </c>
      <c r="P340" s="2">
        <f t="shared" si="68"/>
        <v>0.91785534458771034</v>
      </c>
      <c r="Q340">
        <v>4.5331110000000001E-2</v>
      </c>
      <c r="R340">
        <v>2.589435E-2</v>
      </c>
      <c r="S340">
        <f t="shared" si="69"/>
        <v>1.0559040632901708</v>
      </c>
      <c r="T340">
        <f t="shared" si="70"/>
        <v>0.99351494015696196</v>
      </c>
      <c r="U340" s="2">
        <f t="shared" si="71"/>
        <v>1.1222109963404765</v>
      </c>
    </row>
    <row r="341" spans="1:21" x14ac:dyDescent="0.3">
      <c r="A341" t="s">
        <v>19</v>
      </c>
      <c r="B341">
        <v>-5.6752549999999999E-2</v>
      </c>
      <c r="C341">
        <v>2.529524E-2</v>
      </c>
      <c r="D341">
        <f t="shared" ref="D341:D404" si="72">EXP(B341*1.5)</f>
        <v>0.91839396467785217</v>
      </c>
      <c r="E341">
        <f t="shared" ref="E341:E404" si="73">EXP((B341-1.96*C341)*1.5)</f>
        <v>0.85257266953596</v>
      </c>
      <c r="F341" s="2">
        <f t="shared" ref="F341:F404" si="74">EXP((B341+1.96*C341)*1.5)</f>
        <v>0.98929687109930142</v>
      </c>
      <c r="G341">
        <v>-6.9423840000000002E-3</v>
      </c>
      <c r="H341">
        <v>3.8047509999999999E-3</v>
      </c>
      <c r="I341">
        <f t="shared" ref="I341:I404" si="75">EXP(G341*8.8)</f>
        <v>0.94073576685047833</v>
      </c>
      <c r="J341">
        <f t="shared" ref="J341:J404" si="76">EXP((G341-1.96*H341)*8.8)</f>
        <v>0.88098266966525718</v>
      </c>
      <c r="K341" s="2">
        <f t="shared" ref="K341:K404" si="77">EXP((G341+1.96*H341)*8.8)</f>
        <v>1.0045416482120137</v>
      </c>
      <c r="L341">
        <v>-7.195463E-3</v>
      </c>
      <c r="M341">
        <v>3.8295069999999998E-3</v>
      </c>
      <c r="N341">
        <f t="shared" ref="N341:N404" si="78">EXP(L341*19)</f>
        <v>0.87221982234262752</v>
      </c>
      <c r="O341">
        <f t="shared" ref="O341:O404" si="79">EXP((L341-1.96*M341)*19)</f>
        <v>0.75629434171745435</v>
      </c>
      <c r="P341" s="2">
        <f t="shared" ref="P341:P404" si="80">EXP((L341+1.96*M341)*19)</f>
        <v>1.0059144654709335</v>
      </c>
      <c r="Q341">
        <v>4.9371770000000002E-2</v>
      </c>
      <c r="R341">
        <v>2.5397449999999998E-2</v>
      </c>
      <c r="S341">
        <f t="shared" ref="S341:S404" si="81">EXP(Q341*1.2)</f>
        <v>1.0610363551174502</v>
      </c>
      <c r="T341">
        <f t="shared" ref="T341:T404" si="82">EXP((Q341-1.96*R341)*1.2)</f>
        <v>0.99951144098384181</v>
      </c>
      <c r="U341" s="2">
        <f t="shared" ref="U341:U404" si="83">EXP((Q341+1.96*R341)*1.2)</f>
        <v>1.126348434563966</v>
      </c>
    </row>
    <row r="342" spans="1:21" x14ac:dyDescent="0.3">
      <c r="A342" t="s">
        <v>20</v>
      </c>
      <c r="B342">
        <v>-5.7975862000000003E-2</v>
      </c>
      <c r="C342">
        <v>1.5524751E-2</v>
      </c>
      <c r="D342">
        <f t="shared" si="72"/>
        <v>0.91671028636161855</v>
      </c>
      <c r="E342">
        <f t="shared" si="73"/>
        <v>0.87580960203906077</v>
      </c>
      <c r="F342" s="2">
        <f t="shared" si="74"/>
        <v>0.95952105019707368</v>
      </c>
      <c r="G342">
        <v>-8.1816170000000004E-3</v>
      </c>
      <c r="H342">
        <v>2.3627909999999999E-3</v>
      </c>
      <c r="I342">
        <f t="shared" si="75"/>
        <v>0.93053254322456191</v>
      </c>
      <c r="J342">
        <f t="shared" si="76"/>
        <v>0.89337250272911983</v>
      </c>
      <c r="K342" s="2">
        <f t="shared" si="77"/>
        <v>0.96923826439117378</v>
      </c>
      <c r="L342">
        <v>-4.3960240000000001E-3</v>
      </c>
      <c r="M342">
        <v>2.2136220000000002E-3</v>
      </c>
      <c r="N342">
        <f t="shared" si="78"/>
        <v>0.91986859008991018</v>
      </c>
      <c r="O342">
        <f t="shared" si="79"/>
        <v>0.84708033756717005</v>
      </c>
      <c r="P342" s="2">
        <f t="shared" si="80"/>
        <v>0.99891142021331858</v>
      </c>
      <c r="Q342">
        <v>1.8825680000000001E-2</v>
      </c>
      <c r="R342">
        <v>1.5430279999999999E-2</v>
      </c>
      <c r="S342">
        <f t="shared" si="81"/>
        <v>1.0228479209033658</v>
      </c>
      <c r="T342">
        <f t="shared" si="82"/>
        <v>0.98639223170841261</v>
      </c>
      <c r="U342" s="2">
        <f t="shared" si="83"/>
        <v>1.0606509618230757</v>
      </c>
    </row>
    <row r="343" spans="1:21" x14ac:dyDescent="0.3">
      <c r="A343" t="s">
        <v>21</v>
      </c>
      <c r="B343">
        <v>-4.6955466000000001E-2</v>
      </c>
      <c r="C343">
        <v>1.7527416000000001E-2</v>
      </c>
      <c r="D343">
        <f t="shared" si="72"/>
        <v>0.93198999531007953</v>
      </c>
      <c r="E343">
        <f t="shared" si="73"/>
        <v>0.88518040964777278</v>
      </c>
      <c r="F343" s="2">
        <f t="shared" si="74"/>
        <v>0.98127493773129681</v>
      </c>
      <c r="G343">
        <v>-5.9835799999999996E-3</v>
      </c>
      <c r="H343">
        <v>2.6511830000000001E-3</v>
      </c>
      <c r="I343">
        <f t="shared" si="75"/>
        <v>0.94870678188522273</v>
      </c>
      <c r="J343">
        <f t="shared" si="76"/>
        <v>0.90630162548440429</v>
      </c>
      <c r="K343" s="2">
        <f t="shared" si="77"/>
        <v>0.99309604295805565</v>
      </c>
      <c r="L343">
        <v>-4.8628259999999998E-3</v>
      </c>
      <c r="M343">
        <v>2.5083789999999998E-3</v>
      </c>
      <c r="N343">
        <f t="shared" si="78"/>
        <v>0.91174612989692327</v>
      </c>
      <c r="O343">
        <f t="shared" si="79"/>
        <v>0.83043490959594024</v>
      </c>
      <c r="P343" s="2">
        <f t="shared" si="80"/>
        <v>1.0010188586441877</v>
      </c>
      <c r="Q343">
        <v>2.0788810000000001E-2</v>
      </c>
      <c r="R343">
        <v>1.7431390000000001E-2</v>
      </c>
      <c r="S343">
        <f t="shared" si="81"/>
        <v>1.0252603414515506</v>
      </c>
      <c r="T343">
        <f t="shared" si="82"/>
        <v>0.98407609039727928</v>
      </c>
      <c r="U343" s="2">
        <f t="shared" si="83"/>
        <v>1.0681681813130823</v>
      </c>
    </row>
    <row r="344" spans="1:21" x14ac:dyDescent="0.3">
      <c r="A344" t="s">
        <v>22</v>
      </c>
      <c r="B344">
        <v>-7.1087887000000002E-2</v>
      </c>
      <c r="C344">
        <v>1.8263900999999999E-2</v>
      </c>
      <c r="D344">
        <f t="shared" si="72"/>
        <v>0.89885654364257139</v>
      </c>
      <c r="E344">
        <f t="shared" si="73"/>
        <v>0.85186458767331985</v>
      </c>
      <c r="F344" s="2">
        <f t="shared" si="74"/>
        <v>0.94844074720348237</v>
      </c>
      <c r="G344">
        <v>-1.0860518E-2</v>
      </c>
      <c r="H344">
        <v>2.7999269999999998E-3</v>
      </c>
      <c r="I344">
        <f t="shared" si="75"/>
        <v>0.90885241438416209</v>
      </c>
      <c r="J344">
        <f t="shared" si="76"/>
        <v>0.86600404520257368</v>
      </c>
      <c r="K344" s="2">
        <f t="shared" si="77"/>
        <v>0.95382084611244711</v>
      </c>
      <c r="L344">
        <v>-3.854096E-3</v>
      </c>
      <c r="M344">
        <v>2.5880709999999999E-3</v>
      </c>
      <c r="N344">
        <f t="shared" si="78"/>
        <v>0.92938906876935712</v>
      </c>
      <c r="O344">
        <f t="shared" si="79"/>
        <v>0.84399594572591352</v>
      </c>
      <c r="P344" s="2">
        <f t="shared" si="80"/>
        <v>1.0234220265182161</v>
      </c>
      <c r="Q344">
        <v>1.6371360000000001E-2</v>
      </c>
      <c r="R344">
        <v>1.811078E-2</v>
      </c>
      <c r="S344">
        <f t="shared" si="81"/>
        <v>1.0198398773674757</v>
      </c>
      <c r="T344">
        <f t="shared" si="82"/>
        <v>0.97731044649112275</v>
      </c>
      <c r="U344" s="2">
        <f t="shared" si="83"/>
        <v>1.0642200533137911</v>
      </c>
    </row>
    <row r="345" spans="1:21" x14ac:dyDescent="0.3">
      <c r="A345" t="s">
        <v>23</v>
      </c>
      <c r="B345">
        <v>-8.2317201000000007E-2</v>
      </c>
      <c r="C345">
        <v>2.2718588000000001E-2</v>
      </c>
      <c r="D345">
        <f t="shared" si="72"/>
        <v>0.88384302866083475</v>
      </c>
      <c r="E345">
        <f t="shared" si="73"/>
        <v>0.82673716637687822</v>
      </c>
      <c r="F345" s="2">
        <f t="shared" si="74"/>
        <v>0.94489340879135864</v>
      </c>
      <c r="G345">
        <v>-1.523031E-2</v>
      </c>
      <c r="H345">
        <v>3.3873309999999999E-3</v>
      </c>
      <c r="I345">
        <f t="shared" si="75"/>
        <v>0.87456668887248201</v>
      </c>
      <c r="J345">
        <f t="shared" si="76"/>
        <v>0.82493439824492609</v>
      </c>
      <c r="K345" s="2">
        <f t="shared" si="77"/>
        <v>0.92718511303766105</v>
      </c>
      <c r="L345">
        <v>3.7636269999999999E-3</v>
      </c>
      <c r="M345">
        <v>3.4084330000000002E-3</v>
      </c>
      <c r="N345">
        <f t="shared" si="78"/>
        <v>1.0741277243590559</v>
      </c>
      <c r="O345">
        <f t="shared" si="79"/>
        <v>0.94608663676465554</v>
      </c>
      <c r="P345" s="2">
        <f t="shared" si="80"/>
        <v>1.2194975844730869</v>
      </c>
      <c r="Q345">
        <v>-1.9990870000000001E-2</v>
      </c>
      <c r="R345">
        <v>2.2919599999999998E-2</v>
      </c>
      <c r="S345">
        <f t="shared" si="81"/>
        <v>0.97629640600273937</v>
      </c>
      <c r="T345">
        <f t="shared" si="82"/>
        <v>0.925060680389726</v>
      </c>
      <c r="U345" s="2">
        <f t="shared" si="83"/>
        <v>1.0303698909484551</v>
      </c>
    </row>
    <row r="346" spans="1:21" x14ac:dyDescent="0.3">
      <c r="A346" t="s">
        <v>24</v>
      </c>
      <c r="B346">
        <v>-9.3058783000000006E-2</v>
      </c>
      <c r="C346">
        <v>2.5200132E-2</v>
      </c>
      <c r="D346">
        <f t="shared" si="72"/>
        <v>0.86971633302058304</v>
      </c>
      <c r="E346">
        <f t="shared" si="73"/>
        <v>0.80760955393499723</v>
      </c>
      <c r="F346" s="2">
        <f t="shared" si="74"/>
        <v>0.93659924679847362</v>
      </c>
      <c r="G346">
        <v>-1.547579E-2</v>
      </c>
      <c r="H346">
        <v>3.75399E-3</v>
      </c>
      <c r="I346">
        <f t="shared" si="75"/>
        <v>0.87267946806532315</v>
      </c>
      <c r="J346">
        <f t="shared" si="76"/>
        <v>0.81796496651321349</v>
      </c>
      <c r="K346" s="2">
        <f t="shared" si="77"/>
        <v>0.93105387780745863</v>
      </c>
      <c r="L346">
        <v>-3.2425999999999999E-4</v>
      </c>
      <c r="M346">
        <v>3.8045940000000001E-3</v>
      </c>
      <c r="N346">
        <f t="shared" si="78"/>
        <v>0.99385799967547928</v>
      </c>
      <c r="O346">
        <f t="shared" si="79"/>
        <v>0.86256564695623406</v>
      </c>
      <c r="P346" s="2">
        <f t="shared" si="80"/>
        <v>1.1451345494739635</v>
      </c>
      <c r="Q346">
        <v>-1.8268220000000002E-2</v>
      </c>
      <c r="R346">
        <v>2.5586939999999999E-2</v>
      </c>
      <c r="S346">
        <f t="shared" si="81"/>
        <v>0.97831667381648679</v>
      </c>
      <c r="T346">
        <f t="shared" si="82"/>
        <v>0.92117767421068841</v>
      </c>
      <c r="U346" s="2">
        <f t="shared" si="83"/>
        <v>1.0389999031266677</v>
      </c>
    </row>
    <row r="347" spans="1:21" x14ac:dyDescent="0.3">
      <c r="A347" t="s">
        <v>25</v>
      </c>
      <c r="B347">
        <v>-6.6251740000000003E-2</v>
      </c>
      <c r="C347">
        <v>2.8415389999999999E-2</v>
      </c>
      <c r="D347">
        <f t="shared" si="72"/>
        <v>0.90540075508605933</v>
      </c>
      <c r="E347">
        <f t="shared" si="73"/>
        <v>0.83283573211831075</v>
      </c>
      <c r="F347" s="2">
        <f t="shared" si="74"/>
        <v>0.98428837248058232</v>
      </c>
      <c r="G347">
        <v>-1.5061952E-2</v>
      </c>
      <c r="H347">
        <v>4.2438550000000004E-3</v>
      </c>
      <c r="I347">
        <f t="shared" si="75"/>
        <v>0.87586336380765961</v>
      </c>
      <c r="J347">
        <f t="shared" si="76"/>
        <v>0.81404210470134131</v>
      </c>
      <c r="K347" s="2">
        <f t="shared" si="77"/>
        <v>0.94237954969407689</v>
      </c>
      <c r="L347">
        <v>1.0263444E-2</v>
      </c>
      <c r="M347">
        <v>4.2245379999999999E-3</v>
      </c>
      <c r="N347">
        <f t="shared" si="78"/>
        <v>1.2153175929382096</v>
      </c>
      <c r="O347">
        <f t="shared" si="79"/>
        <v>1.0384026727539839</v>
      </c>
      <c r="P347" s="2">
        <f t="shared" si="80"/>
        <v>1.4223738925747647</v>
      </c>
      <c r="Q347">
        <v>-2.1567610000000001E-2</v>
      </c>
      <c r="R347">
        <v>2.837056E-2</v>
      </c>
      <c r="S347">
        <f t="shared" si="81"/>
        <v>0.97445091375593695</v>
      </c>
      <c r="T347">
        <f t="shared" si="82"/>
        <v>0.91155012999858231</v>
      </c>
      <c r="U347" s="2">
        <f t="shared" si="83"/>
        <v>1.0416921155189316</v>
      </c>
    </row>
    <row r="348" spans="1:21" x14ac:dyDescent="0.3">
      <c r="A348" t="s">
        <v>29</v>
      </c>
      <c r="B348">
        <v>-8.427962E-2</v>
      </c>
      <c r="C348">
        <v>1.533385E-2</v>
      </c>
      <c r="D348">
        <f t="shared" si="72"/>
        <v>0.88124514860490299</v>
      </c>
      <c r="E348">
        <f t="shared" si="73"/>
        <v>0.84239946858254922</v>
      </c>
      <c r="F348" s="2">
        <f t="shared" si="74"/>
        <v>0.92188212469601882</v>
      </c>
      <c r="G348">
        <v>-1.16683E-2</v>
      </c>
      <c r="H348">
        <v>2.330263E-3</v>
      </c>
      <c r="I348">
        <f t="shared" si="75"/>
        <v>0.90241476179501856</v>
      </c>
      <c r="J348">
        <f t="shared" si="76"/>
        <v>0.8668637928428824</v>
      </c>
      <c r="K348" s="2">
        <f t="shared" si="77"/>
        <v>0.93942371227074661</v>
      </c>
      <c r="L348">
        <v>-6.9193830000000003E-3</v>
      </c>
      <c r="M348">
        <v>2.203329E-3</v>
      </c>
      <c r="N348">
        <f t="shared" si="78"/>
        <v>0.87680708964791942</v>
      </c>
      <c r="O348">
        <f t="shared" si="79"/>
        <v>0.80773580417497837</v>
      </c>
      <c r="P348" s="2">
        <f t="shared" si="80"/>
        <v>0.95178481439497142</v>
      </c>
      <c r="Q348">
        <v>6.7888150000000001E-3</v>
      </c>
      <c r="R348">
        <v>1.4814402000000001E-2</v>
      </c>
      <c r="S348">
        <f t="shared" si="81"/>
        <v>1.0081798516606717</v>
      </c>
      <c r="T348">
        <f t="shared" si="82"/>
        <v>0.97365631640987804</v>
      </c>
      <c r="U348" s="2">
        <f t="shared" si="83"/>
        <v>1.0439275092903018</v>
      </c>
    </row>
    <row r="349" spans="1:21" x14ac:dyDescent="0.3">
      <c r="A349" t="s">
        <v>9</v>
      </c>
      <c r="B349">
        <v>-6.7602720000000005E-2</v>
      </c>
      <c r="C349">
        <v>1.6704670000000001E-2</v>
      </c>
      <c r="D349">
        <f t="shared" si="72"/>
        <v>0.90356784541338153</v>
      </c>
      <c r="E349">
        <f t="shared" si="73"/>
        <v>0.86026412929606977</v>
      </c>
      <c r="F349" s="2">
        <f t="shared" si="74"/>
        <v>0.94905137092377245</v>
      </c>
      <c r="G349">
        <v>-9.1100639999999993E-3</v>
      </c>
      <c r="H349">
        <v>2.524699E-3</v>
      </c>
      <c r="I349">
        <f t="shared" si="75"/>
        <v>0.92296075605508698</v>
      </c>
      <c r="J349">
        <f t="shared" si="76"/>
        <v>0.88363201860736473</v>
      </c>
      <c r="K349" s="2">
        <f t="shared" si="77"/>
        <v>0.96403993888806094</v>
      </c>
      <c r="L349">
        <v>-6.0055839999999996E-3</v>
      </c>
      <c r="M349">
        <v>2.4081490000000001E-3</v>
      </c>
      <c r="N349">
        <f t="shared" si="78"/>
        <v>0.8921632959039324</v>
      </c>
      <c r="O349">
        <f t="shared" si="79"/>
        <v>0.81563725380639729</v>
      </c>
      <c r="P349" s="2">
        <f t="shared" si="80"/>
        <v>0.97586928851474275</v>
      </c>
      <c r="Q349">
        <v>1.199631E-2</v>
      </c>
      <c r="R349">
        <v>1.619367E-2</v>
      </c>
      <c r="S349">
        <f t="shared" si="81"/>
        <v>1.0144996872462018</v>
      </c>
      <c r="T349">
        <f t="shared" si="82"/>
        <v>0.97658651081989578</v>
      </c>
      <c r="U349" s="2">
        <f t="shared" si="83"/>
        <v>1.0538847342449624</v>
      </c>
    </row>
    <row r="350" spans="1:21" x14ac:dyDescent="0.3">
      <c r="A350" t="s">
        <v>10</v>
      </c>
      <c r="B350">
        <v>-0.1033453</v>
      </c>
      <c r="C350">
        <v>1.7690040000000001E-2</v>
      </c>
      <c r="D350">
        <f t="shared" si="72"/>
        <v>0.85639980496914636</v>
      </c>
      <c r="E350">
        <f t="shared" si="73"/>
        <v>0.81299796899384424</v>
      </c>
      <c r="F350" s="2">
        <f t="shared" si="74"/>
        <v>0.90211864472289371</v>
      </c>
      <c r="G350">
        <v>-1.4656799999999999E-2</v>
      </c>
      <c r="H350">
        <v>2.7040480000000001E-3</v>
      </c>
      <c r="I350">
        <f t="shared" si="75"/>
        <v>0.8789916858393485</v>
      </c>
      <c r="J350">
        <f t="shared" si="76"/>
        <v>0.83893733962057015</v>
      </c>
      <c r="K350" s="2">
        <f t="shared" si="77"/>
        <v>0.9209583925828585</v>
      </c>
      <c r="L350">
        <v>-7.9480000000000002E-3</v>
      </c>
      <c r="M350">
        <v>2.5287600000000001E-3</v>
      </c>
      <c r="N350">
        <f t="shared" si="78"/>
        <v>0.85983738054873038</v>
      </c>
      <c r="O350">
        <f t="shared" si="79"/>
        <v>0.78256129888719328</v>
      </c>
      <c r="P350" s="2">
        <f t="shared" si="80"/>
        <v>0.94474429292659878</v>
      </c>
      <c r="Q350">
        <v>8.6983000000000004E-4</v>
      </c>
      <c r="R350">
        <v>1.6982671000000001E-2</v>
      </c>
      <c r="S350">
        <f t="shared" si="81"/>
        <v>1.0010443409446319</v>
      </c>
      <c r="T350">
        <f t="shared" si="82"/>
        <v>0.96184742170484461</v>
      </c>
      <c r="U350" s="2">
        <f t="shared" si="83"/>
        <v>1.0418386013460428</v>
      </c>
    </row>
    <row r="351" spans="1:21" x14ac:dyDescent="0.3">
      <c r="A351" t="s">
        <v>11</v>
      </c>
      <c r="B351">
        <v>-6.1539749999999999E-3</v>
      </c>
      <c r="C351">
        <v>1.3886882E-2</v>
      </c>
      <c r="D351">
        <f t="shared" si="72"/>
        <v>0.9908115120402351</v>
      </c>
      <c r="E351">
        <f t="shared" si="73"/>
        <v>0.95117387852859259</v>
      </c>
      <c r="F351" s="2">
        <f t="shared" si="74"/>
        <v>1.0321009381692627</v>
      </c>
      <c r="G351">
        <v>5.6274799999999996E-4</v>
      </c>
      <c r="H351">
        <v>2.9313910000000002E-3</v>
      </c>
      <c r="I351">
        <f t="shared" si="75"/>
        <v>1.0049644647216573</v>
      </c>
      <c r="J351">
        <f t="shared" si="76"/>
        <v>0.95541598250271742</v>
      </c>
      <c r="K351" s="2">
        <f t="shared" si="77"/>
        <v>1.0570825628305991</v>
      </c>
      <c r="L351">
        <v>-1.444468E-3</v>
      </c>
      <c r="M351">
        <v>1.389408E-3</v>
      </c>
      <c r="N351">
        <f t="shared" si="78"/>
        <v>0.97292829720874474</v>
      </c>
      <c r="O351">
        <f t="shared" si="79"/>
        <v>0.92386765703103413</v>
      </c>
      <c r="P351" s="2">
        <f t="shared" si="80"/>
        <v>1.0245942309004439</v>
      </c>
      <c r="Q351">
        <v>2.6337900000000001E-2</v>
      </c>
      <c r="R351">
        <v>1.6772200000000001E-2</v>
      </c>
      <c r="S351">
        <f t="shared" si="81"/>
        <v>1.032110236841985</v>
      </c>
      <c r="T351">
        <f t="shared" si="82"/>
        <v>0.99218793959970897</v>
      </c>
      <c r="U351" s="2">
        <f t="shared" si="83"/>
        <v>1.0736388727157742</v>
      </c>
    </row>
    <row r="352" spans="1:21" x14ac:dyDescent="0.3">
      <c r="A352" t="s">
        <v>12</v>
      </c>
      <c r="B352">
        <v>1.9148269999999998E-2</v>
      </c>
      <c r="C352">
        <v>1.7520290000000001E-2</v>
      </c>
      <c r="D352">
        <f t="shared" si="72"/>
        <v>1.0291388710143643</v>
      </c>
      <c r="E352">
        <f t="shared" si="73"/>
        <v>0.97747042083089952</v>
      </c>
      <c r="F352" s="2">
        <f t="shared" si="74"/>
        <v>1.0835384818421501</v>
      </c>
      <c r="G352">
        <v>5.6170400000000002E-3</v>
      </c>
      <c r="H352">
        <v>3.714668E-3</v>
      </c>
      <c r="I352">
        <f t="shared" si="75"/>
        <v>1.0506719921653791</v>
      </c>
      <c r="J352">
        <f t="shared" si="76"/>
        <v>0.98546601140596879</v>
      </c>
      <c r="K352" s="2">
        <f t="shared" si="77"/>
        <v>1.1201925001409341</v>
      </c>
      <c r="L352">
        <v>5.3716899999999999E-4</v>
      </c>
      <c r="M352">
        <v>1.7419759999999999E-3</v>
      </c>
      <c r="N352">
        <f t="shared" si="78"/>
        <v>1.0102584720158185</v>
      </c>
      <c r="O352">
        <f t="shared" si="79"/>
        <v>0.9468022970364518</v>
      </c>
      <c r="P352" s="2">
        <f t="shared" si="80"/>
        <v>1.0779675793714754</v>
      </c>
      <c r="Q352">
        <v>3.001067E-2</v>
      </c>
      <c r="R352">
        <v>2.1630480000000001E-2</v>
      </c>
      <c r="S352">
        <f t="shared" si="81"/>
        <v>1.0366691199173586</v>
      </c>
      <c r="T352">
        <f t="shared" si="82"/>
        <v>0.98524781072473777</v>
      </c>
      <c r="U352" s="2">
        <f t="shared" si="83"/>
        <v>1.0907741712206449</v>
      </c>
    </row>
    <row r="353" spans="1:21" x14ac:dyDescent="0.3">
      <c r="A353" t="s">
        <v>13</v>
      </c>
      <c r="B353">
        <v>-3.3670199999999997E-2</v>
      </c>
      <c r="C353">
        <v>1.7798749999999999E-2</v>
      </c>
      <c r="D353">
        <f t="shared" si="72"/>
        <v>0.95074888968985827</v>
      </c>
      <c r="E353">
        <f t="shared" si="73"/>
        <v>0.90227707734314821</v>
      </c>
      <c r="F353" s="2">
        <f t="shared" si="74"/>
        <v>1.0018246877203154</v>
      </c>
      <c r="G353">
        <v>-4.662317E-3</v>
      </c>
      <c r="H353">
        <v>3.7388069999999998E-3</v>
      </c>
      <c r="I353">
        <f t="shared" si="75"/>
        <v>0.95980188116952414</v>
      </c>
      <c r="J353">
        <f t="shared" si="76"/>
        <v>0.8998606754148345</v>
      </c>
      <c r="K353" s="2">
        <f t="shared" si="77"/>
        <v>1.0237358696354593</v>
      </c>
      <c r="L353">
        <v>-3.7560969999999999E-3</v>
      </c>
      <c r="M353">
        <v>1.795039E-3</v>
      </c>
      <c r="N353">
        <f t="shared" si="78"/>
        <v>0.93112118564093216</v>
      </c>
      <c r="O353">
        <f t="shared" si="79"/>
        <v>0.87091308443321613</v>
      </c>
      <c r="P353" s="2">
        <f t="shared" si="80"/>
        <v>0.99549160283153137</v>
      </c>
      <c r="Q353">
        <v>2.1136459999999999E-2</v>
      </c>
      <c r="R353">
        <v>2.104137E-2</v>
      </c>
      <c r="S353">
        <f t="shared" si="81"/>
        <v>1.0256881487909257</v>
      </c>
      <c r="T353">
        <f t="shared" si="82"/>
        <v>0.97616314454694741</v>
      </c>
      <c r="U353" s="2">
        <f t="shared" si="83"/>
        <v>1.0777257720157245</v>
      </c>
    </row>
    <row r="354" spans="1:21" x14ac:dyDescent="0.3">
      <c r="A354" t="s">
        <v>14</v>
      </c>
      <c r="B354">
        <v>-0.1079552</v>
      </c>
      <c r="C354">
        <v>1.5828970000000001E-2</v>
      </c>
      <c r="D354">
        <f t="shared" si="72"/>
        <v>0.85049835610944935</v>
      </c>
      <c r="E354">
        <f t="shared" si="73"/>
        <v>0.81182541199237523</v>
      </c>
      <c r="F354" s="2">
        <f t="shared" si="74"/>
        <v>0.89101356407363785</v>
      </c>
      <c r="G354">
        <v>-1.338568E-2</v>
      </c>
      <c r="H354">
        <v>2.2372270000000001E-3</v>
      </c>
      <c r="I354">
        <f t="shared" si="75"/>
        <v>0.88887915708117005</v>
      </c>
      <c r="J354">
        <f t="shared" si="76"/>
        <v>0.85523270687309427</v>
      </c>
      <c r="K354" s="2">
        <f t="shared" si="77"/>
        <v>0.92384932141115261</v>
      </c>
      <c r="L354">
        <v>-1.1197739999999999E-2</v>
      </c>
      <c r="M354">
        <v>2.7495549999999999E-3</v>
      </c>
      <c r="N354">
        <f t="shared" si="78"/>
        <v>0.80835249451901958</v>
      </c>
      <c r="O354">
        <f t="shared" si="79"/>
        <v>0.72967905791822774</v>
      </c>
      <c r="P354" s="2">
        <f t="shared" si="80"/>
        <v>0.89550844073744718</v>
      </c>
      <c r="Q354">
        <v>3.3057E-3</v>
      </c>
      <c r="R354">
        <v>1.4415280000000001E-2</v>
      </c>
      <c r="S354">
        <f t="shared" si="81"/>
        <v>1.003974718323698</v>
      </c>
      <c r="T354">
        <f t="shared" si="82"/>
        <v>0.9705058014849266</v>
      </c>
      <c r="U354" s="2">
        <f t="shared" si="83"/>
        <v>1.038597846082844</v>
      </c>
    </row>
    <row r="355" spans="1:21" x14ac:dyDescent="0.3">
      <c r="A355" t="s">
        <v>15</v>
      </c>
      <c r="B355">
        <v>-8.9913999999999994E-2</v>
      </c>
      <c r="C355">
        <v>1.6572139999999999E-2</v>
      </c>
      <c r="D355">
        <f t="shared" si="72"/>
        <v>0.87382862831070807</v>
      </c>
      <c r="E355">
        <f t="shared" si="73"/>
        <v>0.83227439437650719</v>
      </c>
      <c r="F355" s="2">
        <f t="shared" si="74"/>
        <v>0.91745760390406073</v>
      </c>
      <c r="G355">
        <v>-1.072481E-2</v>
      </c>
      <c r="H355">
        <v>2.3330650000000001E-3</v>
      </c>
      <c r="I355">
        <f t="shared" si="75"/>
        <v>0.90993844192100981</v>
      </c>
      <c r="J355">
        <f t="shared" si="76"/>
        <v>0.87404883192468197</v>
      </c>
      <c r="K355" s="2">
        <f t="shared" si="77"/>
        <v>0.94730172713849459</v>
      </c>
      <c r="L355">
        <v>-1.0860085E-2</v>
      </c>
      <c r="M355">
        <v>2.8892549999999999E-3</v>
      </c>
      <c r="N355">
        <f t="shared" si="78"/>
        <v>0.81355510617864824</v>
      </c>
      <c r="O355">
        <f t="shared" si="79"/>
        <v>0.73056470806577278</v>
      </c>
      <c r="P355" s="2">
        <f t="shared" si="80"/>
        <v>0.90597301441197342</v>
      </c>
      <c r="Q355">
        <v>1.026206E-2</v>
      </c>
      <c r="R355">
        <v>1.5122139999999999E-2</v>
      </c>
      <c r="S355">
        <f t="shared" si="81"/>
        <v>1.0123906073113977</v>
      </c>
      <c r="T355">
        <f t="shared" si="82"/>
        <v>0.97701546179153542</v>
      </c>
      <c r="U355" s="2">
        <f t="shared" si="83"/>
        <v>1.0490465932779987</v>
      </c>
    </row>
    <row r="356" spans="1:21" x14ac:dyDescent="0.3">
      <c r="A356" t="s">
        <v>16</v>
      </c>
      <c r="B356">
        <v>-0.12878780000000001</v>
      </c>
      <c r="C356">
        <v>1.7746290000000001E-2</v>
      </c>
      <c r="D356">
        <f t="shared" si="72"/>
        <v>0.82433217937367365</v>
      </c>
      <c r="E356">
        <f t="shared" si="73"/>
        <v>0.7824261072939479</v>
      </c>
      <c r="F356" s="2">
        <f t="shared" si="74"/>
        <v>0.86848270477720879</v>
      </c>
      <c r="G356">
        <v>-1.6521950000000001E-2</v>
      </c>
      <c r="H356">
        <v>2.5185619999999998E-3</v>
      </c>
      <c r="I356">
        <f t="shared" si="75"/>
        <v>0.86468226779253887</v>
      </c>
      <c r="J356">
        <f t="shared" si="76"/>
        <v>0.82792449582165673</v>
      </c>
      <c r="K356" s="2">
        <f t="shared" si="77"/>
        <v>0.90307199268555605</v>
      </c>
      <c r="L356">
        <v>-1.1519959999999999E-2</v>
      </c>
      <c r="M356">
        <v>3.0632400000000001E-3</v>
      </c>
      <c r="N356">
        <f t="shared" si="78"/>
        <v>0.80341873314195789</v>
      </c>
      <c r="O356">
        <f t="shared" si="79"/>
        <v>0.71680295302239405</v>
      </c>
      <c r="P356" s="2">
        <f t="shared" si="80"/>
        <v>0.90050083923588775</v>
      </c>
      <c r="Q356">
        <v>-4.5089470000000001E-3</v>
      </c>
      <c r="R356">
        <v>1.6079465000000001E-2</v>
      </c>
      <c r="S356">
        <f t="shared" si="81"/>
        <v>0.99460387526902039</v>
      </c>
      <c r="T356">
        <f t="shared" si="82"/>
        <v>0.95769144238975323</v>
      </c>
      <c r="U356" s="2">
        <f t="shared" si="83"/>
        <v>1.0329390291216174</v>
      </c>
    </row>
    <row r="357" spans="1:21" x14ac:dyDescent="0.3">
      <c r="A357" t="s">
        <v>17</v>
      </c>
      <c r="B357">
        <v>-0.1263301</v>
      </c>
      <c r="C357">
        <v>2.394988E-2</v>
      </c>
      <c r="D357">
        <f t="shared" si="72"/>
        <v>0.82737672966486409</v>
      </c>
      <c r="E357">
        <f t="shared" si="73"/>
        <v>0.77112268219631463</v>
      </c>
      <c r="F357" s="2">
        <f t="shared" si="74"/>
        <v>0.88773455715396832</v>
      </c>
      <c r="G357">
        <v>-1.539042E-2</v>
      </c>
      <c r="H357">
        <v>3.631483E-3</v>
      </c>
      <c r="I357">
        <f t="shared" si="75"/>
        <v>0.87333532007731751</v>
      </c>
      <c r="J357">
        <f t="shared" si="76"/>
        <v>0.82031118666276892</v>
      </c>
      <c r="K357" s="2">
        <f t="shared" si="77"/>
        <v>0.9297868829479996</v>
      </c>
      <c r="L357">
        <v>-1.6019640000000002E-2</v>
      </c>
      <c r="M357">
        <v>3.543432E-3</v>
      </c>
      <c r="N357">
        <f t="shared" si="78"/>
        <v>0.73758557765624411</v>
      </c>
      <c r="O357">
        <f t="shared" si="79"/>
        <v>0.64640401033961081</v>
      </c>
      <c r="P357" s="2">
        <f t="shared" si="80"/>
        <v>0.84162919113182644</v>
      </c>
      <c r="Q357">
        <v>1.898211E-2</v>
      </c>
      <c r="R357">
        <v>2.2938420000000001E-2</v>
      </c>
      <c r="S357">
        <f t="shared" si="81"/>
        <v>1.0230399438460116</v>
      </c>
      <c r="T357">
        <f t="shared" si="82"/>
        <v>0.96930822516921489</v>
      </c>
      <c r="U357" s="2">
        <f t="shared" si="83"/>
        <v>1.0797501759791017</v>
      </c>
    </row>
    <row r="358" spans="1:21" x14ac:dyDescent="0.3">
      <c r="A358" t="s">
        <v>18</v>
      </c>
      <c r="B358">
        <v>-0.14274139999999999</v>
      </c>
      <c r="C358">
        <v>2.740244E-2</v>
      </c>
      <c r="D358">
        <f t="shared" si="72"/>
        <v>0.80725788634126627</v>
      </c>
      <c r="E358">
        <f t="shared" si="73"/>
        <v>0.74477339578664137</v>
      </c>
      <c r="F358" s="2">
        <f t="shared" si="74"/>
        <v>0.8749846580809586</v>
      </c>
      <c r="G358">
        <v>-1.6963160000000001E-2</v>
      </c>
      <c r="H358">
        <v>4.1326540000000004E-3</v>
      </c>
      <c r="I358">
        <f t="shared" si="75"/>
        <v>0.86133152001130775</v>
      </c>
      <c r="J358">
        <f t="shared" si="76"/>
        <v>0.8020728625423641</v>
      </c>
      <c r="K358" s="2">
        <f t="shared" si="77"/>
        <v>0.92496831897962939</v>
      </c>
      <c r="L358">
        <v>-1.8926350000000002E-2</v>
      </c>
      <c r="M358">
        <v>4.0646390000000001E-3</v>
      </c>
      <c r="N358">
        <f t="shared" si="78"/>
        <v>0.69795499875211153</v>
      </c>
      <c r="O358">
        <f t="shared" si="79"/>
        <v>0.59991469650807394</v>
      </c>
      <c r="P358" s="2">
        <f t="shared" si="80"/>
        <v>0.81201741367325175</v>
      </c>
      <c r="Q358">
        <v>-3.5258759999999998E-3</v>
      </c>
      <c r="R358">
        <v>2.5971447000000002E-2</v>
      </c>
      <c r="S358">
        <f t="shared" si="81"/>
        <v>0.995777887086569</v>
      </c>
      <c r="T358">
        <f t="shared" si="82"/>
        <v>0.93677149562812234</v>
      </c>
      <c r="U358" s="2">
        <f t="shared" si="83"/>
        <v>1.0585010379139723</v>
      </c>
    </row>
    <row r="359" spans="1:21" x14ac:dyDescent="0.3">
      <c r="A359" t="s">
        <v>19</v>
      </c>
      <c r="B359">
        <v>-0.11405</v>
      </c>
      <c r="C359">
        <v>2.5969030000000001E-2</v>
      </c>
      <c r="D359">
        <f t="shared" si="72"/>
        <v>0.84275836422398598</v>
      </c>
      <c r="E359">
        <f t="shared" si="73"/>
        <v>0.78080960052850734</v>
      </c>
      <c r="F359" s="2">
        <f t="shared" si="74"/>
        <v>0.90962208967300939</v>
      </c>
      <c r="G359">
        <v>-1.4158749999999999E-2</v>
      </c>
      <c r="H359">
        <v>3.9513220000000002E-3</v>
      </c>
      <c r="I359">
        <f t="shared" si="75"/>
        <v>0.8828526205086844</v>
      </c>
      <c r="J359">
        <f t="shared" si="76"/>
        <v>0.82468861368225044</v>
      </c>
      <c r="K359" s="2">
        <f t="shared" si="77"/>
        <v>0.94511884438283533</v>
      </c>
      <c r="L359">
        <v>-1.3955861999999999E-2</v>
      </c>
      <c r="M359">
        <v>3.8316819999999999E-3</v>
      </c>
      <c r="N359">
        <f t="shared" si="78"/>
        <v>0.76708214980364131</v>
      </c>
      <c r="O359">
        <f t="shared" si="79"/>
        <v>0.66507649445899142</v>
      </c>
      <c r="P359" s="2">
        <f t="shared" si="80"/>
        <v>0.88473285321265804</v>
      </c>
      <c r="Q359">
        <v>3.6384020000000003E-2</v>
      </c>
      <c r="R359">
        <v>2.506135E-2</v>
      </c>
      <c r="S359">
        <f t="shared" si="81"/>
        <v>1.0446279820540196</v>
      </c>
      <c r="T359">
        <f t="shared" si="82"/>
        <v>0.98483272831545809</v>
      </c>
      <c r="U359" s="2">
        <f t="shared" si="83"/>
        <v>1.1080537735142253</v>
      </c>
    </row>
    <row r="360" spans="1:21" x14ac:dyDescent="0.3">
      <c r="A360" t="s">
        <v>20</v>
      </c>
      <c r="B360">
        <v>-7.0323319999999995E-2</v>
      </c>
      <c r="C360">
        <v>1.5669909999999999E-2</v>
      </c>
      <c r="D360">
        <f t="shared" si="72"/>
        <v>0.89988798906287204</v>
      </c>
      <c r="E360">
        <f t="shared" si="73"/>
        <v>0.85937103204034893</v>
      </c>
      <c r="F360" s="2">
        <f t="shared" si="74"/>
        <v>0.94231520806207303</v>
      </c>
      <c r="G360">
        <v>-9.7859899999999996E-3</v>
      </c>
      <c r="H360">
        <v>2.3921680000000001E-3</v>
      </c>
      <c r="I360">
        <f t="shared" si="75"/>
        <v>0.9174871432115862</v>
      </c>
      <c r="J360">
        <f t="shared" si="76"/>
        <v>0.88040185206934518</v>
      </c>
      <c r="K360" s="2">
        <f t="shared" si="77"/>
        <v>0.95613458329282841</v>
      </c>
      <c r="L360">
        <v>-5.7552660000000002E-3</v>
      </c>
      <c r="M360">
        <v>2.226081E-3</v>
      </c>
      <c r="N360">
        <f t="shared" si="78"/>
        <v>0.89641656836394579</v>
      </c>
      <c r="O360">
        <f t="shared" si="79"/>
        <v>0.82510113651979355</v>
      </c>
      <c r="P360" s="2">
        <f t="shared" si="80"/>
        <v>0.97389596071428497</v>
      </c>
      <c r="Q360">
        <v>9.3523640000000002E-3</v>
      </c>
      <c r="R360">
        <v>1.5063620999999999E-2</v>
      </c>
      <c r="S360">
        <f t="shared" si="81"/>
        <v>1.0112860490853162</v>
      </c>
      <c r="T360">
        <f t="shared" si="82"/>
        <v>0.97608383495075235</v>
      </c>
      <c r="U360" s="2">
        <f t="shared" si="83"/>
        <v>1.047757822079072</v>
      </c>
    </row>
    <row r="361" spans="1:21" x14ac:dyDescent="0.3">
      <c r="A361" t="s">
        <v>21</v>
      </c>
      <c r="B361">
        <v>-4.6791091E-2</v>
      </c>
      <c r="C361">
        <v>1.7531682999999999E-2</v>
      </c>
      <c r="D361">
        <f t="shared" si="72"/>
        <v>0.93221981742489146</v>
      </c>
      <c r="E361">
        <f t="shared" si="73"/>
        <v>0.88538758161198028</v>
      </c>
      <c r="F361" s="2">
        <f t="shared" si="74"/>
        <v>0.98152922635021855</v>
      </c>
      <c r="G361">
        <v>-6.0371110000000004E-3</v>
      </c>
      <c r="H361">
        <v>2.658358E-3</v>
      </c>
      <c r="I361">
        <f t="shared" si="75"/>
        <v>0.94825997717213717</v>
      </c>
      <c r="J361">
        <f t="shared" si="76"/>
        <v>0.90576269292792411</v>
      </c>
      <c r="K361" s="2">
        <f t="shared" si="77"/>
        <v>0.99275118232105808</v>
      </c>
      <c r="L361">
        <v>-4.8441659999999996E-3</v>
      </c>
      <c r="M361">
        <v>2.5082770000000002E-3</v>
      </c>
      <c r="N361">
        <f t="shared" si="78"/>
        <v>0.9120694376792009</v>
      </c>
      <c r="O361">
        <f t="shared" si="79"/>
        <v>0.83073253970215888</v>
      </c>
      <c r="P361" s="2">
        <f t="shared" si="80"/>
        <v>1.0013700190998933</v>
      </c>
      <c r="Q361">
        <v>1.7327039999999998E-2</v>
      </c>
      <c r="R361">
        <v>1.6981260000000001E-2</v>
      </c>
      <c r="S361">
        <f t="shared" si="81"/>
        <v>1.0210101169527619</v>
      </c>
      <c r="T361">
        <f t="shared" si="82"/>
        <v>0.98103467297547065</v>
      </c>
      <c r="U361" s="2">
        <f t="shared" si="83"/>
        <v>1.0626144902280712</v>
      </c>
    </row>
    <row r="362" spans="1:21" x14ac:dyDescent="0.3">
      <c r="A362" t="s">
        <v>22</v>
      </c>
      <c r="B362">
        <v>-9.9114380000000002E-2</v>
      </c>
      <c r="C362">
        <v>1.867736E-2</v>
      </c>
      <c r="D362">
        <f t="shared" si="72"/>
        <v>0.86185212651557319</v>
      </c>
      <c r="E362">
        <f t="shared" si="73"/>
        <v>0.81580248305316116</v>
      </c>
      <c r="F362" s="2">
        <f t="shared" si="74"/>
        <v>0.91050113649998821</v>
      </c>
      <c r="G362">
        <v>-1.4477449999999999E-2</v>
      </c>
      <c r="H362">
        <v>2.8744529999999999E-3</v>
      </c>
      <c r="I362">
        <f t="shared" si="75"/>
        <v>0.88038007618342828</v>
      </c>
      <c r="J362">
        <f t="shared" si="76"/>
        <v>0.83779643527347847</v>
      </c>
      <c r="K362" s="2">
        <f t="shared" si="77"/>
        <v>0.92512816468088255</v>
      </c>
      <c r="L362">
        <v>-6.8876049999999998E-3</v>
      </c>
      <c r="M362">
        <v>2.6283959999999999E-3</v>
      </c>
      <c r="N362">
        <f t="shared" si="78"/>
        <v>0.87733664983948934</v>
      </c>
      <c r="O362">
        <f t="shared" si="79"/>
        <v>0.79553060280882559</v>
      </c>
      <c r="P362" s="2">
        <f t="shared" si="80"/>
        <v>0.96755498083151747</v>
      </c>
      <c r="Q362" s="1">
        <v>-9.3778799999999997E-5</v>
      </c>
      <c r="R362">
        <v>1.776987E-2</v>
      </c>
      <c r="S362">
        <f t="shared" si="81"/>
        <v>0.99988747177177606</v>
      </c>
      <c r="T362">
        <f t="shared" si="82"/>
        <v>0.95895870184070497</v>
      </c>
      <c r="U362" s="2">
        <f t="shared" si="83"/>
        <v>1.0425630992107411</v>
      </c>
    </row>
    <row r="363" spans="1:21" x14ac:dyDescent="0.3">
      <c r="A363" t="s">
        <v>23</v>
      </c>
      <c r="B363">
        <v>-0.1013117</v>
      </c>
      <c r="C363">
        <v>2.2966899999999998E-2</v>
      </c>
      <c r="D363">
        <f t="shared" si="72"/>
        <v>0.85901615536309683</v>
      </c>
      <c r="E363">
        <f t="shared" si="73"/>
        <v>0.80292799744372401</v>
      </c>
      <c r="F363" s="2">
        <f t="shared" si="74"/>
        <v>0.91902232519487526</v>
      </c>
      <c r="G363">
        <v>-1.6837540000000002E-2</v>
      </c>
      <c r="H363">
        <v>3.4094519999999999E-3</v>
      </c>
      <c r="I363">
        <f t="shared" si="75"/>
        <v>0.86228421058983318</v>
      </c>
      <c r="J363">
        <f t="shared" si="76"/>
        <v>0.81303869105269289</v>
      </c>
      <c r="K363" s="2">
        <f t="shared" si="77"/>
        <v>0.91451251707324155</v>
      </c>
      <c r="L363" s="1">
        <v>-2.9308599999999999E-5</v>
      </c>
      <c r="M363">
        <v>3.3534300000000001E-3</v>
      </c>
      <c r="N363">
        <f t="shared" si="78"/>
        <v>0.99944329161964685</v>
      </c>
      <c r="O363">
        <f t="shared" si="79"/>
        <v>0.88210992731283389</v>
      </c>
      <c r="P363" s="2">
        <f t="shared" si="80"/>
        <v>1.1323836885119494</v>
      </c>
      <c r="Q363">
        <v>-2.5625040000000002E-2</v>
      </c>
      <c r="R363">
        <v>2.2798929999999999E-2</v>
      </c>
      <c r="S363">
        <f t="shared" si="81"/>
        <v>0.96971792572146986</v>
      </c>
      <c r="T363">
        <f t="shared" si="82"/>
        <v>0.91908825145698458</v>
      </c>
      <c r="U363" s="2">
        <f t="shared" si="83"/>
        <v>1.0231366291265893</v>
      </c>
    </row>
    <row r="364" spans="1:21" x14ac:dyDescent="0.3">
      <c r="A364" t="s">
        <v>24</v>
      </c>
      <c r="B364">
        <v>-9.6819662000000001E-2</v>
      </c>
      <c r="C364">
        <v>2.5684070999999999E-2</v>
      </c>
      <c r="D364">
        <f t="shared" si="72"/>
        <v>0.86482379932696651</v>
      </c>
      <c r="E364">
        <f t="shared" si="73"/>
        <v>0.80192462306166756</v>
      </c>
      <c r="F364" s="2">
        <f t="shared" si="74"/>
        <v>0.93265648961724756</v>
      </c>
      <c r="G364">
        <v>-1.692072E-2</v>
      </c>
      <c r="H364">
        <v>3.8253760000000001E-3</v>
      </c>
      <c r="I364">
        <f t="shared" si="75"/>
        <v>0.86165326329406333</v>
      </c>
      <c r="J364">
        <f t="shared" si="76"/>
        <v>0.80663627788863979</v>
      </c>
      <c r="K364" s="2">
        <f t="shared" si="77"/>
        <v>0.92042270661152537</v>
      </c>
      <c r="L364">
        <v>1.766318E-3</v>
      </c>
      <c r="M364">
        <v>3.717171E-3</v>
      </c>
      <c r="N364">
        <f t="shared" si="78"/>
        <v>1.0341295330677003</v>
      </c>
      <c r="O364">
        <f t="shared" si="79"/>
        <v>0.90044390809472419</v>
      </c>
      <c r="P364" s="2">
        <f t="shared" si="80"/>
        <v>1.1876629755046544</v>
      </c>
      <c r="Q364">
        <v>2.2377949999999999E-3</v>
      </c>
      <c r="R364">
        <v>2.5377759999999999E-2</v>
      </c>
      <c r="S364">
        <f t="shared" si="81"/>
        <v>1.002688962792625</v>
      </c>
      <c r="T364">
        <f t="shared" si="82"/>
        <v>0.94459110568838811</v>
      </c>
      <c r="U364" s="2">
        <f t="shared" si="83"/>
        <v>1.0643601766432651</v>
      </c>
    </row>
    <row r="365" spans="1:21" x14ac:dyDescent="0.3">
      <c r="A365" t="s">
        <v>25</v>
      </c>
      <c r="B365">
        <v>-0.107852689</v>
      </c>
      <c r="C365">
        <v>2.8220219000000001E-2</v>
      </c>
      <c r="D365">
        <f t="shared" si="72"/>
        <v>0.85062914432008907</v>
      </c>
      <c r="E365">
        <f t="shared" si="73"/>
        <v>0.78290299671853869</v>
      </c>
      <c r="F365" s="2">
        <f t="shared" si="74"/>
        <v>0.92421403954193482</v>
      </c>
      <c r="G365">
        <v>-1.6842599999999999E-2</v>
      </c>
      <c r="H365">
        <v>4.1730129999999997E-3</v>
      </c>
      <c r="I365">
        <f t="shared" si="75"/>
        <v>0.86224581565333525</v>
      </c>
      <c r="J365">
        <f t="shared" si="76"/>
        <v>0.8023655249108258</v>
      </c>
      <c r="K365" s="2">
        <f t="shared" si="77"/>
        <v>0.92659495395731739</v>
      </c>
      <c r="L365">
        <v>-2.4331079999999998E-3</v>
      </c>
      <c r="M365">
        <v>4.1668670000000003E-3</v>
      </c>
      <c r="N365">
        <f t="shared" si="78"/>
        <v>0.95482323297032989</v>
      </c>
      <c r="O365">
        <f t="shared" si="79"/>
        <v>0.81758273284046301</v>
      </c>
      <c r="P365" s="2">
        <f t="shared" si="80"/>
        <v>1.1151011018206187</v>
      </c>
      <c r="Q365">
        <v>-6.8035419999999999E-2</v>
      </c>
      <c r="R365">
        <v>2.8255479999999999E-2</v>
      </c>
      <c r="S365">
        <f t="shared" si="81"/>
        <v>0.92160136861435049</v>
      </c>
      <c r="T365">
        <f t="shared" si="82"/>
        <v>0.86234539962055556</v>
      </c>
      <c r="U365" s="2">
        <f t="shared" si="83"/>
        <v>0.98492910497994168</v>
      </c>
    </row>
    <row r="366" spans="1:21" x14ac:dyDescent="0.3">
      <c r="A366" t="s">
        <v>30</v>
      </c>
      <c r="B366">
        <v>-0.1000519</v>
      </c>
      <c r="C366">
        <v>1.5220259999999999E-2</v>
      </c>
      <c r="D366">
        <f t="shared" si="72"/>
        <v>0.86064097291723851</v>
      </c>
      <c r="E366">
        <f t="shared" si="73"/>
        <v>0.82297832567928009</v>
      </c>
      <c r="F366" s="2">
        <f t="shared" si="74"/>
        <v>0.90002720746328324</v>
      </c>
      <c r="G366">
        <v>-1.4549390000000001E-2</v>
      </c>
      <c r="H366">
        <v>2.316869E-3</v>
      </c>
      <c r="I366">
        <f t="shared" si="75"/>
        <v>0.87982290859004841</v>
      </c>
      <c r="J366">
        <f t="shared" si="76"/>
        <v>0.84535722581822403</v>
      </c>
      <c r="K366" s="2">
        <f t="shared" si="77"/>
        <v>0.91569377635662852</v>
      </c>
      <c r="L366">
        <v>-6.6191130000000003E-3</v>
      </c>
      <c r="M366">
        <v>2.1930130000000002E-3</v>
      </c>
      <c r="N366">
        <f t="shared" si="78"/>
        <v>0.88182368463568084</v>
      </c>
      <c r="O366">
        <f t="shared" si="79"/>
        <v>0.81266935374452742</v>
      </c>
      <c r="P366" s="2">
        <f t="shared" si="80"/>
        <v>0.95686272307605802</v>
      </c>
      <c r="Q366">
        <v>2.7902429999999999E-2</v>
      </c>
      <c r="R366">
        <v>1.472454E-2</v>
      </c>
      <c r="S366">
        <f t="shared" si="81"/>
        <v>1.0340497778689721</v>
      </c>
      <c r="T366">
        <f t="shared" si="82"/>
        <v>0.9988514579998311</v>
      </c>
      <c r="U366" s="2">
        <f t="shared" si="83"/>
        <v>1.070488444049557</v>
      </c>
    </row>
    <row r="367" spans="1:21" x14ac:dyDescent="0.3">
      <c r="A367" t="s">
        <v>9</v>
      </c>
      <c r="B367">
        <v>-7.9005790000000006E-2</v>
      </c>
      <c r="C367">
        <v>1.6742420000000001E-2</v>
      </c>
      <c r="D367">
        <f t="shared" si="72"/>
        <v>0.88824410122328545</v>
      </c>
      <c r="E367">
        <f t="shared" si="73"/>
        <v>0.8455809273909336</v>
      </c>
      <c r="F367" s="2">
        <f t="shared" si="74"/>
        <v>0.93305981462043752</v>
      </c>
      <c r="G367">
        <v>-1.1168279999999999E-2</v>
      </c>
      <c r="H367">
        <v>2.5281869999999999E-3</v>
      </c>
      <c r="I367">
        <f t="shared" si="75"/>
        <v>0.90639429447318121</v>
      </c>
      <c r="J367">
        <f t="shared" si="76"/>
        <v>0.86771927426643447</v>
      </c>
      <c r="K367" s="2">
        <f t="shared" si="77"/>
        <v>0.9467930947460752</v>
      </c>
      <c r="L367">
        <v>-5.6487489999999998E-3</v>
      </c>
      <c r="M367">
        <v>2.418702E-3</v>
      </c>
      <c r="N367">
        <f t="shared" si="78"/>
        <v>0.89823259386982679</v>
      </c>
      <c r="O367">
        <f t="shared" si="79"/>
        <v>0.82086329521943691</v>
      </c>
      <c r="P367" s="2">
        <f t="shared" si="80"/>
        <v>0.98289422537090532</v>
      </c>
      <c r="Q367">
        <v>3.1093760000000002E-2</v>
      </c>
      <c r="R367">
        <v>1.6223270000000001E-2</v>
      </c>
      <c r="S367">
        <f t="shared" si="81"/>
        <v>1.0380173630372602</v>
      </c>
      <c r="T367">
        <f t="shared" si="82"/>
        <v>0.99915573755025999</v>
      </c>
      <c r="U367" s="2">
        <f t="shared" si="83"/>
        <v>1.0783904905641672</v>
      </c>
    </row>
    <row r="368" spans="1:21" x14ac:dyDescent="0.3">
      <c r="A368" t="s">
        <v>10</v>
      </c>
      <c r="B368">
        <v>-0.1231894</v>
      </c>
      <c r="C368">
        <v>1.7421949999999999E-2</v>
      </c>
      <c r="D368">
        <f t="shared" si="72"/>
        <v>0.83128373863845639</v>
      </c>
      <c r="E368">
        <f t="shared" si="73"/>
        <v>0.78977701488741658</v>
      </c>
      <c r="F368" s="2">
        <f t="shared" si="74"/>
        <v>0.87497184787434823</v>
      </c>
      <c r="G368">
        <v>-1.839267E-2</v>
      </c>
      <c r="H368">
        <v>2.6745610000000002E-3</v>
      </c>
      <c r="I368">
        <f t="shared" si="75"/>
        <v>0.85056410557568563</v>
      </c>
      <c r="J368">
        <f t="shared" si="76"/>
        <v>0.81221814442736429</v>
      </c>
      <c r="K368" s="2">
        <f t="shared" si="77"/>
        <v>0.89072043349120755</v>
      </c>
      <c r="L368">
        <v>-7.65418E-3</v>
      </c>
      <c r="M368">
        <v>2.4937560000000002E-3</v>
      </c>
      <c r="N368">
        <f t="shared" si="78"/>
        <v>0.86465091498193858</v>
      </c>
      <c r="O368">
        <f t="shared" si="79"/>
        <v>0.78796871362030152</v>
      </c>
      <c r="P368" s="2">
        <f t="shared" si="80"/>
        <v>0.94879554461518867</v>
      </c>
      <c r="Q368">
        <v>2.4361770000000001E-2</v>
      </c>
      <c r="R368">
        <v>1.6745489999999998E-2</v>
      </c>
      <c r="S368">
        <f t="shared" si="81"/>
        <v>1.0296656356945539</v>
      </c>
      <c r="T368">
        <f t="shared" si="82"/>
        <v>0.98990008174235733</v>
      </c>
      <c r="U368" s="2">
        <f t="shared" si="83"/>
        <v>1.0710286228728816</v>
      </c>
    </row>
    <row r="369" spans="1:21" x14ac:dyDescent="0.3">
      <c r="A369" t="s">
        <v>11</v>
      </c>
      <c r="B369">
        <v>2.2719229999999999E-3</v>
      </c>
      <c r="C369">
        <v>1.3925096E-2</v>
      </c>
      <c r="D369">
        <f t="shared" si="72"/>
        <v>1.0034136979403512</v>
      </c>
      <c r="E369">
        <f t="shared" si="73"/>
        <v>0.96316369448571937</v>
      </c>
      <c r="F369" s="2">
        <f t="shared" si="74"/>
        <v>1.0453457236590833</v>
      </c>
      <c r="G369">
        <v>5.299013E-3</v>
      </c>
      <c r="H369">
        <v>2.8837099999999998E-3</v>
      </c>
      <c r="I369">
        <f t="shared" si="75"/>
        <v>1.0477356528142372</v>
      </c>
      <c r="J369">
        <f t="shared" si="76"/>
        <v>0.99689790578793069</v>
      </c>
      <c r="K369" s="2">
        <f t="shared" si="77"/>
        <v>1.1011659186006948</v>
      </c>
      <c r="L369">
        <v>-2.5942999999999999E-3</v>
      </c>
      <c r="M369">
        <v>1.392718E-3</v>
      </c>
      <c r="N369">
        <f t="shared" si="78"/>
        <v>0.95190341896905084</v>
      </c>
      <c r="O369">
        <f t="shared" si="79"/>
        <v>0.90379156187785537</v>
      </c>
      <c r="P369" s="2">
        <f t="shared" si="80"/>
        <v>1.0025764316301813</v>
      </c>
      <c r="Q369">
        <v>2.4554610000000001E-2</v>
      </c>
      <c r="R369">
        <v>1.6656379999999998E-2</v>
      </c>
      <c r="S369">
        <f t="shared" si="81"/>
        <v>1.029903936131229</v>
      </c>
      <c r="T369">
        <f t="shared" si="82"/>
        <v>0.99033671872195828</v>
      </c>
      <c r="U369" s="2">
        <f t="shared" si="83"/>
        <v>1.0710519943433461</v>
      </c>
    </row>
    <row r="370" spans="1:21" x14ac:dyDescent="0.3">
      <c r="A370" t="s">
        <v>12</v>
      </c>
      <c r="B370">
        <v>1.6557200000000001E-2</v>
      </c>
      <c r="C370">
        <v>1.761457E-2</v>
      </c>
      <c r="D370">
        <f t="shared" si="72"/>
        <v>1.0251467776029708</v>
      </c>
      <c r="E370">
        <f t="shared" si="73"/>
        <v>0.97340890254567136</v>
      </c>
      <c r="F370" s="2">
        <f t="shared" si="74"/>
        <v>1.0796345840698189</v>
      </c>
      <c r="G370">
        <v>6.6644870000000002E-3</v>
      </c>
      <c r="H370">
        <v>3.6590199999999998E-3</v>
      </c>
      <c r="I370">
        <f t="shared" si="75"/>
        <v>1.0604013680942521</v>
      </c>
      <c r="J370">
        <f t="shared" si="76"/>
        <v>0.99554665432255385</v>
      </c>
      <c r="K370" s="2">
        <f t="shared" si="77"/>
        <v>1.1294810309229797</v>
      </c>
      <c r="L370">
        <v>-6.7880900000000005E-4</v>
      </c>
      <c r="M370">
        <v>1.749804E-3</v>
      </c>
      <c r="N370">
        <f t="shared" si="78"/>
        <v>0.98718544367649474</v>
      </c>
      <c r="O370">
        <f t="shared" si="79"/>
        <v>0.92490886378640513</v>
      </c>
      <c r="P370" s="2">
        <f t="shared" si="80"/>
        <v>1.0536552717390901</v>
      </c>
      <c r="Q370">
        <v>3.2626809999999999E-2</v>
      </c>
      <c r="R370">
        <v>2.128213E-2</v>
      </c>
      <c r="S370">
        <f t="shared" si="81"/>
        <v>1.0399287196434344</v>
      </c>
      <c r="T370">
        <f t="shared" si="82"/>
        <v>0.98915582882889375</v>
      </c>
      <c r="U370" s="2">
        <f t="shared" si="83"/>
        <v>1.0933077584141744</v>
      </c>
    </row>
    <row r="371" spans="1:21" x14ac:dyDescent="0.3">
      <c r="A371" t="s">
        <v>13</v>
      </c>
      <c r="B371">
        <v>-1.189231E-2</v>
      </c>
      <c r="C371">
        <v>1.783537E-2</v>
      </c>
      <c r="D371">
        <f t="shared" si="72"/>
        <v>0.98231969855538981</v>
      </c>
      <c r="E371">
        <f t="shared" si="73"/>
        <v>0.93213795692413426</v>
      </c>
      <c r="F371" s="2">
        <f t="shared" si="74"/>
        <v>1.035202979346638</v>
      </c>
      <c r="G371">
        <v>3.9752320000000004E-3</v>
      </c>
      <c r="H371">
        <v>3.6816980000000002E-3</v>
      </c>
      <c r="I371">
        <f t="shared" si="75"/>
        <v>1.0356011108936396</v>
      </c>
      <c r="J371">
        <f t="shared" si="76"/>
        <v>0.97188296757133863</v>
      </c>
      <c r="K371" s="2">
        <f t="shared" si="77"/>
        <v>1.1034967137701366</v>
      </c>
      <c r="L371">
        <v>-4.5570250000000001E-3</v>
      </c>
      <c r="M371">
        <v>1.7965539999999999E-3</v>
      </c>
      <c r="N371">
        <f t="shared" si="78"/>
        <v>0.9170589940900169</v>
      </c>
      <c r="O371">
        <f t="shared" si="79"/>
        <v>0.85771178918961655</v>
      </c>
      <c r="P371" s="2">
        <f t="shared" si="80"/>
        <v>0.98051257921496537</v>
      </c>
      <c r="Q371">
        <v>1.4736580000000001E-2</v>
      </c>
      <c r="R371">
        <v>2.109345E-2</v>
      </c>
      <c r="S371">
        <f t="shared" si="81"/>
        <v>1.0178411818632531</v>
      </c>
      <c r="T371">
        <f t="shared" si="82"/>
        <v>0.96857641547089546</v>
      </c>
      <c r="U371" s="2">
        <f t="shared" si="83"/>
        <v>1.0696117053326233</v>
      </c>
    </row>
    <row r="372" spans="1:21" x14ac:dyDescent="0.3">
      <c r="A372" t="s">
        <v>14</v>
      </c>
      <c r="B372">
        <v>-0.1321891</v>
      </c>
      <c r="C372">
        <v>1.5669140000000002E-2</v>
      </c>
      <c r="D372">
        <f t="shared" si="72"/>
        <v>0.82013718822824921</v>
      </c>
      <c r="E372">
        <f t="shared" si="73"/>
        <v>0.78321273976469641</v>
      </c>
      <c r="F372" s="2">
        <f t="shared" si="74"/>
        <v>0.85880243433861669</v>
      </c>
      <c r="G372">
        <v>-1.7663499999999999E-2</v>
      </c>
      <c r="H372">
        <v>2.2264139999999999E-3</v>
      </c>
      <c r="I372">
        <f t="shared" si="75"/>
        <v>0.85603946494109406</v>
      </c>
      <c r="J372">
        <f t="shared" si="76"/>
        <v>0.82378970940853302</v>
      </c>
      <c r="K372" s="2">
        <f t="shared" si="77"/>
        <v>0.88955173531212839</v>
      </c>
      <c r="L372">
        <v>-9.3218680000000005E-3</v>
      </c>
      <c r="M372">
        <v>2.7352909999999999E-3</v>
      </c>
      <c r="N372">
        <f t="shared" si="78"/>
        <v>0.83768303324722648</v>
      </c>
      <c r="O372">
        <f t="shared" si="79"/>
        <v>0.7565567524239033</v>
      </c>
      <c r="P372" s="2">
        <f t="shared" si="80"/>
        <v>0.92750856025285988</v>
      </c>
      <c r="Q372">
        <v>2.6350510000000001E-2</v>
      </c>
      <c r="R372">
        <v>1.4352780000000001E-2</v>
      </c>
      <c r="S372">
        <f t="shared" si="81"/>
        <v>1.0321258548522545</v>
      </c>
      <c r="T372">
        <f t="shared" si="82"/>
        <v>0.99786515546901566</v>
      </c>
      <c r="U372" s="2">
        <f t="shared" si="83"/>
        <v>1.0675628609897629</v>
      </c>
    </row>
    <row r="373" spans="1:21" x14ac:dyDescent="0.3">
      <c r="A373" t="s">
        <v>15</v>
      </c>
      <c r="B373">
        <v>-0.1072704</v>
      </c>
      <c r="C373">
        <v>1.660797E-2</v>
      </c>
      <c r="D373">
        <f t="shared" si="72"/>
        <v>0.85137243687186803</v>
      </c>
      <c r="E373">
        <f t="shared" si="73"/>
        <v>0.81080067507584108</v>
      </c>
      <c r="F373" s="2">
        <f t="shared" si="74"/>
        <v>0.89397437440138172</v>
      </c>
      <c r="G373">
        <v>-1.374797E-2</v>
      </c>
      <c r="H373">
        <v>2.3429700000000002E-3</v>
      </c>
      <c r="I373">
        <f t="shared" si="75"/>
        <v>0.88604978784490729</v>
      </c>
      <c r="J373">
        <f t="shared" si="76"/>
        <v>0.8509569982257924</v>
      </c>
      <c r="K373" s="2">
        <f t="shared" si="77"/>
        <v>0.92258977618947957</v>
      </c>
      <c r="L373">
        <v>-9.2591619999999996E-3</v>
      </c>
      <c r="M373">
        <v>2.9076560000000002E-3</v>
      </c>
      <c r="N373">
        <f t="shared" si="78"/>
        <v>0.83868165530862604</v>
      </c>
      <c r="O373">
        <f t="shared" si="79"/>
        <v>0.75261220229081538</v>
      </c>
      <c r="P373" s="2">
        <f t="shared" si="80"/>
        <v>0.93459409349228528</v>
      </c>
      <c r="Q373">
        <v>2.8110739999999999E-2</v>
      </c>
      <c r="R373">
        <v>1.5217049999999999E-2</v>
      </c>
      <c r="S373">
        <f t="shared" si="81"/>
        <v>1.0343082936695553</v>
      </c>
      <c r="T373">
        <f t="shared" si="82"/>
        <v>0.99794450183569827</v>
      </c>
      <c r="U373" s="2">
        <f t="shared" si="83"/>
        <v>1.0719971344957195</v>
      </c>
    </row>
    <row r="374" spans="1:21" x14ac:dyDescent="0.3">
      <c r="A374" t="s">
        <v>16</v>
      </c>
      <c r="B374">
        <v>-0.1606563</v>
      </c>
      <c r="C374">
        <v>1.7364999999999998E-2</v>
      </c>
      <c r="D374">
        <f t="shared" si="72"/>
        <v>0.78585384632064559</v>
      </c>
      <c r="E374">
        <f t="shared" si="73"/>
        <v>0.74674049534129749</v>
      </c>
      <c r="F374" s="2">
        <f t="shared" si="74"/>
        <v>0.82701590663660796</v>
      </c>
      <c r="G374">
        <v>-2.225303E-2</v>
      </c>
      <c r="H374">
        <v>2.4864539999999999E-3</v>
      </c>
      <c r="I374">
        <f t="shared" si="75"/>
        <v>0.8221547313404407</v>
      </c>
      <c r="J374">
        <f t="shared" si="76"/>
        <v>0.78764088508193664</v>
      </c>
      <c r="K374" s="2">
        <f t="shared" si="77"/>
        <v>0.85818094904399955</v>
      </c>
      <c r="L374">
        <v>-9.4204419999999994E-3</v>
      </c>
      <c r="M374">
        <v>3.0088799999999998E-3</v>
      </c>
      <c r="N374">
        <f t="shared" si="78"/>
        <v>0.83611559995395313</v>
      </c>
      <c r="O374">
        <f t="shared" si="79"/>
        <v>0.74748645879933151</v>
      </c>
      <c r="P374" s="2">
        <f t="shared" si="80"/>
        <v>0.93525345945301586</v>
      </c>
      <c r="Q374">
        <v>2.4330609999999999E-2</v>
      </c>
      <c r="R374">
        <v>1.5824810000000002E-2</v>
      </c>
      <c r="S374">
        <f t="shared" si="81"/>
        <v>1.0296271351569146</v>
      </c>
      <c r="T374">
        <f t="shared" si="82"/>
        <v>0.99200887901238222</v>
      </c>
      <c r="U374" s="2">
        <f t="shared" si="83"/>
        <v>1.0686719240929321</v>
      </c>
    </row>
    <row r="375" spans="1:21" x14ac:dyDescent="0.3">
      <c r="A375" t="s">
        <v>17</v>
      </c>
      <c r="B375">
        <v>-0.17995449999999999</v>
      </c>
      <c r="C375">
        <v>2.3716689999999999E-2</v>
      </c>
      <c r="D375">
        <f t="shared" si="72"/>
        <v>0.7634315967653168</v>
      </c>
      <c r="E375">
        <f t="shared" si="73"/>
        <v>0.71201320698924253</v>
      </c>
      <c r="F375" s="2">
        <f t="shared" si="74"/>
        <v>0.8185631912701965</v>
      </c>
      <c r="G375">
        <v>-2.4020980000000001E-2</v>
      </c>
      <c r="H375">
        <v>3.6265350000000002E-3</v>
      </c>
      <c r="I375">
        <f t="shared" si="75"/>
        <v>0.80946266823011248</v>
      </c>
      <c r="J375">
        <f t="shared" si="76"/>
        <v>0.76038142265718633</v>
      </c>
      <c r="K375" s="2">
        <f t="shared" si="77"/>
        <v>0.86171201943425146</v>
      </c>
      <c r="L375">
        <v>-1.887262E-2</v>
      </c>
      <c r="M375">
        <v>3.5624939999999998E-3</v>
      </c>
      <c r="N375">
        <f t="shared" si="78"/>
        <v>0.69866788389130097</v>
      </c>
      <c r="O375">
        <f t="shared" si="79"/>
        <v>0.61186289058575183</v>
      </c>
      <c r="P375" s="2">
        <f t="shared" si="80"/>
        <v>0.79778790230903329</v>
      </c>
      <c r="Q375">
        <v>3.146645E-2</v>
      </c>
      <c r="R375">
        <v>2.3002419999999999E-2</v>
      </c>
      <c r="S375">
        <f t="shared" si="81"/>
        <v>1.038481697290397</v>
      </c>
      <c r="T375">
        <f t="shared" si="82"/>
        <v>0.98379085343836592</v>
      </c>
      <c r="U375" s="2">
        <f t="shared" si="83"/>
        <v>1.0962129113499708</v>
      </c>
    </row>
    <row r="376" spans="1:21" x14ac:dyDescent="0.3">
      <c r="A376" t="s">
        <v>18</v>
      </c>
      <c r="B376">
        <v>-0.16673689999999999</v>
      </c>
      <c r="C376">
        <v>2.7095359999999999E-2</v>
      </c>
      <c r="D376">
        <f t="shared" si="72"/>
        <v>0.77871874073056446</v>
      </c>
      <c r="E376">
        <f t="shared" si="73"/>
        <v>0.71909219095703092</v>
      </c>
      <c r="F376" s="2">
        <f t="shared" si="74"/>
        <v>0.8432894763576031</v>
      </c>
      <c r="G376">
        <v>-2.0721050000000001E-2</v>
      </c>
      <c r="H376">
        <v>4.1027069999999997E-3</v>
      </c>
      <c r="I376">
        <f t="shared" si="75"/>
        <v>0.83331359756199963</v>
      </c>
      <c r="J376">
        <f t="shared" si="76"/>
        <v>0.77638346079970022</v>
      </c>
      <c r="K376" s="2">
        <f t="shared" si="77"/>
        <v>0.8944182700214347</v>
      </c>
      <c r="L376">
        <v>-2.0786550000000001E-2</v>
      </c>
      <c r="M376">
        <v>4.1097740000000001E-3</v>
      </c>
      <c r="N376">
        <f t="shared" si="78"/>
        <v>0.67371746321448889</v>
      </c>
      <c r="O376">
        <f t="shared" si="79"/>
        <v>0.57810923876721854</v>
      </c>
      <c r="P376" s="2">
        <f t="shared" si="80"/>
        <v>0.78513746157745046</v>
      </c>
      <c r="Q376">
        <v>3.4308209999999999E-2</v>
      </c>
      <c r="R376">
        <v>2.5979829999999999E-2</v>
      </c>
      <c r="S376">
        <f t="shared" si="81"/>
        <v>1.042029081238723</v>
      </c>
      <c r="T376">
        <f t="shared" si="82"/>
        <v>0.98026267437105197</v>
      </c>
      <c r="U376" s="2">
        <f t="shared" si="83"/>
        <v>1.1076873929162863</v>
      </c>
    </row>
    <row r="377" spans="1:21" x14ac:dyDescent="0.3">
      <c r="A377" t="s">
        <v>19</v>
      </c>
      <c r="B377">
        <v>-0.19024099999999999</v>
      </c>
      <c r="C377">
        <v>2.5847459999999999E-2</v>
      </c>
      <c r="D377">
        <f t="shared" si="72"/>
        <v>0.75174245029798303</v>
      </c>
      <c r="E377">
        <f t="shared" si="73"/>
        <v>0.69673298572608366</v>
      </c>
      <c r="F377" s="2">
        <f t="shared" si="74"/>
        <v>0.81109510121885886</v>
      </c>
      <c r="G377">
        <v>-2.654987E-2</v>
      </c>
      <c r="H377">
        <v>3.9806420000000004E-3</v>
      </c>
      <c r="I377">
        <f t="shared" si="75"/>
        <v>0.79164766308011469</v>
      </c>
      <c r="J377">
        <f t="shared" si="76"/>
        <v>0.73911853684219209</v>
      </c>
      <c r="K377" s="2">
        <f t="shared" si="77"/>
        <v>0.84791003231733808</v>
      </c>
      <c r="L377">
        <v>-1.7717690000000001E-2</v>
      </c>
      <c r="M377">
        <v>3.83797E-3</v>
      </c>
      <c r="N377">
        <f t="shared" si="78"/>
        <v>0.71416867146265828</v>
      </c>
      <c r="O377">
        <f t="shared" si="79"/>
        <v>0.619054408466018</v>
      </c>
      <c r="P377" s="2">
        <f t="shared" si="80"/>
        <v>0.82389671137724563</v>
      </c>
      <c r="Q377">
        <v>2.8506770000000001E-2</v>
      </c>
      <c r="R377">
        <v>2.5124710000000001E-2</v>
      </c>
      <c r="S377">
        <f t="shared" si="81"/>
        <v>1.0347999510231893</v>
      </c>
      <c r="T377">
        <f t="shared" si="82"/>
        <v>0.97542188996386869</v>
      </c>
      <c r="U377" s="2">
        <f t="shared" si="83"/>
        <v>1.0977926061073529</v>
      </c>
    </row>
    <row r="378" spans="1:21" x14ac:dyDescent="0.3">
      <c r="A378" t="s">
        <v>20</v>
      </c>
      <c r="B378">
        <v>-7.6106750000000001E-2</v>
      </c>
      <c r="C378">
        <v>1.561536E-2</v>
      </c>
      <c r="D378">
        <f t="shared" si="72"/>
        <v>0.89211509451536608</v>
      </c>
      <c r="E378">
        <f t="shared" si="73"/>
        <v>0.85208475159240149</v>
      </c>
      <c r="F378" s="2">
        <f t="shared" si="74"/>
        <v>0.93402603482202462</v>
      </c>
      <c r="G378">
        <v>-1.095902E-2</v>
      </c>
      <c r="H378">
        <v>2.3825090000000001E-3</v>
      </c>
      <c r="I378">
        <f t="shared" si="75"/>
        <v>0.90806494646040614</v>
      </c>
      <c r="J378">
        <f t="shared" si="76"/>
        <v>0.87150568463007838</v>
      </c>
      <c r="K378" s="2">
        <f t="shared" si="77"/>
        <v>0.94615785247590733</v>
      </c>
      <c r="L378">
        <v>-5.2666509999999998E-3</v>
      </c>
      <c r="M378">
        <v>2.2104450000000001E-3</v>
      </c>
      <c r="N378">
        <f t="shared" si="78"/>
        <v>0.90477736687415178</v>
      </c>
      <c r="O378">
        <f t="shared" si="79"/>
        <v>0.83328184825212248</v>
      </c>
      <c r="P378" s="2">
        <f t="shared" si="80"/>
        <v>0.98240719550635935</v>
      </c>
      <c r="Q378">
        <v>3.585385E-2</v>
      </c>
      <c r="R378">
        <v>1.492166E-2</v>
      </c>
      <c r="S378">
        <f t="shared" si="81"/>
        <v>1.043963596917975</v>
      </c>
      <c r="T378">
        <f t="shared" si="82"/>
        <v>1.0079603924572436</v>
      </c>
      <c r="U378" s="2">
        <f t="shared" si="83"/>
        <v>1.0812527950954647</v>
      </c>
    </row>
    <row r="379" spans="1:21" x14ac:dyDescent="0.3">
      <c r="A379" t="s">
        <v>21</v>
      </c>
      <c r="B379">
        <v>-5.5929294999999997E-2</v>
      </c>
      <c r="C379">
        <v>1.7672868000000001E-2</v>
      </c>
      <c r="D379">
        <f t="shared" si="72"/>
        <v>0.91952877384672105</v>
      </c>
      <c r="E379">
        <f t="shared" si="73"/>
        <v>0.87297167049443969</v>
      </c>
      <c r="F379" s="2">
        <f t="shared" si="74"/>
        <v>0.96856884880715011</v>
      </c>
      <c r="G379">
        <v>-7.6370329999999997E-3</v>
      </c>
      <c r="H379">
        <v>2.6725970000000001E-3</v>
      </c>
      <c r="I379">
        <f t="shared" si="75"/>
        <v>0.93500267344319787</v>
      </c>
      <c r="J379">
        <f t="shared" si="76"/>
        <v>0.8928802162365238</v>
      </c>
      <c r="K379" s="2">
        <f t="shared" si="77"/>
        <v>0.97911229686641854</v>
      </c>
      <c r="L379">
        <v>-4.6028429999999997E-3</v>
      </c>
      <c r="M379">
        <v>2.5209849999999999E-3</v>
      </c>
      <c r="N379">
        <f t="shared" si="78"/>
        <v>0.91626100311191083</v>
      </c>
      <c r="O379">
        <f t="shared" si="79"/>
        <v>0.83415545392447066</v>
      </c>
      <c r="P379" s="2">
        <f t="shared" si="80"/>
        <v>1.0064481648760657</v>
      </c>
      <c r="Q379">
        <v>4.067759E-2</v>
      </c>
      <c r="R379">
        <v>1.6950750000000001E-2</v>
      </c>
      <c r="S379">
        <f t="shared" si="81"/>
        <v>1.0500240912984686</v>
      </c>
      <c r="T379">
        <f t="shared" si="82"/>
        <v>1.0089850695626508</v>
      </c>
      <c r="U379" s="2">
        <f t="shared" si="83"/>
        <v>1.0927323164306886</v>
      </c>
    </row>
    <row r="380" spans="1:21" x14ac:dyDescent="0.3">
      <c r="A380" t="s">
        <v>22</v>
      </c>
      <c r="B380">
        <v>-9.9634890000000004E-2</v>
      </c>
      <c r="C380">
        <v>1.8388410000000001E-2</v>
      </c>
      <c r="D380">
        <f t="shared" si="72"/>
        <v>0.86117948516159748</v>
      </c>
      <c r="E380">
        <f t="shared" si="73"/>
        <v>0.8158585697701688</v>
      </c>
      <c r="F380" s="2">
        <f t="shared" si="74"/>
        <v>0.90901797583877164</v>
      </c>
      <c r="G380">
        <v>-1.497764E-2</v>
      </c>
      <c r="H380">
        <v>2.834619E-3</v>
      </c>
      <c r="I380">
        <f t="shared" si="75"/>
        <v>0.87651344791033592</v>
      </c>
      <c r="J380">
        <f t="shared" si="76"/>
        <v>0.83469011688785344</v>
      </c>
      <c r="K380" s="2">
        <f t="shared" si="77"/>
        <v>0.92043239619535178</v>
      </c>
      <c r="L380">
        <v>-6.0137400000000001E-3</v>
      </c>
      <c r="M380">
        <v>2.5735799999999998E-3</v>
      </c>
      <c r="N380">
        <f t="shared" si="78"/>
        <v>0.89202505342252647</v>
      </c>
      <c r="O380">
        <f t="shared" si="79"/>
        <v>0.81050223585357617</v>
      </c>
      <c r="P380" s="2">
        <f t="shared" si="80"/>
        <v>0.98174768771052778</v>
      </c>
      <c r="Q380">
        <v>3.0407699999999999E-2</v>
      </c>
      <c r="R380">
        <v>1.745263E-2</v>
      </c>
      <c r="S380">
        <f t="shared" si="81"/>
        <v>1.0371631440822791</v>
      </c>
      <c r="T380">
        <f t="shared" si="82"/>
        <v>0.99545103227853349</v>
      </c>
      <c r="U380" s="2">
        <f t="shared" si="83"/>
        <v>1.080623107075797</v>
      </c>
    </row>
    <row r="381" spans="1:21" x14ac:dyDescent="0.3">
      <c r="A381" t="s">
        <v>23</v>
      </c>
      <c r="B381">
        <v>-0.1110406</v>
      </c>
      <c r="C381">
        <v>2.2811129999999999E-2</v>
      </c>
      <c r="D381">
        <f t="shared" si="72"/>
        <v>0.84657125917583798</v>
      </c>
      <c r="E381">
        <f t="shared" si="73"/>
        <v>0.79165813965628062</v>
      </c>
      <c r="F381" s="2">
        <f t="shared" si="74"/>
        <v>0.90529341007436714</v>
      </c>
      <c r="G381">
        <v>-1.9980270000000001E-2</v>
      </c>
      <c r="H381">
        <v>3.3968969999999999E-3</v>
      </c>
      <c r="I381">
        <f t="shared" si="75"/>
        <v>0.83876360018673701</v>
      </c>
      <c r="J381">
        <f t="shared" si="76"/>
        <v>0.79103263397812529</v>
      </c>
      <c r="K381" s="2">
        <f t="shared" si="77"/>
        <v>0.88937465634024815</v>
      </c>
      <c r="L381">
        <v>3.5970009999999998E-3</v>
      </c>
      <c r="M381">
        <v>3.3599950000000002E-3</v>
      </c>
      <c r="N381">
        <f t="shared" si="78"/>
        <v>1.0707325270944039</v>
      </c>
      <c r="O381">
        <f t="shared" si="79"/>
        <v>0.94479888447433913</v>
      </c>
      <c r="P381" s="2">
        <f t="shared" si="80"/>
        <v>1.213452051455197</v>
      </c>
      <c r="Q381">
        <v>-2.3327959999999998E-2</v>
      </c>
      <c r="R381">
        <v>2.2818350000000001E-2</v>
      </c>
      <c r="S381">
        <f t="shared" si="81"/>
        <v>0.97239463678165039</v>
      </c>
      <c r="T381">
        <f t="shared" si="82"/>
        <v>0.92158311445250463</v>
      </c>
      <c r="U381" s="2">
        <f t="shared" si="83"/>
        <v>1.026007654451712</v>
      </c>
    </row>
    <row r="382" spans="1:21" x14ac:dyDescent="0.3">
      <c r="A382" t="s">
        <v>24</v>
      </c>
      <c r="B382">
        <v>-0.1010349</v>
      </c>
      <c r="C382">
        <v>2.5545999999999999E-2</v>
      </c>
      <c r="D382">
        <f t="shared" si="72"/>
        <v>0.85937289292439645</v>
      </c>
      <c r="E382">
        <f t="shared" si="73"/>
        <v>0.79719370265786871</v>
      </c>
      <c r="F382" s="2">
        <f t="shared" si="74"/>
        <v>0.9264019103901493</v>
      </c>
      <c r="G382">
        <v>-1.8783919999999999E-2</v>
      </c>
      <c r="H382">
        <v>3.8141249999999998E-3</v>
      </c>
      <c r="I382">
        <f t="shared" si="75"/>
        <v>0.84764064897866831</v>
      </c>
      <c r="J382">
        <f t="shared" si="76"/>
        <v>0.7936723788358947</v>
      </c>
      <c r="K382" s="2">
        <f t="shared" si="77"/>
        <v>0.90527866278377678</v>
      </c>
      <c r="L382">
        <v>4.4346519999999999E-3</v>
      </c>
      <c r="M382">
        <v>3.7085439999999998E-3</v>
      </c>
      <c r="N382">
        <f t="shared" si="78"/>
        <v>1.0879099603739897</v>
      </c>
      <c r="O382">
        <f t="shared" si="79"/>
        <v>0.94757632558764171</v>
      </c>
      <c r="P382" s="2">
        <f t="shared" si="80"/>
        <v>1.2490266482195571</v>
      </c>
      <c r="Q382">
        <v>-2.608856E-2</v>
      </c>
      <c r="R382">
        <v>2.5953339999999998E-2</v>
      </c>
      <c r="S382">
        <f t="shared" si="81"/>
        <v>0.96917869531830181</v>
      </c>
      <c r="T382">
        <f t="shared" si="82"/>
        <v>0.91178731104437838</v>
      </c>
      <c r="U382" s="2">
        <f t="shared" si="83"/>
        <v>1.0301825130500941</v>
      </c>
    </row>
    <row r="383" spans="1:21" x14ac:dyDescent="0.3">
      <c r="A383" t="s">
        <v>25</v>
      </c>
      <c r="B383">
        <v>-0.12504899999999999</v>
      </c>
      <c r="C383">
        <v>2.8084990000000001E-2</v>
      </c>
      <c r="D383">
        <f t="shared" si="72"/>
        <v>0.82896818677947048</v>
      </c>
      <c r="E383">
        <f t="shared" si="73"/>
        <v>0.76327005600602937</v>
      </c>
      <c r="F383" s="2">
        <f t="shared" si="74"/>
        <v>0.9003212549543731</v>
      </c>
      <c r="G383">
        <v>-2.174019E-2</v>
      </c>
      <c r="H383">
        <v>4.1680340000000001E-3</v>
      </c>
      <c r="I383">
        <f t="shared" si="75"/>
        <v>0.82587349412739797</v>
      </c>
      <c r="J383">
        <f t="shared" si="76"/>
        <v>0.76858514957661306</v>
      </c>
      <c r="K383" s="2">
        <f t="shared" si="77"/>
        <v>0.88743196336531394</v>
      </c>
      <c r="L383">
        <v>2.8993819999999998E-3</v>
      </c>
      <c r="M383">
        <v>4.2579769999999996E-3</v>
      </c>
      <c r="N383">
        <f t="shared" si="78"/>
        <v>1.0566338669521336</v>
      </c>
      <c r="O383">
        <f t="shared" si="79"/>
        <v>0.90169513353487429</v>
      </c>
      <c r="P383" s="2">
        <f t="shared" si="80"/>
        <v>1.2381958017377253</v>
      </c>
      <c r="Q383">
        <v>-1.8742809999999999E-2</v>
      </c>
      <c r="R383">
        <v>2.7430800000000002E-2</v>
      </c>
      <c r="S383">
        <f t="shared" si="81"/>
        <v>0.97775967326740409</v>
      </c>
      <c r="T383">
        <f t="shared" si="82"/>
        <v>0.9166691997773273</v>
      </c>
      <c r="U383" s="2">
        <f t="shared" si="83"/>
        <v>1.0429214583627451</v>
      </c>
    </row>
    <row r="384" spans="1:21" x14ac:dyDescent="0.3">
      <c r="A384" t="s">
        <v>31</v>
      </c>
      <c r="B384">
        <v>-8.6753689999999994E-2</v>
      </c>
      <c r="C384">
        <v>1.5230199999999999E-2</v>
      </c>
      <c r="D384">
        <f t="shared" si="72"/>
        <v>0.87798081621426416</v>
      </c>
      <c r="E384">
        <f t="shared" si="73"/>
        <v>0.83953482273269175</v>
      </c>
      <c r="F384" s="2">
        <f t="shared" si="74"/>
        <v>0.91818742089951955</v>
      </c>
      <c r="G384">
        <v>-1.33838E-2</v>
      </c>
      <c r="H384">
        <v>2.3252009999999998E-3</v>
      </c>
      <c r="I384">
        <f t="shared" si="75"/>
        <v>0.88889386281959037</v>
      </c>
      <c r="J384">
        <f t="shared" si="76"/>
        <v>0.85395010936447535</v>
      </c>
      <c r="K384" s="2">
        <f t="shared" si="77"/>
        <v>0.92526751937108254</v>
      </c>
      <c r="L384">
        <v>-4.1762250000000004E-3</v>
      </c>
      <c r="M384">
        <v>2.18841E-3</v>
      </c>
      <c r="N384">
        <f t="shared" si="78"/>
        <v>0.92371816047482647</v>
      </c>
      <c r="O384">
        <f t="shared" si="79"/>
        <v>0.85142431819422437</v>
      </c>
      <c r="P384" s="2">
        <f t="shared" si="80"/>
        <v>1.0021504222485165</v>
      </c>
      <c r="Q384">
        <v>4.1718981000000002E-2</v>
      </c>
      <c r="R384">
        <v>1.4586470000000001E-2</v>
      </c>
      <c r="S384">
        <f t="shared" si="81"/>
        <v>1.0513370943034563</v>
      </c>
      <c r="T384">
        <f t="shared" si="82"/>
        <v>1.0158801704804179</v>
      </c>
      <c r="U384" s="2">
        <f t="shared" si="83"/>
        <v>1.0880315592101033</v>
      </c>
    </row>
    <row r="385" spans="1:21" x14ac:dyDescent="0.3">
      <c r="A385" t="s">
        <v>9</v>
      </c>
      <c r="B385">
        <v>-7.3864730000000003E-2</v>
      </c>
      <c r="C385">
        <v>1.670081E-2</v>
      </c>
      <c r="D385">
        <f t="shared" si="72"/>
        <v>0.89512035489963915</v>
      </c>
      <c r="E385">
        <f t="shared" si="73"/>
        <v>0.85223115829380625</v>
      </c>
      <c r="F385" s="2">
        <f t="shared" si="74"/>
        <v>0.94016798371907051</v>
      </c>
      <c r="G385">
        <v>-1.120176E-2</v>
      </c>
      <c r="H385">
        <v>2.5334429999999998E-3</v>
      </c>
      <c r="I385">
        <f t="shared" si="75"/>
        <v>0.90612728829571176</v>
      </c>
      <c r="J385">
        <f t="shared" si="76"/>
        <v>0.86738502422269492</v>
      </c>
      <c r="K385" s="2">
        <f t="shared" si="77"/>
        <v>0.94659999846081844</v>
      </c>
      <c r="L385">
        <v>-3.7326820000000002E-3</v>
      </c>
      <c r="M385">
        <v>2.4122979999999998E-3</v>
      </c>
      <c r="N385">
        <f t="shared" si="78"/>
        <v>0.93153551964826453</v>
      </c>
      <c r="O385">
        <f t="shared" si="79"/>
        <v>0.85150071812082695</v>
      </c>
      <c r="P385" s="2">
        <f t="shared" si="80"/>
        <v>1.0190930035636545</v>
      </c>
      <c r="Q385">
        <v>3.7309729999999999E-2</v>
      </c>
      <c r="R385">
        <v>1.6016740000000002E-2</v>
      </c>
      <c r="S385">
        <f t="shared" si="81"/>
        <v>1.0457890539072394</v>
      </c>
      <c r="T385">
        <f t="shared" si="82"/>
        <v>1.0071255704405726</v>
      </c>
      <c r="U385" s="2">
        <f t="shared" si="83"/>
        <v>1.0859368259250579</v>
      </c>
    </row>
    <row r="386" spans="1:21" x14ac:dyDescent="0.3">
      <c r="A386" t="s">
        <v>10</v>
      </c>
      <c r="B386">
        <v>-0.1011499</v>
      </c>
      <c r="C386">
        <v>1.7459329999999999E-2</v>
      </c>
      <c r="D386">
        <f t="shared" si="72"/>
        <v>0.85922466388548913</v>
      </c>
      <c r="E386">
        <f t="shared" si="73"/>
        <v>0.81623311864837778</v>
      </c>
      <c r="F386" s="2">
        <f t="shared" si="74"/>
        <v>0.90448060261466456</v>
      </c>
      <c r="G386">
        <v>-1.5901479999999999E-2</v>
      </c>
      <c r="H386">
        <v>2.6844130000000001E-3</v>
      </c>
      <c r="I386">
        <f t="shared" si="75"/>
        <v>0.86941646348590029</v>
      </c>
      <c r="J386">
        <f t="shared" si="76"/>
        <v>0.83007951678576375</v>
      </c>
      <c r="K386" s="2">
        <f t="shared" si="77"/>
        <v>0.91061756337184385</v>
      </c>
      <c r="L386">
        <v>-4.6235790000000001E-3</v>
      </c>
      <c r="M386">
        <v>2.4870280000000001E-3</v>
      </c>
      <c r="N386">
        <f t="shared" si="78"/>
        <v>0.91590008204009321</v>
      </c>
      <c r="O386">
        <f t="shared" si="79"/>
        <v>0.83488196473691501</v>
      </c>
      <c r="P386" s="2">
        <f t="shared" si="80"/>
        <v>1.0047803111250486</v>
      </c>
      <c r="Q386">
        <v>4.6305551E-2</v>
      </c>
      <c r="R386">
        <v>1.6648659E-2</v>
      </c>
      <c r="S386">
        <f t="shared" si="81"/>
        <v>1.0571394849102931</v>
      </c>
      <c r="T386">
        <f t="shared" si="82"/>
        <v>1.0165443825235292</v>
      </c>
      <c r="U386" s="2">
        <f t="shared" si="83"/>
        <v>1.0993557288488902</v>
      </c>
    </row>
    <row r="387" spans="1:21" x14ac:dyDescent="0.3">
      <c r="A387" t="s">
        <v>11</v>
      </c>
      <c r="B387">
        <v>5.2131126999999999E-2</v>
      </c>
      <c r="C387">
        <v>1.377164E-2</v>
      </c>
      <c r="D387">
        <f t="shared" si="72"/>
        <v>1.0813353261405283</v>
      </c>
      <c r="E387">
        <f t="shared" si="73"/>
        <v>1.0384280391850667</v>
      </c>
      <c r="F387" s="2">
        <f t="shared" si="74"/>
        <v>1.1260155190696413</v>
      </c>
      <c r="G387">
        <v>1.2069180000000001E-2</v>
      </c>
      <c r="H387">
        <v>2.8520920000000001E-3</v>
      </c>
      <c r="I387">
        <f t="shared" si="75"/>
        <v>1.1120540313594616</v>
      </c>
      <c r="J387">
        <f t="shared" si="76"/>
        <v>1.0586726444101739</v>
      </c>
      <c r="K387" s="2">
        <f t="shared" si="77"/>
        <v>1.1681270647659192</v>
      </c>
      <c r="L387">
        <v>2.9074140000000001E-3</v>
      </c>
      <c r="M387">
        <v>1.3932599999999999E-3</v>
      </c>
      <c r="N387">
        <f t="shared" si="78"/>
        <v>1.056795130038007</v>
      </c>
      <c r="O387">
        <f t="shared" si="79"/>
        <v>1.0033615008143946</v>
      </c>
      <c r="P387" s="2">
        <f t="shared" si="80"/>
        <v>1.1130743465496395</v>
      </c>
      <c r="Q387">
        <v>4.9812240000000001E-2</v>
      </c>
      <c r="R387">
        <v>1.5907669999999999E-2</v>
      </c>
      <c r="S387">
        <f t="shared" si="81"/>
        <v>1.0615973289796905</v>
      </c>
      <c r="T387">
        <f t="shared" si="82"/>
        <v>1.0226117032088218</v>
      </c>
      <c r="U387" s="2">
        <f t="shared" si="83"/>
        <v>1.1020692266287091</v>
      </c>
    </row>
    <row r="388" spans="1:21" x14ac:dyDescent="0.3">
      <c r="A388" t="s">
        <v>12</v>
      </c>
      <c r="B388">
        <v>5.1421878999999997E-2</v>
      </c>
      <c r="C388">
        <v>1.7373263999999999E-2</v>
      </c>
      <c r="D388">
        <f t="shared" si="72"/>
        <v>1.0801855354879237</v>
      </c>
      <c r="E388">
        <f t="shared" si="73"/>
        <v>1.0263978322667462</v>
      </c>
      <c r="F388" s="2">
        <f t="shared" si="74"/>
        <v>1.1367919479141082</v>
      </c>
      <c r="G388">
        <v>9.9236440000000006E-3</v>
      </c>
      <c r="H388">
        <v>3.5847689999999998E-3</v>
      </c>
      <c r="I388">
        <f t="shared" si="75"/>
        <v>1.0912546258494644</v>
      </c>
      <c r="J388">
        <f t="shared" si="76"/>
        <v>1.0258258253683372</v>
      </c>
      <c r="K388" s="2">
        <f t="shared" si="77"/>
        <v>1.1608565791471155</v>
      </c>
      <c r="L388">
        <v>3.9509949999999997E-3</v>
      </c>
      <c r="M388">
        <v>1.7535540000000001E-3</v>
      </c>
      <c r="N388">
        <f t="shared" si="78"/>
        <v>1.0779584250509495</v>
      </c>
      <c r="O388">
        <f t="shared" si="79"/>
        <v>1.0098144024734836</v>
      </c>
      <c r="P388" s="2">
        <f t="shared" si="80"/>
        <v>1.1507009241421828</v>
      </c>
      <c r="Q388">
        <v>5.4058793000000001E-2</v>
      </c>
      <c r="R388">
        <v>2.0413015E-2</v>
      </c>
      <c r="S388">
        <f t="shared" si="81"/>
        <v>1.067020891296687</v>
      </c>
      <c r="T388">
        <f t="shared" si="82"/>
        <v>1.0170020576509695</v>
      </c>
      <c r="U388" s="2">
        <f t="shared" si="83"/>
        <v>1.1194997826192363</v>
      </c>
    </row>
    <row r="389" spans="1:21" x14ac:dyDescent="0.3">
      <c r="A389" t="s">
        <v>13</v>
      </c>
      <c r="B389">
        <v>5.3359259999999999E-2</v>
      </c>
      <c r="C389">
        <v>1.7750120000000001E-2</v>
      </c>
      <c r="D389">
        <f t="shared" si="72"/>
        <v>1.0833291975282302</v>
      </c>
      <c r="E389">
        <f t="shared" si="73"/>
        <v>1.0282450737396771</v>
      </c>
      <c r="F389" s="2">
        <f t="shared" si="74"/>
        <v>1.1413642332842164</v>
      </c>
      <c r="G389">
        <v>1.448283E-2</v>
      </c>
      <c r="H389">
        <v>3.6911280000000001E-3</v>
      </c>
      <c r="I389">
        <f t="shared" si="75"/>
        <v>1.1359268254412243</v>
      </c>
      <c r="J389">
        <f t="shared" si="76"/>
        <v>1.0658624975470883</v>
      </c>
      <c r="K389" s="2">
        <f t="shared" si="77"/>
        <v>1.2105968225042769</v>
      </c>
      <c r="L389">
        <v>1.829748E-3</v>
      </c>
      <c r="M389">
        <v>1.798553E-3</v>
      </c>
      <c r="N389">
        <f t="shared" si="78"/>
        <v>1.0353765862616777</v>
      </c>
      <c r="O389">
        <f t="shared" si="79"/>
        <v>0.96830040731030187</v>
      </c>
      <c r="P389" s="2">
        <f t="shared" si="80"/>
        <v>1.1070992713476679</v>
      </c>
      <c r="Q389">
        <v>4.3507200000000003E-2</v>
      </c>
      <c r="R389">
        <v>2.011829E-2</v>
      </c>
      <c r="S389">
        <f t="shared" si="81"/>
        <v>1.0535955417569425</v>
      </c>
      <c r="T389">
        <f t="shared" si="82"/>
        <v>1.0049023995505404</v>
      </c>
      <c r="U389" s="2">
        <f t="shared" si="83"/>
        <v>1.104648139069625</v>
      </c>
    </row>
    <row r="390" spans="1:21" x14ac:dyDescent="0.3">
      <c r="A390" t="s">
        <v>14</v>
      </c>
      <c r="B390">
        <v>-0.12750069999999999</v>
      </c>
      <c r="C390">
        <v>1.574122E-2</v>
      </c>
      <c r="D390">
        <f t="shared" si="72"/>
        <v>0.82592521359671867</v>
      </c>
      <c r="E390">
        <f t="shared" si="73"/>
        <v>0.78857304669509265</v>
      </c>
      <c r="F390" s="2">
        <f t="shared" si="74"/>
        <v>0.86504663241241153</v>
      </c>
      <c r="G390">
        <v>-1.6971389999999999E-2</v>
      </c>
      <c r="H390">
        <v>2.2394699999999999E-3</v>
      </c>
      <c r="I390">
        <f t="shared" si="75"/>
        <v>0.86126914119619136</v>
      </c>
      <c r="J390">
        <f t="shared" si="76"/>
        <v>0.82863574556314756</v>
      </c>
      <c r="K390" s="2">
        <f t="shared" si="77"/>
        <v>0.89518770768536204</v>
      </c>
      <c r="L390">
        <v>-9.2459610000000005E-3</v>
      </c>
      <c r="M390">
        <v>2.7342629999999998E-3</v>
      </c>
      <c r="N390">
        <f t="shared" si="78"/>
        <v>0.83889203898573772</v>
      </c>
      <c r="O390">
        <f t="shared" si="79"/>
        <v>0.75767767615679427</v>
      </c>
      <c r="P390" s="2">
        <f t="shared" si="80"/>
        <v>0.92881165067877258</v>
      </c>
      <c r="Q390">
        <v>3.9863981999999999E-2</v>
      </c>
      <c r="R390">
        <v>1.4314917E-2</v>
      </c>
      <c r="S390">
        <f t="shared" si="81"/>
        <v>1.0489994219863052</v>
      </c>
      <c r="T390">
        <f t="shared" si="82"/>
        <v>1.0142689367431492</v>
      </c>
      <c r="U390" s="2">
        <f t="shared" si="83"/>
        <v>1.0849191446807218</v>
      </c>
    </row>
    <row r="391" spans="1:21" x14ac:dyDescent="0.3">
      <c r="A391" t="s">
        <v>15</v>
      </c>
      <c r="B391">
        <v>-0.1082089</v>
      </c>
      <c r="C391">
        <v>1.6616309999999999E-2</v>
      </c>
      <c r="D391">
        <f t="shared" si="72"/>
        <v>0.85017476053608476</v>
      </c>
      <c r="E391">
        <f t="shared" si="73"/>
        <v>0.80964022115708467</v>
      </c>
      <c r="F391" s="2">
        <f t="shared" si="74"/>
        <v>0.89273865670805597</v>
      </c>
      <c r="G391">
        <v>-1.3953210000000001E-2</v>
      </c>
      <c r="H391">
        <v>2.353721E-3</v>
      </c>
      <c r="I391">
        <f t="shared" si="75"/>
        <v>0.88445092698600403</v>
      </c>
      <c r="J391">
        <f t="shared" si="76"/>
        <v>0.84926396529515036</v>
      </c>
      <c r="K391" s="2">
        <f t="shared" si="77"/>
        <v>0.92109576552508032</v>
      </c>
      <c r="L391">
        <v>-9.251881E-3</v>
      </c>
      <c r="M391">
        <v>2.8972690000000001E-3</v>
      </c>
      <c r="N391">
        <f t="shared" si="78"/>
        <v>0.83879768571572</v>
      </c>
      <c r="O391">
        <f t="shared" si="79"/>
        <v>0.75300754104830969</v>
      </c>
      <c r="P391" s="2">
        <f t="shared" si="80"/>
        <v>0.93436190105420081</v>
      </c>
      <c r="Q391">
        <v>3.3437069999999999E-2</v>
      </c>
      <c r="R391">
        <v>1.508806E-2</v>
      </c>
      <c r="S391">
        <f t="shared" si="81"/>
        <v>1.0409403465454778</v>
      </c>
      <c r="T391">
        <f t="shared" si="82"/>
        <v>1.0046481361063058</v>
      </c>
      <c r="U391" s="2">
        <f t="shared" si="83"/>
        <v>1.0785435876741267</v>
      </c>
    </row>
    <row r="392" spans="1:21" x14ac:dyDescent="0.3">
      <c r="A392" t="s">
        <v>16</v>
      </c>
      <c r="B392">
        <v>-0.1496265</v>
      </c>
      <c r="C392">
        <v>1.7485339999999999E-2</v>
      </c>
      <c r="D392">
        <f t="shared" si="72"/>
        <v>0.79896371281350398</v>
      </c>
      <c r="E392">
        <f t="shared" si="73"/>
        <v>0.75892930395040836</v>
      </c>
      <c r="F392" s="2">
        <f t="shared" si="74"/>
        <v>0.8411099835913719</v>
      </c>
      <c r="G392">
        <v>-2.0504649999999999E-2</v>
      </c>
      <c r="H392">
        <v>2.4992159999999999E-3</v>
      </c>
      <c r="I392">
        <f t="shared" si="75"/>
        <v>0.83490200525035208</v>
      </c>
      <c r="J392">
        <f t="shared" si="76"/>
        <v>0.79967698822490552</v>
      </c>
      <c r="K392" s="2">
        <f t="shared" si="77"/>
        <v>0.87167865104930786</v>
      </c>
      <c r="L392">
        <v>-9.1981179999999999E-3</v>
      </c>
      <c r="M392">
        <v>3.01396E-3</v>
      </c>
      <c r="N392">
        <f t="shared" si="78"/>
        <v>0.83965495280862401</v>
      </c>
      <c r="O392">
        <f t="shared" si="79"/>
        <v>0.75050864243898052</v>
      </c>
      <c r="P392" s="2">
        <f t="shared" si="80"/>
        <v>0.93939016809306575</v>
      </c>
      <c r="Q392">
        <v>4.7101713000000003E-2</v>
      </c>
      <c r="R392">
        <v>1.5877041000000001E-2</v>
      </c>
      <c r="S392">
        <f t="shared" si="81"/>
        <v>1.0581499526749558</v>
      </c>
      <c r="T392">
        <f t="shared" si="82"/>
        <v>1.019364358570416</v>
      </c>
      <c r="U392" s="2">
        <f t="shared" si="83"/>
        <v>1.0984112922255618</v>
      </c>
    </row>
    <row r="393" spans="1:21" x14ac:dyDescent="0.3">
      <c r="A393" t="s">
        <v>17</v>
      </c>
      <c r="B393">
        <v>-0.19498099999999999</v>
      </c>
      <c r="C393">
        <v>2.403131E-2</v>
      </c>
      <c r="D393">
        <f t="shared" si="72"/>
        <v>0.74641651760349792</v>
      </c>
      <c r="E393">
        <f t="shared" si="73"/>
        <v>0.69550049813024217</v>
      </c>
      <c r="F393" s="2">
        <f t="shared" si="74"/>
        <v>0.80105998378020016</v>
      </c>
      <c r="G393">
        <v>-2.7540519999999999E-2</v>
      </c>
      <c r="H393">
        <v>3.6725249999999998E-3</v>
      </c>
      <c r="I393">
        <f t="shared" si="75"/>
        <v>0.78477629526288184</v>
      </c>
      <c r="J393">
        <f t="shared" si="76"/>
        <v>0.7366073570289855</v>
      </c>
      <c r="K393" s="2">
        <f t="shared" si="77"/>
        <v>0.83609514313104971</v>
      </c>
      <c r="L393">
        <v>-1.6530820000000002E-2</v>
      </c>
      <c r="M393">
        <v>3.5745130000000001E-3</v>
      </c>
      <c r="N393">
        <f t="shared" si="78"/>
        <v>0.73045651301605607</v>
      </c>
      <c r="O393">
        <f t="shared" si="79"/>
        <v>0.63941572830579507</v>
      </c>
      <c r="P393" s="2">
        <f t="shared" si="80"/>
        <v>0.83445979475875842</v>
      </c>
      <c r="Q393">
        <v>3.4200210000000002E-2</v>
      </c>
      <c r="R393">
        <v>2.3603019999999999E-2</v>
      </c>
      <c r="S393">
        <f t="shared" si="81"/>
        <v>1.04189404302046</v>
      </c>
      <c r="T393">
        <f t="shared" si="82"/>
        <v>0.98563019447904021</v>
      </c>
      <c r="U393" s="2">
        <f t="shared" si="83"/>
        <v>1.1013696647709634</v>
      </c>
    </row>
    <row r="394" spans="1:21" x14ac:dyDescent="0.3">
      <c r="A394" t="s">
        <v>18</v>
      </c>
      <c r="B394">
        <v>-0.18938640000000001</v>
      </c>
      <c r="C394">
        <v>2.758561E-2</v>
      </c>
      <c r="D394">
        <f t="shared" si="72"/>
        <v>0.75270672686603934</v>
      </c>
      <c r="E394">
        <f t="shared" si="73"/>
        <v>0.69407080901436691</v>
      </c>
      <c r="F394" s="2">
        <f t="shared" si="74"/>
        <v>0.81629627598653065</v>
      </c>
      <c r="G394">
        <v>-2.4537750000000001E-2</v>
      </c>
      <c r="H394">
        <v>4.1737470000000002E-3</v>
      </c>
      <c r="I394">
        <f t="shared" si="75"/>
        <v>0.80578993257890663</v>
      </c>
      <c r="J394">
        <f t="shared" si="76"/>
        <v>0.74982083455041659</v>
      </c>
      <c r="K394" s="2">
        <f t="shared" si="77"/>
        <v>0.86593674852317171</v>
      </c>
      <c r="L394">
        <v>-2.0494700000000001E-2</v>
      </c>
      <c r="M394">
        <v>4.1191179999999997E-3</v>
      </c>
      <c r="N394">
        <f t="shared" si="78"/>
        <v>0.67746370474190609</v>
      </c>
      <c r="O394">
        <f t="shared" si="79"/>
        <v>0.58112159732049995</v>
      </c>
      <c r="P394" s="2">
        <f t="shared" si="80"/>
        <v>0.78977803158381776</v>
      </c>
      <c r="Q394">
        <v>3.1695380000000002E-2</v>
      </c>
      <c r="R394">
        <v>2.690033E-2</v>
      </c>
      <c r="S394">
        <f t="shared" si="81"/>
        <v>1.0387670240184641</v>
      </c>
      <c r="T394">
        <f t="shared" si="82"/>
        <v>0.97508062396194672</v>
      </c>
      <c r="U394" s="2">
        <f t="shared" si="83"/>
        <v>1.1066130365752058</v>
      </c>
    </row>
    <row r="395" spans="1:21" x14ac:dyDescent="0.3">
      <c r="A395" t="s">
        <v>19</v>
      </c>
      <c r="B395">
        <v>-0.198519</v>
      </c>
      <c r="C395">
        <v>2.611958E-2</v>
      </c>
      <c r="D395">
        <f t="shared" si="72"/>
        <v>0.74246577770536004</v>
      </c>
      <c r="E395">
        <f t="shared" si="73"/>
        <v>0.68758483189932196</v>
      </c>
      <c r="F395" s="2">
        <f t="shared" si="74"/>
        <v>0.80172715494739322</v>
      </c>
      <c r="G395">
        <v>-2.9776650000000002E-2</v>
      </c>
      <c r="H395">
        <v>4.0200779999999998E-3</v>
      </c>
      <c r="I395">
        <f t="shared" si="75"/>
        <v>0.76948446064551845</v>
      </c>
      <c r="J395">
        <f t="shared" si="76"/>
        <v>0.71793745385996333</v>
      </c>
      <c r="K395" s="2">
        <f t="shared" si="77"/>
        <v>0.82473247772697666</v>
      </c>
      <c r="L395">
        <v>-1.3518156999999999E-2</v>
      </c>
      <c r="M395">
        <v>3.8613089999999998E-3</v>
      </c>
      <c r="N395">
        <f t="shared" si="78"/>
        <v>0.77348810827844616</v>
      </c>
      <c r="O395">
        <f t="shared" si="79"/>
        <v>0.6698910912654098</v>
      </c>
      <c r="P395" s="2">
        <f t="shared" si="80"/>
        <v>0.89310615031172302</v>
      </c>
      <c r="Q395">
        <v>3.6147680000000001E-2</v>
      </c>
      <c r="R395">
        <v>2.5671300000000001E-2</v>
      </c>
      <c r="S395">
        <f t="shared" si="81"/>
        <v>1.0443317592088552</v>
      </c>
      <c r="T395">
        <f t="shared" si="82"/>
        <v>0.98314203138187961</v>
      </c>
      <c r="U395" s="2">
        <f t="shared" si="83"/>
        <v>1.1093298714523494</v>
      </c>
    </row>
    <row r="396" spans="1:21" x14ac:dyDescent="0.3">
      <c r="A396" t="s">
        <v>20</v>
      </c>
      <c r="B396">
        <v>-5.8018523000000002E-2</v>
      </c>
      <c r="C396">
        <v>1.5547854E-2</v>
      </c>
      <c r="D396">
        <f t="shared" si="72"/>
        <v>0.91665162657221289</v>
      </c>
      <c r="E396">
        <f t="shared" si="73"/>
        <v>0.87569407783077458</v>
      </c>
      <c r="F396" s="2">
        <f t="shared" si="74"/>
        <v>0.95952482238878367</v>
      </c>
      <c r="G396">
        <v>-9.2713880000000002E-3</v>
      </c>
      <c r="H396">
        <v>2.3793799999999999E-3</v>
      </c>
      <c r="I396">
        <f t="shared" si="75"/>
        <v>0.92165140334218243</v>
      </c>
      <c r="J396">
        <f t="shared" si="76"/>
        <v>0.88459288157097915</v>
      </c>
      <c r="K396" s="2">
        <f t="shared" si="77"/>
        <v>0.96026242916861593</v>
      </c>
      <c r="L396">
        <v>-2.136645E-3</v>
      </c>
      <c r="M396">
        <v>2.204976E-3</v>
      </c>
      <c r="N396">
        <f t="shared" si="78"/>
        <v>0.96021673440128441</v>
      </c>
      <c r="O396">
        <f t="shared" si="79"/>
        <v>0.88452052430198524</v>
      </c>
      <c r="P396" s="2">
        <f t="shared" si="80"/>
        <v>1.0423909357579588</v>
      </c>
      <c r="Q396">
        <v>4.7985677999999997E-2</v>
      </c>
      <c r="R396">
        <v>1.4728121E-2</v>
      </c>
      <c r="S396">
        <f t="shared" si="81"/>
        <v>1.0592729892321575</v>
      </c>
      <c r="T396">
        <f t="shared" si="82"/>
        <v>1.0232074711528119</v>
      </c>
      <c r="U396" s="2">
        <f t="shared" si="83"/>
        <v>1.0966097271090542</v>
      </c>
    </row>
    <row r="397" spans="1:21" x14ac:dyDescent="0.3">
      <c r="A397" t="s">
        <v>21</v>
      </c>
      <c r="B397">
        <v>-4.2756750000000003E-2</v>
      </c>
      <c r="C397">
        <v>1.75149E-2</v>
      </c>
      <c r="D397">
        <f t="shared" si="72"/>
        <v>0.93787826016818887</v>
      </c>
      <c r="E397">
        <f t="shared" si="73"/>
        <v>0.89080571236143746</v>
      </c>
      <c r="F397" s="2">
        <f t="shared" si="74"/>
        <v>0.98743824684771653</v>
      </c>
      <c r="G397">
        <v>-6.7817670000000002E-3</v>
      </c>
      <c r="H397">
        <v>2.6601519999999998E-3</v>
      </c>
      <c r="I397">
        <f t="shared" si="75"/>
        <v>0.94206637076508137</v>
      </c>
      <c r="J397">
        <f t="shared" si="76"/>
        <v>0.89981881616563719</v>
      </c>
      <c r="K397" s="2">
        <f t="shared" si="77"/>
        <v>0.98629749787664378</v>
      </c>
      <c r="L397">
        <v>-1.512275E-3</v>
      </c>
      <c r="M397">
        <v>2.5129060000000001E-3</v>
      </c>
      <c r="N397">
        <f t="shared" si="78"/>
        <v>0.97167564866430789</v>
      </c>
      <c r="O397">
        <f t="shared" si="79"/>
        <v>0.88487061319685656</v>
      </c>
      <c r="P397" s="2">
        <f t="shared" si="80"/>
        <v>1.0669961824092788</v>
      </c>
      <c r="Q397">
        <v>5.3763070000000003E-2</v>
      </c>
      <c r="R397">
        <v>1.6607303E-2</v>
      </c>
      <c r="S397">
        <f t="shared" si="81"/>
        <v>1.0666423073314073</v>
      </c>
      <c r="T397">
        <f t="shared" si="82"/>
        <v>1.0257820603212107</v>
      </c>
      <c r="U397" s="2">
        <f t="shared" si="83"/>
        <v>1.1091301513237655</v>
      </c>
    </row>
    <row r="398" spans="1:21" x14ac:dyDescent="0.3">
      <c r="A398" t="s">
        <v>22</v>
      </c>
      <c r="B398">
        <v>-7.6209319999999997E-2</v>
      </c>
      <c r="C398">
        <v>1.8381290000000002E-2</v>
      </c>
      <c r="D398">
        <f t="shared" si="72"/>
        <v>0.89197784870574714</v>
      </c>
      <c r="E398">
        <f t="shared" si="73"/>
        <v>0.84505381048937545</v>
      </c>
      <c r="F398" s="2">
        <f t="shared" si="74"/>
        <v>0.94150747882076546</v>
      </c>
      <c r="G398">
        <v>-1.232226E-2</v>
      </c>
      <c r="H398">
        <v>2.8390799999999999E-3</v>
      </c>
      <c r="I398">
        <f t="shared" si="75"/>
        <v>0.89723641659417386</v>
      </c>
      <c r="J398">
        <f t="shared" si="76"/>
        <v>0.85435853777396464</v>
      </c>
      <c r="K398" s="2">
        <f t="shared" si="77"/>
        <v>0.94226621689796863</v>
      </c>
      <c r="L398">
        <v>-2.8679640000000002E-3</v>
      </c>
      <c r="M398">
        <v>2.5682650000000001E-3</v>
      </c>
      <c r="N398">
        <f t="shared" si="78"/>
        <v>0.94696673228122197</v>
      </c>
      <c r="O398">
        <f t="shared" si="79"/>
        <v>0.86059307562101195</v>
      </c>
      <c r="P398" s="2">
        <f t="shared" si="80"/>
        <v>1.0420093043396559</v>
      </c>
      <c r="Q398">
        <v>4.0982589999999999E-2</v>
      </c>
      <c r="R398">
        <v>1.7383099999999999E-2</v>
      </c>
      <c r="S398">
        <f t="shared" si="81"/>
        <v>1.0504084704529784</v>
      </c>
      <c r="T398">
        <f t="shared" si="82"/>
        <v>1.008328547779872</v>
      </c>
      <c r="U398" s="2">
        <f t="shared" si="83"/>
        <v>1.0942444873039927</v>
      </c>
    </row>
    <row r="399" spans="1:21" x14ac:dyDescent="0.3">
      <c r="A399" t="s">
        <v>23</v>
      </c>
      <c r="B399">
        <v>-8.7910537999999996E-2</v>
      </c>
      <c r="C399">
        <v>2.2730845E-2</v>
      </c>
      <c r="D399">
        <f t="shared" si="72"/>
        <v>0.87645860179734869</v>
      </c>
      <c r="E399">
        <f t="shared" si="73"/>
        <v>0.81980031120589458</v>
      </c>
      <c r="F399" s="2">
        <f t="shared" si="74"/>
        <v>0.93703267754875663</v>
      </c>
      <c r="G399">
        <v>-1.5548660000000001E-2</v>
      </c>
      <c r="H399">
        <v>3.4165950000000001E-3</v>
      </c>
      <c r="I399">
        <f t="shared" si="75"/>
        <v>0.87212003650894077</v>
      </c>
      <c r="J399">
        <f t="shared" si="76"/>
        <v>0.82221148289114732</v>
      </c>
      <c r="K399" s="2">
        <f t="shared" si="77"/>
        <v>0.92505805854945866</v>
      </c>
      <c r="L399">
        <v>1.4860069999999999E-3</v>
      </c>
      <c r="M399">
        <v>3.29365E-3</v>
      </c>
      <c r="N399">
        <f t="shared" si="78"/>
        <v>1.0286364939778376</v>
      </c>
      <c r="O399">
        <f t="shared" si="79"/>
        <v>0.90989925626577972</v>
      </c>
      <c r="P399" s="2">
        <f t="shared" si="80"/>
        <v>1.1628683389471319</v>
      </c>
      <c r="Q399">
        <v>1.8676390000000001E-2</v>
      </c>
      <c r="R399">
        <v>2.1702550000000001E-2</v>
      </c>
      <c r="S399">
        <f t="shared" si="81"/>
        <v>1.0226646961566952</v>
      </c>
      <c r="T399">
        <f t="shared" si="82"/>
        <v>0.97177330250408933</v>
      </c>
      <c r="U399" s="2">
        <f t="shared" si="83"/>
        <v>1.0762212524982027</v>
      </c>
    </row>
    <row r="400" spans="1:21" x14ac:dyDescent="0.3">
      <c r="A400" t="s">
        <v>24</v>
      </c>
      <c r="B400">
        <v>-0.1136099</v>
      </c>
      <c r="C400">
        <v>2.5658750000000001E-2</v>
      </c>
      <c r="D400">
        <f t="shared" si="72"/>
        <v>0.84331489483475852</v>
      </c>
      <c r="E400">
        <f t="shared" si="73"/>
        <v>0.78203829034500372</v>
      </c>
      <c r="F400" s="2">
        <f t="shared" si="74"/>
        <v>0.90939282721874903</v>
      </c>
      <c r="G400">
        <v>-1.9910270000000001E-2</v>
      </c>
      <c r="H400">
        <v>3.8774040000000001E-3</v>
      </c>
      <c r="I400">
        <f t="shared" si="75"/>
        <v>0.83928043773407357</v>
      </c>
      <c r="J400">
        <f t="shared" si="76"/>
        <v>0.78498722109508101</v>
      </c>
      <c r="K400" s="2">
        <f t="shared" si="77"/>
        <v>0.89732881534103237</v>
      </c>
      <c r="L400">
        <v>9.3065900000000002E-4</v>
      </c>
      <c r="M400">
        <v>3.6567259999999999E-3</v>
      </c>
      <c r="N400">
        <f t="shared" si="78"/>
        <v>1.0178397823325902</v>
      </c>
      <c r="O400">
        <f t="shared" si="79"/>
        <v>0.88825718494207762</v>
      </c>
      <c r="P400" s="2">
        <f t="shared" si="80"/>
        <v>1.1663264199393004</v>
      </c>
      <c r="Q400">
        <v>-4.4547549999999998E-2</v>
      </c>
      <c r="R400">
        <v>2.50767E-2</v>
      </c>
      <c r="S400">
        <f t="shared" si="81"/>
        <v>0.94794664495881753</v>
      </c>
      <c r="T400">
        <f t="shared" si="82"/>
        <v>0.89365323586402745</v>
      </c>
      <c r="U400" s="2">
        <f t="shared" si="83"/>
        <v>1.0055386201560221</v>
      </c>
    </row>
    <row r="401" spans="1:21" x14ac:dyDescent="0.3">
      <c r="A401" t="s">
        <v>25</v>
      </c>
      <c r="B401">
        <v>-5.1394090000000003E-2</v>
      </c>
      <c r="C401">
        <v>2.757008E-2</v>
      </c>
      <c r="D401">
        <f t="shared" si="72"/>
        <v>0.9258054764796001</v>
      </c>
      <c r="E401">
        <f t="shared" si="73"/>
        <v>0.85372412997164104</v>
      </c>
      <c r="F401" s="2">
        <f t="shared" si="74"/>
        <v>1.0039727708154285</v>
      </c>
      <c r="G401">
        <v>-9.4173380000000008E-3</v>
      </c>
      <c r="H401">
        <v>4.1148640000000002E-3</v>
      </c>
      <c r="I401">
        <f t="shared" si="75"/>
        <v>0.92046843098958853</v>
      </c>
      <c r="J401">
        <f t="shared" si="76"/>
        <v>0.85740426655841906</v>
      </c>
      <c r="K401" s="2">
        <f t="shared" si="77"/>
        <v>0.98817111774974697</v>
      </c>
      <c r="L401">
        <v>2.20455E-3</v>
      </c>
      <c r="M401">
        <v>4.098885E-3</v>
      </c>
      <c r="N401">
        <f t="shared" si="78"/>
        <v>1.04277606480578</v>
      </c>
      <c r="O401">
        <f t="shared" si="79"/>
        <v>0.89515711609916793</v>
      </c>
      <c r="P401" s="2">
        <f t="shared" si="80"/>
        <v>1.2147386216068077</v>
      </c>
      <c r="Q401">
        <v>0.1065103</v>
      </c>
      <c r="R401">
        <v>2.5795430000000001E-2</v>
      </c>
      <c r="S401">
        <f t="shared" si="81"/>
        <v>1.1363397598986993</v>
      </c>
      <c r="T401">
        <f t="shared" si="82"/>
        <v>1.0694468034301379</v>
      </c>
      <c r="U401" s="2">
        <f t="shared" si="83"/>
        <v>1.2074168119302684</v>
      </c>
    </row>
    <row r="402" spans="1:21" x14ac:dyDescent="0.3">
      <c r="A402" t="s">
        <v>32</v>
      </c>
      <c r="B402">
        <v>-9.7230659999999997E-2</v>
      </c>
      <c r="C402">
        <v>1.5151680000000001E-2</v>
      </c>
      <c r="D402">
        <f t="shared" si="72"/>
        <v>0.86429080236154932</v>
      </c>
      <c r="E402">
        <f t="shared" si="73"/>
        <v>0.8266350880172415</v>
      </c>
      <c r="F402" s="2">
        <f t="shared" si="74"/>
        <v>0.90366184774289438</v>
      </c>
      <c r="G402">
        <v>-1.522653E-2</v>
      </c>
      <c r="H402">
        <v>2.3293179999999999E-3</v>
      </c>
      <c r="I402">
        <f t="shared" si="75"/>
        <v>0.87459578094267731</v>
      </c>
      <c r="J402">
        <f t="shared" si="76"/>
        <v>0.84015444507249437</v>
      </c>
      <c r="K402" s="2">
        <f t="shared" si="77"/>
        <v>0.91044900676176166</v>
      </c>
      <c r="L402">
        <v>-4.7241569999999997E-3</v>
      </c>
      <c r="M402">
        <v>2.174484E-3</v>
      </c>
      <c r="N402">
        <f t="shared" si="78"/>
        <v>0.91415148477060448</v>
      </c>
      <c r="O402">
        <f t="shared" si="79"/>
        <v>0.84304346099077787</v>
      </c>
      <c r="P402" s="2">
        <f t="shared" si="80"/>
        <v>0.99125724328160392</v>
      </c>
      <c r="Q402">
        <v>3.9481632000000003E-2</v>
      </c>
      <c r="R402">
        <v>1.4328934999999999E-2</v>
      </c>
      <c r="S402">
        <f t="shared" si="81"/>
        <v>1.0485182304700968</v>
      </c>
      <c r="T402">
        <f t="shared" si="82"/>
        <v>1.0137702517162432</v>
      </c>
      <c r="U402" s="2">
        <f t="shared" si="83"/>
        <v>1.0844572305874536</v>
      </c>
    </row>
    <row r="403" spans="1:21" x14ac:dyDescent="0.3">
      <c r="A403" t="s">
        <v>9</v>
      </c>
      <c r="B403">
        <v>-8.7504159999999997E-2</v>
      </c>
      <c r="C403">
        <v>1.6515709999999999E-2</v>
      </c>
      <c r="D403">
        <f t="shared" si="72"/>
        <v>0.87699302490466757</v>
      </c>
      <c r="E403">
        <f t="shared" si="73"/>
        <v>0.83542689991130425</v>
      </c>
      <c r="F403" s="2">
        <f t="shared" si="74"/>
        <v>0.92062724555923992</v>
      </c>
      <c r="G403">
        <v>-1.3364040000000001E-2</v>
      </c>
      <c r="H403">
        <v>2.519243E-3</v>
      </c>
      <c r="I403">
        <f t="shared" si="75"/>
        <v>0.8890484442351454</v>
      </c>
      <c r="J403">
        <f t="shared" si="76"/>
        <v>0.85124486378956599</v>
      </c>
      <c r="K403" s="2">
        <f t="shared" si="77"/>
        <v>0.92853087263070633</v>
      </c>
      <c r="L403">
        <v>-4.6470169999999998E-3</v>
      </c>
      <c r="M403">
        <v>2.3901650000000001E-3</v>
      </c>
      <c r="N403">
        <f t="shared" si="78"/>
        <v>0.9154923023871232</v>
      </c>
      <c r="O403">
        <f t="shared" si="79"/>
        <v>0.83752591908550755</v>
      </c>
      <c r="P403" s="2">
        <f t="shared" si="80"/>
        <v>1.0007166782912504</v>
      </c>
      <c r="Q403">
        <v>4.7421020000000001E-2</v>
      </c>
      <c r="R403">
        <v>1.5716713E-2</v>
      </c>
      <c r="S403">
        <f t="shared" si="81"/>
        <v>1.0585554799869465</v>
      </c>
      <c r="T403">
        <f t="shared" si="82"/>
        <v>1.0201396350393204</v>
      </c>
      <c r="U403" s="2">
        <f t="shared" si="83"/>
        <v>1.0984179672297554</v>
      </c>
    </row>
    <row r="404" spans="1:21" x14ac:dyDescent="0.3">
      <c r="A404" t="s">
        <v>10</v>
      </c>
      <c r="B404">
        <v>-0.1082423</v>
      </c>
      <c r="C404">
        <v>1.7526110000000001E-2</v>
      </c>
      <c r="D404">
        <f t="shared" si="72"/>
        <v>0.85013216784753776</v>
      </c>
      <c r="E404">
        <f t="shared" si="73"/>
        <v>0.80743702592259115</v>
      </c>
      <c r="F404" s="2">
        <f t="shared" si="74"/>
        <v>0.89508491635413501</v>
      </c>
      <c r="G404">
        <v>-1.744091E-2</v>
      </c>
      <c r="H404">
        <v>2.7193069999999998E-3</v>
      </c>
      <c r="I404">
        <f t="shared" si="75"/>
        <v>0.85771791152390975</v>
      </c>
      <c r="J404">
        <f t="shared" si="76"/>
        <v>0.81841755422067808</v>
      </c>
      <c r="K404" s="2">
        <f t="shared" si="77"/>
        <v>0.89890546940855176</v>
      </c>
      <c r="L404">
        <v>-4.7450720000000004E-3</v>
      </c>
      <c r="M404">
        <v>2.4843510000000001E-3</v>
      </c>
      <c r="N404">
        <f t="shared" si="78"/>
        <v>0.91378828685231084</v>
      </c>
      <c r="O404">
        <f t="shared" si="79"/>
        <v>0.8330400162613546</v>
      </c>
      <c r="P404" s="2">
        <f t="shared" si="80"/>
        <v>1.0023636522720283</v>
      </c>
      <c r="Q404">
        <v>3.0616870000000001E-2</v>
      </c>
      <c r="R404">
        <v>1.6435620000000001E-2</v>
      </c>
      <c r="S404">
        <f t="shared" si="81"/>
        <v>1.037423508855029</v>
      </c>
      <c r="T404">
        <f t="shared" si="82"/>
        <v>0.99808550075611724</v>
      </c>
      <c r="U404" s="2">
        <f t="shared" si="83"/>
        <v>1.0783119641651444</v>
      </c>
    </row>
    <row r="405" spans="1:21" x14ac:dyDescent="0.3">
      <c r="A405" t="s">
        <v>11</v>
      </c>
      <c r="B405">
        <v>1.4091940000000001E-2</v>
      </c>
      <c r="C405">
        <v>1.378388E-2</v>
      </c>
      <c r="D405">
        <f t="shared" ref="D405:D468" si="84">EXP(B405*1.5)</f>
        <v>1.0213628980825133</v>
      </c>
      <c r="E405">
        <f t="shared" ref="E405:E468" si="85">EXP((B405-1.96*C405)*1.5)</f>
        <v>0.98080001628146662</v>
      </c>
      <c r="F405" s="2">
        <f t="shared" ref="F405:F468" si="86">EXP((B405+1.96*C405)*1.5)</f>
        <v>1.0636033363198292</v>
      </c>
      <c r="G405">
        <v>2.542402E-3</v>
      </c>
      <c r="H405">
        <v>2.8601999999999998E-3</v>
      </c>
      <c r="I405">
        <f t="shared" ref="I405:I468" si="87">EXP(G405*8.8)</f>
        <v>1.0226252932359965</v>
      </c>
      <c r="J405">
        <f t="shared" ref="J405:J468" si="88">EXP((G405-1.96*H405)*8.8)</f>
        <v>0.9734005739000503</v>
      </c>
      <c r="K405" s="2">
        <f t="shared" ref="K405:K468" si="89">EXP((G405+1.96*H405)*8.8)</f>
        <v>1.0743392991602938</v>
      </c>
      <c r="L405">
        <v>1.232866E-3</v>
      </c>
      <c r="M405">
        <v>1.3981569999999999E-3</v>
      </c>
      <c r="N405">
        <f t="shared" ref="N405:N468" si="90">EXP(L405*19)</f>
        <v>1.0237009613125003</v>
      </c>
      <c r="O405">
        <f t="shared" ref="O405:O468" si="91">EXP((L405-1.96*M405)*19)</f>
        <v>0.97176340690919205</v>
      </c>
      <c r="P405" s="2">
        <f t="shared" ref="P405:P468" si="92">EXP((L405+1.96*M405)*19)</f>
        <v>1.0784144069854504</v>
      </c>
      <c r="Q405">
        <v>1.1309909999999999E-2</v>
      </c>
      <c r="R405">
        <v>1.5967039999999998E-2</v>
      </c>
      <c r="S405">
        <f t="shared" ref="S405:S468" si="93">EXP(Q405*1.2)</f>
        <v>1.0136644081923607</v>
      </c>
      <c r="T405">
        <f t="shared" ref="T405:T468" si="94">EXP((Q405-1.96*R405)*1.2)</f>
        <v>0.97630271086718379</v>
      </c>
      <c r="U405" s="2">
        <f t="shared" ref="U405:U468" si="95">EXP((Q405+1.96*R405)*1.2)</f>
        <v>1.052455883814249</v>
      </c>
    </row>
    <row r="406" spans="1:21" x14ac:dyDescent="0.3">
      <c r="A406" t="s">
        <v>12</v>
      </c>
      <c r="B406">
        <v>1.9383259999999999E-2</v>
      </c>
      <c r="C406">
        <v>1.7206300000000001E-2</v>
      </c>
      <c r="D406">
        <f t="shared" si="84"/>
        <v>1.0295016909698533</v>
      </c>
      <c r="E406">
        <f t="shared" si="85"/>
        <v>0.97871809295407808</v>
      </c>
      <c r="F406" s="2">
        <f t="shared" si="86"/>
        <v>1.0829203417612889</v>
      </c>
      <c r="G406">
        <v>5.7994689999999998E-3</v>
      </c>
      <c r="H406">
        <v>3.5374790000000001E-3</v>
      </c>
      <c r="I406">
        <f t="shared" si="87"/>
        <v>1.0523600695611826</v>
      </c>
      <c r="J406">
        <f t="shared" si="88"/>
        <v>0.99007051552009984</v>
      </c>
      <c r="K406" s="2">
        <f t="shared" si="89"/>
        <v>1.118568524813659</v>
      </c>
      <c r="L406">
        <v>2.6242700000000003E-4</v>
      </c>
      <c r="M406">
        <v>1.754544E-3</v>
      </c>
      <c r="N406">
        <f t="shared" si="90"/>
        <v>1.0049985643474311</v>
      </c>
      <c r="O406">
        <f t="shared" si="91"/>
        <v>0.94143204999558583</v>
      </c>
      <c r="P406" s="2">
        <f t="shared" si="92"/>
        <v>1.0728571587775597</v>
      </c>
      <c r="Q406">
        <v>5.01739E-2</v>
      </c>
      <c r="R406">
        <v>2.0406130000000001E-2</v>
      </c>
      <c r="S406">
        <f t="shared" si="93"/>
        <v>1.0620581537175808</v>
      </c>
      <c r="T406">
        <f t="shared" si="94"/>
        <v>1.0122883511436496</v>
      </c>
      <c r="U406" s="2">
        <f t="shared" si="95"/>
        <v>1.1142749203857347</v>
      </c>
    </row>
    <row r="407" spans="1:21" x14ac:dyDescent="0.3">
      <c r="A407" t="s">
        <v>13</v>
      </c>
      <c r="B407">
        <v>8.1927449999999995E-3</v>
      </c>
      <c r="C407">
        <v>1.7867412999999999E-2</v>
      </c>
      <c r="D407">
        <f t="shared" si="84"/>
        <v>1.01236493897915</v>
      </c>
      <c r="E407">
        <f t="shared" si="85"/>
        <v>0.96055784310305137</v>
      </c>
      <c r="F407" s="2">
        <f t="shared" si="86"/>
        <v>1.0669662186749806</v>
      </c>
      <c r="G407">
        <v>-1.288717E-3</v>
      </c>
      <c r="H407">
        <v>3.7465020000000001E-3</v>
      </c>
      <c r="I407">
        <f t="shared" si="87"/>
        <v>0.98872335384344989</v>
      </c>
      <c r="J407">
        <f t="shared" si="88"/>
        <v>0.92685293136336178</v>
      </c>
      <c r="K407" s="2">
        <f t="shared" si="89"/>
        <v>1.0547238265702732</v>
      </c>
      <c r="L407">
        <v>2.3297359999999998E-3</v>
      </c>
      <c r="M407">
        <v>1.8015150000000001E-3</v>
      </c>
      <c r="N407">
        <f t="shared" si="90"/>
        <v>1.0452592951835247</v>
      </c>
      <c r="O407">
        <f t="shared" si="91"/>
        <v>0.97743504974877138</v>
      </c>
      <c r="P407" s="2">
        <f t="shared" si="92"/>
        <v>1.1177898669056112</v>
      </c>
      <c r="Q407">
        <v>-2.7238700000000001E-2</v>
      </c>
      <c r="R407">
        <v>2.0378589999999999E-2</v>
      </c>
      <c r="S407">
        <f t="shared" si="93"/>
        <v>0.96784198854888304</v>
      </c>
      <c r="T407">
        <f t="shared" si="94"/>
        <v>0.92254706658557106</v>
      </c>
      <c r="U407" s="2">
        <f t="shared" si="95"/>
        <v>1.0153607861603564</v>
      </c>
    </row>
    <row r="408" spans="1:21" x14ac:dyDescent="0.3">
      <c r="A408" t="s">
        <v>14</v>
      </c>
      <c r="B408">
        <v>-0.1346212</v>
      </c>
      <c r="C408">
        <v>1.5684460000000001E-2</v>
      </c>
      <c r="D408">
        <f t="shared" si="84"/>
        <v>0.81715065571661782</v>
      </c>
      <c r="E408">
        <f t="shared" si="85"/>
        <v>0.78032552048731396</v>
      </c>
      <c r="F408" s="2">
        <f t="shared" si="86"/>
        <v>0.85571364335373434</v>
      </c>
      <c r="G408">
        <v>-1.828685E-2</v>
      </c>
      <c r="H408">
        <v>2.2484839999999998E-3</v>
      </c>
      <c r="I408">
        <f t="shared" si="87"/>
        <v>0.85135653338328632</v>
      </c>
      <c r="J408">
        <f t="shared" si="88"/>
        <v>0.81897138717632301</v>
      </c>
      <c r="K408" s="2">
        <f t="shared" si="89"/>
        <v>0.88502230759663514</v>
      </c>
      <c r="L408">
        <v>-9.5130419999999993E-3</v>
      </c>
      <c r="M408">
        <v>2.6972340000000002E-3</v>
      </c>
      <c r="N408">
        <f t="shared" si="90"/>
        <v>0.83464583150183902</v>
      </c>
      <c r="O408">
        <f t="shared" si="91"/>
        <v>0.75488278596740288</v>
      </c>
      <c r="P408" s="2">
        <f t="shared" si="92"/>
        <v>0.92283686552825717</v>
      </c>
      <c r="Q408">
        <v>4.4203254999999997E-2</v>
      </c>
      <c r="R408">
        <v>1.3998218E-2</v>
      </c>
      <c r="S408">
        <f t="shared" si="93"/>
        <v>1.0544759419237009</v>
      </c>
      <c r="T408">
        <f t="shared" si="94"/>
        <v>1.0203238707740787</v>
      </c>
      <c r="U408" s="2">
        <f t="shared" si="95"/>
        <v>1.0897711441880777</v>
      </c>
    </row>
    <row r="409" spans="1:21" x14ac:dyDescent="0.3">
      <c r="A409" t="s">
        <v>15</v>
      </c>
      <c r="B409">
        <v>-0.122167</v>
      </c>
      <c r="C409">
        <v>1.6465899999999999E-2</v>
      </c>
      <c r="D409">
        <f t="shared" si="84"/>
        <v>0.83255957344010223</v>
      </c>
      <c r="E409">
        <f t="shared" si="85"/>
        <v>0.79321557569503309</v>
      </c>
      <c r="F409" s="2">
        <f t="shared" si="86"/>
        <v>0.87385505853110212</v>
      </c>
      <c r="G409">
        <v>-1.6506739999999999E-2</v>
      </c>
      <c r="H409">
        <v>2.3450939999999998E-3</v>
      </c>
      <c r="I409">
        <f t="shared" si="87"/>
        <v>0.86479801153057945</v>
      </c>
      <c r="J409">
        <f t="shared" si="88"/>
        <v>0.83051649108397008</v>
      </c>
      <c r="K409" s="2">
        <f t="shared" si="89"/>
        <v>0.90049458231845003</v>
      </c>
      <c r="L409">
        <v>-8.378758E-3</v>
      </c>
      <c r="M409">
        <v>2.851503E-3</v>
      </c>
      <c r="N409">
        <f t="shared" si="90"/>
        <v>0.85282884522879254</v>
      </c>
      <c r="O409">
        <f t="shared" si="91"/>
        <v>0.76690957901761914</v>
      </c>
      <c r="P409" s="2">
        <f t="shared" si="92"/>
        <v>0.94837391415287853</v>
      </c>
      <c r="Q409">
        <v>4.6147039000000001E-2</v>
      </c>
      <c r="R409">
        <v>1.4742373E-2</v>
      </c>
      <c r="S409">
        <f t="shared" si="93"/>
        <v>1.0569384208806976</v>
      </c>
      <c r="T409">
        <f t="shared" si="94"/>
        <v>1.0209181663738993</v>
      </c>
      <c r="U409" s="2">
        <f t="shared" si="95"/>
        <v>1.0942295497606522</v>
      </c>
    </row>
    <row r="410" spans="1:21" x14ac:dyDescent="0.3">
      <c r="A410" t="s">
        <v>16</v>
      </c>
      <c r="B410">
        <v>-0.14941989999999999</v>
      </c>
      <c r="C410">
        <v>1.758413E-2</v>
      </c>
      <c r="D410">
        <f t="shared" si="84"/>
        <v>0.79921135003751087</v>
      </c>
      <c r="E410">
        <f t="shared" si="85"/>
        <v>0.75894407088510962</v>
      </c>
      <c r="F410" s="2">
        <f t="shared" si="86"/>
        <v>0.84161508934888851</v>
      </c>
      <c r="G410">
        <v>-2.044675E-2</v>
      </c>
      <c r="H410">
        <v>2.5387539999999998E-3</v>
      </c>
      <c r="I410">
        <f t="shared" si="87"/>
        <v>0.83532751291319385</v>
      </c>
      <c r="J410">
        <f t="shared" si="88"/>
        <v>0.79953911067063899</v>
      </c>
      <c r="K410" s="2">
        <f t="shared" si="89"/>
        <v>0.87271785021806303</v>
      </c>
      <c r="L410">
        <v>-1.0836276000000001E-2</v>
      </c>
      <c r="M410">
        <v>2.9919930000000001E-3</v>
      </c>
      <c r="N410">
        <f t="shared" si="90"/>
        <v>0.81392321817090285</v>
      </c>
      <c r="O410">
        <f t="shared" si="91"/>
        <v>0.72810423337608443</v>
      </c>
      <c r="P410" s="2">
        <f t="shared" si="92"/>
        <v>0.909857373038368</v>
      </c>
      <c r="Q410">
        <v>4.2064534000000001E-2</v>
      </c>
      <c r="R410">
        <v>1.5589117E-2</v>
      </c>
      <c r="S410">
        <f t="shared" si="93"/>
        <v>1.0517731359268405</v>
      </c>
      <c r="T410">
        <f t="shared" si="94"/>
        <v>1.0139076617058418</v>
      </c>
      <c r="U410" s="2">
        <f t="shared" si="95"/>
        <v>1.0910527370867447</v>
      </c>
    </row>
    <row r="411" spans="1:21" x14ac:dyDescent="0.3">
      <c r="A411" t="s">
        <v>17</v>
      </c>
      <c r="B411">
        <v>-0.20405570000000001</v>
      </c>
      <c r="C411">
        <v>2.3676099999999999E-2</v>
      </c>
      <c r="D411">
        <f t="shared" si="84"/>
        <v>0.73632509692418413</v>
      </c>
      <c r="E411">
        <f t="shared" si="85"/>
        <v>0.68681433089002863</v>
      </c>
      <c r="F411" s="2">
        <f t="shared" si="86"/>
        <v>0.78940497304099078</v>
      </c>
      <c r="G411">
        <v>-3.0754320000000002E-2</v>
      </c>
      <c r="H411">
        <v>3.6826860000000001E-3</v>
      </c>
      <c r="I411">
        <f t="shared" si="87"/>
        <v>0.76289260134467041</v>
      </c>
      <c r="J411">
        <f t="shared" si="88"/>
        <v>0.71594138197136337</v>
      </c>
      <c r="K411" s="2">
        <f t="shared" si="89"/>
        <v>0.81292286748933529</v>
      </c>
      <c r="L411">
        <v>-1.4452599999999999E-2</v>
      </c>
      <c r="M411">
        <v>3.436326E-3</v>
      </c>
      <c r="N411">
        <f t="shared" si="90"/>
        <v>0.75987646877387571</v>
      </c>
      <c r="O411">
        <f t="shared" si="91"/>
        <v>0.66860075201237734</v>
      </c>
      <c r="P411" s="2">
        <f t="shared" si="92"/>
        <v>0.86361292005481582</v>
      </c>
      <c r="Q411">
        <v>5.168975E-2</v>
      </c>
      <c r="R411">
        <v>2.2857969999999998E-2</v>
      </c>
      <c r="S411">
        <f t="shared" si="93"/>
        <v>1.0639918168931701</v>
      </c>
      <c r="T411">
        <f t="shared" si="94"/>
        <v>1.008300010227154</v>
      </c>
      <c r="U411" s="2">
        <f t="shared" si="95"/>
        <v>1.1227596696746933</v>
      </c>
    </row>
    <row r="412" spans="1:21" x14ac:dyDescent="0.3">
      <c r="A412" t="s">
        <v>18</v>
      </c>
      <c r="B412">
        <v>-0.18758710000000001</v>
      </c>
      <c r="C412">
        <v>2.6938610000000002E-2</v>
      </c>
      <c r="D412">
        <f t="shared" si="84"/>
        <v>0.75474098863706496</v>
      </c>
      <c r="E412">
        <f t="shared" si="85"/>
        <v>0.69727167719418226</v>
      </c>
      <c r="F412" s="2">
        <f t="shared" si="86"/>
        <v>0.81694693554893605</v>
      </c>
      <c r="G412">
        <v>-2.8724059999999999E-2</v>
      </c>
      <c r="H412">
        <v>4.1247020000000001E-3</v>
      </c>
      <c r="I412">
        <f t="shared" si="87"/>
        <v>0.77664514793173223</v>
      </c>
      <c r="J412">
        <f t="shared" si="88"/>
        <v>0.72331201919831278</v>
      </c>
      <c r="K412" s="2">
        <f t="shared" si="89"/>
        <v>0.83391077404525615</v>
      </c>
      <c r="L412">
        <v>-1.0567102E-2</v>
      </c>
      <c r="M412">
        <v>3.9640839999999997E-3</v>
      </c>
      <c r="N412">
        <f t="shared" si="90"/>
        <v>0.81809653327790377</v>
      </c>
      <c r="O412">
        <f t="shared" si="91"/>
        <v>0.70581830980533844</v>
      </c>
      <c r="P412" s="2">
        <f t="shared" si="92"/>
        <v>0.948235443121204</v>
      </c>
      <c r="Q412">
        <v>3.7817459999999997E-2</v>
      </c>
      <c r="R412">
        <v>2.5973929999999999E-2</v>
      </c>
      <c r="S412">
        <f t="shared" si="93"/>
        <v>1.0464264222257407</v>
      </c>
      <c r="T412">
        <f t="shared" si="94"/>
        <v>0.98441302281733445</v>
      </c>
      <c r="U412" s="2">
        <f t="shared" si="95"/>
        <v>1.1123463746937361</v>
      </c>
    </row>
    <row r="413" spans="1:21" x14ac:dyDescent="0.3">
      <c r="A413" t="s">
        <v>19</v>
      </c>
      <c r="B413">
        <v>-0.2167086</v>
      </c>
      <c r="C413">
        <v>2.593842E-2</v>
      </c>
      <c r="D413">
        <f t="shared" si="84"/>
        <v>0.72248190810080537</v>
      </c>
      <c r="E413">
        <f t="shared" si="85"/>
        <v>0.66943456563244486</v>
      </c>
      <c r="F413" s="2">
        <f t="shared" si="86"/>
        <v>0.77973282876399208</v>
      </c>
      <c r="G413">
        <v>-3.2403939999999999E-2</v>
      </c>
      <c r="H413">
        <v>4.0832079999999996E-3</v>
      </c>
      <c r="I413">
        <f t="shared" si="87"/>
        <v>0.75189794776555408</v>
      </c>
      <c r="J413">
        <f t="shared" si="88"/>
        <v>0.70076558860466887</v>
      </c>
      <c r="K413" s="2">
        <f t="shared" si="89"/>
        <v>0.80676125233225415</v>
      </c>
      <c r="L413">
        <v>-1.7283159999999999E-2</v>
      </c>
      <c r="M413">
        <v>3.7190959999999999E-3</v>
      </c>
      <c r="N413">
        <f t="shared" si="90"/>
        <v>0.72008930495786327</v>
      </c>
      <c r="O413">
        <f t="shared" si="91"/>
        <v>0.62695583775021824</v>
      </c>
      <c r="P413" s="2">
        <f t="shared" si="92"/>
        <v>0.82705762653937109</v>
      </c>
      <c r="Q413">
        <v>6.2998940000000003E-2</v>
      </c>
      <c r="R413">
        <v>2.4963639999999999E-2</v>
      </c>
      <c r="S413">
        <f t="shared" si="93"/>
        <v>1.0785297035424637</v>
      </c>
      <c r="T413">
        <f t="shared" si="94"/>
        <v>1.0170275912319564</v>
      </c>
      <c r="U413" s="2">
        <f t="shared" si="95"/>
        <v>1.1437509969757489</v>
      </c>
    </row>
    <row r="414" spans="1:21" x14ac:dyDescent="0.3">
      <c r="A414" t="s">
        <v>20</v>
      </c>
      <c r="B414">
        <v>-7.0788409999999996E-2</v>
      </c>
      <c r="C414">
        <v>1.551553E-2</v>
      </c>
      <c r="D414">
        <f t="shared" si="84"/>
        <v>0.89926041464001649</v>
      </c>
      <c r="E414">
        <f t="shared" si="85"/>
        <v>0.85916157917711666</v>
      </c>
      <c r="F414" s="2">
        <f t="shared" si="86"/>
        <v>0.94123074510973537</v>
      </c>
      <c r="G414">
        <v>-1.116702E-2</v>
      </c>
      <c r="H414">
        <v>2.3888960000000002E-3</v>
      </c>
      <c r="I414">
        <f t="shared" si="87"/>
        <v>0.90640434462883634</v>
      </c>
      <c r="J414">
        <f t="shared" si="88"/>
        <v>0.86981611285554072</v>
      </c>
      <c r="K414" s="2">
        <f t="shared" si="89"/>
        <v>0.94453163584758348</v>
      </c>
      <c r="L414">
        <v>-3.3410890000000002E-3</v>
      </c>
      <c r="M414">
        <v>2.2074490000000002E-3</v>
      </c>
      <c r="N414">
        <f t="shared" si="90"/>
        <v>0.93849224047238389</v>
      </c>
      <c r="O414">
        <f t="shared" si="91"/>
        <v>0.86442901198913868</v>
      </c>
      <c r="P414" s="2">
        <f t="shared" si="92"/>
        <v>1.0189011164724089</v>
      </c>
      <c r="Q414">
        <v>4.1920042999999997E-2</v>
      </c>
      <c r="R414">
        <v>1.4528109000000001E-2</v>
      </c>
      <c r="S414">
        <f t="shared" si="93"/>
        <v>1.0515907856334632</v>
      </c>
      <c r="T414">
        <f t="shared" si="94"/>
        <v>1.0162647940167693</v>
      </c>
      <c r="U414" s="2">
        <f t="shared" si="95"/>
        <v>1.0881447305267538</v>
      </c>
    </row>
    <row r="415" spans="1:21" x14ac:dyDescent="0.3">
      <c r="A415" t="s">
        <v>21</v>
      </c>
      <c r="B415">
        <v>-6.5473569999999995E-2</v>
      </c>
      <c r="C415">
        <v>1.7383340000000001E-2</v>
      </c>
      <c r="D415">
        <f t="shared" si="84"/>
        <v>0.9064582056816215</v>
      </c>
      <c r="E415">
        <f t="shared" si="85"/>
        <v>0.86129571813263439</v>
      </c>
      <c r="F415" s="2">
        <f t="shared" si="86"/>
        <v>0.95398881168130112</v>
      </c>
      <c r="G415">
        <v>-9.6711829999999999E-3</v>
      </c>
      <c r="H415">
        <v>2.6563810000000002E-3</v>
      </c>
      <c r="I415">
        <f t="shared" si="87"/>
        <v>0.91841455034192165</v>
      </c>
      <c r="J415">
        <f t="shared" si="88"/>
        <v>0.87728473507753701</v>
      </c>
      <c r="K415" s="2">
        <f t="shared" si="89"/>
        <v>0.96147265825297235</v>
      </c>
      <c r="L415">
        <v>-4.3292820000000003E-3</v>
      </c>
      <c r="M415">
        <v>2.5035880000000002E-3</v>
      </c>
      <c r="N415">
        <f t="shared" si="90"/>
        <v>0.92103581352970576</v>
      </c>
      <c r="O415">
        <f t="shared" si="91"/>
        <v>0.839045808464847</v>
      </c>
      <c r="P415" s="2">
        <f t="shared" si="92"/>
        <v>1.0110377302955895</v>
      </c>
      <c r="Q415">
        <v>6.1823109000000001E-2</v>
      </c>
      <c r="R415">
        <v>1.6409287000000002E-2</v>
      </c>
      <c r="S415">
        <f t="shared" si="93"/>
        <v>1.0770089742753206</v>
      </c>
      <c r="T415">
        <f t="shared" si="94"/>
        <v>1.0362341043667376</v>
      </c>
      <c r="U415" s="2">
        <f t="shared" si="95"/>
        <v>1.119388298244097</v>
      </c>
    </row>
    <row r="416" spans="1:21" x14ac:dyDescent="0.3">
      <c r="A416" t="s">
        <v>22</v>
      </c>
      <c r="B416">
        <v>-7.7042330000000006E-2</v>
      </c>
      <c r="C416">
        <v>1.8497360000000001E-2</v>
      </c>
      <c r="D416">
        <f t="shared" si="84"/>
        <v>0.89086400503123031</v>
      </c>
      <c r="E416">
        <f t="shared" si="85"/>
        <v>0.84371060065978143</v>
      </c>
      <c r="F416" s="2">
        <f t="shared" si="86"/>
        <v>0.94065272480831541</v>
      </c>
      <c r="G416">
        <v>-1.304047E-2</v>
      </c>
      <c r="H416">
        <v>2.8746399999999999E-3</v>
      </c>
      <c r="I416">
        <f t="shared" si="87"/>
        <v>0.89158354252692018</v>
      </c>
      <c r="J416">
        <f t="shared" si="88"/>
        <v>0.84845525772799013</v>
      </c>
      <c r="K416" s="2">
        <f t="shared" si="89"/>
        <v>0.93690410432897531</v>
      </c>
      <c r="L416">
        <v>-2.1387759999999998E-3</v>
      </c>
      <c r="M416">
        <v>2.5903430000000002E-3</v>
      </c>
      <c r="N416">
        <f t="shared" si="90"/>
        <v>0.96017785697298463</v>
      </c>
      <c r="O416">
        <f t="shared" si="91"/>
        <v>0.87188205929739526</v>
      </c>
      <c r="P416" s="2">
        <f t="shared" si="92"/>
        <v>1.0574154006152832</v>
      </c>
      <c r="Q416">
        <v>1.903649E-2</v>
      </c>
      <c r="R416">
        <v>1.718708E-2</v>
      </c>
      <c r="S416">
        <f t="shared" si="93"/>
        <v>1.0231067055188634</v>
      </c>
      <c r="T416">
        <f t="shared" si="94"/>
        <v>0.98257340637694379</v>
      </c>
      <c r="U416" s="2">
        <f t="shared" si="95"/>
        <v>1.0653120917828907</v>
      </c>
    </row>
    <row r="417" spans="1:21" x14ac:dyDescent="0.3">
      <c r="A417" t="s">
        <v>23</v>
      </c>
      <c r="B417">
        <v>-7.9649164999999994E-2</v>
      </c>
      <c r="C417">
        <v>2.2742401999999998E-2</v>
      </c>
      <c r="D417">
        <f t="shared" si="84"/>
        <v>0.88738730364845131</v>
      </c>
      <c r="E417">
        <f t="shared" si="85"/>
        <v>0.82999433013290558</v>
      </c>
      <c r="F417" s="2">
        <f t="shared" si="86"/>
        <v>0.94874892283947865</v>
      </c>
      <c r="G417">
        <v>-1.4443846E-2</v>
      </c>
      <c r="H417">
        <v>3.407031E-3</v>
      </c>
      <c r="I417">
        <f t="shared" si="87"/>
        <v>0.88064045645103683</v>
      </c>
      <c r="J417">
        <f t="shared" si="88"/>
        <v>0.83038127559002706</v>
      </c>
      <c r="K417" s="2">
        <f t="shared" si="89"/>
        <v>0.93394159566909751</v>
      </c>
      <c r="L417">
        <v>2.4123119999999998E-3</v>
      </c>
      <c r="M417">
        <v>3.3281830000000002E-3</v>
      </c>
      <c r="N417">
        <f t="shared" si="90"/>
        <v>1.04690053565367</v>
      </c>
      <c r="O417">
        <f t="shared" si="91"/>
        <v>0.92486489932549409</v>
      </c>
      <c r="P417" s="2">
        <f t="shared" si="92"/>
        <v>1.1850387363076023</v>
      </c>
      <c r="Q417">
        <v>8.9362179999999992E-3</v>
      </c>
      <c r="R417">
        <v>2.1611434999999998E-2</v>
      </c>
      <c r="S417">
        <f t="shared" si="93"/>
        <v>1.0107811639863378</v>
      </c>
      <c r="T417">
        <f t="shared" si="94"/>
        <v>0.96068699225468135</v>
      </c>
      <c r="U417" s="2">
        <f t="shared" si="95"/>
        <v>1.0634874519032995</v>
      </c>
    </row>
    <row r="418" spans="1:21" x14ac:dyDescent="0.3">
      <c r="A418" t="s">
        <v>24</v>
      </c>
      <c r="B418">
        <v>-8.7895993000000006E-2</v>
      </c>
      <c r="C418">
        <v>2.5420465E-2</v>
      </c>
      <c r="D418">
        <f t="shared" si="84"/>
        <v>0.8764777241414935</v>
      </c>
      <c r="E418">
        <f t="shared" si="85"/>
        <v>0.8133610625865868</v>
      </c>
      <c r="F418" s="2">
        <f t="shared" si="86"/>
        <v>0.94449222645751052</v>
      </c>
      <c r="G418">
        <v>-1.506876E-2</v>
      </c>
      <c r="H418">
        <v>3.8299010000000001E-3</v>
      </c>
      <c r="I418">
        <f t="shared" si="87"/>
        <v>0.87581089205500606</v>
      </c>
      <c r="J418">
        <f t="shared" si="88"/>
        <v>0.81982594746092752</v>
      </c>
      <c r="K418" s="2">
        <f t="shared" si="89"/>
        <v>0.93561898231910068</v>
      </c>
      <c r="L418">
        <v>1.64313E-4</v>
      </c>
      <c r="M418">
        <v>3.6570740000000002E-3</v>
      </c>
      <c r="N418">
        <f t="shared" si="90"/>
        <v>1.0031268253518664</v>
      </c>
      <c r="O418">
        <f t="shared" si="91"/>
        <v>0.87540601004899132</v>
      </c>
      <c r="P418" s="2">
        <f t="shared" si="92"/>
        <v>1.1494819731523196</v>
      </c>
      <c r="Q418">
        <v>-1.3060189999999999E-2</v>
      </c>
      <c r="R418">
        <v>2.4498369999999998E-2</v>
      </c>
      <c r="S418">
        <f t="shared" si="93"/>
        <v>0.984449942305616</v>
      </c>
      <c r="T418">
        <f t="shared" si="94"/>
        <v>0.9293290598315499</v>
      </c>
      <c r="U418" s="2">
        <f t="shared" si="95"/>
        <v>1.0428401852420253</v>
      </c>
    </row>
    <row r="419" spans="1:21" x14ac:dyDescent="0.3">
      <c r="A419" t="s">
        <v>25</v>
      </c>
      <c r="B419">
        <v>-6.3949759999999994E-2</v>
      </c>
      <c r="C419">
        <v>2.807223E-2</v>
      </c>
      <c r="D419">
        <f t="shared" si="84"/>
        <v>0.90853248049666435</v>
      </c>
      <c r="E419">
        <f t="shared" si="85"/>
        <v>0.83656003136414392</v>
      </c>
      <c r="F419" s="2">
        <f t="shared" si="86"/>
        <v>0.98669699384445253</v>
      </c>
      <c r="G419">
        <v>-1.3223521E-2</v>
      </c>
      <c r="H419">
        <v>4.1732319999999998E-3</v>
      </c>
      <c r="I419">
        <f t="shared" si="87"/>
        <v>0.89014849238205263</v>
      </c>
      <c r="J419">
        <f t="shared" si="88"/>
        <v>0.82832731864751741</v>
      </c>
      <c r="K419" s="2">
        <f t="shared" si="89"/>
        <v>0.95658361212063336</v>
      </c>
      <c r="L419">
        <v>6.8001870000000001E-3</v>
      </c>
      <c r="M419">
        <v>4.2204859999999999E-3</v>
      </c>
      <c r="N419">
        <f t="shared" si="90"/>
        <v>1.1379217279746012</v>
      </c>
      <c r="O419">
        <f t="shared" si="91"/>
        <v>0.97242012003947431</v>
      </c>
      <c r="P419" s="2">
        <f t="shared" si="92"/>
        <v>1.3315909783357207</v>
      </c>
      <c r="Q419">
        <v>4.0229939999999999E-2</v>
      </c>
      <c r="R419">
        <v>2.6089500000000002E-2</v>
      </c>
      <c r="S419">
        <f t="shared" si="93"/>
        <v>1.0494601908286922</v>
      </c>
      <c r="T419">
        <f t="shared" si="94"/>
        <v>0.98699868092340437</v>
      </c>
      <c r="U419" s="2">
        <f t="shared" si="95"/>
        <v>1.1158745329870061</v>
      </c>
    </row>
    <row r="420" spans="1:21" x14ac:dyDescent="0.3">
      <c r="A420" t="s">
        <v>33</v>
      </c>
      <c r="B420">
        <v>-7.1063669999999995E-2</v>
      </c>
      <c r="C420">
        <v>1.484044E-2</v>
      </c>
      <c r="D420">
        <f t="shared" si="84"/>
        <v>0.89888919564899417</v>
      </c>
      <c r="E420">
        <f t="shared" si="85"/>
        <v>0.86051313540088614</v>
      </c>
      <c r="F420" s="2">
        <f t="shared" si="86"/>
        <v>0.9389767021720975</v>
      </c>
      <c r="G420">
        <v>-1.12113E-2</v>
      </c>
      <c r="H420">
        <v>2.2895210000000001E-3</v>
      </c>
      <c r="I420">
        <f t="shared" si="87"/>
        <v>0.90605122029068008</v>
      </c>
      <c r="J420">
        <f t="shared" si="88"/>
        <v>0.8709688221737687</v>
      </c>
      <c r="K420" s="2">
        <f t="shared" si="89"/>
        <v>0.94254672829889807</v>
      </c>
      <c r="L420">
        <v>-3.5185949999999998E-3</v>
      </c>
      <c r="M420">
        <v>2.117313E-3</v>
      </c>
      <c r="N420">
        <f t="shared" si="90"/>
        <v>0.93533239985975924</v>
      </c>
      <c r="O420">
        <f t="shared" si="91"/>
        <v>0.86441522500957912</v>
      </c>
      <c r="P420" s="2">
        <f t="shared" si="92"/>
        <v>1.0120676648398019</v>
      </c>
      <c r="Q420">
        <v>2.745742E-2</v>
      </c>
      <c r="R420">
        <v>1.395655E-2</v>
      </c>
      <c r="S420">
        <f t="shared" si="93"/>
        <v>1.0334977302921269</v>
      </c>
      <c r="T420">
        <f t="shared" si="94"/>
        <v>1.0001231059769189</v>
      </c>
      <c r="U420" s="2">
        <f t="shared" si="95"/>
        <v>1.0679860830488883</v>
      </c>
    </row>
    <row r="421" spans="1:21" x14ac:dyDescent="0.3">
      <c r="A421" t="s">
        <v>9</v>
      </c>
      <c r="B421">
        <v>-6.4217659999999996E-2</v>
      </c>
      <c r="C421">
        <v>1.6253529999999999E-2</v>
      </c>
      <c r="D421">
        <f t="shared" si="84"/>
        <v>0.90816746006601889</v>
      </c>
      <c r="E421">
        <f t="shared" si="85"/>
        <v>0.86579088817329919</v>
      </c>
      <c r="F421" s="2">
        <f t="shared" si="86"/>
        <v>0.95261817465290299</v>
      </c>
      <c r="G421">
        <v>-1.0844009999999999E-2</v>
      </c>
      <c r="H421">
        <v>2.4996189999999998E-3</v>
      </c>
      <c r="I421">
        <f t="shared" si="87"/>
        <v>0.90898445332838362</v>
      </c>
      <c r="J421">
        <f t="shared" si="88"/>
        <v>0.87062780162009601</v>
      </c>
      <c r="K421" s="2">
        <f t="shared" si="89"/>
        <v>0.94903095772404589</v>
      </c>
      <c r="L421">
        <v>-1.4770720000000001E-3</v>
      </c>
      <c r="M421">
        <v>2.330216E-3</v>
      </c>
      <c r="N421">
        <f t="shared" si="90"/>
        <v>0.97232577812122833</v>
      </c>
      <c r="O421">
        <f t="shared" si="91"/>
        <v>0.89150733693160755</v>
      </c>
      <c r="P421" s="2">
        <f t="shared" si="92"/>
        <v>1.0604707102613338</v>
      </c>
      <c r="Q421">
        <v>3.8722529999999998E-2</v>
      </c>
      <c r="R421">
        <v>1.538084E-2</v>
      </c>
      <c r="S421">
        <f t="shared" si="93"/>
        <v>1.0475635466146225</v>
      </c>
      <c r="T421">
        <f t="shared" si="94"/>
        <v>1.0103444378795632</v>
      </c>
      <c r="U421" s="2">
        <f t="shared" si="95"/>
        <v>1.0861537343630321</v>
      </c>
    </row>
    <row r="422" spans="1:21" x14ac:dyDescent="0.3">
      <c r="A422" t="s">
        <v>10</v>
      </c>
      <c r="B422">
        <v>-7.9062660000000007E-2</v>
      </c>
      <c r="C422">
        <v>1.7101580000000002E-2</v>
      </c>
      <c r="D422">
        <f t="shared" si="84"/>
        <v>0.88816833279198959</v>
      </c>
      <c r="E422">
        <f t="shared" si="85"/>
        <v>0.84461647094362713</v>
      </c>
      <c r="F422" s="2">
        <f t="shared" si="86"/>
        <v>0.93396590584266814</v>
      </c>
      <c r="G422">
        <v>-1.1673940000000001E-2</v>
      </c>
      <c r="H422">
        <v>2.6482599999999999E-3</v>
      </c>
      <c r="I422">
        <f t="shared" si="87"/>
        <v>0.90236997425701782</v>
      </c>
      <c r="J422">
        <f t="shared" si="88"/>
        <v>0.8620794350965687</v>
      </c>
      <c r="K422" s="2">
        <f t="shared" si="89"/>
        <v>0.94454355050169791</v>
      </c>
      <c r="L422">
        <v>-5.7944440000000002E-3</v>
      </c>
      <c r="M422">
        <v>2.425782E-3</v>
      </c>
      <c r="N422">
        <f t="shared" si="90"/>
        <v>0.89574954029859688</v>
      </c>
      <c r="O422">
        <f t="shared" si="91"/>
        <v>0.81837831814162076</v>
      </c>
      <c r="P422" s="2">
        <f t="shared" si="92"/>
        <v>0.98043560191962176</v>
      </c>
      <c r="Q422">
        <v>1.4773700000000001E-2</v>
      </c>
      <c r="R422">
        <v>1.5982139999999999E-2</v>
      </c>
      <c r="S422">
        <f t="shared" si="93"/>
        <v>1.017886521590657</v>
      </c>
      <c r="T422">
        <f t="shared" si="94"/>
        <v>0.98033438799243278</v>
      </c>
      <c r="U422" s="2">
        <f t="shared" si="95"/>
        <v>1.056877105941044</v>
      </c>
    </row>
    <row r="423" spans="1:21" x14ac:dyDescent="0.3">
      <c r="A423" t="s">
        <v>11</v>
      </c>
      <c r="B423">
        <v>4.9976424999999998E-2</v>
      </c>
      <c r="C423">
        <v>1.3879381E-2</v>
      </c>
      <c r="D423">
        <f t="shared" si="84"/>
        <v>1.0778460348802885</v>
      </c>
      <c r="E423">
        <f t="shared" si="85"/>
        <v>1.0347493850620151</v>
      </c>
      <c r="F423" s="2">
        <f t="shared" si="86"/>
        <v>1.1227376325887195</v>
      </c>
      <c r="G423">
        <v>5.7009529999999999E-3</v>
      </c>
      <c r="H423">
        <v>2.8760190000000001E-3</v>
      </c>
      <c r="I423">
        <f t="shared" si="87"/>
        <v>1.051448131036063</v>
      </c>
      <c r="J423">
        <f t="shared" si="88"/>
        <v>1.0005629690956517</v>
      </c>
      <c r="K423" s="2">
        <f t="shared" si="89"/>
        <v>1.1049211358066386</v>
      </c>
      <c r="L423">
        <v>6.1708429999999996E-3</v>
      </c>
      <c r="M423">
        <v>1.398421E-3</v>
      </c>
      <c r="N423">
        <f t="shared" si="90"/>
        <v>1.1243960162013678</v>
      </c>
      <c r="O423">
        <f t="shared" si="91"/>
        <v>1.0673391962686309</v>
      </c>
      <c r="P423" s="2">
        <f t="shared" si="92"/>
        <v>1.1845029262200097</v>
      </c>
      <c r="Q423">
        <v>3.2280610000000001E-2</v>
      </c>
      <c r="R423">
        <v>1.5806049999999999E-2</v>
      </c>
      <c r="S423">
        <f t="shared" si="93"/>
        <v>1.039496781384573</v>
      </c>
      <c r="T423">
        <f t="shared" si="94"/>
        <v>1.0015621212422332</v>
      </c>
      <c r="U423" s="2">
        <f t="shared" si="95"/>
        <v>1.0788682355206096</v>
      </c>
    </row>
    <row r="424" spans="1:21" x14ac:dyDescent="0.3">
      <c r="A424" t="s">
        <v>12</v>
      </c>
      <c r="B424">
        <v>5.2705353000000003E-2</v>
      </c>
      <c r="C424">
        <v>1.7391964999999999E-2</v>
      </c>
      <c r="D424">
        <f t="shared" si="84"/>
        <v>1.0822671236681773</v>
      </c>
      <c r="E424">
        <f t="shared" si="85"/>
        <v>1.0283192285126299</v>
      </c>
      <c r="F424" s="2">
        <f t="shared" si="86"/>
        <v>1.1390452444103101</v>
      </c>
      <c r="G424">
        <v>4.6916650000000002E-3</v>
      </c>
      <c r="H424">
        <v>3.6163929999999999E-3</v>
      </c>
      <c r="I424">
        <f t="shared" si="87"/>
        <v>1.0421507973434938</v>
      </c>
      <c r="J424">
        <f t="shared" si="88"/>
        <v>0.97913192129335558</v>
      </c>
      <c r="K424" s="2">
        <f t="shared" si="89"/>
        <v>1.109225693478624</v>
      </c>
      <c r="L424">
        <v>7.301681E-3</v>
      </c>
      <c r="M424">
        <v>1.7505070000000001E-3</v>
      </c>
      <c r="N424">
        <f t="shared" si="90"/>
        <v>1.1488161059306778</v>
      </c>
      <c r="O424">
        <f t="shared" si="91"/>
        <v>1.0763148799846751</v>
      </c>
      <c r="P424" s="2">
        <f t="shared" si="92"/>
        <v>1.2262010586200554</v>
      </c>
      <c r="Q424">
        <v>4.952281E-2</v>
      </c>
      <c r="R424">
        <v>2.0614960000000002E-2</v>
      </c>
      <c r="S424">
        <f t="shared" si="93"/>
        <v>1.0612286832637621</v>
      </c>
      <c r="T424">
        <f t="shared" si="94"/>
        <v>1.011001057548677</v>
      </c>
      <c r="U424" s="2">
        <f t="shared" si="95"/>
        <v>1.1139516717345415</v>
      </c>
    </row>
    <row r="425" spans="1:21" x14ac:dyDescent="0.3">
      <c r="A425" t="s">
        <v>13</v>
      </c>
      <c r="B425">
        <v>4.7404109999999999E-2</v>
      </c>
      <c r="C425">
        <v>1.7983882E-2</v>
      </c>
      <c r="D425">
        <f t="shared" si="84"/>
        <v>1.0736952086695868</v>
      </c>
      <c r="E425">
        <f t="shared" si="85"/>
        <v>1.0184007980785774</v>
      </c>
      <c r="F425" s="2">
        <f t="shared" si="86"/>
        <v>1.1319918477038331</v>
      </c>
      <c r="G425">
        <v>6.8497699999999998E-3</v>
      </c>
      <c r="H425">
        <v>3.7056049999999998E-3</v>
      </c>
      <c r="I425">
        <f t="shared" si="87"/>
        <v>1.0621317526494272</v>
      </c>
      <c r="J425">
        <f t="shared" si="88"/>
        <v>0.99637030428903639</v>
      </c>
      <c r="K425" s="2">
        <f t="shared" si="89"/>
        <v>1.1322335231489269</v>
      </c>
      <c r="L425">
        <v>4.9716580000000003E-3</v>
      </c>
      <c r="M425">
        <v>1.8150060000000001E-3</v>
      </c>
      <c r="N425">
        <f t="shared" si="90"/>
        <v>1.09906685044291</v>
      </c>
      <c r="O425">
        <f t="shared" si="91"/>
        <v>1.0272349506703236</v>
      </c>
      <c r="P425" s="2">
        <f t="shared" si="92"/>
        <v>1.1759217703352576</v>
      </c>
      <c r="Q425">
        <v>1.5639050000000002E-2</v>
      </c>
      <c r="R425">
        <v>1.9669519999999999E-2</v>
      </c>
      <c r="S425">
        <f t="shared" si="93"/>
        <v>1.018944064304129</v>
      </c>
      <c r="T425">
        <f t="shared" si="94"/>
        <v>0.97287871897997036</v>
      </c>
      <c r="U425" s="2">
        <f t="shared" si="95"/>
        <v>1.0671905818529803</v>
      </c>
    </row>
    <row r="426" spans="1:21" x14ac:dyDescent="0.3">
      <c r="A426" t="s">
        <v>14</v>
      </c>
      <c r="B426">
        <v>-0.11037329999999999</v>
      </c>
      <c r="C426">
        <v>1.5298040000000001E-2</v>
      </c>
      <c r="D426">
        <f t="shared" si="84"/>
        <v>0.84741905890949754</v>
      </c>
      <c r="E426">
        <f t="shared" si="85"/>
        <v>0.8101497372482469</v>
      </c>
      <c r="F426" s="2">
        <f t="shared" si="86"/>
        <v>0.88640288132687695</v>
      </c>
      <c r="G426">
        <v>-1.406341E-2</v>
      </c>
      <c r="H426">
        <v>2.204428E-3</v>
      </c>
      <c r="I426">
        <f t="shared" si="87"/>
        <v>0.88359363760471066</v>
      </c>
      <c r="J426">
        <f t="shared" si="88"/>
        <v>0.85062833737623778</v>
      </c>
      <c r="K426" s="2">
        <f t="shared" si="89"/>
        <v>0.91783647700205873</v>
      </c>
      <c r="L426">
        <v>-1.162476E-2</v>
      </c>
      <c r="M426">
        <v>2.5790169999999999E-3</v>
      </c>
      <c r="N426">
        <f t="shared" si="90"/>
        <v>0.80182055743230962</v>
      </c>
      <c r="O426">
        <f t="shared" si="91"/>
        <v>0.7283940985625682</v>
      </c>
      <c r="P426" s="2">
        <f t="shared" si="92"/>
        <v>0.88264884022235668</v>
      </c>
      <c r="Q426">
        <v>2.7496679999999999E-2</v>
      </c>
      <c r="R426">
        <v>1.354613E-2</v>
      </c>
      <c r="S426">
        <f t="shared" si="93"/>
        <v>1.0335464215841594</v>
      </c>
      <c r="T426">
        <f t="shared" si="94"/>
        <v>1.0011361631849292</v>
      </c>
      <c r="U426" s="2">
        <f t="shared" si="95"/>
        <v>1.0670059127332718</v>
      </c>
    </row>
    <row r="427" spans="1:21" x14ac:dyDescent="0.3">
      <c r="A427" t="s">
        <v>15</v>
      </c>
      <c r="B427">
        <v>-0.100439</v>
      </c>
      <c r="C427">
        <v>1.616863E-2</v>
      </c>
      <c r="D427">
        <f t="shared" si="84"/>
        <v>0.86014138679269214</v>
      </c>
      <c r="E427">
        <f t="shared" si="85"/>
        <v>0.82021049356171716</v>
      </c>
      <c r="F427" s="2">
        <f t="shared" si="86"/>
        <v>0.90201626421643166</v>
      </c>
      <c r="G427">
        <v>-1.3362000000000001E-2</v>
      </c>
      <c r="H427">
        <v>2.3240819999999999E-3</v>
      </c>
      <c r="I427">
        <f t="shared" si="87"/>
        <v>0.88906440457607594</v>
      </c>
      <c r="J427">
        <f t="shared" si="88"/>
        <v>0.85413043186381155</v>
      </c>
      <c r="K427" s="2">
        <f t="shared" si="89"/>
        <v>0.92542717832847921</v>
      </c>
      <c r="L427">
        <v>-8.4127219999999992E-3</v>
      </c>
      <c r="M427">
        <v>2.7378010000000002E-3</v>
      </c>
      <c r="N427">
        <f t="shared" si="90"/>
        <v>0.85227867866444051</v>
      </c>
      <c r="O427">
        <f t="shared" si="91"/>
        <v>0.7696669214692855</v>
      </c>
      <c r="P427" s="2">
        <f t="shared" si="92"/>
        <v>0.94375752139556079</v>
      </c>
      <c r="Q427">
        <v>3.7674594999999998E-2</v>
      </c>
      <c r="R427">
        <v>1.4353892E-2</v>
      </c>
      <c r="S427">
        <f t="shared" si="93"/>
        <v>1.0462470403496416</v>
      </c>
      <c r="T427">
        <f t="shared" si="94"/>
        <v>1.0115149524983422</v>
      </c>
      <c r="U427" s="2">
        <f t="shared" si="95"/>
        <v>1.0821717135636493</v>
      </c>
    </row>
    <row r="428" spans="1:21" x14ac:dyDescent="0.3">
      <c r="A428" t="s">
        <v>16</v>
      </c>
      <c r="B428">
        <v>-0.12238110000000001</v>
      </c>
      <c r="C428">
        <v>1.7053929999999998E-2</v>
      </c>
      <c r="D428">
        <f t="shared" si="84"/>
        <v>0.8322922398624788</v>
      </c>
      <c r="E428">
        <f t="shared" si="85"/>
        <v>0.79159118245923898</v>
      </c>
      <c r="F428" s="2">
        <f t="shared" si="86"/>
        <v>0.875086013948837</v>
      </c>
      <c r="G428">
        <v>-1.49517E-2</v>
      </c>
      <c r="H428">
        <v>2.4636810000000001E-3</v>
      </c>
      <c r="I428">
        <f t="shared" si="87"/>
        <v>0.87671355422658293</v>
      </c>
      <c r="J428">
        <f t="shared" si="88"/>
        <v>0.84023931417926534</v>
      </c>
      <c r="K428" s="2">
        <f t="shared" si="89"/>
        <v>0.91477111722080262</v>
      </c>
      <c r="L428">
        <v>-1.533549E-2</v>
      </c>
      <c r="M428">
        <v>2.860399E-3</v>
      </c>
      <c r="N428">
        <f t="shared" si="90"/>
        <v>0.74723592778457326</v>
      </c>
      <c r="O428">
        <f t="shared" si="91"/>
        <v>0.67173217382308092</v>
      </c>
      <c r="P428" s="2">
        <f t="shared" si="92"/>
        <v>0.83122642256991519</v>
      </c>
      <c r="Q428">
        <v>1.5848439999999998E-2</v>
      </c>
      <c r="R428">
        <v>1.5055270000000001E-2</v>
      </c>
      <c r="S428">
        <f t="shared" si="93"/>
        <v>1.019200124509799</v>
      </c>
      <c r="T428">
        <f t="shared" si="94"/>
        <v>0.98374174854670882</v>
      </c>
      <c r="U428" s="2">
        <f t="shared" si="95"/>
        <v>1.0559365761749702</v>
      </c>
    </row>
    <row r="429" spans="1:21" x14ac:dyDescent="0.3">
      <c r="A429" t="s">
        <v>17</v>
      </c>
      <c r="B429">
        <v>-0.17919669999999999</v>
      </c>
      <c r="C429">
        <v>2.3109520000000001E-2</v>
      </c>
      <c r="D429">
        <f t="shared" si="84"/>
        <v>0.76429988285826911</v>
      </c>
      <c r="E429">
        <f t="shared" si="85"/>
        <v>0.71409659491301103</v>
      </c>
      <c r="F429" s="2">
        <f t="shared" si="86"/>
        <v>0.81803262345526762</v>
      </c>
      <c r="G429">
        <v>-2.7325439999999999E-2</v>
      </c>
      <c r="H429">
        <v>3.604753E-3</v>
      </c>
      <c r="I429">
        <f t="shared" si="87"/>
        <v>0.78626305104650307</v>
      </c>
      <c r="J429">
        <f t="shared" si="88"/>
        <v>0.73886603609203605</v>
      </c>
      <c r="K429" s="2">
        <f t="shared" si="89"/>
        <v>0.83670050488550185</v>
      </c>
      <c r="L429">
        <v>-1.2508139E-2</v>
      </c>
      <c r="M429">
        <v>3.3331569999999998E-3</v>
      </c>
      <c r="N429">
        <f t="shared" si="90"/>
        <v>0.78847495099796194</v>
      </c>
      <c r="O429">
        <f t="shared" si="91"/>
        <v>0.69643458645623657</v>
      </c>
      <c r="P429" s="2">
        <f t="shared" si="92"/>
        <v>0.89267931323555139</v>
      </c>
      <c r="Q429">
        <v>2.9208700000000001E-2</v>
      </c>
      <c r="R429">
        <v>2.1973800000000002E-2</v>
      </c>
      <c r="S429">
        <f t="shared" si="93"/>
        <v>1.0356719467751658</v>
      </c>
      <c r="T429">
        <f t="shared" si="94"/>
        <v>0.98350560946039534</v>
      </c>
      <c r="U429" s="2">
        <f t="shared" si="95"/>
        <v>1.0906052502593835</v>
      </c>
    </row>
    <row r="430" spans="1:21" x14ac:dyDescent="0.3">
      <c r="A430" t="s">
        <v>18</v>
      </c>
      <c r="B430">
        <v>-0.18637390000000001</v>
      </c>
      <c r="C430">
        <v>2.619206E-2</v>
      </c>
      <c r="D430">
        <f t="shared" si="84"/>
        <v>0.75611571677393108</v>
      </c>
      <c r="E430">
        <f t="shared" si="85"/>
        <v>0.70007661046906677</v>
      </c>
      <c r="F430" s="2">
        <f t="shared" si="86"/>
        <v>0.81664059133399203</v>
      </c>
      <c r="G430">
        <v>-2.9658879999999999E-2</v>
      </c>
      <c r="H430">
        <v>4.078623E-3</v>
      </c>
      <c r="I430">
        <f t="shared" si="87"/>
        <v>0.77028234925779271</v>
      </c>
      <c r="J430">
        <f t="shared" si="88"/>
        <v>0.71795654539170473</v>
      </c>
      <c r="K430" s="2">
        <f t="shared" si="89"/>
        <v>0.82642174012689129</v>
      </c>
      <c r="L430">
        <v>-9.9775190000000007E-3</v>
      </c>
      <c r="M430">
        <v>3.7889519999999999E-3</v>
      </c>
      <c r="N430">
        <f t="shared" si="90"/>
        <v>0.82731243589002423</v>
      </c>
      <c r="O430">
        <f t="shared" si="91"/>
        <v>0.71843974910418262</v>
      </c>
      <c r="P430" s="2">
        <f t="shared" si="92"/>
        <v>0.95268373921642857</v>
      </c>
      <c r="Q430">
        <v>1.322045E-2</v>
      </c>
      <c r="R430">
        <v>2.4463519999999999E-2</v>
      </c>
      <c r="S430">
        <f t="shared" si="93"/>
        <v>1.0159910499366305</v>
      </c>
      <c r="T430">
        <f t="shared" si="94"/>
        <v>0.95918275012180565</v>
      </c>
      <c r="U430" s="2">
        <f t="shared" si="95"/>
        <v>1.076163862851218</v>
      </c>
    </row>
    <row r="431" spans="1:21" x14ac:dyDescent="0.3">
      <c r="A431" t="s">
        <v>19</v>
      </c>
      <c r="B431">
        <v>-0.17358760000000001</v>
      </c>
      <c r="C431">
        <v>2.5442900000000001E-2</v>
      </c>
      <c r="D431">
        <f t="shared" si="84"/>
        <v>0.7707575628024913</v>
      </c>
      <c r="E431">
        <f t="shared" si="85"/>
        <v>0.71520681526112162</v>
      </c>
      <c r="F431" s="2">
        <f t="shared" si="86"/>
        <v>0.83062298616427854</v>
      </c>
      <c r="G431">
        <v>-2.5495049999999998E-2</v>
      </c>
      <c r="H431">
        <v>3.9784770000000002E-3</v>
      </c>
      <c r="I431">
        <f t="shared" si="87"/>
        <v>0.7990302772531217</v>
      </c>
      <c r="J431">
        <f t="shared" si="88"/>
        <v>0.74603914176867869</v>
      </c>
      <c r="K431" s="2">
        <f t="shared" si="89"/>
        <v>0.85578537133265031</v>
      </c>
      <c r="L431">
        <v>-1.439958E-2</v>
      </c>
      <c r="M431">
        <v>3.6468109999999998E-3</v>
      </c>
      <c r="N431">
        <f t="shared" si="90"/>
        <v>0.76064233882730836</v>
      </c>
      <c r="O431">
        <f t="shared" si="91"/>
        <v>0.66404905007441672</v>
      </c>
      <c r="P431" s="2">
        <f t="shared" si="92"/>
        <v>0.87128619121108519</v>
      </c>
      <c r="Q431">
        <v>4.2467739999999997E-2</v>
      </c>
      <c r="R431">
        <v>2.4464400000000001E-2</v>
      </c>
      <c r="S431">
        <f t="shared" si="93"/>
        <v>1.0522821565478644</v>
      </c>
      <c r="T431">
        <f t="shared" si="94"/>
        <v>0.99344261331248163</v>
      </c>
      <c r="U431" s="2">
        <f t="shared" si="95"/>
        <v>1.1146066437566136</v>
      </c>
    </row>
    <row r="432" spans="1:21" x14ac:dyDescent="0.3">
      <c r="A432" t="s">
        <v>20</v>
      </c>
      <c r="B432">
        <v>-4.2070958999999998E-2</v>
      </c>
      <c r="C432">
        <v>1.5233455999999999E-2</v>
      </c>
      <c r="D432">
        <f t="shared" si="84"/>
        <v>0.938843539272738</v>
      </c>
      <c r="E432">
        <f t="shared" si="85"/>
        <v>0.89772382803869533</v>
      </c>
      <c r="F432" s="2">
        <f t="shared" si="86"/>
        <v>0.98184671466263929</v>
      </c>
      <c r="G432">
        <v>-6.8347420000000004E-3</v>
      </c>
      <c r="H432">
        <v>2.3544500000000001E-3</v>
      </c>
      <c r="I432">
        <f t="shared" si="87"/>
        <v>0.94162730061517097</v>
      </c>
      <c r="J432">
        <f t="shared" si="88"/>
        <v>0.90415426755390216</v>
      </c>
      <c r="K432" s="2">
        <f t="shared" si="89"/>
        <v>0.9806534184289013</v>
      </c>
      <c r="L432">
        <v>-1.7321680000000001E-3</v>
      </c>
      <c r="M432">
        <v>2.1540510000000001E-3</v>
      </c>
      <c r="N432">
        <f t="shared" si="90"/>
        <v>0.96762448856896599</v>
      </c>
      <c r="O432">
        <f t="shared" si="91"/>
        <v>0.89303629838871756</v>
      </c>
      <c r="P432" s="2">
        <f t="shared" si="92"/>
        <v>1.0484424346106533</v>
      </c>
      <c r="Q432">
        <v>3.2831399999999997E-2</v>
      </c>
      <c r="R432">
        <v>1.421857E-2</v>
      </c>
      <c r="S432">
        <f t="shared" si="93"/>
        <v>1.0401840618065259</v>
      </c>
      <c r="T432">
        <f t="shared" si="94"/>
        <v>1.0059733732249319</v>
      </c>
      <c r="U432" s="2">
        <f t="shared" si="95"/>
        <v>1.0755581720495451</v>
      </c>
    </row>
    <row r="433" spans="1:21" x14ac:dyDescent="0.3">
      <c r="A433" t="s">
        <v>21</v>
      </c>
      <c r="B433">
        <v>-3.8664270000000001E-2</v>
      </c>
      <c r="C433">
        <v>1.7187669999999999E-2</v>
      </c>
      <c r="D433">
        <f t="shared" si="84"/>
        <v>0.94365333986445743</v>
      </c>
      <c r="E433">
        <f t="shared" si="85"/>
        <v>0.89715363528021341</v>
      </c>
      <c r="F433" s="2">
        <f t="shared" si="86"/>
        <v>0.99256313614469793</v>
      </c>
      <c r="G433">
        <v>-7.0724189999999999E-3</v>
      </c>
      <c r="H433">
        <v>2.6496340000000001E-3</v>
      </c>
      <c r="I433">
        <f t="shared" si="87"/>
        <v>0.93965989107061576</v>
      </c>
      <c r="J433">
        <f t="shared" si="88"/>
        <v>0.89768309448201822</v>
      </c>
      <c r="K433" s="2">
        <f t="shared" si="89"/>
        <v>0.98359957574596857</v>
      </c>
      <c r="L433">
        <v>1.9708E-4</v>
      </c>
      <c r="M433">
        <v>2.4459600000000001E-3</v>
      </c>
      <c r="N433">
        <f t="shared" si="90"/>
        <v>1.0037515394738006</v>
      </c>
      <c r="O433">
        <f t="shared" si="91"/>
        <v>0.9163627014488307</v>
      </c>
      <c r="P433" s="2">
        <f t="shared" si="92"/>
        <v>1.0994742053589399</v>
      </c>
      <c r="Q433">
        <v>5.6665224E-2</v>
      </c>
      <c r="R433">
        <v>1.6167048999999999E-2</v>
      </c>
      <c r="S433">
        <f t="shared" si="93"/>
        <v>1.0703634554639563</v>
      </c>
      <c r="T433">
        <f t="shared" si="94"/>
        <v>1.0304270928530201</v>
      </c>
      <c r="U433" s="2">
        <f t="shared" si="95"/>
        <v>1.1118476355475253</v>
      </c>
    </row>
    <row r="434" spans="1:21" x14ac:dyDescent="0.3">
      <c r="A434" t="s">
        <v>22</v>
      </c>
      <c r="B434">
        <v>-4.6077609999999998E-2</v>
      </c>
      <c r="C434">
        <v>1.8044149999999998E-2</v>
      </c>
      <c r="D434">
        <f t="shared" si="84"/>
        <v>0.93321803317692786</v>
      </c>
      <c r="E434">
        <f t="shared" si="85"/>
        <v>0.88500125490806336</v>
      </c>
      <c r="F434" s="2">
        <f t="shared" si="86"/>
        <v>0.9840617655814341</v>
      </c>
      <c r="G434">
        <v>-6.5544740000000002E-3</v>
      </c>
      <c r="H434">
        <v>2.7974649999999998E-3</v>
      </c>
      <c r="I434">
        <f t="shared" si="87"/>
        <v>0.94395255729719096</v>
      </c>
      <c r="J434">
        <f t="shared" si="88"/>
        <v>0.89948756726128098</v>
      </c>
      <c r="K434" s="2">
        <f t="shared" si="89"/>
        <v>0.99061561588997227</v>
      </c>
      <c r="L434">
        <v>-3.9354919999999996E-3</v>
      </c>
      <c r="M434">
        <v>2.5338800000000001E-3</v>
      </c>
      <c r="N434">
        <f t="shared" si="90"/>
        <v>0.92795285712331077</v>
      </c>
      <c r="O434">
        <f t="shared" si="91"/>
        <v>0.8443940248845917</v>
      </c>
      <c r="P434" s="2">
        <f t="shared" si="92"/>
        <v>1.019780433857294</v>
      </c>
      <c r="Q434">
        <v>5.5040949999999996E-3</v>
      </c>
      <c r="R434">
        <v>1.6732547E-2</v>
      </c>
      <c r="S434">
        <f t="shared" si="93"/>
        <v>1.0066267745469824</v>
      </c>
      <c r="T434">
        <f t="shared" si="94"/>
        <v>0.96778043910046008</v>
      </c>
      <c r="U434" s="2">
        <f t="shared" si="95"/>
        <v>1.0470323869913187</v>
      </c>
    </row>
    <row r="435" spans="1:21" x14ac:dyDescent="0.3">
      <c r="A435" t="s">
        <v>23</v>
      </c>
      <c r="B435">
        <v>-6.2684879999999998E-2</v>
      </c>
      <c r="C435">
        <v>2.248555E-2</v>
      </c>
      <c r="D435">
        <f t="shared" si="84"/>
        <v>0.91025789365540899</v>
      </c>
      <c r="E435">
        <f t="shared" si="85"/>
        <v>0.85202889620021049</v>
      </c>
      <c r="F435" s="2">
        <f t="shared" si="86"/>
        <v>0.97246635255816938</v>
      </c>
      <c r="G435">
        <v>-1.0579138E-2</v>
      </c>
      <c r="H435">
        <v>3.365514E-3</v>
      </c>
      <c r="I435">
        <f t="shared" si="87"/>
        <v>0.91110565235649688</v>
      </c>
      <c r="J435">
        <f t="shared" si="88"/>
        <v>0.8597232018362797</v>
      </c>
      <c r="K435" s="2">
        <f t="shared" si="89"/>
        <v>0.96555904037825346</v>
      </c>
      <c r="L435">
        <v>-1.2847499999999999E-4</v>
      </c>
      <c r="M435">
        <v>3.3331789999999999E-3</v>
      </c>
      <c r="N435">
        <f t="shared" si="90"/>
        <v>0.9975619518788208</v>
      </c>
      <c r="O435">
        <f t="shared" si="91"/>
        <v>0.88111369341318846</v>
      </c>
      <c r="P435" s="2">
        <f t="shared" si="92"/>
        <v>1.1294000482292219</v>
      </c>
      <c r="Q435">
        <v>-3.356089E-3</v>
      </c>
      <c r="R435">
        <v>2.1461913999999999E-2</v>
      </c>
      <c r="S435">
        <f t="shared" si="93"/>
        <v>0.99598079192436695</v>
      </c>
      <c r="T435">
        <f t="shared" si="94"/>
        <v>0.94695308419502988</v>
      </c>
      <c r="U435" s="2">
        <f t="shared" si="95"/>
        <v>1.04754686841274</v>
      </c>
    </row>
    <row r="436" spans="1:21" x14ac:dyDescent="0.3">
      <c r="A436" t="s">
        <v>24</v>
      </c>
      <c r="B436">
        <v>-5.309564E-2</v>
      </c>
      <c r="C436">
        <v>2.4861649999999999E-2</v>
      </c>
      <c r="D436">
        <f t="shared" si="84"/>
        <v>0.92344553296938137</v>
      </c>
      <c r="E436">
        <f t="shared" si="85"/>
        <v>0.85835568767357739</v>
      </c>
      <c r="F436" s="2">
        <f t="shared" si="86"/>
        <v>0.99347119685586127</v>
      </c>
      <c r="G436">
        <v>-8.640666E-3</v>
      </c>
      <c r="H436">
        <v>3.7300160000000001E-3</v>
      </c>
      <c r="I436">
        <f t="shared" si="87"/>
        <v>0.9267811172206083</v>
      </c>
      <c r="J436">
        <f t="shared" si="88"/>
        <v>0.86903387162856149</v>
      </c>
      <c r="K436" s="2">
        <f t="shared" si="89"/>
        <v>0.988365663615694</v>
      </c>
      <c r="L436">
        <v>-9.6402399999999996E-4</v>
      </c>
      <c r="M436">
        <v>3.6710929999999998E-3</v>
      </c>
      <c r="N436">
        <f t="shared" si="90"/>
        <v>0.98185027078042109</v>
      </c>
      <c r="O436">
        <f t="shared" si="91"/>
        <v>0.85639123303235032</v>
      </c>
      <c r="P436" s="2">
        <f t="shared" si="92"/>
        <v>1.1256887238535871</v>
      </c>
      <c r="Q436">
        <v>-2.122011E-2</v>
      </c>
      <c r="R436">
        <v>2.4399319999999999E-2</v>
      </c>
      <c r="S436">
        <f t="shared" si="93"/>
        <v>0.97485734452189832</v>
      </c>
      <c r="T436">
        <f t="shared" si="94"/>
        <v>0.9204879835667521</v>
      </c>
      <c r="U436" s="2">
        <f t="shared" si="95"/>
        <v>1.0324380753845765</v>
      </c>
    </row>
    <row r="437" spans="1:21" x14ac:dyDescent="0.3">
      <c r="A437" t="s">
        <v>25</v>
      </c>
      <c r="B437">
        <v>-8.0158053000000007E-2</v>
      </c>
      <c r="C437">
        <v>2.8301448999999999E-2</v>
      </c>
      <c r="D437">
        <f t="shared" si="84"/>
        <v>0.88671019098694193</v>
      </c>
      <c r="E437">
        <f t="shared" si="85"/>
        <v>0.81591643319709528</v>
      </c>
      <c r="F437" s="2">
        <f t="shared" si="86"/>
        <v>0.96364643584788401</v>
      </c>
      <c r="G437">
        <v>-1.395181E-2</v>
      </c>
      <c r="H437">
        <v>4.2220210000000003E-3</v>
      </c>
      <c r="I437">
        <f t="shared" si="87"/>
        <v>0.88446182348854674</v>
      </c>
      <c r="J437">
        <f t="shared" si="88"/>
        <v>0.82234328766694798</v>
      </c>
      <c r="K437" s="2">
        <f t="shared" si="89"/>
        <v>0.95127269710932283</v>
      </c>
      <c r="L437">
        <v>1.101412E-3</v>
      </c>
      <c r="M437">
        <v>4.2153190000000004E-3</v>
      </c>
      <c r="N437">
        <f t="shared" si="90"/>
        <v>1.0211473295113833</v>
      </c>
      <c r="O437">
        <f t="shared" si="91"/>
        <v>0.87279754996941805</v>
      </c>
      <c r="P437" s="2">
        <f t="shared" si="92"/>
        <v>1.1947121856663854</v>
      </c>
      <c r="Q437">
        <v>2.3078129999999999E-2</v>
      </c>
      <c r="R437">
        <v>2.5793920000000001E-2</v>
      </c>
      <c r="S437">
        <f t="shared" si="93"/>
        <v>1.0280807926327666</v>
      </c>
      <c r="T437">
        <f t="shared" si="94"/>
        <v>0.9675641572825775</v>
      </c>
      <c r="U437" s="2">
        <f t="shared" si="95"/>
        <v>1.0923824619019398</v>
      </c>
    </row>
    <row r="438" spans="1:21" x14ac:dyDescent="0.3">
      <c r="A438" t="s">
        <v>34</v>
      </c>
      <c r="B438">
        <v>-2.6641330000000001E-2</v>
      </c>
      <c r="C438">
        <v>1.485621E-2</v>
      </c>
      <c r="D438">
        <f t="shared" si="84"/>
        <v>0.96082595464883958</v>
      </c>
      <c r="E438">
        <f t="shared" si="85"/>
        <v>0.91976299854817511</v>
      </c>
      <c r="F438" s="2">
        <f t="shared" si="86"/>
        <v>1.0037221725423644</v>
      </c>
      <c r="G438">
        <v>-5.8684490000000004E-3</v>
      </c>
      <c r="H438">
        <v>2.2534569999999999E-3</v>
      </c>
      <c r="I438">
        <f t="shared" si="87"/>
        <v>0.9496684538957525</v>
      </c>
      <c r="J438">
        <f t="shared" si="88"/>
        <v>0.91346521972336991</v>
      </c>
      <c r="K438" s="2">
        <f t="shared" si="89"/>
        <v>0.98730652558163923</v>
      </c>
      <c r="L438">
        <v>2.704293E-3</v>
      </c>
      <c r="M438">
        <v>2.1055029999999999E-3</v>
      </c>
      <c r="N438">
        <f t="shared" si="90"/>
        <v>1.0527245015879907</v>
      </c>
      <c r="O438">
        <f t="shared" si="91"/>
        <v>0.97333460613094036</v>
      </c>
      <c r="P438" s="2">
        <f t="shared" si="92"/>
        <v>1.1385898223109063</v>
      </c>
      <c r="Q438">
        <v>3.3098790000000003E-2</v>
      </c>
      <c r="R438">
        <v>1.403775E-2</v>
      </c>
      <c r="S438">
        <f t="shared" si="93"/>
        <v>1.0405178771385346</v>
      </c>
      <c r="T438">
        <f t="shared" si="94"/>
        <v>1.006724267044393</v>
      </c>
      <c r="U438" s="2">
        <f t="shared" si="95"/>
        <v>1.0754458674404241</v>
      </c>
    </row>
    <row r="439" spans="1:21" x14ac:dyDescent="0.3">
      <c r="A439" t="s">
        <v>9</v>
      </c>
      <c r="B439">
        <v>-2.8457779999999998E-2</v>
      </c>
      <c r="C439">
        <v>1.6266220000000001E-2</v>
      </c>
      <c r="D439">
        <f t="shared" si="84"/>
        <v>0.95821157946959723</v>
      </c>
      <c r="E439">
        <f t="shared" si="85"/>
        <v>0.91346578674429246</v>
      </c>
      <c r="F439" s="2">
        <f t="shared" si="86"/>
        <v>1.005149228743522</v>
      </c>
      <c r="G439">
        <v>-6.398646E-3</v>
      </c>
      <c r="H439">
        <v>2.461661E-3</v>
      </c>
      <c r="I439">
        <f t="shared" si="87"/>
        <v>0.94524787452372705</v>
      </c>
      <c r="J439">
        <f t="shared" si="88"/>
        <v>0.90595393941619706</v>
      </c>
      <c r="K439" s="2">
        <f t="shared" si="89"/>
        <v>0.98624610525718004</v>
      </c>
      <c r="L439">
        <v>3.2949749999999999E-3</v>
      </c>
      <c r="M439">
        <v>2.3139810000000001E-3</v>
      </c>
      <c r="N439">
        <f t="shared" si="90"/>
        <v>1.0646057310164345</v>
      </c>
      <c r="O439">
        <f t="shared" si="91"/>
        <v>0.97670743182521358</v>
      </c>
      <c r="P439" s="2">
        <f t="shared" si="92"/>
        <v>1.1604143938938121</v>
      </c>
      <c r="Q439">
        <v>3.1167340000000002E-2</v>
      </c>
      <c r="R439">
        <v>1.545201E-2</v>
      </c>
      <c r="S439">
        <f t="shared" si="93"/>
        <v>1.0381090198647531</v>
      </c>
      <c r="T439">
        <f t="shared" si="94"/>
        <v>1.0010582400212535</v>
      </c>
      <c r="U439" s="2">
        <f t="shared" si="95"/>
        <v>1.0765311088210794</v>
      </c>
    </row>
    <row r="440" spans="1:21" x14ac:dyDescent="0.3">
      <c r="A440" t="s">
        <v>10</v>
      </c>
      <c r="B440">
        <v>-2.4335639999999999E-2</v>
      </c>
      <c r="C440">
        <v>1.7104769999999998E-2</v>
      </c>
      <c r="D440">
        <f t="shared" si="84"/>
        <v>0.96415475791509031</v>
      </c>
      <c r="E440">
        <f t="shared" si="85"/>
        <v>0.91686825758725021</v>
      </c>
      <c r="F440" s="2">
        <f t="shared" si="86"/>
        <v>1.0138800089519351</v>
      </c>
      <c r="G440">
        <v>-5.2298869999999999E-3</v>
      </c>
      <c r="H440">
        <v>2.6008899999999998E-3</v>
      </c>
      <c r="I440">
        <f t="shared" si="87"/>
        <v>0.95501999113007896</v>
      </c>
      <c r="J440">
        <f t="shared" si="88"/>
        <v>0.91312439748121754</v>
      </c>
      <c r="K440" s="2">
        <f t="shared" si="89"/>
        <v>0.9988378209737373</v>
      </c>
      <c r="L440">
        <v>2.0695209999999999E-3</v>
      </c>
      <c r="M440">
        <v>2.4171779999999999E-3</v>
      </c>
      <c r="N440">
        <f t="shared" si="90"/>
        <v>1.0401041985001078</v>
      </c>
      <c r="O440">
        <f t="shared" si="91"/>
        <v>0.95056873060547087</v>
      </c>
      <c r="P440" s="2">
        <f t="shared" si="92"/>
        <v>1.1380731439045775</v>
      </c>
      <c r="Q440">
        <v>3.5385670000000001E-2</v>
      </c>
      <c r="R440">
        <v>1.609826E-2</v>
      </c>
      <c r="S440">
        <f t="shared" si="93"/>
        <v>1.0433772461918416</v>
      </c>
      <c r="T440">
        <f t="shared" si="94"/>
        <v>1.0046102913219781</v>
      </c>
      <c r="U440" s="2">
        <f t="shared" si="95"/>
        <v>1.083640180948497</v>
      </c>
    </row>
    <row r="441" spans="1:21" x14ac:dyDescent="0.3">
      <c r="A441" t="s">
        <v>11</v>
      </c>
      <c r="B441">
        <v>3.50689E-2</v>
      </c>
      <c r="C441">
        <v>1.3926529999999999E-2</v>
      </c>
      <c r="D441">
        <f t="shared" si="84"/>
        <v>1.054011488537006</v>
      </c>
      <c r="E441">
        <f t="shared" si="85"/>
        <v>1.011727586976978</v>
      </c>
      <c r="F441" s="2">
        <f t="shared" si="86"/>
        <v>1.0980625933977568</v>
      </c>
      <c r="G441">
        <v>4.1602560000000002E-3</v>
      </c>
      <c r="H441">
        <v>2.8571389999999999E-3</v>
      </c>
      <c r="I441">
        <f t="shared" si="87"/>
        <v>1.0372886616928667</v>
      </c>
      <c r="J441">
        <f t="shared" si="88"/>
        <v>0.98741024184517545</v>
      </c>
      <c r="K441" s="2">
        <f t="shared" si="89"/>
        <v>1.0896866591801961</v>
      </c>
      <c r="L441">
        <v>4.311853E-3</v>
      </c>
      <c r="M441">
        <v>1.424647E-3</v>
      </c>
      <c r="N441">
        <f t="shared" si="90"/>
        <v>1.0853746283691048</v>
      </c>
      <c r="O441">
        <f t="shared" si="91"/>
        <v>1.0292921703192728</v>
      </c>
      <c r="P441" s="2">
        <f t="shared" si="92"/>
        <v>1.1445128194669552</v>
      </c>
      <c r="Q441">
        <v>2.2908100000000001E-2</v>
      </c>
      <c r="R441">
        <v>1.620154E-2</v>
      </c>
      <c r="S441">
        <f t="shared" si="93"/>
        <v>1.0278710485385616</v>
      </c>
      <c r="T441">
        <f t="shared" si="94"/>
        <v>0.98943985196315387</v>
      </c>
      <c r="U441" s="2">
        <f t="shared" si="95"/>
        <v>1.0677949653306527</v>
      </c>
    </row>
    <row r="442" spans="1:21" x14ac:dyDescent="0.3">
      <c r="A442" t="s">
        <v>12</v>
      </c>
      <c r="B442">
        <v>2.6260820000000001E-2</v>
      </c>
      <c r="C442">
        <v>1.7565899999999999E-2</v>
      </c>
      <c r="D442">
        <f t="shared" si="84"/>
        <v>1.0401773526409643</v>
      </c>
      <c r="E442">
        <f t="shared" si="85"/>
        <v>0.98782224044449962</v>
      </c>
      <c r="F442" s="2">
        <f t="shared" si="86"/>
        <v>1.0953073140571337</v>
      </c>
      <c r="G442">
        <v>3.5657700000000001E-4</v>
      </c>
      <c r="H442">
        <v>3.6232780000000002E-3</v>
      </c>
      <c r="I442">
        <f t="shared" si="87"/>
        <v>1.0031428058913598</v>
      </c>
      <c r="J442">
        <f t="shared" si="88"/>
        <v>0.94237082821525631</v>
      </c>
      <c r="K442" s="2">
        <f t="shared" si="89"/>
        <v>1.0678338705766179</v>
      </c>
      <c r="L442">
        <v>4.8503499999999998E-3</v>
      </c>
      <c r="M442">
        <v>1.775605E-3</v>
      </c>
      <c r="N442">
        <f t="shared" si="90"/>
        <v>1.0965365810828684</v>
      </c>
      <c r="O442">
        <f t="shared" si="91"/>
        <v>1.0263749412433012</v>
      </c>
      <c r="P442" s="2">
        <f t="shared" si="92"/>
        <v>1.1714943782594556</v>
      </c>
      <c r="Q442">
        <v>1.2860190000000001E-2</v>
      </c>
      <c r="R442">
        <v>2.0921229999999999E-2</v>
      </c>
      <c r="S442">
        <f t="shared" si="93"/>
        <v>1.0155519197413161</v>
      </c>
      <c r="T442">
        <f t="shared" si="94"/>
        <v>0.9667894862935752</v>
      </c>
      <c r="U442" s="2">
        <f t="shared" si="95"/>
        <v>1.0667738078577884</v>
      </c>
    </row>
    <row r="443" spans="1:21" x14ac:dyDescent="0.3">
      <c r="A443" t="s">
        <v>13</v>
      </c>
      <c r="B443">
        <v>4.4759689999999998E-2</v>
      </c>
      <c r="C443">
        <v>1.7906539999999999E-2</v>
      </c>
      <c r="D443">
        <f t="shared" si="84"/>
        <v>1.0694446927292316</v>
      </c>
      <c r="E443">
        <f t="shared" si="85"/>
        <v>1.0145998592238006</v>
      </c>
      <c r="F443" s="2">
        <f t="shared" si="86"/>
        <v>1.1272541982035111</v>
      </c>
      <c r="G443">
        <v>8.1359829999999994E-3</v>
      </c>
      <c r="H443">
        <v>3.6499570000000001E-3</v>
      </c>
      <c r="I443">
        <f t="shared" si="87"/>
        <v>1.0742219696672179</v>
      </c>
      <c r="J443">
        <f t="shared" si="88"/>
        <v>1.0086796436159269</v>
      </c>
      <c r="K443" s="2">
        <f t="shared" si="89"/>
        <v>1.1440231270842478</v>
      </c>
      <c r="L443">
        <v>3.7681530000000002E-3</v>
      </c>
      <c r="M443">
        <v>1.857367E-3</v>
      </c>
      <c r="N443">
        <f t="shared" si="90"/>
        <v>1.0742200968702684</v>
      </c>
      <c r="O443">
        <f t="shared" si="91"/>
        <v>1.0024295063993103</v>
      </c>
      <c r="P443" s="2">
        <f t="shared" si="92"/>
        <v>1.1511520851624875</v>
      </c>
      <c r="Q443">
        <v>3.2851409999999998E-2</v>
      </c>
      <c r="R443">
        <v>2.0295629999999999E-2</v>
      </c>
      <c r="S443">
        <f t="shared" si="93"/>
        <v>1.040209039006093</v>
      </c>
      <c r="T443">
        <f t="shared" si="94"/>
        <v>0.99172083289052604</v>
      </c>
      <c r="U443" s="2">
        <f t="shared" si="95"/>
        <v>1.0910679789555486</v>
      </c>
    </row>
    <row r="444" spans="1:21" x14ac:dyDescent="0.3">
      <c r="A444" t="s">
        <v>14</v>
      </c>
      <c r="B444">
        <v>-5.0126523999999999E-2</v>
      </c>
      <c r="C444">
        <v>1.5233439999999999E-2</v>
      </c>
      <c r="D444">
        <f t="shared" si="84"/>
        <v>0.92756743031026878</v>
      </c>
      <c r="E444">
        <f t="shared" si="85"/>
        <v>0.88694163472368259</v>
      </c>
      <c r="F444" s="2">
        <f t="shared" si="86"/>
        <v>0.97005406453879917</v>
      </c>
      <c r="G444">
        <v>-7.755311E-3</v>
      </c>
      <c r="H444">
        <v>2.152653E-3</v>
      </c>
      <c r="I444">
        <f t="shared" si="87"/>
        <v>0.9340299855737022</v>
      </c>
      <c r="J444">
        <f t="shared" si="88"/>
        <v>0.89998633802613892</v>
      </c>
      <c r="K444" s="2">
        <f t="shared" si="89"/>
        <v>0.96936139704542068</v>
      </c>
      <c r="L444">
        <v>5.9643999999999995E-4</v>
      </c>
      <c r="M444">
        <v>2.5098690000000001E-3</v>
      </c>
      <c r="N444">
        <f t="shared" si="90"/>
        <v>1.0113968144351044</v>
      </c>
      <c r="O444">
        <f t="shared" si="91"/>
        <v>0.92114744655604408</v>
      </c>
      <c r="P444" s="2">
        <f t="shared" si="92"/>
        <v>1.1104883589201164</v>
      </c>
      <c r="Q444">
        <v>3.5092595999999997E-2</v>
      </c>
      <c r="R444">
        <v>1.3497561E-2</v>
      </c>
      <c r="S444">
        <f t="shared" si="93"/>
        <v>1.0430103666176811</v>
      </c>
      <c r="T444">
        <f t="shared" si="94"/>
        <v>1.0104187528684869</v>
      </c>
      <c r="U444" s="2">
        <f t="shared" si="95"/>
        <v>1.0766532408306793</v>
      </c>
    </row>
    <row r="445" spans="1:21" x14ac:dyDescent="0.3">
      <c r="A445" t="s">
        <v>15</v>
      </c>
      <c r="B445">
        <v>-4.9506553000000002E-2</v>
      </c>
      <c r="C445">
        <v>1.6067730999999998E-2</v>
      </c>
      <c r="D445">
        <f t="shared" si="84"/>
        <v>0.92843042888464611</v>
      </c>
      <c r="E445">
        <f t="shared" si="85"/>
        <v>0.88559197556844682</v>
      </c>
      <c r="F445" s="2">
        <f t="shared" si="86"/>
        <v>0.97334109280477077</v>
      </c>
      <c r="G445">
        <v>-7.9264339999999996E-3</v>
      </c>
      <c r="H445">
        <v>2.2702500000000001E-3</v>
      </c>
      <c r="I445">
        <f t="shared" si="87"/>
        <v>0.93262450476735792</v>
      </c>
      <c r="J445">
        <f t="shared" si="88"/>
        <v>0.89681122444073336</v>
      </c>
      <c r="K445" s="2">
        <f t="shared" si="89"/>
        <v>0.96986795346476007</v>
      </c>
      <c r="L445">
        <v>1.569724E-3</v>
      </c>
      <c r="M445">
        <v>2.666776E-3</v>
      </c>
      <c r="N445">
        <f t="shared" si="90"/>
        <v>1.0302739688011107</v>
      </c>
      <c r="O445">
        <f t="shared" si="91"/>
        <v>0.93287321008567214</v>
      </c>
      <c r="P445" s="2">
        <f t="shared" si="92"/>
        <v>1.1378442850681822</v>
      </c>
      <c r="Q445">
        <v>3.400881E-2</v>
      </c>
      <c r="R445">
        <v>1.43102E-2</v>
      </c>
      <c r="S445">
        <f t="shared" si="93"/>
        <v>1.0416547682760224</v>
      </c>
      <c r="T445">
        <f t="shared" si="94"/>
        <v>1.0071786252793435</v>
      </c>
      <c r="U445" s="2">
        <f t="shared" si="95"/>
        <v>1.0773110439781566</v>
      </c>
    </row>
    <row r="446" spans="1:21" x14ac:dyDescent="0.3">
      <c r="A446" t="s">
        <v>16</v>
      </c>
      <c r="B446">
        <v>-5.0760975999999999E-2</v>
      </c>
      <c r="C446">
        <v>1.7025487999999998E-2</v>
      </c>
      <c r="D446">
        <f t="shared" si="84"/>
        <v>0.92668510470485255</v>
      </c>
      <c r="E446">
        <f t="shared" si="85"/>
        <v>0.88144171575788721</v>
      </c>
      <c r="F446" s="2">
        <f t="shared" si="86"/>
        <v>0.97425078474243909</v>
      </c>
      <c r="G446">
        <v>-7.5307730000000002E-3</v>
      </c>
      <c r="H446">
        <v>2.4060570000000001E-3</v>
      </c>
      <c r="I446">
        <f t="shared" si="87"/>
        <v>0.93587739212883858</v>
      </c>
      <c r="J446">
        <f t="shared" si="88"/>
        <v>0.89783364936502852</v>
      </c>
      <c r="K446" s="2">
        <f t="shared" si="89"/>
        <v>0.9755331555208604</v>
      </c>
      <c r="L446">
        <v>-5.4371400000000005E-4</v>
      </c>
      <c r="M446">
        <v>2.7852129999999999E-3</v>
      </c>
      <c r="N446">
        <f t="shared" si="90"/>
        <v>0.98972261102315851</v>
      </c>
      <c r="O446">
        <f t="shared" si="91"/>
        <v>0.89221165057353258</v>
      </c>
      <c r="P446" s="2">
        <f t="shared" si="92"/>
        <v>1.0978906699333304</v>
      </c>
      <c r="Q446">
        <v>3.6442559999999999E-2</v>
      </c>
      <c r="R446">
        <v>1.50373E-2</v>
      </c>
      <c r="S446">
        <f t="shared" si="93"/>
        <v>1.0447013676580688</v>
      </c>
      <c r="T446">
        <f t="shared" si="94"/>
        <v>1.0083984128485957</v>
      </c>
      <c r="U446" s="2">
        <f t="shared" si="95"/>
        <v>1.0823112508711434</v>
      </c>
    </row>
    <row r="447" spans="1:21" x14ac:dyDescent="0.3">
      <c r="A447" t="s">
        <v>17</v>
      </c>
      <c r="B447">
        <v>-4.2074590000000002E-2</v>
      </c>
      <c r="C447">
        <v>2.3030490000000001E-2</v>
      </c>
      <c r="D447">
        <f t="shared" si="84"/>
        <v>0.9388384258753264</v>
      </c>
      <c r="E447">
        <f t="shared" si="85"/>
        <v>0.87737434927888636</v>
      </c>
      <c r="F447" s="2">
        <f t="shared" si="86"/>
        <v>1.004608341495848</v>
      </c>
      <c r="G447">
        <v>-9.6021260000000008E-3</v>
      </c>
      <c r="H447">
        <v>3.4659019999999999E-3</v>
      </c>
      <c r="I447">
        <f t="shared" si="87"/>
        <v>0.91897284195379914</v>
      </c>
      <c r="J447">
        <f t="shared" si="88"/>
        <v>0.86564655702338655</v>
      </c>
      <c r="K447" s="2">
        <f t="shared" si="89"/>
        <v>0.97558417739519387</v>
      </c>
      <c r="L447">
        <v>5.4694059999999996E-3</v>
      </c>
      <c r="M447">
        <v>3.25618E-3</v>
      </c>
      <c r="N447">
        <f t="shared" si="90"/>
        <v>1.1095102635986995</v>
      </c>
      <c r="O447">
        <f t="shared" si="91"/>
        <v>0.98280806797110454</v>
      </c>
      <c r="P447" s="2">
        <f t="shared" si="92"/>
        <v>1.2525467231584111</v>
      </c>
      <c r="Q447">
        <v>7.9640368000000003E-2</v>
      </c>
      <c r="R447">
        <v>2.1698404000000001E-2</v>
      </c>
      <c r="S447">
        <f t="shared" si="93"/>
        <v>1.1002841246629362</v>
      </c>
      <c r="T447">
        <f t="shared" si="94"/>
        <v>1.0455403105580388</v>
      </c>
      <c r="U447" s="2">
        <f t="shared" si="95"/>
        <v>1.1578942894503359</v>
      </c>
    </row>
    <row r="448" spans="1:21" x14ac:dyDescent="0.3">
      <c r="A448" t="s">
        <v>18</v>
      </c>
      <c r="B448">
        <v>-7.6520301999999998E-2</v>
      </c>
      <c r="C448">
        <v>2.6315367999999999E-2</v>
      </c>
      <c r="D448">
        <f t="shared" si="84"/>
        <v>0.89156186215351851</v>
      </c>
      <c r="E448">
        <f t="shared" si="85"/>
        <v>0.82518503337195759</v>
      </c>
      <c r="F448" s="2">
        <f t="shared" si="86"/>
        <v>0.96327795815505413</v>
      </c>
      <c r="G448">
        <v>-1.6471698999999999E-2</v>
      </c>
      <c r="H448">
        <v>3.927603E-3</v>
      </c>
      <c r="I448">
        <f t="shared" si="87"/>
        <v>0.86506472245673738</v>
      </c>
      <c r="J448">
        <f t="shared" si="88"/>
        <v>0.8084032705575056</v>
      </c>
      <c r="K448" s="2">
        <f t="shared" si="89"/>
        <v>0.92569760822846558</v>
      </c>
      <c r="L448">
        <v>8.7101469999999997E-3</v>
      </c>
      <c r="M448">
        <v>3.7266669999999999E-3</v>
      </c>
      <c r="N448">
        <f t="shared" si="90"/>
        <v>1.1799744586128922</v>
      </c>
      <c r="O448">
        <f t="shared" si="91"/>
        <v>1.0270716696144957</v>
      </c>
      <c r="P448" s="2">
        <f t="shared" si="92"/>
        <v>1.3556402772762615</v>
      </c>
      <c r="Q448">
        <v>3.4434409999999999E-2</v>
      </c>
      <c r="R448">
        <v>2.4429880000000001E-2</v>
      </c>
      <c r="S448">
        <f t="shared" si="93"/>
        <v>1.0421868980723747</v>
      </c>
      <c r="T448">
        <f t="shared" si="94"/>
        <v>0.98399173066591261</v>
      </c>
      <c r="U448" s="2">
        <f t="shared" si="95"/>
        <v>1.1038238398392517</v>
      </c>
    </row>
    <row r="449" spans="1:21" x14ac:dyDescent="0.3">
      <c r="A449" t="s">
        <v>19</v>
      </c>
      <c r="B449">
        <v>-1.543836E-2</v>
      </c>
      <c r="C449">
        <v>2.5206860000000001E-2</v>
      </c>
      <c r="D449">
        <f t="shared" si="84"/>
        <v>0.97710853796821284</v>
      </c>
      <c r="E449">
        <f t="shared" si="85"/>
        <v>0.90731489291329515</v>
      </c>
      <c r="F449" s="2">
        <f t="shared" si="86"/>
        <v>1.0522709397007721</v>
      </c>
      <c r="G449">
        <v>-4.1624959999999999E-3</v>
      </c>
      <c r="H449">
        <v>3.8180810000000001E-3</v>
      </c>
      <c r="I449">
        <f t="shared" si="87"/>
        <v>0.96403279542485409</v>
      </c>
      <c r="J449">
        <f t="shared" si="88"/>
        <v>0.90259238723404001</v>
      </c>
      <c r="K449" s="2">
        <f t="shared" si="89"/>
        <v>1.0296555164869545</v>
      </c>
      <c r="L449">
        <v>3.1597079999999998E-3</v>
      </c>
      <c r="M449">
        <v>3.5629870000000001E-3</v>
      </c>
      <c r="N449">
        <f t="shared" si="90"/>
        <v>1.0618731295682367</v>
      </c>
      <c r="O449">
        <f t="shared" si="91"/>
        <v>0.929925146340562</v>
      </c>
      <c r="P449" s="2">
        <f t="shared" si="92"/>
        <v>1.2125433404358066</v>
      </c>
      <c r="Q449">
        <v>0.1173389</v>
      </c>
      <c r="R449">
        <v>2.417093E-2</v>
      </c>
      <c r="S449">
        <f t="shared" si="93"/>
        <v>1.1512020760862887</v>
      </c>
      <c r="T449">
        <f t="shared" si="94"/>
        <v>1.0875817489894288</v>
      </c>
      <c r="U449" s="2">
        <f t="shared" si="95"/>
        <v>1.2185440048224478</v>
      </c>
    </row>
    <row r="450" spans="1:21" x14ac:dyDescent="0.3">
      <c r="A450" t="s">
        <v>20</v>
      </c>
      <c r="B450">
        <v>-1.507964E-2</v>
      </c>
      <c r="C450">
        <v>1.5247739999999999E-2</v>
      </c>
      <c r="D450">
        <f t="shared" si="84"/>
        <v>0.97763444200685667</v>
      </c>
      <c r="E450">
        <f t="shared" si="85"/>
        <v>0.93477650009404412</v>
      </c>
      <c r="F450" s="2">
        <f t="shared" si="86"/>
        <v>1.0224573490047106</v>
      </c>
      <c r="G450">
        <v>-4.059305E-3</v>
      </c>
      <c r="H450">
        <v>2.3254360000000002E-3</v>
      </c>
      <c r="I450">
        <f t="shared" si="87"/>
        <v>0.96490861269318862</v>
      </c>
      <c r="J450">
        <f t="shared" si="88"/>
        <v>0.92697284790789125</v>
      </c>
      <c r="K450" s="2">
        <f t="shared" si="89"/>
        <v>1.0043968741380087</v>
      </c>
      <c r="L450">
        <v>2.9803490000000002E-3</v>
      </c>
      <c r="M450">
        <v>2.142882E-3</v>
      </c>
      <c r="N450">
        <f t="shared" si="90"/>
        <v>1.0582606149156901</v>
      </c>
      <c r="O450">
        <f t="shared" si="91"/>
        <v>0.97709216696447987</v>
      </c>
      <c r="P450" s="2">
        <f t="shared" si="92"/>
        <v>1.146171842274575</v>
      </c>
      <c r="Q450">
        <v>3.062053E-2</v>
      </c>
      <c r="R450">
        <v>1.437941E-2</v>
      </c>
      <c r="S450">
        <f t="shared" si="93"/>
        <v>1.0374280652290857</v>
      </c>
      <c r="T450">
        <f t="shared" si="94"/>
        <v>1.0029285435098019</v>
      </c>
      <c r="U450" s="2">
        <f t="shared" si="95"/>
        <v>1.0731143285228928</v>
      </c>
    </row>
    <row r="451" spans="1:21" x14ac:dyDescent="0.3">
      <c r="A451" t="s">
        <v>21</v>
      </c>
      <c r="B451">
        <v>-9.9310000000000006E-3</v>
      </c>
      <c r="C451">
        <v>1.7227849999999999E-2</v>
      </c>
      <c r="D451">
        <f t="shared" si="84"/>
        <v>0.98521390396537634</v>
      </c>
      <c r="E451">
        <f t="shared" si="85"/>
        <v>0.93655560923974035</v>
      </c>
      <c r="F451" s="2">
        <f t="shared" si="86"/>
        <v>1.0364002169125131</v>
      </c>
      <c r="G451">
        <v>-3.2546850000000002E-3</v>
      </c>
      <c r="H451">
        <v>2.6215230000000002E-3</v>
      </c>
      <c r="I451">
        <f t="shared" si="87"/>
        <v>0.97176504402094732</v>
      </c>
      <c r="J451">
        <f t="shared" si="88"/>
        <v>0.92880426496136226</v>
      </c>
      <c r="K451" s="2">
        <f t="shared" si="89"/>
        <v>1.0167129247843381</v>
      </c>
      <c r="L451">
        <v>3.2445680000000002E-3</v>
      </c>
      <c r="M451">
        <v>2.4308009999999998E-3</v>
      </c>
      <c r="N451">
        <f t="shared" si="90"/>
        <v>1.0635866110761492</v>
      </c>
      <c r="O451">
        <f t="shared" si="91"/>
        <v>0.97153669708936385</v>
      </c>
      <c r="P451" s="2">
        <f t="shared" si="92"/>
        <v>1.1643579523547283</v>
      </c>
      <c r="Q451">
        <v>4.6658049E-2</v>
      </c>
      <c r="R451">
        <v>1.6317120000000001E-2</v>
      </c>
      <c r="S451">
        <f t="shared" si="93"/>
        <v>1.0575867469639939</v>
      </c>
      <c r="T451">
        <f t="shared" si="94"/>
        <v>1.0177677946584338</v>
      </c>
      <c r="U451" s="2">
        <f t="shared" si="95"/>
        <v>1.0989635683346139</v>
      </c>
    </row>
    <row r="452" spans="1:21" x14ac:dyDescent="0.3">
      <c r="A452" t="s">
        <v>22</v>
      </c>
      <c r="B452">
        <v>-2.0951939999999999E-2</v>
      </c>
      <c r="C452">
        <v>1.8008650000000001E-2</v>
      </c>
      <c r="D452">
        <f t="shared" si="84"/>
        <v>0.96906081352975848</v>
      </c>
      <c r="E452">
        <f t="shared" si="85"/>
        <v>0.91908805877934374</v>
      </c>
      <c r="F452" s="2">
        <f t="shared" si="86"/>
        <v>1.021750692274431</v>
      </c>
      <c r="G452">
        <v>-4.9892349999999999E-3</v>
      </c>
      <c r="H452">
        <v>2.7533620000000001E-3</v>
      </c>
      <c r="I452">
        <f t="shared" si="87"/>
        <v>0.95704461592940671</v>
      </c>
      <c r="J452">
        <f t="shared" si="88"/>
        <v>0.91265690668511468</v>
      </c>
      <c r="K452" s="2">
        <f t="shared" si="89"/>
        <v>1.0035911525682253</v>
      </c>
      <c r="L452">
        <v>2.6858519999999999E-3</v>
      </c>
      <c r="M452">
        <v>2.5211909999999999E-3</v>
      </c>
      <c r="N452">
        <f t="shared" si="90"/>
        <v>1.0523557136413977</v>
      </c>
      <c r="O452">
        <f t="shared" si="91"/>
        <v>0.95804745682748793</v>
      </c>
      <c r="P452" s="2">
        <f t="shared" si="92"/>
        <v>1.1559474847947018</v>
      </c>
      <c r="Q452">
        <v>1.2168470000000001E-2</v>
      </c>
      <c r="R452">
        <v>1.6939880000000001E-2</v>
      </c>
      <c r="S452">
        <f t="shared" si="93"/>
        <v>1.0147092964166327</v>
      </c>
      <c r="T452">
        <f t="shared" si="94"/>
        <v>0.97507544278730851</v>
      </c>
      <c r="U452" s="2">
        <f t="shared" si="95"/>
        <v>1.0559541457541661</v>
      </c>
    </row>
    <row r="453" spans="1:21" x14ac:dyDescent="0.3">
      <c r="A453" t="s">
        <v>23</v>
      </c>
      <c r="B453">
        <v>-6.1475416999999997E-2</v>
      </c>
      <c r="C453">
        <v>2.2392232000000001E-2</v>
      </c>
      <c r="D453">
        <f t="shared" si="84"/>
        <v>0.91191077739260784</v>
      </c>
      <c r="E453">
        <f t="shared" si="85"/>
        <v>0.85381026024308049</v>
      </c>
      <c r="F453" s="2">
        <f t="shared" si="86"/>
        <v>0.9739649482404189</v>
      </c>
      <c r="G453">
        <v>-8.6386310000000008E-3</v>
      </c>
      <c r="H453">
        <v>3.3265500000000002E-3</v>
      </c>
      <c r="I453">
        <f t="shared" si="87"/>
        <v>0.92679771416546408</v>
      </c>
      <c r="J453">
        <f t="shared" si="88"/>
        <v>0.87511822523271254</v>
      </c>
      <c r="K453" s="2">
        <f t="shared" si="89"/>
        <v>0.98152909882994976</v>
      </c>
      <c r="L453">
        <v>-4.310571E-3</v>
      </c>
      <c r="M453">
        <v>3.377887E-3</v>
      </c>
      <c r="N453">
        <f t="shared" si="90"/>
        <v>0.92136330826095081</v>
      </c>
      <c r="O453">
        <f t="shared" si="91"/>
        <v>0.81245612935175626</v>
      </c>
      <c r="P453" s="2">
        <f t="shared" si="92"/>
        <v>1.0448691506418861</v>
      </c>
      <c r="Q453">
        <v>-1.732129E-2</v>
      </c>
      <c r="R453">
        <v>2.164261E-2</v>
      </c>
      <c r="S453">
        <f t="shared" si="93"/>
        <v>0.97942898255343291</v>
      </c>
      <c r="T453">
        <f t="shared" si="94"/>
        <v>0.93082036690310921</v>
      </c>
      <c r="U453" s="2">
        <f t="shared" si="95"/>
        <v>1.0305760015299559</v>
      </c>
    </row>
    <row r="454" spans="1:21" x14ac:dyDescent="0.3">
      <c r="A454" t="s">
        <v>24</v>
      </c>
      <c r="B454">
        <v>-6.2604339999999994E-2</v>
      </c>
      <c r="C454">
        <v>2.472073E-2</v>
      </c>
      <c r="D454">
        <f t="shared" si="84"/>
        <v>0.91036786855444152</v>
      </c>
      <c r="E454">
        <f t="shared" si="85"/>
        <v>0.84655047085792556</v>
      </c>
      <c r="F454" s="2">
        <f t="shared" si="86"/>
        <v>0.97899615513349258</v>
      </c>
      <c r="G454">
        <v>-9.4301660000000002E-3</v>
      </c>
      <c r="H454">
        <v>3.6936719999999998E-3</v>
      </c>
      <c r="I454">
        <f t="shared" si="87"/>
        <v>0.92036452848680061</v>
      </c>
      <c r="J454">
        <f t="shared" si="88"/>
        <v>0.86355825880389547</v>
      </c>
      <c r="K454" s="2">
        <f t="shared" si="89"/>
        <v>0.98090760717174863</v>
      </c>
      <c r="L454">
        <v>-2.9001040000000001E-3</v>
      </c>
      <c r="M454">
        <v>3.6919600000000002E-3</v>
      </c>
      <c r="N454">
        <f t="shared" si="90"/>
        <v>0.94638863410516794</v>
      </c>
      <c r="O454">
        <f t="shared" si="91"/>
        <v>0.82481961387772518</v>
      </c>
      <c r="P454" s="2">
        <f t="shared" si="92"/>
        <v>1.0858755438085648</v>
      </c>
      <c r="Q454">
        <v>-4.7070420000000002E-2</v>
      </c>
      <c r="R454">
        <v>2.4426400000000001E-2</v>
      </c>
      <c r="S454">
        <f t="shared" si="93"/>
        <v>0.94508112935885868</v>
      </c>
      <c r="T454">
        <f t="shared" si="94"/>
        <v>0.89231560046357594</v>
      </c>
      <c r="U454" s="2">
        <f t="shared" si="95"/>
        <v>1.0009668559041123</v>
      </c>
    </row>
    <row r="455" spans="1:21" x14ac:dyDescent="0.3">
      <c r="A455" t="s">
        <v>25</v>
      </c>
      <c r="B455">
        <v>-5.8820619999999997E-2</v>
      </c>
      <c r="C455">
        <v>2.8214220000000002E-2</v>
      </c>
      <c r="D455">
        <f t="shared" si="84"/>
        <v>0.91554942448033683</v>
      </c>
      <c r="E455">
        <f t="shared" si="85"/>
        <v>0.84266925836234707</v>
      </c>
      <c r="F455" s="2">
        <f t="shared" si="86"/>
        <v>0.99473279741485188</v>
      </c>
      <c r="G455">
        <v>-7.2815459999999999E-3</v>
      </c>
      <c r="H455">
        <v>4.1498309999999997E-3</v>
      </c>
      <c r="I455">
        <f t="shared" si="87"/>
        <v>0.93793220866483873</v>
      </c>
      <c r="J455">
        <f t="shared" si="88"/>
        <v>0.87314478443591426</v>
      </c>
      <c r="K455" s="2">
        <f t="shared" si="89"/>
        <v>1.0075268657983614</v>
      </c>
      <c r="L455">
        <v>-6.6383589999999999E-3</v>
      </c>
      <c r="M455">
        <v>4.3233999999999998E-3</v>
      </c>
      <c r="N455">
        <f t="shared" si="90"/>
        <v>0.88150128359205759</v>
      </c>
      <c r="O455">
        <f t="shared" si="91"/>
        <v>0.75041248997925081</v>
      </c>
      <c r="P455" s="2">
        <f t="shared" si="92"/>
        <v>1.035489845052993</v>
      </c>
      <c r="Q455">
        <v>2.745672E-2</v>
      </c>
      <c r="R455">
        <v>2.6302309999999999E-2</v>
      </c>
      <c r="S455">
        <f t="shared" si="93"/>
        <v>1.0334968621543981</v>
      </c>
      <c r="T455">
        <f t="shared" si="94"/>
        <v>0.97149906837531663</v>
      </c>
      <c r="U455" s="2">
        <f t="shared" si="95"/>
        <v>1.099451146020394</v>
      </c>
    </row>
    <row r="456" spans="1:21" x14ac:dyDescent="0.3">
      <c r="A456" t="s">
        <v>35</v>
      </c>
      <c r="B456">
        <v>-1.231811E-2</v>
      </c>
      <c r="C456">
        <v>1.4964399999999999E-2</v>
      </c>
      <c r="D456">
        <f t="shared" si="84"/>
        <v>0.98169249128388636</v>
      </c>
      <c r="E456">
        <f t="shared" si="85"/>
        <v>0.93943889608848308</v>
      </c>
      <c r="F456" s="2">
        <f t="shared" si="86"/>
        <v>1.025846546758687</v>
      </c>
      <c r="G456">
        <v>-4.4495469999999999E-3</v>
      </c>
      <c r="H456">
        <v>2.2717219999999999E-3</v>
      </c>
      <c r="I456">
        <f t="shared" si="87"/>
        <v>0.9616006746599447</v>
      </c>
      <c r="J456">
        <f t="shared" si="88"/>
        <v>0.92465121757553093</v>
      </c>
      <c r="K456" s="2">
        <f t="shared" si="89"/>
        <v>1.0000266478110467</v>
      </c>
      <c r="L456">
        <v>5.1610340000000001E-3</v>
      </c>
      <c r="M456">
        <v>2.1304800000000001E-3</v>
      </c>
      <c r="N456">
        <f t="shared" si="90"/>
        <v>1.1030285743888024</v>
      </c>
      <c r="O456">
        <f t="shared" si="91"/>
        <v>1.0188968992901712</v>
      </c>
      <c r="P456" s="2">
        <f t="shared" si="92"/>
        <v>1.1941071140424566</v>
      </c>
      <c r="Q456">
        <v>4.9642263999999998E-2</v>
      </c>
      <c r="R456">
        <v>1.3894035000000001E-2</v>
      </c>
      <c r="S456">
        <f t="shared" si="93"/>
        <v>1.0613808157805609</v>
      </c>
      <c r="T456">
        <f t="shared" si="94"/>
        <v>1.0272567980533989</v>
      </c>
      <c r="U456" s="2">
        <f t="shared" si="95"/>
        <v>1.096638385106554</v>
      </c>
    </row>
    <row r="457" spans="1:21" x14ac:dyDescent="0.3">
      <c r="A457" t="s">
        <v>9</v>
      </c>
      <c r="B457">
        <v>-1.1418660000000001E-2</v>
      </c>
      <c r="C457">
        <v>1.6420509999999999E-2</v>
      </c>
      <c r="D457">
        <f t="shared" si="84"/>
        <v>0.98301786012702441</v>
      </c>
      <c r="E457">
        <f t="shared" si="85"/>
        <v>0.9366886935063562</v>
      </c>
      <c r="F457" s="2">
        <f t="shared" si="86"/>
        <v>1.0316384942273853</v>
      </c>
      <c r="G457">
        <v>-4.994409E-3</v>
      </c>
      <c r="H457">
        <v>2.4830780000000001E-3</v>
      </c>
      <c r="I457">
        <f t="shared" si="87"/>
        <v>0.95700104153159471</v>
      </c>
      <c r="J457">
        <f t="shared" si="88"/>
        <v>0.91687976917520786</v>
      </c>
      <c r="K457" s="2">
        <f t="shared" si="89"/>
        <v>0.99887796010203578</v>
      </c>
      <c r="L457">
        <v>6.8904760000000004E-3</v>
      </c>
      <c r="M457">
        <v>2.3459639999999999E-3</v>
      </c>
      <c r="N457">
        <f t="shared" si="90"/>
        <v>1.1398754978157881</v>
      </c>
      <c r="O457">
        <f t="shared" si="91"/>
        <v>1.044517801174041</v>
      </c>
      <c r="P457" s="2">
        <f t="shared" si="92"/>
        <v>1.243938733318241</v>
      </c>
      <c r="Q457">
        <v>4.5096030000000002E-2</v>
      </c>
      <c r="R457">
        <v>1.534437E-2</v>
      </c>
      <c r="S457">
        <f t="shared" si="93"/>
        <v>1.0556062389870304</v>
      </c>
      <c r="T457">
        <f t="shared" si="94"/>
        <v>1.0181887135944399</v>
      </c>
      <c r="U457" s="2">
        <f t="shared" si="95"/>
        <v>1.0943988250022854</v>
      </c>
    </row>
    <row r="458" spans="1:21" x14ac:dyDescent="0.3">
      <c r="A458" t="s">
        <v>10</v>
      </c>
      <c r="B458">
        <v>-1.316106E-2</v>
      </c>
      <c r="C458">
        <v>1.7202200000000001E-2</v>
      </c>
      <c r="D458">
        <f t="shared" si="84"/>
        <v>0.98045199917548376</v>
      </c>
      <c r="E458">
        <f t="shared" si="85"/>
        <v>0.93209917594475966</v>
      </c>
      <c r="F458" s="2">
        <f t="shared" si="86"/>
        <v>1.0313131343699125</v>
      </c>
      <c r="G458">
        <v>-3.8264459999999998E-3</v>
      </c>
      <c r="H458">
        <v>2.6210809999999999E-3</v>
      </c>
      <c r="I458">
        <f t="shared" si="87"/>
        <v>0.96688789128992969</v>
      </c>
      <c r="J458">
        <f t="shared" si="88"/>
        <v>0.92414977170304669</v>
      </c>
      <c r="K458" s="2">
        <f t="shared" si="89"/>
        <v>1.0116024728332516</v>
      </c>
      <c r="L458">
        <v>3.3105159999999999E-3</v>
      </c>
      <c r="M458">
        <v>2.444987E-3</v>
      </c>
      <c r="N458">
        <f t="shared" si="90"/>
        <v>1.0649201331479725</v>
      </c>
      <c r="O458">
        <f t="shared" si="91"/>
        <v>0.97224104957213964</v>
      </c>
      <c r="P458" s="2">
        <f t="shared" si="92"/>
        <v>1.1664338699574208</v>
      </c>
      <c r="Q458">
        <v>5.4594666E-2</v>
      </c>
      <c r="R458">
        <v>1.5912407E-2</v>
      </c>
      <c r="S458">
        <f t="shared" si="93"/>
        <v>1.0677072571793003</v>
      </c>
      <c r="T458">
        <f t="shared" si="94"/>
        <v>1.0284857942762475</v>
      </c>
      <c r="U458" s="2">
        <f t="shared" si="95"/>
        <v>1.1084244365626554</v>
      </c>
    </row>
    <row r="459" spans="1:21" x14ac:dyDescent="0.3">
      <c r="A459" t="s">
        <v>11</v>
      </c>
      <c r="B459">
        <v>5.3804875000000002E-2</v>
      </c>
      <c r="C459">
        <v>1.4234923999999999E-2</v>
      </c>
      <c r="D459">
        <f t="shared" si="84"/>
        <v>1.0840535612022841</v>
      </c>
      <c r="E459">
        <f t="shared" si="85"/>
        <v>1.0396214286169763</v>
      </c>
      <c r="F459" s="2">
        <f t="shared" si="86"/>
        <v>1.1303846681178005</v>
      </c>
      <c r="G459">
        <v>1.0460479E-2</v>
      </c>
      <c r="H459">
        <v>2.8965549999999999E-3</v>
      </c>
      <c r="I459">
        <f t="shared" si="87"/>
        <v>1.0964220704838803</v>
      </c>
      <c r="J459">
        <f t="shared" si="88"/>
        <v>1.0429908826984926</v>
      </c>
      <c r="K459" s="2">
        <f t="shared" si="89"/>
        <v>1.1525904747449969</v>
      </c>
      <c r="L459">
        <v>3.9976760000000004E-3</v>
      </c>
      <c r="M459">
        <v>1.4509010000000001E-3</v>
      </c>
      <c r="N459">
        <f t="shared" si="90"/>
        <v>1.0789149325376988</v>
      </c>
      <c r="O459">
        <f t="shared" si="91"/>
        <v>1.0221663941000412</v>
      </c>
      <c r="P459" s="2">
        <f t="shared" si="92"/>
        <v>1.1388140310342652</v>
      </c>
      <c r="Q459">
        <v>5.4134287000000003E-2</v>
      </c>
      <c r="R459">
        <v>1.6075285000000002E-2</v>
      </c>
      <c r="S459">
        <f t="shared" si="93"/>
        <v>1.06711756008557</v>
      </c>
      <c r="T459">
        <f t="shared" si="94"/>
        <v>1.0275240506572425</v>
      </c>
      <c r="U459" s="2">
        <f t="shared" si="95"/>
        <v>1.1082367233298336</v>
      </c>
    </row>
    <row r="460" spans="1:21" x14ac:dyDescent="0.3">
      <c r="A460" t="s">
        <v>12</v>
      </c>
      <c r="B460">
        <v>8.4487019999999996E-2</v>
      </c>
      <c r="C460">
        <v>1.8088839999999998E-2</v>
      </c>
      <c r="D460">
        <f t="shared" si="84"/>
        <v>1.1351110981776338</v>
      </c>
      <c r="E460">
        <f t="shared" si="85"/>
        <v>1.0763216415020946</v>
      </c>
      <c r="F460" s="2">
        <f t="shared" si="86"/>
        <v>1.1971116769591839</v>
      </c>
      <c r="G460">
        <v>1.6796780000000001E-2</v>
      </c>
      <c r="H460">
        <v>3.6739870000000001E-3</v>
      </c>
      <c r="I460">
        <f t="shared" si="87"/>
        <v>1.1592945389050551</v>
      </c>
      <c r="J460">
        <f t="shared" si="88"/>
        <v>1.0881105331301042</v>
      </c>
      <c r="K460" s="2">
        <f t="shared" si="89"/>
        <v>1.2351353902153503</v>
      </c>
      <c r="L460">
        <v>6.0118589999999996E-3</v>
      </c>
      <c r="M460">
        <v>1.8349530000000001E-3</v>
      </c>
      <c r="N460">
        <f t="shared" si="90"/>
        <v>1.1210046823258633</v>
      </c>
      <c r="O460">
        <f t="shared" si="91"/>
        <v>1.046960988869799</v>
      </c>
      <c r="P460" s="2">
        <f t="shared" si="92"/>
        <v>1.2002849305331544</v>
      </c>
      <c r="Q460">
        <v>7.6102415000000007E-2</v>
      </c>
      <c r="R460">
        <v>2.0913968000000002E-2</v>
      </c>
      <c r="S460">
        <f t="shared" si="93"/>
        <v>1.0956227225339525</v>
      </c>
      <c r="T460">
        <f t="shared" si="94"/>
        <v>1.0430334487592507</v>
      </c>
      <c r="U460" s="2">
        <f t="shared" si="95"/>
        <v>1.150863523658463</v>
      </c>
    </row>
    <row r="461" spans="1:21" x14ac:dyDescent="0.3">
      <c r="A461" t="s">
        <v>13</v>
      </c>
      <c r="B461">
        <v>2.279082E-2</v>
      </c>
      <c r="C461">
        <v>1.8129630000000001E-2</v>
      </c>
      <c r="D461">
        <f t="shared" si="84"/>
        <v>1.0347772953610741</v>
      </c>
      <c r="E461">
        <f t="shared" si="85"/>
        <v>0.98106664867359228</v>
      </c>
      <c r="F461" s="2">
        <f t="shared" si="86"/>
        <v>1.0914284492724919</v>
      </c>
      <c r="G461">
        <v>3.8897060000000002E-3</v>
      </c>
      <c r="H461">
        <v>3.6931289999999999E-3</v>
      </c>
      <c r="I461">
        <f t="shared" si="87"/>
        <v>1.0348219809068806</v>
      </c>
      <c r="J461">
        <f t="shared" si="88"/>
        <v>0.97096032040911529</v>
      </c>
      <c r="K461" s="2">
        <f t="shared" si="89"/>
        <v>1.102883928064984</v>
      </c>
      <c r="L461">
        <v>2.0119550000000002E-3</v>
      </c>
      <c r="M461">
        <v>1.8557420000000001E-3</v>
      </c>
      <c r="N461">
        <f t="shared" si="90"/>
        <v>1.0389672022830105</v>
      </c>
      <c r="O461">
        <f t="shared" si="91"/>
        <v>0.96959125093831289</v>
      </c>
      <c r="P461" s="2">
        <f t="shared" si="92"/>
        <v>1.113307124394074</v>
      </c>
      <c r="Q461">
        <v>3.4125620000000002E-2</v>
      </c>
      <c r="R461">
        <v>2.0015660000000001E-2</v>
      </c>
      <c r="S461">
        <f t="shared" si="93"/>
        <v>1.0418007893419947</v>
      </c>
      <c r="T461">
        <f t="shared" si="94"/>
        <v>0.99389263790004601</v>
      </c>
      <c r="U461" s="2">
        <f t="shared" si="95"/>
        <v>1.0920182354572936</v>
      </c>
    </row>
    <row r="462" spans="1:21" x14ac:dyDescent="0.3">
      <c r="A462" t="s">
        <v>14</v>
      </c>
      <c r="B462">
        <v>-3.8711240000000001E-2</v>
      </c>
      <c r="C462">
        <v>1.5317249999999999E-2</v>
      </c>
      <c r="D462">
        <f t="shared" si="84"/>
        <v>0.94358685711044599</v>
      </c>
      <c r="E462">
        <f t="shared" si="85"/>
        <v>0.90203714866035956</v>
      </c>
      <c r="F462" s="2">
        <f t="shared" si="86"/>
        <v>0.98705043160790207</v>
      </c>
      <c r="G462">
        <v>-7.2669099999999997E-3</v>
      </c>
      <c r="H462">
        <v>2.1732829999999998E-3</v>
      </c>
      <c r="I462">
        <f t="shared" si="87"/>
        <v>0.9380530191117642</v>
      </c>
      <c r="J462">
        <f t="shared" si="88"/>
        <v>0.90354117864281591</v>
      </c>
      <c r="K462" s="2">
        <f t="shared" si="89"/>
        <v>0.97388308077605756</v>
      </c>
      <c r="L462">
        <v>4.868959E-3</v>
      </c>
      <c r="M462">
        <v>2.5305169999999999E-3</v>
      </c>
      <c r="N462">
        <f t="shared" si="90"/>
        <v>1.0969243531668207</v>
      </c>
      <c r="O462">
        <f t="shared" si="91"/>
        <v>0.99827525700164021</v>
      </c>
      <c r="P462" s="2">
        <f t="shared" si="92"/>
        <v>1.2053219070904717</v>
      </c>
      <c r="Q462">
        <v>4.8910697000000003E-2</v>
      </c>
      <c r="R462">
        <v>1.3369617E-2</v>
      </c>
      <c r="S462">
        <f t="shared" si="93"/>
        <v>1.0604494592350937</v>
      </c>
      <c r="T462">
        <f t="shared" si="94"/>
        <v>1.027622104902719</v>
      </c>
      <c r="U462" s="2">
        <f t="shared" si="95"/>
        <v>1.0943254823215971</v>
      </c>
    </row>
    <row r="463" spans="1:21" x14ac:dyDescent="0.3">
      <c r="A463" t="s">
        <v>15</v>
      </c>
      <c r="B463">
        <v>-4.6324625000000001E-2</v>
      </c>
      <c r="C463">
        <v>1.6214481999999999E-2</v>
      </c>
      <c r="D463">
        <f t="shared" si="84"/>
        <v>0.93287231894963518</v>
      </c>
      <c r="E463">
        <f t="shared" si="85"/>
        <v>0.88944508156043578</v>
      </c>
      <c r="F463" s="2">
        <f t="shared" si="86"/>
        <v>0.97841989517296368</v>
      </c>
      <c r="G463">
        <v>-8.8289230000000007E-3</v>
      </c>
      <c r="H463">
        <v>2.2962690000000001E-3</v>
      </c>
      <c r="I463">
        <f t="shared" si="87"/>
        <v>0.92524702561829109</v>
      </c>
      <c r="J463">
        <f t="shared" si="88"/>
        <v>0.88931785062187019</v>
      </c>
      <c r="K463" s="2">
        <f t="shared" si="89"/>
        <v>0.96262776893195745</v>
      </c>
      <c r="L463">
        <v>6.4193940000000001E-3</v>
      </c>
      <c r="M463">
        <v>2.6749640000000002E-3</v>
      </c>
      <c r="N463">
        <f t="shared" si="90"/>
        <v>1.1297184992705469</v>
      </c>
      <c r="O463">
        <f t="shared" si="91"/>
        <v>1.0226045229455036</v>
      </c>
      <c r="P463" s="2">
        <f t="shared" si="92"/>
        <v>1.2480522616093601</v>
      </c>
      <c r="Q463">
        <v>3.9687803000000001E-2</v>
      </c>
      <c r="R463">
        <v>1.4199112E-2</v>
      </c>
      <c r="S463">
        <f t="shared" si="93"/>
        <v>1.0487776714248072</v>
      </c>
      <c r="T463">
        <f t="shared" si="94"/>
        <v>1.0143307670015085</v>
      </c>
      <c r="U463" s="2">
        <f t="shared" si="95"/>
        <v>1.0843944005866926</v>
      </c>
    </row>
    <row r="464" spans="1:21" x14ac:dyDescent="0.3">
      <c r="A464" t="s">
        <v>16</v>
      </c>
      <c r="B464">
        <v>-2.980269E-2</v>
      </c>
      <c r="C464">
        <v>1.704746E-2</v>
      </c>
      <c r="D464">
        <f t="shared" si="84"/>
        <v>0.95628046550237578</v>
      </c>
      <c r="E464">
        <f t="shared" si="85"/>
        <v>0.90953339165395231</v>
      </c>
      <c r="F464" s="2">
        <f t="shared" si="86"/>
        <v>1.0054301877125227</v>
      </c>
      <c r="G464">
        <v>-5.4529139999999997E-3</v>
      </c>
      <c r="H464">
        <v>2.4230499999999999E-3</v>
      </c>
      <c r="I464">
        <f t="shared" si="87"/>
        <v>0.95314747112688836</v>
      </c>
      <c r="J464">
        <f t="shared" si="88"/>
        <v>0.91413372608786647</v>
      </c>
      <c r="K464" s="2">
        <f t="shared" si="89"/>
        <v>0.99382625953815706</v>
      </c>
      <c r="L464">
        <v>3.1639350000000001E-3</v>
      </c>
      <c r="M464">
        <v>2.8277530000000001E-3</v>
      </c>
      <c r="N464">
        <f t="shared" si="90"/>
        <v>1.0619584152096189</v>
      </c>
      <c r="O464">
        <f t="shared" si="91"/>
        <v>0.95581513628150971</v>
      </c>
      <c r="P464" s="2">
        <f t="shared" si="92"/>
        <v>1.1798889061559859</v>
      </c>
      <c r="Q464">
        <v>5.9328260000000001E-2</v>
      </c>
      <c r="R464">
        <v>1.488388E-2</v>
      </c>
      <c r="S464">
        <f t="shared" si="93"/>
        <v>1.0737894263366601</v>
      </c>
      <c r="T464">
        <f t="shared" si="94"/>
        <v>1.0368497464676936</v>
      </c>
      <c r="U464" s="2">
        <f t="shared" si="95"/>
        <v>1.1120451502645374</v>
      </c>
    </row>
    <row r="465" spans="1:21" x14ac:dyDescent="0.3">
      <c r="A465" t="s">
        <v>17</v>
      </c>
      <c r="B465">
        <v>2.1343640000000001E-2</v>
      </c>
      <c r="C465">
        <v>2.3047539999999998E-2</v>
      </c>
      <c r="D465">
        <f t="shared" si="84"/>
        <v>1.0325334681491429</v>
      </c>
      <c r="E465">
        <f t="shared" si="85"/>
        <v>0.96488697621100583</v>
      </c>
      <c r="F465" s="2">
        <f t="shared" si="86"/>
        <v>1.1049225340719615</v>
      </c>
      <c r="G465">
        <v>-4.2192199999999998E-4</v>
      </c>
      <c r="H465">
        <v>3.4492390000000002E-3</v>
      </c>
      <c r="I465">
        <f t="shared" si="87"/>
        <v>0.99629397074074411</v>
      </c>
      <c r="J465">
        <f t="shared" si="88"/>
        <v>0.9387506458900674</v>
      </c>
      <c r="K465" s="2">
        <f t="shared" si="89"/>
        <v>1.0573645733082111</v>
      </c>
      <c r="L465">
        <v>9.9016910000000007E-3</v>
      </c>
      <c r="M465">
        <v>3.409198E-3</v>
      </c>
      <c r="N465">
        <f t="shared" si="90"/>
        <v>1.2069929835901125</v>
      </c>
      <c r="O465">
        <f t="shared" si="91"/>
        <v>1.0630834446507589</v>
      </c>
      <c r="P465" s="2">
        <f t="shared" si="92"/>
        <v>1.3703835477509068</v>
      </c>
      <c r="Q465">
        <v>0.15251439999999999</v>
      </c>
      <c r="R465">
        <v>2.1321320000000001E-2</v>
      </c>
      <c r="S465">
        <f t="shared" si="93"/>
        <v>1.2008351583330841</v>
      </c>
      <c r="T465">
        <f t="shared" si="94"/>
        <v>1.1421009848167807</v>
      </c>
      <c r="U465" s="2">
        <f t="shared" si="95"/>
        <v>1.2625898205666761</v>
      </c>
    </row>
    <row r="466" spans="1:21" x14ac:dyDescent="0.3">
      <c r="A466" t="s">
        <v>18</v>
      </c>
      <c r="B466">
        <v>3.8419700000000001E-3</v>
      </c>
      <c r="C466">
        <v>2.6690970000000001E-2</v>
      </c>
      <c r="D466">
        <f t="shared" si="84"/>
        <v>1.0057795927707189</v>
      </c>
      <c r="E466">
        <f t="shared" si="85"/>
        <v>0.92987185114231008</v>
      </c>
      <c r="F466" s="2">
        <f t="shared" si="86"/>
        <v>1.0878838713004728</v>
      </c>
      <c r="G466">
        <v>-4.616892E-3</v>
      </c>
      <c r="H466">
        <v>3.9472070000000003E-3</v>
      </c>
      <c r="I466">
        <f t="shared" si="87"/>
        <v>0.96018562906808536</v>
      </c>
      <c r="J466">
        <f t="shared" si="88"/>
        <v>0.8969904389166008</v>
      </c>
      <c r="K466" s="2">
        <f t="shared" si="89"/>
        <v>1.0278330763284704</v>
      </c>
      <c r="L466">
        <v>1.3530261E-2</v>
      </c>
      <c r="M466">
        <v>3.9621580000000003E-3</v>
      </c>
      <c r="N466">
        <f t="shared" si="90"/>
        <v>1.2931420557618154</v>
      </c>
      <c r="O466">
        <f t="shared" si="91"/>
        <v>1.1157470661980966</v>
      </c>
      <c r="P466" s="2">
        <f t="shared" si="92"/>
        <v>1.4987414504955543</v>
      </c>
      <c r="Q466">
        <v>0.1043086</v>
      </c>
      <c r="R466">
        <v>2.4472150000000002E-2</v>
      </c>
      <c r="S466">
        <f t="shared" si="93"/>
        <v>1.1333414673479822</v>
      </c>
      <c r="T466">
        <f t="shared" si="94"/>
        <v>1.0699498981300442</v>
      </c>
      <c r="U466" s="2">
        <f t="shared" si="95"/>
        <v>1.200488811537193</v>
      </c>
    </row>
    <row r="467" spans="1:21" x14ac:dyDescent="0.3">
      <c r="A467" t="s">
        <v>19</v>
      </c>
      <c r="B467">
        <v>3.4725489999999998E-2</v>
      </c>
      <c r="C467">
        <v>2.498295E-2</v>
      </c>
      <c r="D467">
        <f t="shared" si="84"/>
        <v>1.0534686912226099</v>
      </c>
      <c r="E467">
        <f t="shared" si="85"/>
        <v>0.97886490580596086</v>
      </c>
      <c r="F467" s="2">
        <f t="shared" si="86"/>
        <v>1.1337583734013976</v>
      </c>
      <c r="G467">
        <v>2.8038870000000001E-3</v>
      </c>
      <c r="H467">
        <v>3.770177E-3</v>
      </c>
      <c r="I467">
        <f t="shared" si="87"/>
        <v>1.0249811330085119</v>
      </c>
      <c r="J467">
        <f t="shared" si="88"/>
        <v>0.96044956496736</v>
      </c>
      <c r="K467" s="2">
        <f t="shared" si="89"/>
        <v>1.0938485073488644</v>
      </c>
      <c r="L467">
        <v>7.5202510000000004E-3</v>
      </c>
      <c r="M467">
        <v>3.6885049999999999E-3</v>
      </c>
      <c r="N467">
        <f t="shared" si="90"/>
        <v>1.1535968638866583</v>
      </c>
      <c r="O467">
        <f t="shared" si="91"/>
        <v>1.0055401328894602</v>
      </c>
      <c r="P467" s="2">
        <f t="shared" si="92"/>
        <v>1.3234536154664129</v>
      </c>
      <c r="Q467">
        <v>0.18993289999999999</v>
      </c>
      <c r="R467">
        <v>2.3470999999999999E-2</v>
      </c>
      <c r="S467">
        <f t="shared" si="93"/>
        <v>1.2559841895137271</v>
      </c>
      <c r="T467">
        <f t="shared" si="94"/>
        <v>1.1885281442294033</v>
      </c>
      <c r="U467" s="2">
        <f t="shared" si="95"/>
        <v>1.3272687668084147</v>
      </c>
    </row>
    <row r="468" spans="1:21" x14ac:dyDescent="0.3">
      <c r="A468" t="s">
        <v>20</v>
      </c>
      <c r="B468">
        <v>-9.2893130000000004E-3</v>
      </c>
      <c r="C468">
        <v>1.5318602000000001E-2</v>
      </c>
      <c r="D468">
        <f t="shared" si="84"/>
        <v>0.98616265892651156</v>
      </c>
      <c r="E468">
        <f t="shared" si="85"/>
        <v>0.94273442916396388</v>
      </c>
      <c r="F468" s="2">
        <f t="shared" si="86"/>
        <v>1.0315914639114803</v>
      </c>
      <c r="G468">
        <v>-4.1016150000000003E-3</v>
      </c>
      <c r="H468">
        <v>2.338456E-3</v>
      </c>
      <c r="I468">
        <f t="shared" si="87"/>
        <v>0.96454941707268482</v>
      </c>
      <c r="J468">
        <f t="shared" si="88"/>
        <v>0.9264197057338367</v>
      </c>
      <c r="K468" s="2">
        <f t="shared" si="89"/>
        <v>1.0042484763839319</v>
      </c>
      <c r="L468">
        <v>5.3030789999999996E-3</v>
      </c>
      <c r="M468">
        <v>2.1549960000000002E-3</v>
      </c>
      <c r="N468">
        <f t="shared" si="90"/>
        <v>1.1060095093181217</v>
      </c>
      <c r="O468">
        <f t="shared" si="91"/>
        <v>1.020718151813212</v>
      </c>
      <c r="P468" s="2">
        <f t="shared" si="92"/>
        <v>1.1984278250848275</v>
      </c>
      <c r="Q468">
        <v>3.7659684999999998E-2</v>
      </c>
      <c r="R468">
        <v>1.4256469000000001E-2</v>
      </c>
      <c r="S468">
        <f t="shared" si="93"/>
        <v>1.0462283210650589</v>
      </c>
      <c r="T468">
        <f t="shared" si="94"/>
        <v>1.0117286544634589</v>
      </c>
      <c r="U468" s="2">
        <f t="shared" si="95"/>
        <v>1.0819044167322691</v>
      </c>
    </row>
    <row r="469" spans="1:21" x14ac:dyDescent="0.3">
      <c r="A469" t="s">
        <v>21</v>
      </c>
      <c r="B469">
        <v>-7.1326799999999997E-4</v>
      </c>
      <c r="C469">
        <v>1.7296701000000001E-2</v>
      </c>
      <c r="D469">
        <f t="shared" ref="D469:D532" si="96">EXP(B469*1.5)</f>
        <v>0.99893067014108161</v>
      </c>
      <c r="E469">
        <f t="shared" ref="E469:E532" si="97">EXP((B469-1.96*C469)*1.5)</f>
        <v>0.94940272471062837</v>
      </c>
      <c r="F469" s="2">
        <f t="shared" ref="F469:F532" si="98">EXP((B469+1.96*C469)*1.5)</f>
        <v>1.0510423635582595</v>
      </c>
      <c r="G469">
        <v>-3.4541979999999999E-3</v>
      </c>
      <c r="H469">
        <v>2.6305740000000001E-3</v>
      </c>
      <c r="I469">
        <f t="shared" ref="I469:I532" si="99">EXP(G469*8.8)</f>
        <v>0.97006039901252261</v>
      </c>
      <c r="J469">
        <f t="shared" ref="J469:J532" si="100">EXP((G469-1.96*H469)*8.8)</f>
        <v>0.92703024911931109</v>
      </c>
      <c r="K469" s="2">
        <f t="shared" ref="K469:K532" si="101">EXP((G469+1.96*H469)*8.8)</f>
        <v>1.0150878880449814</v>
      </c>
      <c r="L469">
        <v>7.299809E-3</v>
      </c>
      <c r="M469">
        <v>2.4504150000000001E-3</v>
      </c>
      <c r="N469">
        <f t="shared" ref="N469:N532" si="102">EXP(L469*19)</f>
        <v>1.1487752455660871</v>
      </c>
      <c r="O469">
        <f t="shared" ref="O469:O532" si="103">EXP((L469-1.96*M469)*19)</f>
        <v>1.0485863423294928</v>
      </c>
      <c r="P469" s="2">
        <f t="shared" ref="P469:P532" si="104">EXP((L469+1.96*M469)*19)</f>
        <v>1.2585368620133572</v>
      </c>
      <c r="Q469">
        <v>5.2064882999999999E-2</v>
      </c>
      <c r="R469">
        <v>1.6093169000000001E-2</v>
      </c>
      <c r="S469">
        <f t="shared" ref="S469:S532" si="105">EXP(Q469*1.2)</f>
        <v>1.0644708908456455</v>
      </c>
      <c r="T469">
        <f t="shared" ref="T469:T532" si="106">EXP((Q469-1.96*R469)*1.2)</f>
        <v>1.0249324685843972</v>
      </c>
      <c r="U469" s="2">
        <f t="shared" ref="U469:U532" si="107">EXP((Q469+1.96*R469)*1.2)</f>
        <v>1.1055345714852021</v>
      </c>
    </row>
    <row r="470" spans="1:21" x14ac:dyDescent="0.3">
      <c r="A470" t="s">
        <v>22</v>
      </c>
      <c r="B470">
        <v>-1.9431670000000002E-2</v>
      </c>
      <c r="C470">
        <v>1.8142229999999999E-2</v>
      </c>
      <c r="D470">
        <f t="shared" si="96"/>
        <v>0.9712731862484002</v>
      </c>
      <c r="E470">
        <f t="shared" si="97"/>
        <v>0.92082464128251007</v>
      </c>
      <c r="F470" s="2">
        <f t="shared" si="98"/>
        <v>1.0244856186854496</v>
      </c>
      <c r="G470">
        <v>-4.9058139999999997E-3</v>
      </c>
      <c r="H470">
        <v>2.7798229999999998E-3</v>
      </c>
      <c r="I470">
        <f t="shared" si="99"/>
        <v>0.95774744491927866</v>
      </c>
      <c r="J470">
        <f t="shared" si="100"/>
        <v>0.91291039169761812</v>
      </c>
      <c r="K470" s="2">
        <f t="shared" si="101"/>
        <v>1.0047866434554027</v>
      </c>
      <c r="L470">
        <v>3.057658E-3</v>
      </c>
      <c r="M470">
        <v>2.5360389999999999E-3</v>
      </c>
      <c r="N470">
        <f t="shared" si="102"/>
        <v>1.059816205444597</v>
      </c>
      <c r="O470">
        <f t="shared" si="103"/>
        <v>0.96430601638848978</v>
      </c>
      <c r="P470" s="2">
        <f t="shared" si="104"/>
        <v>1.1647862506651381</v>
      </c>
      <c r="Q470">
        <v>2.042325E-2</v>
      </c>
      <c r="R470">
        <v>1.6937049999999999E-2</v>
      </c>
      <c r="S470">
        <f t="shared" si="105"/>
        <v>1.0248106870796474</v>
      </c>
      <c r="T470">
        <f t="shared" si="106"/>
        <v>0.98478883490500468</v>
      </c>
      <c r="U470" s="2">
        <f t="shared" si="107"/>
        <v>1.0664590287053444</v>
      </c>
    </row>
    <row r="471" spans="1:21" x14ac:dyDescent="0.3">
      <c r="A471" t="s">
        <v>23</v>
      </c>
      <c r="B471">
        <v>-8.2258695000000007E-2</v>
      </c>
      <c r="C471">
        <v>2.2882914000000001E-2</v>
      </c>
      <c r="D471">
        <f t="shared" si="96"/>
        <v>0.88392059724480787</v>
      </c>
      <c r="E471">
        <f t="shared" si="97"/>
        <v>0.8264103726385037</v>
      </c>
      <c r="F471" s="2">
        <f t="shared" si="98"/>
        <v>0.94543298112182372</v>
      </c>
      <c r="G471">
        <v>-1.2018315999999999E-2</v>
      </c>
      <c r="H471">
        <v>3.4269309999999998E-3</v>
      </c>
      <c r="I471">
        <f t="shared" si="99"/>
        <v>0.89963947360204688</v>
      </c>
      <c r="J471">
        <f t="shared" si="100"/>
        <v>0.84800488152794473</v>
      </c>
      <c r="K471" s="2">
        <f t="shared" si="101"/>
        <v>0.95441807009963209</v>
      </c>
      <c r="L471">
        <v>-4.5974910000000004E-3</v>
      </c>
      <c r="M471">
        <v>3.347226E-3</v>
      </c>
      <c r="N471">
        <f t="shared" si="102"/>
        <v>0.91635418059823104</v>
      </c>
      <c r="O471">
        <f t="shared" si="103"/>
        <v>0.80896225025784008</v>
      </c>
      <c r="P471" s="2">
        <f t="shared" si="104"/>
        <v>1.0380026806346241</v>
      </c>
      <c r="Q471">
        <v>-3.4731709999999999E-2</v>
      </c>
      <c r="R471">
        <v>2.18988E-2</v>
      </c>
      <c r="S471">
        <f t="shared" si="105"/>
        <v>0.95917853647960682</v>
      </c>
      <c r="T471">
        <f t="shared" si="106"/>
        <v>0.91102582914945873</v>
      </c>
      <c r="U471" s="2">
        <f t="shared" si="107"/>
        <v>1.0098763782604299</v>
      </c>
    </row>
    <row r="472" spans="1:21" x14ac:dyDescent="0.3">
      <c r="A472" t="s">
        <v>24</v>
      </c>
      <c r="B472">
        <v>-7.9489501000000004E-2</v>
      </c>
      <c r="C472">
        <v>2.5340742999999999E-2</v>
      </c>
      <c r="D472">
        <f t="shared" si="96"/>
        <v>0.88759985480968639</v>
      </c>
      <c r="E472">
        <f t="shared" si="97"/>
        <v>0.82387534906705728</v>
      </c>
      <c r="F472" s="2">
        <f t="shared" si="98"/>
        <v>0.9562532768461951</v>
      </c>
      <c r="G472">
        <v>-1.22586E-2</v>
      </c>
      <c r="H472">
        <v>3.806973E-3</v>
      </c>
      <c r="I472">
        <f t="shared" si="99"/>
        <v>0.89773919643013533</v>
      </c>
      <c r="J472">
        <f t="shared" si="100"/>
        <v>0.84068491002178891</v>
      </c>
      <c r="K472" s="2">
        <f t="shared" si="101"/>
        <v>0.95866555376393858</v>
      </c>
      <c r="L472">
        <v>-2.8771119999999998E-3</v>
      </c>
      <c r="M472">
        <v>3.6722149999999999E-3</v>
      </c>
      <c r="N472">
        <f t="shared" si="102"/>
        <v>0.94680215240294396</v>
      </c>
      <c r="O472">
        <f t="shared" si="103"/>
        <v>0.82578699452052795</v>
      </c>
      <c r="P472" s="2">
        <f t="shared" si="104"/>
        <v>1.0855515063122776</v>
      </c>
      <c r="Q472">
        <v>-6.1258470000000002E-2</v>
      </c>
      <c r="R472">
        <v>2.507421E-2</v>
      </c>
      <c r="S472">
        <f t="shared" si="105"/>
        <v>0.92912670209972636</v>
      </c>
      <c r="T472">
        <f t="shared" si="106"/>
        <v>0.87591633033819094</v>
      </c>
      <c r="U472" s="2">
        <f t="shared" si="107"/>
        <v>0.98556951007113103</v>
      </c>
    </row>
    <row r="473" spans="1:21" x14ac:dyDescent="0.3">
      <c r="A473" t="s">
        <v>25</v>
      </c>
      <c r="B473">
        <v>-8.5769599000000002E-2</v>
      </c>
      <c r="C473">
        <v>2.8649210000000001E-2</v>
      </c>
      <c r="D473">
        <f t="shared" si="96"/>
        <v>0.879277792765084</v>
      </c>
      <c r="E473">
        <f t="shared" si="97"/>
        <v>0.80825063566995747</v>
      </c>
      <c r="F473" s="2">
        <f t="shared" si="98"/>
        <v>0.95654664868774564</v>
      </c>
      <c r="G473">
        <v>-1.1612778000000001E-2</v>
      </c>
      <c r="H473">
        <v>4.2644889999999998E-3</v>
      </c>
      <c r="I473">
        <f t="shared" si="99"/>
        <v>0.90285578360362007</v>
      </c>
      <c r="J473">
        <f t="shared" si="100"/>
        <v>0.83883072352710997</v>
      </c>
      <c r="K473" s="2">
        <f t="shared" si="101"/>
        <v>0.97176765600451009</v>
      </c>
      <c r="L473">
        <v>-7.1414920000000002E-3</v>
      </c>
      <c r="M473">
        <v>4.2554730000000001E-3</v>
      </c>
      <c r="N473">
        <f t="shared" si="102"/>
        <v>0.87311469803350317</v>
      </c>
      <c r="O473">
        <f t="shared" si="103"/>
        <v>0.74515564532795953</v>
      </c>
      <c r="P473" s="2">
        <f t="shared" si="104"/>
        <v>1.0230470381615608</v>
      </c>
      <c r="Q473">
        <v>1.332415E-3</v>
      </c>
      <c r="R473">
        <v>2.5869652E-2</v>
      </c>
      <c r="S473">
        <f t="shared" si="105"/>
        <v>1.0016001769189367</v>
      </c>
      <c r="T473">
        <f t="shared" si="106"/>
        <v>0.94247439842472303</v>
      </c>
      <c r="U473" s="2">
        <f t="shared" si="107"/>
        <v>1.0644351889885024</v>
      </c>
    </row>
    <row r="474" spans="1:21" x14ac:dyDescent="0.3">
      <c r="A474" t="s">
        <v>36</v>
      </c>
      <c r="B474">
        <v>-1.2949560000000001E-2</v>
      </c>
      <c r="C474">
        <v>1.521599E-2</v>
      </c>
      <c r="D474">
        <f t="shared" si="96"/>
        <v>0.98076309691749219</v>
      </c>
      <c r="E474">
        <f t="shared" si="97"/>
        <v>0.93785553977981806</v>
      </c>
      <c r="F474" s="2">
        <f t="shared" si="98"/>
        <v>1.0256337052730062</v>
      </c>
      <c r="G474">
        <v>-4.5510439999999997E-3</v>
      </c>
      <c r="H474">
        <v>2.3194589999999998E-3</v>
      </c>
      <c r="I474">
        <f t="shared" si="99"/>
        <v>0.96074218177226034</v>
      </c>
      <c r="J474">
        <f t="shared" si="100"/>
        <v>0.92306537697209134</v>
      </c>
      <c r="K474" s="2">
        <f t="shared" si="101"/>
        <v>0.99995684256330897</v>
      </c>
      <c r="L474">
        <v>4.8532489999999996E-3</v>
      </c>
      <c r="M474">
        <v>2.123981E-3</v>
      </c>
      <c r="N474">
        <f t="shared" si="102"/>
        <v>1.0965969810777219</v>
      </c>
      <c r="O474">
        <f t="shared" si="103"/>
        <v>1.0132010531354372</v>
      </c>
      <c r="P474" s="2">
        <f t="shared" si="104"/>
        <v>1.1868571742868383</v>
      </c>
      <c r="Q474">
        <v>4.318963E-2</v>
      </c>
      <c r="R474">
        <v>1.390102E-2</v>
      </c>
      <c r="S474">
        <f t="shared" si="105"/>
        <v>1.0531941098480047</v>
      </c>
      <c r="T474">
        <f t="shared" si="106"/>
        <v>1.0193165533296986</v>
      </c>
      <c r="U474" s="2">
        <f t="shared" si="107"/>
        <v>1.0881976059303271</v>
      </c>
    </row>
    <row r="475" spans="1:21" x14ac:dyDescent="0.3">
      <c r="A475" t="s">
        <v>9</v>
      </c>
      <c r="B475">
        <v>-2.436373E-2</v>
      </c>
      <c r="C475">
        <v>1.6666569999999999E-2</v>
      </c>
      <c r="D475">
        <f t="shared" si="96"/>
        <v>0.96411413411021363</v>
      </c>
      <c r="E475">
        <f t="shared" si="97"/>
        <v>0.91801154627420345</v>
      </c>
      <c r="F475" s="2">
        <f t="shared" si="98"/>
        <v>1.0125319963170127</v>
      </c>
      <c r="G475">
        <v>-6.1990099999999996E-3</v>
      </c>
      <c r="H475">
        <v>2.5321089999999998E-3</v>
      </c>
      <c r="I475">
        <f t="shared" si="99"/>
        <v>0.94690994249526916</v>
      </c>
      <c r="J475">
        <f t="shared" si="100"/>
        <v>0.90644483639913143</v>
      </c>
      <c r="K475" s="2">
        <f t="shared" si="101"/>
        <v>0.98918147380959931</v>
      </c>
      <c r="L475">
        <v>4.2732120000000002E-3</v>
      </c>
      <c r="M475">
        <v>2.3401730000000001E-3</v>
      </c>
      <c r="N475">
        <f t="shared" si="102"/>
        <v>1.0845780615569165</v>
      </c>
      <c r="O475">
        <f t="shared" si="103"/>
        <v>0.99406069331161095</v>
      </c>
      <c r="P475" s="2">
        <f t="shared" si="104"/>
        <v>1.1833377775876082</v>
      </c>
      <c r="Q475">
        <v>4.2546215999999998E-2</v>
      </c>
      <c r="R475">
        <v>1.5300431E-2</v>
      </c>
      <c r="S475">
        <f t="shared" si="105"/>
        <v>1.0523812558873638</v>
      </c>
      <c r="T475">
        <f t="shared" si="106"/>
        <v>1.0151829529757492</v>
      </c>
      <c r="U475" s="2">
        <f t="shared" si="107"/>
        <v>1.0909425778838127</v>
      </c>
    </row>
    <row r="476" spans="1:21" x14ac:dyDescent="0.3">
      <c r="A476" t="s">
        <v>10</v>
      </c>
      <c r="B476">
        <v>-1.1471799999999999E-4</v>
      </c>
      <c r="C476">
        <v>1.7494537000000001E-2</v>
      </c>
      <c r="D476">
        <f t="shared" si="96"/>
        <v>0.99982793780439783</v>
      </c>
      <c r="E476">
        <f t="shared" si="97"/>
        <v>0.94970296112479913</v>
      </c>
      <c r="F476" s="2">
        <f t="shared" si="98"/>
        <v>1.0525984925120513</v>
      </c>
      <c r="G476">
        <v>-2.6637729999999999E-3</v>
      </c>
      <c r="H476">
        <v>2.6756940000000002E-3</v>
      </c>
      <c r="I476">
        <f t="shared" si="99"/>
        <v>0.97683140832276072</v>
      </c>
      <c r="J476">
        <f t="shared" si="100"/>
        <v>0.93277471294993886</v>
      </c>
      <c r="K476" s="2">
        <f t="shared" si="101"/>
        <v>1.0229689838697837</v>
      </c>
      <c r="L476">
        <v>5.4619450000000002E-3</v>
      </c>
      <c r="M476">
        <v>2.4292229999999999E-3</v>
      </c>
      <c r="N476">
        <f t="shared" si="102"/>
        <v>1.1093529916808604</v>
      </c>
      <c r="O476">
        <f t="shared" si="103"/>
        <v>1.0134016988857841</v>
      </c>
      <c r="P476" s="2">
        <f t="shared" si="104"/>
        <v>1.2143891820039052</v>
      </c>
      <c r="Q476">
        <v>4.3812959999999998E-2</v>
      </c>
      <c r="R476">
        <v>1.5936639999999998E-2</v>
      </c>
      <c r="S476">
        <f t="shared" si="105"/>
        <v>1.0539821895328763</v>
      </c>
      <c r="T476">
        <f t="shared" si="106"/>
        <v>1.0152070427733779</v>
      </c>
      <c r="U476" s="2">
        <f t="shared" si="107"/>
        <v>1.0942383268124103</v>
      </c>
    </row>
    <row r="477" spans="1:21" x14ac:dyDescent="0.3">
      <c r="A477" t="s">
        <v>11</v>
      </c>
      <c r="B477">
        <v>2.4436659999999999E-2</v>
      </c>
      <c r="C477">
        <v>1.4088069999999999E-2</v>
      </c>
      <c r="D477">
        <f t="shared" si="96"/>
        <v>1.0373350681212219</v>
      </c>
      <c r="E477">
        <f t="shared" si="97"/>
        <v>0.99524739374393989</v>
      </c>
      <c r="F477" s="2">
        <f t="shared" si="98"/>
        <v>1.081202573669751</v>
      </c>
      <c r="G477">
        <v>5.4583289999999996E-3</v>
      </c>
      <c r="H477">
        <v>2.9040340000000002E-3</v>
      </c>
      <c r="I477">
        <f t="shared" si="99"/>
        <v>1.04920558825282</v>
      </c>
      <c r="J477">
        <f t="shared" si="100"/>
        <v>0.99794662782699528</v>
      </c>
      <c r="K477" s="2">
        <f t="shared" si="101"/>
        <v>1.1030974360001413</v>
      </c>
      <c r="L477">
        <v>1.391162E-3</v>
      </c>
      <c r="M477">
        <v>1.4179660000000001E-3</v>
      </c>
      <c r="N477">
        <f t="shared" si="102"/>
        <v>1.0267845036360896</v>
      </c>
      <c r="O477">
        <f t="shared" si="103"/>
        <v>0.97397175392218949</v>
      </c>
      <c r="P477" s="2">
        <f t="shared" si="104"/>
        <v>1.0824609776018597</v>
      </c>
      <c r="Q477">
        <v>1.9316880000000002E-2</v>
      </c>
      <c r="R477">
        <v>1.6132380000000002E-2</v>
      </c>
      <c r="S477">
        <f t="shared" si="105"/>
        <v>1.0234510061056725</v>
      </c>
      <c r="T477">
        <f t="shared" si="106"/>
        <v>0.9853453385325639</v>
      </c>
      <c r="U477" s="2">
        <f t="shared" si="107"/>
        <v>1.0630303112395525</v>
      </c>
    </row>
    <row r="478" spans="1:21" x14ac:dyDescent="0.3">
      <c r="A478" t="s">
        <v>12</v>
      </c>
      <c r="B478">
        <v>2.051913E-2</v>
      </c>
      <c r="C478">
        <v>1.781779E-2</v>
      </c>
      <c r="D478">
        <f t="shared" si="96"/>
        <v>1.0312572562441888</v>
      </c>
      <c r="E478">
        <f t="shared" si="97"/>
        <v>0.97862612165565854</v>
      </c>
      <c r="F478" s="2">
        <f t="shared" si="98"/>
        <v>1.0867189266898549</v>
      </c>
      <c r="G478">
        <v>5.5035930000000002E-3</v>
      </c>
      <c r="H478">
        <v>3.6843420000000002E-3</v>
      </c>
      <c r="I478">
        <f t="shared" si="99"/>
        <v>1.049623594425442</v>
      </c>
      <c r="J478">
        <f t="shared" si="100"/>
        <v>0.98499775951568558</v>
      </c>
      <c r="K478" s="2">
        <f t="shared" si="101"/>
        <v>1.1184895390181246</v>
      </c>
      <c r="L478">
        <v>6.3495000000000001E-4</v>
      </c>
      <c r="M478">
        <v>1.7911419999999999E-3</v>
      </c>
      <c r="N478">
        <f t="shared" si="102"/>
        <v>1.012137114172188</v>
      </c>
      <c r="O478">
        <f t="shared" si="103"/>
        <v>0.94682776367181209</v>
      </c>
      <c r="P478" s="2">
        <f t="shared" si="104"/>
        <v>1.081951308559101</v>
      </c>
      <c r="Q478">
        <v>3.113552E-2</v>
      </c>
      <c r="R478">
        <v>2.0960300000000001E-2</v>
      </c>
      <c r="S478">
        <f t="shared" si="105"/>
        <v>1.0380693814667197</v>
      </c>
      <c r="T478">
        <f t="shared" si="106"/>
        <v>0.98813494989415185</v>
      </c>
      <c r="U478" s="2">
        <f t="shared" si="107"/>
        <v>1.0905272006157947</v>
      </c>
    </row>
    <row r="479" spans="1:21" x14ac:dyDescent="0.3">
      <c r="A479" t="s">
        <v>13</v>
      </c>
      <c r="B479">
        <v>2.9216140000000002E-2</v>
      </c>
      <c r="C479">
        <v>1.8015219999999998E-2</v>
      </c>
      <c r="D479">
        <f t="shared" si="96"/>
        <v>1.0447986735854191</v>
      </c>
      <c r="E479">
        <f t="shared" si="97"/>
        <v>0.99090111091573885</v>
      </c>
      <c r="F479" s="2">
        <f t="shared" si="98"/>
        <v>1.1016278580180898</v>
      </c>
      <c r="G479">
        <v>5.4894080000000003E-3</v>
      </c>
      <c r="H479">
        <v>3.7003819999999999E-3</v>
      </c>
      <c r="I479">
        <f t="shared" si="99"/>
        <v>1.0494925801886896</v>
      </c>
      <c r="J479">
        <f t="shared" si="100"/>
        <v>0.98460237615974466</v>
      </c>
      <c r="K479" s="2">
        <f t="shared" si="101"/>
        <v>1.118659372087899</v>
      </c>
      <c r="L479">
        <v>2.2690829999999999E-3</v>
      </c>
      <c r="M479">
        <v>1.8154110000000001E-3</v>
      </c>
      <c r="N479">
        <f t="shared" si="102"/>
        <v>1.0440554248624652</v>
      </c>
      <c r="O479">
        <f t="shared" si="103"/>
        <v>0.97580419883779224</v>
      </c>
      <c r="P479" s="2">
        <f t="shared" si="104"/>
        <v>1.1170803850639524</v>
      </c>
      <c r="Q479">
        <v>8.6661729999999992E-3</v>
      </c>
      <c r="R479">
        <v>2.0077052000000001E-2</v>
      </c>
      <c r="S479">
        <f t="shared" si="105"/>
        <v>1.010453669372859</v>
      </c>
      <c r="T479">
        <f t="shared" si="106"/>
        <v>0.96384785971035447</v>
      </c>
      <c r="U479" s="2">
        <f t="shared" si="107"/>
        <v>1.0593130520162179</v>
      </c>
    </row>
    <row r="480" spans="1:21" x14ac:dyDescent="0.3">
      <c r="A480" t="s">
        <v>14</v>
      </c>
      <c r="B480">
        <v>-2.885772E-2</v>
      </c>
      <c r="C480">
        <v>1.566008E-2</v>
      </c>
      <c r="D480">
        <f t="shared" si="96"/>
        <v>0.95763691115282745</v>
      </c>
      <c r="E480">
        <f t="shared" si="97"/>
        <v>0.91454627116794462</v>
      </c>
      <c r="F480" s="2">
        <f t="shared" si="98"/>
        <v>1.0027578510939228</v>
      </c>
      <c r="G480">
        <v>-6.3915270000000001E-3</v>
      </c>
      <c r="H480">
        <v>2.22879E-3</v>
      </c>
      <c r="I480">
        <f t="shared" si="99"/>
        <v>0.94530709351130437</v>
      </c>
      <c r="J480">
        <f t="shared" si="100"/>
        <v>0.90965706011152137</v>
      </c>
      <c r="K480" s="2">
        <f t="shared" si="101"/>
        <v>0.98235427418464327</v>
      </c>
      <c r="L480">
        <v>6.7272419999999996E-3</v>
      </c>
      <c r="M480">
        <v>2.5550529999999998E-3</v>
      </c>
      <c r="N480">
        <f t="shared" si="102"/>
        <v>1.1363457120619502</v>
      </c>
      <c r="O480">
        <f t="shared" si="103"/>
        <v>1.0332068625789854</v>
      </c>
      <c r="P480" s="2">
        <f t="shared" si="104"/>
        <v>1.2497802948176473</v>
      </c>
      <c r="Q480">
        <v>4.8117972000000002E-2</v>
      </c>
      <c r="R480">
        <v>1.3410195E-2</v>
      </c>
      <c r="S480">
        <f t="shared" si="105"/>
        <v>1.059441165134007</v>
      </c>
      <c r="T480">
        <f t="shared" si="106"/>
        <v>1.0265470458637067</v>
      </c>
      <c r="U480" s="2">
        <f t="shared" si="107"/>
        <v>1.093389325801561</v>
      </c>
    </row>
    <row r="481" spans="1:21" x14ac:dyDescent="0.3">
      <c r="A481" t="s">
        <v>15</v>
      </c>
      <c r="B481">
        <v>-4.2843936999999999E-2</v>
      </c>
      <c r="C481">
        <v>1.6528575E-2</v>
      </c>
      <c r="D481">
        <f t="shared" si="96"/>
        <v>0.93775561200055413</v>
      </c>
      <c r="E481">
        <f t="shared" si="97"/>
        <v>0.89327578499687954</v>
      </c>
      <c r="F481" s="2">
        <f t="shared" si="98"/>
        <v>0.98445027012750141</v>
      </c>
      <c r="G481">
        <v>-8.3914019999999992E-3</v>
      </c>
      <c r="H481">
        <v>2.3489079999999998E-3</v>
      </c>
      <c r="I481">
        <f t="shared" si="99"/>
        <v>0.92881626435776743</v>
      </c>
      <c r="J481">
        <f t="shared" si="100"/>
        <v>0.89193831464036266</v>
      </c>
      <c r="K481" s="2">
        <f t="shared" si="101"/>
        <v>0.96721896433316268</v>
      </c>
      <c r="L481">
        <v>6.3964249999999999E-3</v>
      </c>
      <c r="M481">
        <v>2.696267E-3</v>
      </c>
      <c r="N481">
        <f t="shared" si="102"/>
        <v>1.129225585254934</v>
      </c>
      <c r="O481">
        <f t="shared" si="103"/>
        <v>1.0213477635575132</v>
      </c>
      <c r="P481" s="2">
        <f t="shared" si="104"/>
        <v>1.2484977868388345</v>
      </c>
      <c r="Q481">
        <v>4.4430593999999997E-2</v>
      </c>
      <c r="R481">
        <v>1.4188631E-2</v>
      </c>
      <c r="S481">
        <f t="shared" si="105"/>
        <v>1.0547636493735841</v>
      </c>
      <c r="T481">
        <f t="shared" si="106"/>
        <v>1.0201452842454939</v>
      </c>
      <c r="U481" s="2">
        <f t="shared" si="107"/>
        <v>1.0905567797264413</v>
      </c>
    </row>
    <row r="482" spans="1:21" x14ac:dyDescent="0.3">
      <c r="A482" t="s">
        <v>16</v>
      </c>
      <c r="B482">
        <v>-1.305096E-2</v>
      </c>
      <c r="C482">
        <v>1.7437069999999999E-2</v>
      </c>
      <c r="D482">
        <f t="shared" si="96"/>
        <v>0.98061393419456366</v>
      </c>
      <c r="E482">
        <f t="shared" si="97"/>
        <v>0.93160960966375228</v>
      </c>
      <c r="F482" s="2">
        <f t="shared" si="98"/>
        <v>1.0321959734653376</v>
      </c>
      <c r="G482">
        <v>-4.1049609999999999E-3</v>
      </c>
      <c r="H482">
        <v>2.4849910000000002E-3</v>
      </c>
      <c r="I482">
        <f t="shared" si="99"/>
        <v>0.9645210165261352</v>
      </c>
      <c r="J482">
        <f t="shared" si="100"/>
        <v>0.92405398699084695</v>
      </c>
      <c r="K482" s="2">
        <f t="shared" si="101"/>
        <v>1.0067602157641296</v>
      </c>
      <c r="L482">
        <v>7.0387560000000002E-3</v>
      </c>
      <c r="M482">
        <v>2.850127E-3</v>
      </c>
      <c r="N482">
        <f t="shared" si="102"/>
        <v>1.1430914198669087</v>
      </c>
      <c r="O482">
        <f t="shared" si="103"/>
        <v>1.0279819767346605</v>
      </c>
      <c r="P482" s="2">
        <f t="shared" si="104"/>
        <v>1.2710903729303571</v>
      </c>
      <c r="Q482">
        <v>5.2214749999999997E-2</v>
      </c>
      <c r="R482">
        <v>1.493629E-2</v>
      </c>
      <c r="S482">
        <f t="shared" si="105"/>
        <v>1.0646623429313373</v>
      </c>
      <c r="T482">
        <f t="shared" si="106"/>
        <v>1.0279099294419622</v>
      </c>
      <c r="U482" s="2">
        <f t="shared" si="107"/>
        <v>1.1027288208718917</v>
      </c>
    </row>
    <row r="483" spans="1:21" x14ac:dyDescent="0.3">
      <c r="A483" t="s">
        <v>17</v>
      </c>
      <c r="B483">
        <v>1.3087730000000001E-2</v>
      </c>
      <c r="C483">
        <v>2.3791550000000002E-2</v>
      </c>
      <c r="D483">
        <f t="shared" si="96"/>
        <v>1.0198255619755898</v>
      </c>
      <c r="E483">
        <f t="shared" si="97"/>
        <v>0.95092929999749443</v>
      </c>
      <c r="F483" s="2">
        <f t="shared" si="98"/>
        <v>1.0937134620434641</v>
      </c>
      <c r="G483">
        <v>-2.794581E-3</v>
      </c>
      <c r="H483">
        <v>3.6007320000000002E-3</v>
      </c>
      <c r="I483">
        <f t="shared" si="99"/>
        <v>0.97570761445908649</v>
      </c>
      <c r="J483">
        <f t="shared" si="100"/>
        <v>0.91695421385642684</v>
      </c>
      <c r="K483" s="2">
        <f t="shared" si="101"/>
        <v>1.0382256109709123</v>
      </c>
      <c r="L483">
        <v>1.0987675000000001E-2</v>
      </c>
      <c r="M483">
        <v>3.3357159999999999E-3</v>
      </c>
      <c r="N483">
        <f t="shared" si="102"/>
        <v>1.2321564245124532</v>
      </c>
      <c r="O483">
        <f t="shared" si="103"/>
        <v>1.0882204649799101</v>
      </c>
      <c r="P483" s="2">
        <f t="shared" si="104"/>
        <v>1.3951304017199682</v>
      </c>
      <c r="Q483">
        <v>0.1193002</v>
      </c>
      <c r="R483">
        <v>2.1362820000000001E-2</v>
      </c>
      <c r="S483">
        <f t="shared" si="105"/>
        <v>1.1539146901422985</v>
      </c>
      <c r="T483">
        <f t="shared" si="106"/>
        <v>1.0973683313774765</v>
      </c>
      <c r="U483" s="2">
        <f t="shared" si="107"/>
        <v>1.2133748296297209</v>
      </c>
    </row>
    <row r="484" spans="1:21" x14ac:dyDescent="0.3">
      <c r="A484" t="s">
        <v>18</v>
      </c>
      <c r="B484">
        <v>-4.9280399999999999E-3</v>
      </c>
      <c r="C484">
        <v>2.712815E-2</v>
      </c>
      <c r="D484">
        <f t="shared" si="96"/>
        <v>0.99263519407957745</v>
      </c>
      <c r="E484">
        <f t="shared" si="97"/>
        <v>0.91654068498173957</v>
      </c>
      <c r="F484" s="2">
        <f t="shared" si="98"/>
        <v>1.0750473434193826</v>
      </c>
      <c r="G484">
        <v>-5.5760970000000003E-3</v>
      </c>
      <c r="H484">
        <v>4.0704399999999998E-3</v>
      </c>
      <c r="I484">
        <f t="shared" si="99"/>
        <v>0.95211480916472802</v>
      </c>
      <c r="J484">
        <f t="shared" si="100"/>
        <v>0.88756226466896315</v>
      </c>
      <c r="K484" s="2">
        <f t="shared" si="101"/>
        <v>1.0213622704756327</v>
      </c>
      <c r="L484">
        <v>1.0937463999999999E-2</v>
      </c>
      <c r="M484">
        <v>3.8640359999999999E-3</v>
      </c>
      <c r="N484">
        <f t="shared" si="102"/>
        <v>1.230981496729012</v>
      </c>
      <c r="O484">
        <f t="shared" si="103"/>
        <v>1.0660019077327332</v>
      </c>
      <c r="P484" s="2">
        <f t="shared" si="104"/>
        <v>1.4214941214430892</v>
      </c>
      <c r="Q484">
        <v>9.2042273999999993E-2</v>
      </c>
      <c r="R484">
        <v>2.4268310000000001E-2</v>
      </c>
      <c r="S484">
        <f t="shared" si="105"/>
        <v>1.1167813225406191</v>
      </c>
      <c r="T484">
        <f t="shared" si="106"/>
        <v>1.05482161115682</v>
      </c>
      <c r="U484" s="2">
        <f t="shared" si="107"/>
        <v>1.1823805174106861</v>
      </c>
    </row>
    <row r="485" spans="1:21" x14ac:dyDescent="0.3">
      <c r="A485" t="s">
        <v>19</v>
      </c>
      <c r="B485">
        <v>2.7316509999999999E-2</v>
      </c>
      <c r="C485">
        <v>2.603577E-2</v>
      </c>
      <c r="D485">
        <f t="shared" si="96"/>
        <v>1.0418258147393218</v>
      </c>
      <c r="E485">
        <f t="shared" si="97"/>
        <v>0.96505479313917164</v>
      </c>
      <c r="F485" s="2">
        <f t="shared" si="98"/>
        <v>1.1247040437223388</v>
      </c>
      <c r="G485">
        <v>-5.6547800000000001E-4</v>
      </c>
      <c r="H485">
        <v>3.9624949999999999E-3</v>
      </c>
      <c r="I485">
        <f t="shared" si="99"/>
        <v>0.99503615440326532</v>
      </c>
      <c r="J485">
        <f t="shared" si="100"/>
        <v>0.92930217852229668</v>
      </c>
      <c r="K485" s="2">
        <f t="shared" si="101"/>
        <v>1.0654198079509651</v>
      </c>
      <c r="L485">
        <v>1.1117271999999999E-2</v>
      </c>
      <c r="M485">
        <v>3.6135859999999998E-3</v>
      </c>
      <c r="N485">
        <f t="shared" si="102"/>
        <v>1.2351941546912304</v>
      </c>
      <c r="O485">
        <f t="shared" si="103"/>
        <v>1.0796730084733765</v>
      </c>
      <c r="P485" s="2">
        <f t="shared" si="104"/>
        <v>1.4131172936708691</v>
      </c>
      <c r="Q485">
        <v>0.14080570000000001</v>
      </c>
      <c r="R485">
        <v>2.3545549999999998E-2</v>
      </c>
      <c r="S485">
        <f t="shared" si="105"/>
        <v>1.1840808741511761</v>
      </c>
      <c r="T485">
        <f t="shared" si="106"/>
        <v>1.1202901411988795</v>
      </c>
      <c r="U485" s="2">
        <f t="shared" si="107"/>
        <v>1.251503931856627</v>
      </c>
    </row>
    <row r="486" spans="1:21" x14ac:dyDescent="0.3">
      <c r="A486" t="s">
        <v>20</v>
      </c>
      <c r="B486">
        <v>-6.0345140000000004E-3</v>
      </c>
      <c r="C486">
        <v>1.5524979E-2</v>
      </c>
      <c r="D486">
        <f t="shared" si="96"/>
        <v>0.99098907294952254</v>
      </c>
      <c r="E486">
        <f t="shared" si="97"/>
        <v>0.94677367182959693</v>
      </c>
      <c r="F486" s="2">
        <f t="shared" si="98"/>
        <v>1.0372693833021036</v>
      </c>
      <c r="G486">
        <v>-3.1285710000000001E-3</v>
      </c>
      <c r="H486">
        <v>2.3805340000000001E-3</v>
      </c>
      <c r="I486">
        <f t="shared" si="99"/>
        <v>0.97284411064149034</v>
      </c>
      <c r="J486">
        <f t="shared" si="100"/>
        <v>0.93370860526185595</v>
      </c>
      <c r="K486" s="2">
        <f t="shared" si="101"/>
        <v>1.0136199433916644</v>
      </c>
      <c r="L486">
        <v>4.2276620000000001E-3</v>
      </c>
      <c r="M486">
        <v>2.150253E-3</v>
      </c>
      <c r="N486">
        <f t="shared" si="102"/>
        <v>1.0836398195328842</v>
      </c>
      <c r="O486">
        <f t="shared" si="103"/>
        <v>1.0002501875716914</v>
      </c>
      <c r="P486" s="2">
        <f t="shared" si="104"/>
        <v>1.1739815428858367</v>
      </c>
      <c r="Q486">
        <v>3.464656E-2</v>
      </c>
      <c r="R486">
        <v>1.4208510000000001E-2</v>
      </c>
      <c r="S486">
        <f t="shared" si="105"/>
        <v>1.0424522517883275</v>
      </c>
      <c r="T486">
        <f t="shared" si="106"/>
        <v>1.0081908191846793</v>
      </c>
      <c r="U486" s="2">
        <f t="shared" si="107"/>
        <v>1.0778779935105642</v>
      </c>
    </row>
    <row r="487" spans="1:21" x14ac:dyDescent="0.3">
      <c r="A487" t="s">
        <v>21</v>
      </c>
      <c r="B487">
        <v>-8.5691919999999998E-3</v>
      </c>
      <c r="C487">
        <v>1.7478440000000001E-2</v>
      </c>
      <c r="D487">
        <f t="shared" si="96"/>
        <v>0.98722846911726858</v>
      </c>
      <c r="E487">
        <f t="shared" si="97"/>
        <v>0.93777952873089065</v>
      </c>
      <c r="F487" s="2">
        <f t="shared" si="98"/>
        <v>1.0392848429466057</v>
      </c>
      <c r="G487">
        <v>-3.283233E-3</v>
      </c>
      <c r="H487">
        <v>2.6712189999999999E-3</v>
      </c>
      <c r="I487">
        <f t="shared" si="99"/>
        <v>0.97152094553713964</v>
      </c>
      <c r="J487">
        <f t="shared" si="100"/>
        <v>0.9277753681207016</v>
      </c>
      <c r="K487" s="2">
        <f t="shared" si="101"/>
        <v>1.0173291726091445</v>
      </c>
      <c r="L487">
        <v>3.7118350000000001E-3</v>
      </c>
      <c r="M487">
        <v>2.4393930000000002E-3</v>
      </c>
      <c r="N487">
        <f t="shared" si="102"/>
        <v>1.0730712510156493</v>
      </c>
      <c r="O487">
        <f t="shared" si="103"/>
        <v>0.97988689198532797</v>
      </c>
      <c r="P487" s="2">
        <f t="shared" si="104"/>
        <v>1.175117168292044</v>
      </c>
      <c r="Q487">
        <v>4.8079789999999997E-2</v>
      </c>
      <c r="R487">
        <v>1.6063656999999999E-2</v>
      </c>
      <c r="S487">
        <f t="shared" si="105"/>
        <v>1.0593926243469656</v>
      </c>
      <c r="T487">
        <f t="shared" si="106"/>
        <v>1.0201136337578676</v>
      </c>
      <c r="U487" s="2">
        <f t="shared" si="107"/>
        <v>1.1001840337986708</v>
      </c>
    </row>
    <row r="488" spans="1:21" x14ac:dyDescent="0.3">
      <c r="A488" t="s">
        <v>22</v>
      </c>
      <c r="B488">
        <v>-2.6950559999999999E-3</v>
      </c>
      <c r="C488">
        <v>1.8414842000000001E-2</v>
      </c>
      <c r="D488">
        <f t="shared" si="96"/>
        <v>0.99596557624283943</v>
      </c>
      <c r="E488">
        <f t="shared" si="97"/>
        <v>0.94347801169957057</v>
      </c>
      <c r="F488" s="2">
        <f t="shared" si="98"/>
        <v>1.0513731287429247</v>
      </c>
      <c r="G488">
        <v>-2.8719000000000001E-3</v>
      </c>
      <c r="H488">
        <v>2.8335700000000001E-3</v>
      </c>
      <c r="I488">
        <f t="shared" si="99"/>
        <v>0.97504396177574915</v>
      </c>
      <c r="J488">
        <f t="shared" si="100"/>
        <v>0.9285359919846472</v>
      </c>
      <c r="K488" s="2">
        <f t="shared" si="101"/>
        <v>1.0238813956616859</v>
      </c>
      <c r="L488">
        <v>4.7942849999999997E-3</v>
      </c>
      <c r="M488">
        <v>2.5302739999999999E-3</v>
      </c>
      <c r="N488">
        <f t="shared" si="102"/>
        <v>1.0953691338511391</v>
      </c>
      <c r="O488">
        <f t="shared" si="103"/>
        <v>0.99686892331667076</v>
      </c>
      <c r="P488" s="2">
        <f t="shared" si="104"/>
        <v>1.2036021098960961</v>
      </c>
      <c r="Q488">
        <v>1.909576E-2</v>
      </c>
      <c r="R488">
        <v>1.6791319999999998E-2</v>
      </c>
      <c r="S488">
        <f t="shared" si="105"/>
        <v>1.0231794755480037</v>
      </c>
      <c r="T488">
        <f t="shared" si="106"/>
        <v>0.98355839066582473</v>
      </c>
      <c r="U488" s="2">
        <f t="shared" si="107"/>
        <v>1.064396632795727</v>
      </c>
    </row>
    <row r="489" spans="1:21" x14ac:dyDescent="0.3">
      <c r="A489" t="s">
        <v>23</v>
      </c>
      <c r="B489">
        <v>-9.2151499999999997E-2</v>
      </c>
      <c r="C489">
        <v>2.297805E-2</v>
      </c>
      <c r="D489">
        <f t="shared" si="96"/>
        <v>0.87090075705927972</v>
      </c>
      <c r="E489">
        <f t="shared" si="97"/>
        <v>0.81400992758793</v>
      </c>
      <c r="F489" s="2">
        <f t="shared" si="98"/>
        <v>0.93176766393244781</v>
      </c>
      <c r="G489">
        <v>-1.4597300000000001E-2</v>
      </c>
      <c r="H489">
        <v>3.4182819999999999E-3</v>
      </c>
      <c r="I489">
        <f t="shared" si="99"/>
        <v>0.87945204639793062</v>
      </c>
      <c r="J489">
        <f t="shared" si="100"/>
        <v>0.82909978105458748</v>
      </c>
      <c r="K489" s="2">
        <f t="shared" si="101"/>
        <v>0.93286226771127967</v>
      </c>
      <c r="L489">
        <v>-1.9399770000000001E-3</v>
      </c>
      <c r="M489">
        <v>3.3772400000000001E-3</v>
      </c>
      <c r="N489">
        <f t="shared" si="102"/>
        <v>0.96381148063799416</v>
      </c>
      <c r="O489">
        <f t="shared" si="103"/>
        <v>0.84990731161708566</v>
      </c>
      <c r="P489" s="2">
        <f t="shared" si="104"/>
        <v>1.092981031592914</v>
      </c>
      <c r="Q489">
        <v>-2.3009379999999999E-2</v>
      </c>
      <c r="R489">
        <v>2.1842879999999999E-2</v>
      </c>
      <c r="S489">
        <f t="shared" si="105"/>
        <v>0.97276645042862009</v>
      </c>
      <c r="T489">
        <f t="shared" si="106"/>
        <v>0.92405312929172667</v>
      </c>
      <c r="U489" s="2">
        <f t="shared" si="107"/>
        <v>1.0240477923653619</v>
      </c>
    </row>
    <row r="490" spans="1:21" x14ac:dyDescent="0.3">
      <c r="A490" t="s">
        <v>24</v>
      </c>
      <c r="B490">
        <v>-0.13100899999999999</v>
      </c>
      <c r="C490">
        <v>2.590986E-2</v>
      </c>
      <c r="D490">
        <f t="shared" si="96"/>
        <v>0.82159023975214929</v>
      </c>
      <c r="E490">
        <f t="shared" si="97"/>
        <v>0.76132991379281489</v>
      </c>
      <c r="F490" s="2">
        <f t="shared" si="98"/>
        <v>0.88662025467147054</v>
      </c>
      <c r="G490">
        <v>-2.1659950000000001E-2</v>
      </c>
      <c r="H490">
        <v>3.874906E-3</v>
      </c>
      <c r="I490">
        <f t="shared" si="99"/>
        <v>0.82645685924840084</v>
      </c>
      <c r="J490">
        <f t="shared" si="100"/>
        <v>0.77302650794378946</v>
      </c>
      <c r="K490" s="2">
        <f t="shared" si="101"/>
        <v>0.8835802306644801</v>
      </c>
      <c r="L490">
        <v>-7.2999000000000002E-4</v>
      </c>
      <c r="M490">
        <v>3.739657E-3</v>
      </c>
      <c r="N490">
        <f t="shared" si="102"/>
        <v>0.98622593265941083</v>
      </c>
      <c r="O490">
        <f t="shared" si="103"/>
        <v>0.85801419385196476</v>
      </c>
      <c r="P490" s="2">
        <f t="shared" si="104"/>
        <v>1.1335961540255555</v>
      </c>
      <c r="Q490">
        <v>-4.493743E-2</v>
      </c>
      <c r="R490">
        <v>2.4618290000000001E-2</v>
      </c>
      <c r="S490">
        <f t="shared" si="105"/>
        <v>0.94750324616477466</v>
      </c>
      <c r="T490">
        <f t="shared" si="106"/>
        <v>0.89419882064241574</v>
      </c>
      <c r="U490" s="2">
        <f t="shared" si="107"/>
        <v>1.0039852220424645</v>
      </c>
    </row>
    <row r="491" spans="1:21" x14ac:dyDescent="0.3">
      <c r="A491" t="s">
        <v>25</v>
      </c>
      <c r="B491">
        <v>-3.5373889999999998E-2</v>
      </c>
      <c r="C491">
        <v>2.804949E-2</v>
      </c>
      <c r="D491">
        <f t="shared" si="96"/>
        <v>0.94832231953913171</v>
      </c>
      <c r="E491">
        <f t="shared" si="97"/>
        <v>0.87325616490059077</v>
      </c>
      <c r="F491" s="2">
        <f t="shared" si="98"/>
        <v>1.0298412514940043</v>
      </c>
      <c r="G491">
        <v>-4.4471170000000004E-3</v>
      </c>
      <c r="H491">
        <v>4.1477119999999996E-3</v>
      </c>
      <c r="I491">
        <f t="shared" si="99"/>
        <v>0.9616212377486314</v>
      </c>
      <c r="J491">
        <f t="shared" si="100"/>
        <v>0.89523021870972463</v>
      </c>
      <c r="K491" s="2">
        <f t="shared" si="101"/>
        <v>1.0329358700848834</v>
      </c>
      <c r="L491">
        <v>-3.8887129999999998E-3</v>
      </c>
      <c r="M491">
        <v>4.2182260000000003E-3</v>
      </c>
      <c r="N491">
        <f t="shared" si="102"/>
        <v>0.92877798918545684</v>
      </c>
      <c r="O491">
        <f t="shared" si="103"/>
        <v>0.79376146622641097</v>
      </c>
      <c r="P491" s="2">
        <f t="shared" si="104"/>
        <v>1.0867604310604393</v>
      </c>
      <c r="Q491">
        <v>8.4854749999999993E-3</v>
      </c>
      <c r="R491">
        <v>2.6509966999999999E-2</v>
      </c>
      <c r="S491">
        <f t="shared" si="105"/>
        <v>1.0102345887775945</v>
      </c>
      <c r="T491">
        <f t="shared" si="106"/>
        <v>0.94916856494960822</v>
      </c>
      <c r="U491" s="2">
        <f t="shared" si="107"/>
        <v>1.075229376582671</v>
      </c>
    </row>
    <row r="492" spans="1:21" x14ac:dyDescent="0.3">
      <c r="A492" t="s">
        <v>37</v>
      </c>
      <c r="B492">
        <v>-6.6814229999999997E-3</v>
      </c>
      <c r="C492">
        <v>1.5039512E-2</v>
      </c>
      <c r="D492">
        <f t="shared" si="96"/>
        <v>0.99002791973365167</v>
      </c>
      <c r="E492">
        <f t="shared" si="97"/>
        <v>0.94720636053792906</v>
      </c>
      <c r="F492" s="2">
        <f t="shared" si="98"/>
        <v>1.0347853674625884</v>
      </c>
      <c r="G492">
        <v>-2.1056880000000001E-3</v>
      </c>
      <c r="H492">
        <v>2.2974599999999999E-3</v>
      </c>
      <c r="I492">
        <f t="shared" si="99"/>
        <v>0.98164057153005235</v>
      </c>
      <c r="J492">
        <f t="shared" si="100"/>
        <v>0.94350214145827782</v>
      </c>
      <c r="K492" s="2">
        <f t="shared" si="101"/>
        <v>1.021320640761322</v>
      </c>
      <c r="L492">
        <v>1.888109E-3</v>
      </c>
      <c r="M492">
        <v>2.0865219999999999E-3</v>
      </c>
      <c r="N492">
        <f t="shared" si="102"/>
        <v>1.0365253096761888</v>
      </c>
      <c r="O492">
        <f t="shared" si="103"/>
        <v>0.95903471241835059</v>
      </c>
      <c r="P492" s="2">
        <f t="shared" si="104"/>
        <v>1.1202771950663766</v>
      </c>
      <c r="Q492">
        <v>3.1961240000000002E-2</v>
      </c>
      <c r="R492">
        <v>1.3602059999999999E-2</v>
      </c>
      <c r="S492">
        <f t="shared" si="105"/>
        <v>1.0390984768088827</v>
      </c>
      <c r="T492">
        <f t="shared" si="106"/>
        <v>1.006381719831845</v>
      </c>
      <c r="U492" s="2">
        <f t="shared" si="107"/>
        <v>1.0728788323847438</v>
      </c>
    </row>
    <row r="493" spans="1:21" x14ac:dyDescent="0.3">
      <c r="A493" t="s">
        <v>9</v>
      </c>
      <c r="B493">
        <v>-1.5066110000000001E-2</v>
      </c>
      <c r="C493">
        <v>1.6622769999999999E-2</v>
      </c>
      <c r="D493">
        <f t="shared" si="96"/>
        <v>0.97765428329919601</v>
      </c>
      <c r="E493">
        <f t="shared" si="97"/>
        <v>0.93102410660671386</v>
      </c>
      <c r="F493" s="2">
        <f t="shared" si="98"/>
        <v>1.0266199240929215</v>
      </c>
      <c r="G493">
        <v>-3.3643140000000002E-3</v>
      </c>
      <c r="H493">
        <v>2.525355E-3</v>
      </c>
      <c r="I493">
        <f t="shared" si="99"/>
        <v>0.97082800014913095</v>
      </c>
      <c r="J493">
        <f t="shared" si="100"/>
        <v>0.92944905139357525</v>
      </c>
      <c r="K493" s="2">
        <f t="shared" si="101"/>
        <v>1.0140491342267846</v>
      </c>
      <c r="L493">
        <v>1.5326370000000001E-3</v>
      </c>
      <c r="M493">
        <v>2.3179239999999999E-3</v>
      </c>
      <c r="N493">
        <f t="shared" si="102"/>
        <v>1.0295482388820845</v>
      </c>
      <c r="O493">
        <f t="shared" si="103"/>
        <v>0.94440574859047577</v>
      </c>
      <c r="P493" s="2">
        <f t="shared" si="104"/>
        <v>1.1223667134250346</v>
      </c>
      <c r="Q493">
        <v>2.1287239999999999E-2</v>
      </c>
      <c r="R493">
        <v>1.5201620000000001E-2</v>
      </c>
      <c r="S493">
        <f t="shared" si="105"/>
        <v>1.0258737494922332</v>
      </c>
      <c r="T493">
        <f t="shared" si="106"/>
        <v>0.98984241802015216</v>
      </c>
      <c r="U493" s="2">
        <f t="shared" si="107"/>
        <v>1.063216660286453</v>
      </c>
    </row>
    <row r="494" spans="1:21" x14ac:dyDescent="0.3">
      <c r="A494" t="s">
        <v>10</v>
      </c>
      <c r="B494">
        <v>2.177928E-3</v>
      </c>
      <c r="C494">
        <v>1.7302412999999999E-2</v>
      </c>
      <c r="D494">
        <f t="shared" si="96"/>
        <v>1.0032722341074485</v>
      </c>
      <c r="E494">
        <f t="shared" si="97"/>
        <v>0.95351301700545799</v>
      </c>
      <c r="F494" s="2">
        <f t="shared" si="98"/>
        <v>1.0556281432759813</v>
      </c>
      <c r="G494">
        <v>-7.29286E-4</v>
      </c>
      <c r="H494">
        <v>2.6595299999999998E-3</v>
      </c>
      <c r="I494">
        <f t="shared" si="99"/>
        <v>0.99360283276054218</v>
      </c>
      <c r="J494">
        <f t="shared" si="100"/>
        <v>0.94905427498744854</v>
      </c>
      <c r="K494" s="2">
        <f t="shared" si="101"/>
        <v>1.0402424974934446</v>
      </c>
      <c r="L494">
        <v>2.220428E-3</v>
      </c>
      <c r="M494">
        <v>2.3875670000000002E-3</v>
      </c>
      <c r="N494">
        <f t="shared" si="102"/>
        <v>1.0430906990319178</v>
      </c>
      <c r="O494">
        <f t="shared" si="103"/>
        <v>0.95434993837403004</v>
      </c>
      <c r="P494" s="2">
        <f t="shared" si="104"/>
        <v>1.1400830687542514</v>
      </c>
      <c r="Q494">
        <v>4.3692613999999998E-2</v>
      </c>
      <c r="R494">
        <v>1.5475225E-2</v>
      </c>
      <c r="S494">
        <f t="shared" si="105"/>
        <v>1.0538299894744438</v>
      </c>
      <c r="T494">
        <f t="shared" si="106"/>
        <v>1.016162632393806</v>
      </c>
      <c r="U494" s="2">
        <f t="shared" si="107"/>
        <v>1.0928936090668198</v>
      </c>
    </row>
    <row r="495" spans="1:21" x14ac:dyDescent="0.3">
      <c r="A495" t="s">
        <v>11</v>
      </c>
      <c r="B495">
        <v>1.718482E-2</v>
      </c>
      <c r="C495">
        <v>1.4001599999999999E-2</v>
      </c>
      <c r="D495">
        <f t="shared" si="96"/>
        <v>1.0261123359653004</v>
      </c>
      <c r="E495">
        <f t="shared" si="97"/>
        <v>0.9847303082802592</v>
      </c>
      <c r="F495" s="2">
        <f t="shared" si="98"/>
        <v>1.0692333902659803</v>
      </c>
      <c r="G495">
        <v>2.7317800000000001E-3</v>
      </c>
      <c r="H495">
        <v>2.8688379999999999E-3</v>
      </c>
      <c r="I495">
        <f t="shared" si="99"/>
        <v>1.0243309461475245</v>
      </c>
      <c r="J495">
        <f t="shared" si="100"/>
        <v>0.97487886783152244</v>
      </c>
      <c r="K495" s="2">
        <f t="shared" si="101"/>
        <v>1.0762915495023468</v>
      </c>
      <c r="L495">
        <v>1.6318979999999999E-3</v>
      </c>
      <c r="M495">
        <v>1.4063840000000001E-3</v>
      </c>
      <c r="N495">
        <f t="shared" si="102"/>
        <v>1.0314917567705997</v>
      </c>
      <c r="O495">
        <f t="shared" si="103"/>
        <v>0.97885899332316761</v>
      </c>
      <c r="P495" s="2">
        <f t="shared" si="104"/>
        <v>1.0869545578506317</v>
      </c>
      <c r="Q495">
        <v>-6.0615199999999999E-4</v>
      </c>
      <c r="R495">
        <v>1.6352366E-2</v>
      </c>
      <c r="S495">
        <f t="shared" si="105"/>
        <v>0.99927288207844833</v>
      </c>
      <c r="T495">
        <f t="shared" si="106"/>
        <v>0.96156977543418909</v>
      </c>
      <c r="U495" s="2">
        <f t="shared" si="107"/>
        <v>1.0384543257991683</v>
      </c>
    </row>
    <row r="496" spans="1:21" x14ac:dyDescent="0.3">
      <c r="A496" t="s">
        <v>12</v>
      </c>
      <c r="B496">
        <v>3.0037950000000001E-2</v>
      </c>
      <c r="C496">
        <v>1.771673E-2</v>
      </c>
      <c r="D496">
        <f t="shared" si="96"/>
        <v>1.0460874067394779</v>
      </c>
      <c r="E496">
        <f t="shared" si="97"/>
        <v>0.99299439327663419</v>
      </c>
      <c r="F496" s="2">
        <f t="shared" si="98"/>
        <v>1.1020191754839743</v>
      </c>
      <c r="G496">
        <v>4.4866380000000003E-3</v>
      </c>
      <c r="H496">
        <v>3.6343809999999999E-3</v>
      </c>
      <c r="I496">
        <f t="shared" si="99"/>
        <v>1.0402722049132165</v>
      </c>
      <c r="J496">
        <f t="shared" si="100"/>
        <v>0.97706373945986325</v>
      </c>
      <c r="K496" s="2">
        <f t="shared" si="101"/>
        <v>1.1075697691055899</v>
      </c>
      <c r="L496">
        <v>2.98825E-3</v>
      </c>
      <c r="M496">
        <v>1.7737810000000001E-3</v>
      </c>
      <c r="N496">
        <f t="shared" si="102"/>
        <v>1.0584194918658667</v>
      </c>
      <c r="O496">
        <f t="shared" si="103"/>
        <v>0.99076406129101247</v>
      </c>
      <c r="P496" s="2">
        <f t="shared" si="104"/>
        <v>1.1306948490863287</v>
      </c>
      <c r="Q496">
        <v>2.546706E-2</v>
      </c>
      <c r="R496">
        <v>2.1023389999999999E-2</v>
      </c>
      <c r="S496">
        <f t="shared" si="105"/>
        <v>1.0310322367450675</v>
      </c>
      <c r="T496">
        <f t="shared" si="106"/>
        <v>0.98129069191287799</v>
      </c>
      <c r="U496" s="2">
        <f t="shared" si="107"/>
        <v>1.0832951764123284</v>
      </c>
    </row>
    <row r="497" spans="1:21" x14ac:dyDescent="0.3">
      <c r="A497" t="s">
        <v>13</v>
      </c>
      <c r="B497">
        <v>3.456434E-3</v>
      </c>
      <c r="C497">
        <v>1.7931806000000002E-2</v>
      </c>
      <c r="D497">
        <f t="shared" si="96"/>
        <v>1.0051981145608941</v>
      </c>
      <c r="E497">
        <f t="shared" si="97"/>
        <v>0.95357723214781431</v>
      </c>
      <c r="F497" s="2">
        <f t="shared" si="98"/>
        <v>1.0596134381699989</v>
      </c>
      <c r="G497">
        <v>8.9929500000000004E-4</v>
      </c>
      <c r="H497">
        <v>3.6703970000000002E-3</v>
      </c>
      <c r="I497">
        <f t="shared" si="99"/>
        <v>1.0079451928516756</v>
      </c>
      <c r="J497">
        <f t="shared" si="100"/>
        <v>0.9461130523113036</v>
      </c>
      <c r="K497" s="2">
        <f t="shared" si="101"/>
        <v>1.0738183024860308</v>
      </c>
      <c r="L497">
        <v>1.4464100000000001E-4</v>
      </c>
      <c r="M497">
        <v>1.8069780000000001E-3</v>
      </c>
      <c r="N497">
        <f t="shared" si="102"/>
        <v>1.0027519587055507</v>
      </c>
      <c r="O497">
        <f t="shared" si="103"/>
        <v>0.93749516196645655</v>
      </c>
      <c r="P497" s="2">
        <f t="shared" si="104"/>
        <v>1.0725511250412145</v>
      </c>
      <c r="Q497">
        <v>-2.6103410000000001E-2</v>
      </c>
      <c r="R497">
        <v>2.061638E-2</v>
      </c>
      <c r="S497">
        <f t="shared" si="105"/>
        <v>0.96916142470783284</v>
      </c>
      <c r="T497">
        <f t="shared" si="106"/>
        <v>0.92328823025615203</v>
      </c>
      <c r="U497" s="2">
        <f t="shared" si="107"/>
        <v>1.0173138098826726</v>
      </c>
    </row>
    <row r="498" spans="1:21" x14ac:dyDescent="0.3">
      <c r="A498" t="s">
        <v>14</v>
      </c>
      <c r="B498">
        <v>-1.856155E-2</v>
      </c>
      <c r="C498">
        <v>1.5410729999999999E-2</v>
      </c>
      <c r="D498">
        <f t="shared" si="96"/>
        <v>0.97254170022508846</v>
      </c>
      <c r="E498">
        <f t="shared" si="97"/>
        <v>0.92946152007341143</v>
      </c>
      <c r="F498" s="2">
        <f t="shared" si="98"/>
        <v>1.0176186299805083</v>
      </c>
      <c r="G498">
        <v>-3.3548559999999998E-3</v>
      </c>
      <c r="H498">
        <v>2.2003880000000002E-3</v>
      </c>
      <c r="I498">
        <f t="shared" si="99"/>
        <v>0.97090880591461604</v>
      </c>
      <c r="J498">
        <f t="shared" si="100"/>
        <v>0.93475106570993682</v>
      </c>
      <c r="K498" s="2">
        <f t="shared" si="101"/>
        <v>1.0084651882013089</v>
      </c>
      <c r="L498">
        <v>1.581215E-3</v>
      </c>
      <c r="M498">
        <v>2.4896419999999998E-3</v>
      </c>
      <c r="N498">
        <f t="shared" si="102"/>
        <v>1.0304989320435511</v>
      </c>
      <c r="O498">
        <f t="shared" si="103"/>
        <v>0.9392522649553201</v>
      </c>
      <c r="P498" s="2">
        <f t="shared" si="104"/>
        <v>1.1306100486150172</v>
      </c>
      <c r="Q498">
        <v>4.0870614E-2</v>
      </c>
      <c r="R498">
        <v>1.2999352E-2</v>
      </c>
      <c r="S498">
        <f t="shared" si="105"/>
        <v>1.0502673352887766</v>
      </c>
      <c r="T498">
        <f t="shared" si="106"/>
        <v>1.0186418912219781</v>
      </c>
      <c r="U498" s="2">
        <f t="shared" si="107"/>
        <v>1.0828746442494508</v>
      </c>
    </row>
    <row r="499" spans="1:21" x14ac:dyDescent="0.3">
      <c r="A499" t="s">
        <v>15</v>
      </c>
      <c r="B499">
        <v>-3.3438309999999999E-2</v>
      </c>
      <c r="C499">
        <v>1.6439309999999999E-2</v>
      </c>
      <c r="D499">
        <f t="shared" si="96"/>
        <v>0.95107965095174041</v>
      </c>
      <c r="E499">
        <f t="shared" si="97"/>
        <v>0.90620562783582914</v>
      </c>
      <c r="F499" s="2">
        <f t="shared" si="98"/>
        <v>0.99817577232962829</v>
      </c>
      <c r="G499">
        <v>-5.0442969999999997E-3</v>
      </c>
      <c r="H499">
        <v>2.3354059999999999E-3</v>
      </c>
      <c r="I499">
        <f t="shared" si="99"/>
        <v>0.95658099650320183</v>
      </c>
      <c r="J499">
        <f t="shared" si="100"/>
        <v>0.91881461995091851</v>
      </c>
      <c r="K499" s="2">
        <f t="shared" si="101"/>
        <v>0.99589969837434544</v>
      </c>
      <c r="L499">
        <v>-1.8534899999999999E-4</v>
      </c>
      <c r="M499">
        <v>2.668335E-3</v>
      </c>
      <c r="N499">
        <f t="shared" si="102"/>
        <v>0.99648456266971042</v>
      </c>
      <c r="O499">
        <f t="shared" si="103"/>
        <v>0.90222582819749264</v>
      </c>
      <c r="P499" s="2">
        <f t="shared" si="104"/>
        <v>1.1005908416774848</v>
      </c>
      <c r="Q499">
        <v>2.3880220000000001E-2</v>
      </c>
      <c r="R499">
        <v>1.4046319999999999E-2</v>
      </c>
      <c r="S499">
        <f t="shared" si="105"/>
        <v>1.0290708049912989</v>
      </c>
      <c r="T499">
        <f t="shared" si="106"/>
        <v>0.99562890054562414</v>
      </c>
      <c r="U499" s="2">
        <f t="shared" si="107"/>
        <v>1.063635980338753</v>
      </c>
    </row>
    <row r="500" spans="1:21" x14ac:dyDescent="0.3">
      <c r="A500" t="s">
        <v>16</v>
      </c>
      <c r="B500">
        <v>-2.048444E-3</v>
      </c>
      <c r="C500">
        <v>1.7161553E-2</v>
      </c>
      <c r="D500">
        <f t="shared" si="96"/>
        <v>0.99693204980690409</v>
      </c>
      <c r="E500">
        <f t="shared" si="97"/>
        <v>0.94787974899933247</v>
      </c>
      <c r="F500" s="2">
        <f t="shared" si="98"/>
        <v>1.0485227825379941</v>
      </c>
      <c r="G500">
        <v>-1.448071E-3</v>
      </c>
      <c r="H500">
        <v>2.464819E-3</v>
      </c>
      <c r="I500">
        <f t="shared" si="99"/>
        <v>0.98733782375776225</v>
      </c>
      <c r="J500">
        <f t="shared" si="100"/>
        <v>0.94624266783851763</v>
      </c>
      <c r="K500" s="2">
        <f t="shared" si="101"/>
        <v>1.0302177352132211</v>
      </c>
      <c r="L500">
        <v>3.5105459999999998E-3</v>
      </c>
      <c r="M500">
        <v>2.758057E-3</v>
      </c>
      <c r="N500">
        <f t="shared" si="102"/>
        <v>1.0689751374412595</v>
      </c>
      <c r="O500">
        <f t="shared" si="103"/>
        <v>0.96463096672989901</v>
      </c>
      <c r="P500" s="2">
        <f t="shared" si="104"/>
        <v>1.1846062213214466</v>
      </c>
      <c r="Q500">
        <v>5.98068E-2</v>
      </c>
      <c r="R500">
        <v>1.429477E-2</v>
      </c>
      <c r="S500">
        <f t="shared" si="105"/>
        <v>1.0744062248478612</v>
      </c>
      <c r="T500">
        <f t="shared" si="106"/>
        <v>1.0388837931468398</v>
      </c>
      <c r="U500" s="2">
        <f t="shared" si="107"/>
        <v>1.1111432708900415</v>
      </c>
    </row>
    <row r="501" spans="1:21" x14ac:dyDescent="0.3">
      <c r="A501" t="s">
        <v>17</v>
      </c>
      <c r="B501">
        <v>6.8781720000000001E-3</v>
      </c>
      <c r="C501">
        <v>2.3748201E-2</v>
      </c>
      <c r="D501">
        <f t="shared" si="96"/>
        <v>1.0103706644175601</v>
      </c>
      <c r="E501">
        <f t="shared" si="97"/>
        <v>0.94223322234683493</v>
      </c>
      <c r="F501" s="2">
        <f t="shared" si="98"/>
        <v>1.083435454518296</v>
      </c>
      <c r="G501">
        <v>-6.2040200000000004E-4</v>
      </c>
      <c r="H501">
        <v>3.6091769999999999E-3</v>
      </c>
      <c r="I501">
        <f t="shared" si="99"/>
        <v>0.99455533859071632</v>
      </c>
      <c r="J501">
        <f t="shared" si="100"/>
        <v>0.93453086666209428</v>
      </c>
      <c r="K501" s="2">
        <f t="shared" si="101"/>
        <v>1.0584351537282564</v>
      </c>
      <c r="L501">
        <v>3.9086370000000004E-3</v>
      </c>
      <c r="M501">
        <v>3.3627230000000002E-3</v>
      </c>
      <c r="N501">
        <f t="shared" si="102"/>
        <v>1.077091230961128</v>
      </c>
      <c r="O501">
        <f t="shared" si="103"/>
        <v>0.95031316482978523</v>
      </c>
      <c r="P501" s="2">
        <f t="shared" si="104"/>
        <v>1.2207823302344265</v>
      </c>
      <c r="Q501">
        <v>0.1363316</v>
      </c>
      <c r="R501">
        <v>2.0713700000000002E-2</v>
      </c>
      <c r="S501">
        <f t="shared" si="105"/>
        <v>1.1777406739081144</v>
      </c>
      <c r="T501">
        <f t="shared" si="106"/>
        <v>1.1217380329275244</v>
      </c>
      <c r="U501" s="2">
        <f t="shared" si="107"/>
        <v>1.2365392402337834</v>
      </c>
    </row>
    <row r="502" spans="1:21" x14ac:dyDescent="0.3">
      <c r="A502" t="s">
        <v>18</v>
      </c>
      <c r="B502">
        <v>-2.5238409999999999E-2</v>
      </c>
      <c r="C502">
        <v>2.7383520000000001E-2</v>
      </c>
      <c r="D502">
        <f t="shared" si="96"/>
        <v>0.96285002653252627</v>
      </c>
      <c r="E502">
        <f t="shared" si="97"/>
        <v>0.88837159223119833</v>
      </c>
      <c r="F502" s="2">
        <f t="shared" si="98"/>
        <v>1.0435725114366492</v>
      </c>
      <c r="G502">
        <v>-2.6373899999999999E-3</v>
      </c>
      <c r="H502">
        <v>4.1047829999999999E-3</v>
      </c>
      <c r="I502">
        <f t="shared" si="99"/>
        <v>0.97705822599071912</v>
      </c>
      <c r="J502">
        <f t="shared" si="100"/>
        <v>0.91027518035972366</v>
      </c>
      <c r="K502" s="2">
        <f t="shared" si="101"/>
        <v>1.0487408616357905</v>
      </c>
      <c r="L502">
        <v>-3.9068339999999997E-3</v>
      </c>
      <c r="M502">
        <v>3.9610410000000002E-3</v>
      </c>
      <c r="N502">
        <f t="shared" si="102"/>
        <v>0.92845826689574906</v>
      </c>
      <c r="O502">
        <f t="shared" si="103"/>
        <v>0.8011244202402642</v>
      </c>
      <c r="P502" s="2">
        <f t="shared" si="104"/>
        <v>1.0760310528401147</v>
      </c>
      <c r="Q502">
        <v>0.1190206</v>
      </c>
      <c r="R502">
        <v>2.378837E-2</v>
      </c>
      <c r="S502">
        <f t="shared" si="105"/>
        <v>1.1535275936284044</v>
      </c>
      <c r="T502">
        <f t="shared" si="106"/>
        <v>1.0907597521540251</v>
      </c>
      <c r="U502" s="2">
        <f t="shared" si="107"/>
        <v>1.2199074146570097</v>
      </c>
    </row>
    <row r="503" spans="1:21" x14ac:dyDescent="0.3">
      <c r="A503" t="s">
        <v>19</v>
      </c>
      <c r="B503">
        <v>3.2434530000000003E-2</v>
      </c>
      <c r="C503">
        <v>2.591947E-2</v>
      </c>
      <c r="D503">
        <f t="shared" si="96"/>
        <v>1.049854722423297</v>
      </c>
      <c r="E503">
        <f t="shared" si="97"/>
        <v>0.97282463255170282</v>
      </c>
      <c r="F503" s="2">
        <f t="shared" si="98"/>
        <v>1.1329842001465968</v>
      </c>
      <c r="G503">
        <v>1.036789E-3</v>
      </c>
      <c r="H503">
        <v>3.9807339999999997E-3</v>
      </c>
      <c r="I503">
        <f t="shared" si="99"/>
        <v>1.0091654914150612</v>
      </c>
      <c r="J503">
        <f t="shared" si="100"/>
        <v>0.94220165439554227</v>
      </c>
      <c r="K503" s="2">
        <f t="shared" si="101"/>
        <v>1.080888559590095</v>
      </c>
      <c r="L503">
        <v>9.7086959999999993E-3</v>
      </c>
      <c r="M503">
        <v>3.6088719999999999E-3</v>
      </c>
      <c r="N503">
        <f t="shared" si="102"/>
        <v>1.2025751598039276</v>
      </c>
      <c r="O503">
        <f t="shared" si="103"/>
        <v>1.0513455613018665</v>
      </c>
      <c r="P503" s="2">
        <f t="shared" si="104"/>
        <v>1.3755582067485486</v>
      </c>
      <c r="Q503">
        <v>0.15039530000000001</v>
      </c>
      <c r="R503">
        <v>2.2757340000000001E-2</v>
      </c>
      <c r="S503">
        <f t="shared" si="105"/>
        <v>1.1977854098688563</v>
      </c>
      <c r="T503">
        <f t="shared" si="106"/>
        <v>1.1353592223479594</v>
      </c>
      <c r="U503" s="2">
        <f t="shared" si="107"/>
        <v>1.2636440166731719</v>
      </c>
    </row>
    <row r="504" spans="1:21" x14ac:dyDescent="0.3">
      <c r="A504" t="s">
        <v>20</v>
      </c>
      <c r="B504">
        <v>3.7555599999999998E-4</v>
      </c>
      <c r="C504">
        <v>1.5378067E-2</v>
      </c>
      <c r="D504">
        <f t="shared" si="96"/>
        <v>1.0005634927023972</v>
      </c>
      <c r="E504">
        <f t="shared" si="97"/>
        <v>0.95633387718962204</v>
      </c>
      <c r="F504" s="2">
        <f t="shared" si="98"/>
        <v>1.046838689716642</v>
      </c>
      <c r="G504">
        <v>-9.7670700000000005E-4</v>
      </c>
      <c r="H504">
        <v>2.363174E-3</v>
      </c>
      <c r="I504">
        <f t="shared" si="99"/>
        <v>0.99144180999981601</v>
      </c>
      <c r="J504">
        <f t="shared" si="100"/>
        <v>0.95184312088910539</v>
      </c>
      <c r="K504" s="2">
        <f t="shared" si="101"/>
        <v>1.0326878884175188</v>
      </c>
      <c r="L504">
        <v>2.0486329999999998E-3</v>
      </c>
      <c r="M504">
        <v>2.1058130000000002E-3</v>
      </c>
      <c r="N504">
        <f t="shared" si="102"/>
        <v>1.0396914921678515</v>
      </c>
      <c r="O504">
        <f t="shared" si="103"/>
        <v>0.96127336735091262</v>
      </c>
      <c r="P504" s="2">
        <f t="shared" si="104"/>
        <v>1.1245067590555744</v>
      </c>
      <c r="Q504">
        <v>1.7191919999999999E-2</v>
      </c>
      <c r="R504">
        <v>1.399735E-2</v>
      </c>
      <c r="S504">
        <f t="shared" si="105"/>
        <v>1.0208445797091568</v>
      </c>
      <c r="T504">
        <f t="shared" si="106"/>
        <v>0.98778376828333292</v>
      </c>
      <c r="U504" s="2">
        <f t="shared" si="107"/>
        <v>1.0550119260743362</v>
      </c>
    </row>
    <row r="505" spans="1:21" x14ac:dyDescent="0.3">
      <c r="A505" t="s">
        <v>21</v>
      </c>
      <c r="B505">
        <v>-1.0240200000000001E-3</v>
      </c>
      <c r="C505">
        <v>1.747835E-2</v>
      </c>
      <c r="D505">
        <f t="shared" si="96"/>
        <v>0.99846514909029715</v>
      </c>
      <c r="E505">
        <f t="shared" si="97"/>
        <v>0.94845362954432511</v>
      </c>
      <c r="F505" s="2">
        <f t="shared" si="98"/>
        <v>1.0511137528430099</v>
      </c>
      <c r="G505">
        <v>-1.7195299999999999E-3</v>
      </c>
      <c r="H505">
        <v>2.6722410000000001E-3</v>
      </c>
      <c r="I505">
        <f t="shared" si="99"/>
        <v>0.98498204736650197</v>
      </c>
      <c r="J505">
        <f t="shared" si="100"/>
        <v>0.94061376362131921</v>
      </c>
      <c r="K505" s="2">
        <f t="shared" si="101"/>
        <v>1.0314431610049177</v>
      </c>
      <c r="L505">
        <v>3.0981170000000001E-3</v>
      </c>
      <c r="M505">
        <v>2.4097210000000001E-3</v>
      </c>
      <c r="N505">
        <f t="shared" si="102"/>
        <v>1.0606312216377591</v>
      </c>
      <c r="O505">
        <f t="shared" si="103"/>
        <v>0.96959794117980946</v>
      </c>
      <c r="P505" s="2">
        <f t="shared" si="104"/>
        <v>1.1602114036504418</v>
      </c>
      <c r="Q505">
        <v>1.6798319999999999E-2</v>
      </c>
      <c r="R505">
        <v>1.6045750000000001E-2</v>
      </c>
      <c r="S505">
        <f t="shared" si="105"/>
        <v>1.0203625282475033</v>
      </c>
      <c r="T505">
        <f t="shared" si="106"/>
        <v>0.98257203486263744</v>
      </c>
      <c r="U505" s="2">
        <f t="shared" si="107"/>
        <v>1.059606473735218</v>
      </c>
    </row>
    <row r="506" spans="1:21" x14ac:dyDescent="0.3">
      <c r="A506" t="s">
        <v>22</v>
      </c>
      <c r="B506">
        <v>1.760997E-3</v>
      </c>
      <c r="C506">
        <v>1.8256694E-2</v>
      </c>
      <c r="D506">
        <f t="shared" si="96"/>
        <v>1.0026449873231065</v>
      </c>
      <c r="E506">
        <f t="shared" si="97"/>
        <v>0.95024713619101853</v>
      </c>
      <c r="F506" s="2">
        <f t="shared" si="98"/>
        <v>1.0579321234618986</v>
      </c>
      <c r="G506" s="1">
        <v>-9.8964300000000004E-5</v>
      </c>
      <c r="H506">
        <v>2.822794E-3</v>
      </c>
      <c r="I506">
        <f t="shared" si="99"/>
        <v>0.99912949327101108</v>
      </c>
      <c r="J506">
        <f t="shared" si="100"/>
        <v>0.95164954520309442</v>
      </c>
      <c r="K506" s="2">
        <f t="shared" si="101"/>
        <v>1.048978323329042</v>
      </c>
      <c r="L506">
        <v>7.9309900000000002E-4</v>
      </c>
      <c r="M506">
        <v>2.4807079999999999E-3</v>
      </c>
      <c r="N506">
        <f t="shared" si="102"/>
        <v>1.0151829890269268</v>
      </c>
      <c r="O506">
        <f t="shared" si="103"/>
        <v>0.92560038706996051</v>
      </c>
      <c r="P506" s="2">
        <f t="shared" si="104"/>
        <v>1.1134356852119045</v>
      </c>
      <c r="Q506">
        <v>1.8297089999999998E-2</v>
      </c>
      <c r="R506">
        <v>1.645551E-2</v>
      </c>
      <c r="S506">
        <f t="shared" si="105"/>
        <v>1.0221993260105646</v>
      </c>
      <c r="T506">
        <f t="shared" si="106"/>
        <v>0.98339259746892005</v>
      </c>
      <c r="U506" s="2">
        <f t="shared" si="107"/>
        <v>1.0625374492199962</v>
      </c>
    </row>
    <row r="507" spans="1:21" x14ac:dyDescent="0.3">
      <c r="A507" t="s">
        <v>23</v>
      </c>
      <c r="B507">
        <v>-7.2401120999999999E-2</v>
      </c>
      <c r="C507">
        <v>2.3086392000000001E-2</v>
      </c>
      <c r="D507">
        <f t="shared" si="96"/>
        <v>0.8970876729590439</v>
      </c>
      <c r="E507">
        <f t="shared" si="97"/>
        <v>0.83821916944345631</v>
      </c>
      <c r="F507" s="2">
        <f t="shared" si="98"/>
        <v>0.96009053754927232</v>
      </c>
      <c r="G507">
        <v>-1.0495269999999999E-2</v>
      </c>
      <c r="H507">
        <v>3.4355700000000002E-3</v>
      </c>
      <c r="I507">
        <f t="shared" si="99"/>
        <v>0.91177833151538401</v>
      </c>
      <c r="J507">
        <f t="shared" si="100"/>
        <v>0.85931897982903915</v>
      </c>
      <c r="K507" s="2">
        <f t="shared" si="101"/>
        <v>0.96744020012960952</v>
      </c>
      <c r="L507">
        <v>-3.9829599999999998E-3</v>
      </c>
      <c r="M507">
        <v>3.3491250000000001E-3</v>
      </c>
      <c r="N507">
        <f t="shared" si="102"/>
        <v>0.92711632115434706</v>
      </c>
      <c r="O507">
        <f t="shared" si="103"/>
        <v>0.81840524542452897</v>
      </c>
      <c r="P507" s="2">
        <f t="shared" si="104"/>
        <v>1.0502677955160236</v>
      </c>
      <c r="Q507">
        <v>-4.7833170000000001E-2</v>
      </c>
      <c r="R507">
        <v>2.1771769999999999E-2</v>
      </c>
      <c r="S507">
        <f t="shared" si="105"/>
        <v>0.94421649236264205</v>
      </c>
      <c r="T507">
        <f t="shared" si="106"/>
        <v>0.89708289549547937</v>
      </c>
      <c r="U507" s="2">
        <f t="shared" si="107"/>
        <v>0.99382653367523033</v>
      </c>
    </row>
    <row r="508" spans="1:21" x14ac:dyDescent="0.3">
      <c r="A508" t="s">
        <v>24</v>
      </c>
      <c r="B508">
        <v>-8.5833734999999994E-2</v>
      </c>
      <c r="C508">
        <v>2.5996226000000001E-2</v>
      </c>
      <c r="D508">
        <f t="shared" si="96"/>
        <v>0.87919320679312851</v>
      </c>
      <c r="E508">
        <f t="shared" si="97"/>
        <v>0.81450109468876597</v>
      </c>
      <c r="F508" s="2">
        <f t="shared" si="98"/>
        <v>0.94902351870570922</v>
      </c>
      <c r="G508">
        <v>-1.3323358E-2</v>
      </c>
      <c r="H508">
        <v>3.8794350000000001E-3</v>
      </c>
      <c r="I508">
        <f t="shared" si="99"/>
        <v>0.8893667819799701</v>
      </c>
      <c r="J508">
        <f t="shared" si="100"/>
        <v>0.83180433068924198</v>
      </c>
      <c r="K508" s="2">
        <f t="shared" si="101"/>
        <v>0.95091266504226879</v>
      </c>
      <c r="L508">
        <v>-2.577911E-3</v>
      </c>
      <c r="M508">
        <v>3.6916079999999999E-3</v>
      </c>
      <c r="N508">
        <f t="shared" si="102"/>
        <v>0.95219987928172811</v>
      </c>
      <c r="O508">
        <f t="shared" si="103"/>
        <v>0.82989525004586739</v>
      </c>
      <c r="P508" s="2">
        <f t="shared" si="104"/>
        <v>1.0925289788729677</v>
      </c>
      <c r="Q508">
        <v>-7.3103202000000006E-2</v>
      </c>
      <c r="R508">
        <v>2.5042144999999998E-2</v>
      </c>
      <c r="S508">
        <f t="shared" si="105"/>
        <v>0.91601380597177517</v>
      </c>
      <c r="T508">
        <f t="shared" si="106"/>
        <v>0.8636195287225219</v>
      </c>
      <c r="U508" s="2">
        <f t="shared" si="107"/>
        <v>0.97158675183280951</v>
      </c>
    </row>
    <row r="509" spans="1:21" x14ac:dyDescent="0.3">
      <c r="A509" t="s">
        <v>25</v>
      </c>
      <c r="B509">
        <v>-5.2766809999999997E-2</v>
      </c>
      <c r="C509">
        <v>2.8463860000000001E-2</v>
      </c>
      <c r="D509">
        <f t="shared" si="96"/>
        <v>0.92390113021258513</v>
      </c>
      <c r="E509">
        <f t="shared" si="97"/>
        <v>0.84973226335838248</v>
      </c>
      <c r="F509" s="2">
        <f t="shared" si="98"/>
        <v>1.0045438254097234</v>
      </c>
      <c r="G509">
        <v>-6.3832999999999997E-3</v>
      </c>
      <c r="H509">
        <v>4.2137190000000003E-3</v>
      </c>
      <c r="I509">
        <f t="shared" si="99"/>
        <v>0.94537553395356955</v>
      </c>
      <c r="J509">
        <f t="shared" si="100"/>
        <v>0.87910470918692507</v>
      </c>
      <c r="K509" s="2">
        <f t="shared" si="101"/>
        <v>1.0166421483791197</v>
      </c>
      <c r="L509">
        <v>-6.310497E-3</v>
      </c>
      <c r="M509">
        <v>4.2666229999999998E-3</v>
      </c>
      <c r="N509">
        <f t="shared" si="102"/>
        <v>0.88700962725980403</v>
      </c>
      <c r="O509">
        <f t="shared" si="103"/>
        <v>0.75669994079705138</v>
      </c>
      <c r="P509" s="2">
        <f t="shared" si="104"/>
        <v>1.0397596675147545</v>
      </c>
      <c r="Q509">
        <v>-1.1873989999999999E-2</v>
      </c>
      <c r="R509">
        <v>2.607365E-2</v>
      </c>
      <c r="S509">
        <f t="shared" si="105"/>
        <v>0.98585224554197415</v>
      </c>
      <c r="T509">
        <f t="shared" si="106"/>
        <v>0.92721110250446637</v>
      </c>
      <c r="U509" s="2">
        <f t="shared" si="107"/>
        <v>1.0482021272339879</v>
      </c>
    </row>
    <row r="510" spans="1:21" x14ac:dyDescent="0.3">
      <c r="A510" t="s">
        <v>38</v>
      </c>
      <c r="B510">
        <v>-1.915803E-2</v>
      </c>
      <c r="C510">
        <v>1.5024940000000001E-2</v>
      </c>
      <c r="D510">
        <f t="shared" si="96"/>
        <v>0.97167193687041953</v>
      </c>
      <c r="E510">
        <f t="shared" si="97"/>
        <v>0.92968415518384862</v>
      </c>
      <c r="F510" s="2">
        <f t="shared" si="98"/>
        <v>1.0155560333442535</v>
      </c>
      <c r="G510">
        <v>-2.4713349999999999E-3</v>
      </c>
      <c r="H510">
        <v>2.2843120000000001E-3</v>
      </c>
      <c r="I510">
        <f t="shared" si="99"/>
        <v>0.97848702923283648</v>
      </c>
      <c r="J510">
        <f t="shared" si="100"/>
        <v>0.94068442084658366</v>
      </c>
      <c r="K510" s="2">
        <f t="shared" si="101"/>
        <v>1.0178087838589285</v>
      </c>
      <c r="L510">
        <v>-1.869632E-3</v>
      </c>
      <c r="M510">
        <v>2.0676869999999999E-3</v>
      </c>
      <c r="N510">
        <f t="shared" si="102"/>
        <v>0.96510052894158194</v>
      </c>
      <c r="O510">
        <f t="shared" si="103"/>
        <v>0.8935761942297118</v>
      </c>
      <c r="P510" s="2">
        <f t="shared" si="104"/>
        <v>1.0423498712006658</v>
      </c>
      <c r="Q510">
        <v>3.783079E-3</v>
      </c>
      <c r="R510">
        <v>1.3612253E-2</v>
      </c>
      <c r="S510">
        <f t="shared" si="105"/>
        <v>1.004550014825117</v>
      </c>
      <c r="T510">
        <f t="shared" si="106"/>
        <v>0.97289771635805233</v>
      </c>
      <c r="U510" s="2">
        <f t="shared" si="107"/>
        <v>1.0372320906073125</v>
      </c>
    </row>
    <row r="511" spans="1:21" x14ac:dyDescent="0.3">
      <c r="A511" t="s">
        <v>9</v>
      </c>
      <c r="B511">
        <v>-2.2961599999999999E-2</v>
      </c>
      <c r="C511">
        <v>1.6551529999999998E-2</v>
      </c>
      <c r="D511">
        <f t="shared" si="96"/>
        <v>0.96614398797751289</v>
      </c>
      <c r="E511">
        <f t="shared" si="97"/>
        <v>0.9202555293599084</v>
      </c>
      <c r="F511" s="2">
        <f t="shared" si="98"/>
        <v>1.0143206704276482</v>
      </c>
      <c r="G511">
        <v>-3.3362299999999999E-3</v>
      </c>
      <c r="H511">
        <v>2.5115850000000002E-3</v>
      </c>
      <c r="I511">
        <f t="shared" si="99"/>
        <v>0.97106795945487956</v>
      </c>
      <c r="J511">
        <f t="shared" si="100"/>
        <v>0.92989961262046539</v>
      </c>
      <c r="K511" s="2">
        <f t="shared" si="101"/>
        <v>1.0140589038665768</v>
      </c>
      <c r="L511">
        <v>-1.4338560000000001E-3</v>
      </c>
      <c r="M511">
        <v>2.2863689999999999E-3</v>
      </c>
      <c r="N511">
        <f t="shared" si="102"/>
        <v>0.97312448657342432</v>
      </c>
      <c r="O511">
        <f t="shared" si="103"/>
        <v>0.89369775237841886</v>
      </c>
      <c r="P511" s="2">
        <f t="shared" si="104"/>
        <v>1.0596102136864436</v>
      </c>
      <c r="Q511">
        <v>9.0168950000000005E-3</v>
      </c>
      <c r="R511">
        <v>1.4976557E-2</v>
      </c>
      <c r="S511">
        <f t="shared" si="105"/>
        <v>1.0108790248736954</v>
      </c>
      <c r="T511">
        <f t="shared" si="106"/>
        <v>0.97589079610674934</v>
      </c>
      <c r="U511" s="2">
        <f t="shared" si="107"/>
        <v>1.0471216728411625</v>
      </c>
    </row>
    <row r="512" spans="1:21" x14ac:dyDescent="0.3">
      <c r="A512" t="s">
        <v>10</v>
      </c>
      <c r="B512">
        <v>-1.487661E-2</v>
      </c>
      <c r="C512">
        <v>1.7406459999999999E-2</v>
      </c>
      <c r="D512">
        <f t="shared" si="96"/>
        <v>0.97793222102925226</v>
      </c>
      <c r="E512">
        <f t="shared" si="97"/>
        <v>0.92914552323830568</v>
      </c>
      <c r="F512" s="2">
        <f t="shared" si="98"/>
        <v>1.0292805647861072</v>
      </c>
      <c r="G512">
        <v>-1.479129E-3</v>
      </c>
      <c r="H512">
        <v>2.6520229999999999E-3</v>
      </c>
      <c r="I512">
        <f t="shared" si="99"/>
        <v>0.98706801093522067</v>
      </c>
      <c r="J512">
        <f t="shared" si="100"/>
        <v>0.94293452831625957</v>
      </c>
      <c r="K512" s="2">
        <f t="shared" si="101"/>
        <v>1.0332671346242528</v>
      </c>
      <c r="L512">
        <v>-2.3711130000000002E-3</v>
      </c>
      <c r="M512">
        <v>2.386193E-3</v>
      </c>
      <c r="N512">
        <f t="shared" si="102"/>
        <v>0.95594858668032745</v>
      </c>
      <c r="O512">
        <f t="shared" si="103"/>
        <v>0.87466617971036387</v>
      </c>
      <c r="P512" s="2">
        <f t="shared" si="104"/>
        <v>1.044784537889327</v>
      </c>
      <c r="Q512">
        <v>-2.252684E-3</v>
      </c>
      <c r="R512">
        <v>1.5795389999999999E-2</v>
      </c>
      <c r="S512">
        <f t="shared" si="105"/>
        <v>0.99730042961131671</v>
      </c>
      <c r="T512">
        <f t="shared" si="106"/>
        <v>0.96092974571461143</v>
      </c>
      <c r="U512" s="2">
        <f t="shared" si="107"/>
        <v>1.0350477247046399</v>
      </c>
    </row>
    <row r="513" spans="1:21" x14ac:dyDescent="0.3">
      <c r="A513" t="s">
        <v>11</v>
      </c>
      <c r="B513">
        <v>-1.018573E-2</v>
      </c>
      <c r="C513">
        <v>1.389553E-2</v>
      </c>
      <c r="D513">
        <f t="shared" si="96"/>
        <v>0.98483753056851631</v>
      </c>
      <c r="E513">
        <f t="shared" si="97"/>
        <v>0.94541484991433189</v>
      </c>
      <c r="F513" s="2">
        <f t="shared" si="98"/>
        <v>1.0259040903622156</v>
      </c>
      <c r="G513">
        <v>1.951422E-3</v>
      </c>
      <c r="H513">
        <v>2.8117649999999999E-3</v>
      </c>
      <c r="I513">
        <f t="shared" si="99"/>
        <v>1.0173208088629901</v>
      </c>
      <c r="J513">
        <f t="shared" si="100"/>
        <v>0.96916072970304112</v>
      </c>
      <c r="K513" s="2">
        <f t="shared" si="101"/>
        <v>1.0678740857182309</v>
      </c>
      <c r="L513">
        <v>-3.185476E-3</v>
      </c>
      <c r="M513">
        <v>1.407293E-3</v>
      </c>
      <c r="N513">
        <f t="shared" si="102"/>
        <v>0.9412711368231087</v>
      </c>
      <c r="O513">
        <f t="shared" si="103"/>
        <v>0.89321172216230593</v>
      </c>
      <c r="P513" s="2">
        <f t="shared" si="104"/>
        <v>0.99191639678825605</v>
      </c>
      <c r="Q513">
        <v>-1.851883E-2</v>
      </c>
      <c r="R513">
        <v>1.632314E-2</v>
      </c>
      <c r="S513">
        <f t="shared" si="105"/>
        <v>0.97802250692145298</v>
      </c>
      <c r="T513">
        <f t="shared" si="106"/>
        <v>0.94118588290488503</v>
      </c>
      <c r="U513" s="2">
        <f t="shared" si="107"/>
        <v>1.016300861943112</v>
      </c>
    </row>
    <row r="514" spans="1:21" x14ac:dyDescent="0.3">
      <c r="A514" t="s">
        <v>12</v>
      </c>
      <c r="B514">
        <v>2.0135279999999998E-2</v>
      </c>
      <c r="C514">
        <v>1.7224159999999999E-2</v>
      </c>
      <c r="D514">
        <f t="shared" si="96"/>
        <v>1.0306636550042509</v>
      </c>
      <c r="E514">
        <f t="shared" si="97"/>
        <v>0.97977129167082189</v>
      </c>
      <c r="F514" s="2">
        <f t="shared" si="98"/>
        <v>1.0841995257232098</v>
      </c>
      <c r="G514">
        <v>5.6116150000000004E-3</v>
      </c>
      <c r="H514">
        <v>3.4748819999999999E-3</v>
      </c>
      <c r="I514">
        <f t="shared" si="99"/>
        <v>1.0506218342817513</v>
      </c>
      <c r="J514">
        <f t="shared" si="100"/>
        <v>0.98950293011521806</v>
      </c>
      <c r="K514" s="2">
        <f t="shared" si="101"/>
        <v>1.11551588689184</v>
      </c>
      <c r="L514">
        <v>3.8536400000000002E-4</v>
      </c>
      <c r="M514">
        <v>1.7489879999999999E-3</v>
      </c>
      <c r="N514">
        <f t="shared" si="102"/>
        <v>1.0073487867687578</v>
      </c>
      <c r="O514">
        <f t="shared" si="103"/>
        <v>0.94382888314737134</v>
      </c>
      <c r="P514" s="2">
        <f t="shared" si="104"/>
        <v>1.0751435946954835</v>
      </c>
      <c r="Q514">
        <v>-2.4874020000000001E-3</v>
      </c>
      <c r="R514">
        <v>2.0860457999999998E-2</v>
      </c>
      <c r="S514">
        <f t="shared" si="105"/>
        <v>0.99701956793246338</v>
      </c>
      <c r="T514">
        <f t="shared" si="106"/>
        <v>0.94928265500299036</v>
      </c>
      <c r="U514" s="2">
        <f t="shared" si="107"/>
        <v>1.0471570439018552</v>
      </c>
    </row>
    <row r="515" spans="1:21" x14ac:dyDescent="0.3">
      <c r="A515" t="s">
        <v>13</v>
      </c>
      <c r="B515">
        <v>-4.4247920000000003E-2</v>
      </c>
      <c r="C515">
        <v>1.81476E-2</v>
      </c>
      <c r="D515">
        <f t="shared" si="96"/>
        <v>0.9357828006687674</v>
      </c>
      <c r="E515">
        <f t="shared" si="97"/>
        <v>0.88716364235386569</v>
      </c>
      <c r="F515" s="2">
        <f t="shared" si="98"/>
        <v>0.98706643083801349</v>
      </c>
      <c r="G515">
        <v>-2.0778720000000001E-3</v>
      </c>
      <c r="H515">
        <v>3.6851290000000001E-3</v>
      </c>
      <c r="I515">
        <f t="shared" si="99"/>
        <v>0.98188088770565685</v>
      </c>
      <c r="J515">
        <f t="shared" si="100"/>
        <v>0.92141349666314698</v>
      </c>
      <c r="K515" s="2">
        <f t="shared" si="101"/>
        <v>1.0463164270254914</v>
      </c>
      <c r="L515">
        <v>-7.2406950000000001E-3</v>
      </c>
      <c r="M515">
        <v>1.8348469999999999E-3</v>
      </c>
      <c r="N515">
        <f t="shared" si="102"/>
        <v>0.87147055166027343</v>
      </c>
      <c r="O515">
        <f t="shared" si="103"/>
        <v>0.81391209738604786</v>
      </c>
      <c r="P515" s="2">
        <f t="shared" si="104"/>
        <v>0.93309944016084612</v>
      </c>
      <c r="Q515">
        <v>-3.3213769999999997E-2</v>
      </c>
      <c r="R515">
        <v>2.0658119999999999E-2</v>
      </c>
      <c r="S515">
        <f t="shared" si="105"/>
        <v>0.96092729926746745</v>
      </c>
      <c r="T515">
        <f t="shared" si="106"/>
        <v>0.91535398264627366</v>
      </c>
      <c r="U515" s="2">
        <f t="shared" si="107"/>
        <v>1.0087696038727976</v>
      </c>
    </row>
    <row r="516" spans="1:21" x14ac:dyDescent="0.3">
      <c r="A516" t="s">
        <v>14</v>
      </c>
      <c r="B516">
        <v>-2.71442E-2</v>
      </c>
      <c r="C516">
        <v>1.5402839999999999E-2</v>
      </c>
      <c r="D516">
        <f t="shared" si="96"/>
        <v>0.96010147210187302</v>
      </c>
      <c r="E516">
        <f t="shared" si="97"/>
        <v>0.91759363515113201</v>
      </c>
      <c r="F516" s="2">
        <f t="shared" si="98"/>
        <v>1.0045784990437077</v>
      </c>
      <c r="G516">
        <v>-3.7733649999999999E-3</v>
      </c>
      <c r="H516">
        <v>2.1824790000000002E-3</v>
      </c>
      <c r="I516">
        <f t="shared" si="99"/>
        <v>0.96733964250128868</v>
      </c>
      <c r="J516">
        <f t="shared" si="100"/>
        <v>0.93160254437071699</v>
      </c>
      <c r="K516" s="2">
        <f t="shared" si="101"/>
        <v>1.0044476473457926</v>
      </c>
      <c r="L516">
        <v>-1.220114E-3</v>
      </c>
      <c r="M516">
        <v>2.4787839999999999E-3</v>
      </c>
      <c r="N516">
        <f t="shared" si="102"/>
        <v>0.97708447598963322</v>
      </c>
      <c r="O516">
        <f t="shared" si="103"/>
        <v>0.89092762643154877</v>
      </c>
      <c r="P516" s="2">
        <f t="shared" si="104"/>
        <v>1.0715730940388419</v>
      </c>
      <c r="Q516">
        <v>1.408294E-2</v>
      </c>
      <c r="R516">
        <v>1.298061E-2</v>
      </c>
      <c r="S516">
        <f t="shared" si="105"/>
        <v>1.0170431328340934</v>
      </c>
      <c r="T516">
        <f t="shared" si="106"/>
        <v>0.98646161287456202</v>
      </c>
      <c r="U516" s="2">
        <f t="shared" si="107"/>
        <v>1.0485727174226271</v>
      </c>
    </row>
    <row r="517" spans="1:21" x14ac:dyDescent="0.3">
      <c r="A517" t="s">
        <v>15</v>
      </c>
      <c r="B517">
        <v>-4.242932E-2</v>
      </c>
      <c r="C517">
        <v>1.647065E-2</v>
      </c>
      <c r="D517">
        <f t="shared" si="96"/>
        <v>0.93833900752389732</v>
      </c>
      <c r="E517">
        <f t="shared" si="97"/>
        <v>0.89398374079876397</v>
      </c>
      <c r="F517" s="2">
        <f t="shared" si="98"/>
        <v>0.98489497387752711</v>
      </c>
      <c r="G517">
        <v>-5.4296300000000004E-3</v>
      </c>
      <c r="H517">
        <v>2.3284009999999999E-3</v>
      </c>
      <c r="I517">
        <f t="shared" si="99"/>
        <v>0.9533427902908912</v>
      </c>
      <c r="J517">
        <f t="shared" si="100"/>
        <v>0.91581490413542077</v>
      </c>
      <c r="K517" s="2">
        <f t="shared" si="101"/>
        <v>0.99240847871725557</v>
      </c>
      <c r="L517">
        <v>-3.310075E-3</v>
      </c>
      <c r="M517">
        <v>2.659841E-3</v>
      </c>
      <c r="N517">
        <f t="shared" si="102"/>
        <v>0.93904542501137134</v>
      </c>
      <c r="O517">
        <f t="shared" si="103"/>
        <v>0.85048891236421387</v>
      </c>
      <c r="P517" s="2">
        <f t="shared" si="104"/>
        <v>1.036822817341047</v>
      </c>
      <c r="Q517">
        <v>1.7069319999999999E-2</v>
      </c>
      <c r="R517">
        <v>1.378654E-2</v>
      </c>
      <c r="S517">
        <f t="shared" si="105"/>
        <v>1.0206944041017785</v>
      </c>
      <c r="T517">
        <f t="shared" si="106"/>
        <v>0.98812827360267974</v>
      </c>
      <c r="U517" s="2">
        <f t="shared" si="107"/>
        <v>1.0543338293177844</v>
      </c>
    </row>
    <row r="518" spans="1:21" x14ac:dyDescent="0.3">
      <c r="A518" t="s">
        <v>16</v>
      </c>
      <c r="B518">
        <v>-9.9901750000000004E-3</v>
      </c>
      <c r="C518">
        <v>1.7215121999999999E-2</v>
      </c>
      <c r="D518">
        <f t="shared" si="96"/>
        <v>0.98512645779725327</v>
      </c>
      <c r="E518">
        <f t="shared" si="97"/>
        <v>0.936507525667439</v>
      </c>
      <c r="F518" s="2">
        <f t="shared" si="98"/>
        <v>1.0362694492609834</v>
      </c>
      <c r="G518">
        <v>-1.900856E-3</v>
      </c>
      <c r="H518">
        <v>2.445535E-3</v>
      </c>
      <c r="I518">
        <f t="shared" si="99"/>
        <v>0.9834115955386693</v>
      </c>
      <c r="J518">
        <f t="shared" si="100"/>
        <v>0.94279338858176531</v>
      </c>
      <c r="K518" s="2">
        <f t="shared" si="101"/>
        <v>1.0257797497866501</v>
      </c>
      <c r="L518">
        <v>1.0893599999999999E-3</v>
      </c>
      <c r="M518">
        <v>2.7590560000000002E-3</v>
      </c>
      <c r="N518">
        <f t="shared" si="102"/>
        <v>1.0209135257968374</v>
      </c>
      <c r="O518">
        <f t="shared" si="103"/>
        <v>0.92122644397421627</v>
      </c>
      <c r="P518" s="2">
        <f t="shared" si="104"/>
        <v>1.1313878731688913</v>
      </c>
      <c r="Q518">
        <v>1.052544E-2</v>
      </c>
      <c r="R518">
        <v>1.462547E-2</v>
      </c>
      <c r="S518">
        <f t="shared" si="105"/>
        <v>1.0127106300070647</v>
      </c>
      <c r="T518">
        <f t="shared" si="106"/>
        <v>0.97846664810823469</v>
      </c>
      <c r="U518" s="2">
        <f t="shared" si="107"/>
        <v>1.0481530690005283</v>
      </c>
    </row>
    <row r="519" spans="1:21" x14ac:dyDescent="0.3">
      <c r="A519" t="s">
        <v>17</v>
      </c>
      <c r="B519">
        <v>-6.1700379999999999E-2</v>
      </c>
      <c r="C519">
        <v>2.4190969999999999E-2</v>
      </c>
      <c r="D519">
        <f t="shared" si="96"/>
        <v>0.9116031100295352</v>
      </c>
      <c r="E519">
        <f t="shared" si="97"/>
        <v>0.8490204364152607</v>
      </c>
      <c r="F519" s="2">
        <f t="shared" si="98"/>
        <v>0.97879885403496258</v>
      </c>
      <c r="G519">
        <v>-8.7343609999999995E-3</v>
      </c>
      <c r="H519">
        <v>3.6649439999999998E-3</v>
      </c>
      <c r="I519">
        <f t="shared" si="99"/>
        <v>0.92601728629964264</v>
      </c>
      <c r="J519">
        <f t="shared" si="100"/>
        <v>0.86929274831671033</v>
      </c>
      <c r="K519" s="2">
        <f t="shared" si="101"/>
        <v>0.9864433082942704</v>
      </c>
      <c r="L519">
        <v>-4.201827E-3</v>
      </c>
      <c r="M519">
        <v>3.350198E-3</v>
      </c>
      <c r="N519">
        <f t="shared" si="102"/>
        <v>0.92326893812854927</v>
      </c>
      <c r="O519">
        <f t="shared" si="103"/>
        <v>0.81497642990617292</v>
      </c>
      <c r="P519" s="2">
        <f t="shared" si="104"/>
        <v>1.0459511475824612</v>
      </c>
      <c r="Q519">
        <v>6.1904251E-2</v>
      </c>
      <c r="R519">
        <v>2.1249889000000001E-2</v>
      </c>
      <c r="S519">
        <f t="shared" si="105"/>
        <v>1.0771138481756735</v>
      </c>
      <c r="T519">
        <f t="shared" si="106"/>
        <v>1.0246031452696891</v>
      </c>
      <c r="U519" s="2">
        <f t="shared" si="107"/>
        <v>1.1323157139308162</v>
      </c>
    </row>
    <row r="520" spans="1:21" x14ac:dyDescent="0.3">
      <c r="A520" t="s">
        <v>18</v>
      </c>
      <c r="B520">
        <v>-5.1999080000000003E-2</v>
      </c>
      <c r="C520">
        <v>2.7866910000000002E-2</v>
      </c>
      <c r="D520">
        <f t="shared" si="96"/>
        <v>0.92496570299532865</v>
      </c>
      <c r="E520">
        <f t="shared" si="97"/>
        <v>0.85220571190355454</v>
      </c>
      <c r="F520" s="2">
        <f t="shared" si="98"/>
        <v>1.0039378283520211</v>
      </c>
      <c r="G520">
        <v>-8.2463080000000008E-3</v>
      </c>
      <c r="H520">
        <v>4.1763099999999999E-3</v>
      </c>
      <c r="I520">
        <f t="shared" si="99"/>
        <v>0.9300029596691064</v>
      </c>
      <c r="J520">
        <f t="shared" si="100"/>
        <v>0.86536793398577672</v>
      </c>
      <c r="K520" s="2">
        <f t="shared" si="101"/>
        <v>0.9994656273079715</v>
      </c>
      <c r="L520">
        <v>-1.322604E-3</v>
      </c>
      <c r="M520">
        <v>3.8775139999999999E-3</v>
      </c>
      <c r="N520">
        <f t="shared" si="102"/>
        <v>0.9751836409768746</v>
      </c>
      <c r="O520">
        <f t="shared" si="103"/>
        <v>0.84406303820413453</v>
      </c>
      <c r="P520" s="2">
        <f t="shared" si="104"/>
        <v>1.1266731163258459</v>
      </c>
      <c r="Q520">
        <v>8.6279761999999996E-2</v>
      </c>
      <c r="R520">
        <v>2.3962668999999999E-2</v>
      </c>
      <c r="S520">
        <f t="shared" si="105"/>
        <v>1.1090854029774628</v>
      </c>
      <c r="T520">
        <f t="shared" si="106"/>
        <v>1.0483059883633541</v>
      </c>
      <c r="U520" s="2">
        <f t="shared" si="107"/>
        <v>1.1733887288177216</v>
      </c>
    </row>
    <row r="521" spans="1:21" x14ac:dyDescent="0.3">
      <c r="A521" t="s">
        <v>19</v>
      </c>
      <c r="B521">
        <v>-6.8659934000000006E-2</v>
      </c>
      <c r="C521">
        <v>2.6440600000000002E-2</v>
      </c>
      <c r="D521">
        <f t="shared" si="96"/>
        <v>0.90213608410782564</v>
      </c>
      <c r="E521">
        <f t="shared" si="97"/>
        <v>0.83466463878825181</v>
      </c>
      <c r="F521" s="2">
        <f t="shared" si="98"/>
        <v>0.97506169116129227</v>
      </c>
      <c r="G521">
        <v>-9.1386000000000002E-3</v>
      </c>
      <c r="H521">
        <v>4.0361729999999997E-3</v>
      </c>
      <c r="I521">
        <f t="shared" si="99"/>
        <v>0.92272901420185505</v>
      </c>
      <c r="J521">
        <f t="shared" si="100"/>
        <v>0.86067734273454777</v>
      </c>
      <c r="K521" s="2">
        <f t="shared" si="101"/>
        <v>0.98925438300114155</v>
      </c>
      <c r="L521">
        <v>-6.1566779999999996E-3</v>
      </c>
      <c r="M521">
        <v>3.6542509999999999E-3</v>
      </c>
      <c r="N521">
        <f t="shared" si="102"/>
        <v>0.88960575883162452</v>
      </c>
      <c r="O521">
        <f t="shared" si="103"/>
        <v>0.7764203717977306</v>
      </c>
      <c r="P521" s="2">
        <f t="shared" si="104"/>
        <v>1.0192911403315958</v>
      </c>
      <c r="Q521">
        <v>4.2752610000000003E-2</v>
      </c>
      <c r="R521">
        <v>2.3666050000000001E-2</v>
      </c>
      <c r="S521">
        <f t="shared" si="105"/>
        <v>1.0526419343798306</v>
      </c>
      <c r="T521">
        <f t="shared" si="106"/>
        <v>0.99565007086783353</v>
      </c>
      <c r="U521" s="2">
        <f t="shared" si="107"/>
        <v>1.1128960610117797</v>
      </c>
    </row>
    <row r="522" spans="1:21" x14ac:dyDescent="0.3">
      <c r="A522" t="s">
        <v>20</v>
      </c>
      <c r="B522">
        <v>-5.1284599999999996E-4</v>
      </c>
      <c r="C522">
        <v>1.5320975000000001E-2</v>
      </c>
      <c r="D522">
        <f t="shared" si="96"/>
        <v>0.99923102681153941</v>
      </c>
      <c r="E522">
        <f t="shared" si="97"/>
        <v>0.95522063334884522</v>
      </c>
      <c r="F522" s="2">
        <f t="shared" si="98"/>
        <v>1.0452691347782124</v>
      </c>
      <c r="G522" s="1">
        <v>5.94878E-6</v>
      </c>
      <c r="H522">
        <v>2.34155E-3</v>
      </c>
      <c r="I522">
        <f t="shared" si="99"/>
        <v>1.0000523506342467</v>
      </c>
      <c r="J522">
        <f t="shared" si="100"/>
        <v>0.96046791180385349</v>
      </c>
      <c r="K522" s="2">
        <f t="shared" si="101"/>
        <v>1.0412682107523894</v>
      </c>
      <c r="L522">
        <v>-2.7081700000000002E-4</v>
      </c>
      <c r="M522">
        <v>2.088913E-3</v>
      </c>
      <c r="N522">
        <f t="shared" si="102"/>
        <v>0.99486769252682328</v>
      </c>
      <c r="O522">
        <f t="shared" si="103"/>
        <v>0.92040945964454413</v>
      </c>
      <c r="P522" s="2">
        <f t="shared" si="104"/>
        <v>1.0753493624629684</v>
      </c>
      <c r="Q522">
        <v>2.8025319999999999E-3</v>
      </c>
      <c r="R522">
        <v>1.3932249000000001E-2</v>
      </c>
      <c r="S522">
        <f t="shared" si="105"/>
        <v>1.003368699758316</v>
      </c>
      <c r="T522">
        <f t="shared" si="106"/>
        <v>0.97102252692027557</v>
      </c>
      <c r="U522" s="2">
        <f t="shared" si="107"/>
        <v>1.0367923706648996</v>
      </c>
    </row>
    <row r="523" spans="1:21" x14ac:dyDescent="0.3">
      <c r="A523" t="s">
        <v>21</v>
      </c>
      <c r="B523">
        <v>-8.9349019999999998E-3</v>
      </c>
      <c r="C523">
        <v>1.7355560999999999E-2</v>
      </c>
      <c r="D523">
        <f t="shared" si="96"/>
        <v>0.98668705864510198</v>
      </c>
      <c r="E523">
        <f t="shared" si="97"/>
        <v>0.93760389837956337</v>
      </c>
      <c r="F523" s="2">
        <f t="shared" si="98"/>
        <v>1.0383397012110194</v>
      </c>
      <c r="G523">
        <v>-1.470493E-3</v>
      </c>
      <c r="H523">
        <v>2.6467050000000001E-3</v>
      </c>
      <c r="I523">
        <f t="shared" si="99"/>
        <v>0.98714302779591867</v>
      </c>
      <c r="J523">
        <f t="shared" si="100"/>
        <v>0.9430926921277698</v>
      </c>
      <c r="K523" s="2">
        <f t="shared" si="101"/>
        <v>1.0332508834604304</v>
      </c>
      <c r="L523">
        <v>-2.9010800000000002E-4</v>
      </c>
      <c r="M523">
        <v>2.3824940000000002E-3</v>
      </c>
      <c r="N523">
        <f t="shared" si="102"/>
        <v>0.99450311148519299</v>
      </c>
      <c r="O523">
        <f t="shared" si="103"/>
        <v>0.9100678438581089</v>
      </c>
      <c r="P523" s="2">
        <f t="shared" si="104"/>
        <v>1.0867722065212684</v>
      </c>
      <c r="Q523">
        <v>9.7288960000000008E-3</v>
      </c>
      <c r="R523">
        <v>1.5780208E-2</v>
      </c>
      <c r="S523">
        <f t="shared" si="105"/>
        <v>1.011743090202265</v>
      </c>
      <c r="T523">
        <f t="shared" si="106"/>
        <v>0.97488050544221905</v>
      </c>
      <c r="U523" s="2">
        <f t="shared" si="107"/>
        <v>1.0499995382589979</v>
      </c>
    </row>
    <row r="524" spans="1:21" x14ac:dyDescent="0.3">
      <c r="A524" t="s">
        <v>22</v>
      </c>
      <c r="B524">
        <v>9.5698099999999998E-3</v>
      </c>
      <c r="C524">
        <v>1.8327719999999999E-2</v>
      </c>
      <c r="D524">
        <f t="shared" si="96"/>
        <v>1.0144582386792178</v>
      </c>
      <c r="E524">
        <f t="shared" si="97"/>
        <v>0.96124228730918682</v>
      </c>
      <c r="F524" s="2">
        <f t="shared" si="98"/>
        <v>1.0706203124968419</v>
      </c>
      <c r="G524">
        <v>1.796689E-3</v>
      </c>
      <c r="H524">
        <v>2.8086510000000001E-3</v>
      </c>
      <c r="I524">
        <f t="shared" si="99"/>
        <v>1.0159365162518512</v>
      </c>
      <c r="J524">
        <f t="shared" si="100"/>
        <v>0.96789395410808787</v>
      </c>
      <c r="K524" s="2">
        <f t="shared" si="101"/>
        <v>1.066363727837365</v>
      </c>
      <c r="L524">
        <v>-2.5634399999999998E-4</v>
      </c>
      <c r="M524">
        <v>2.4792389999999998E-3</v>
      </c>
      <c r="N524">
        <f t="shared" si="102"/>
        <v>0.9951413058273143</v>
      </c>
      <c r="O524">
        <f t="shared" si="103"/>
        <v>0.90737687556160884</v>
      </c>
      <c r="P524" s="2">
        <f t="shared" si="104"/>
        <v>1.0913945960445106</v>
      </c>
      <c r="Q524">
        <v>-5.7096710000000004E-3</v>
      </c>
      <c r="R524">
        <v>1.6672531000000001E-2</v>
      </c>
      <c r="S524">
        <f t="shared" si="105"/>
        <v>0.99317181353108408</v>
      </c>
      <c r="T524">
        <f t="shared" si="106"/>
        <v>0.95497950629177775</v>
      </c>
      <c r="U524" s="2">
        <f t="shared" si="107"/>
        <v>1.0328915381889332</v>
      </c>
    </row>
    <row r="525" spans="1:21" x14ac:dyDescent="0.3">
      <c r="A525" t="s">
        <v>23</v>
      </c>
      <c r="B525">
        <v>-7.2621957000000001E-2</v>
      </c>
      <c r="C525">
        <v>2.3325068000000001E-2</v>
      </c>
      <c r="D525">
        <f t="shared" si="96"/>
        <v>0.89679055829195331</v>
      </c>
      <c r="E525">
        <f t="shared" si="97"/>
        <v>0.83735376840305409</v>
      </c>
      <c r="F525" s="2">
        <f t="shared" si="98"/>
        <v>0.96044627227912771</v>
      </c>
      <c r="G525">
        <v>-7.9492390000000003E-3</v>
      </c>
      <c r="H525">
        <v>3.463608E-3</v>
      </c>
      <c r="I525">
        <f t="shared" si="99"/>
        <v>0.93243736073027828</v>
      </c>
      <c r="J525">
        <f t="shared" si="100"/>
        <v>0.87836450829997714</v>
      </c>
      <c r="K525" s="2">
        <f t="shared" si="101"/>
        <v>0.98983898309870921</v>
      </c>
      <c r="L525">
        <v>-9.8787930000000003E-3</v>
      </c>
      <c r="M525">
        <v>3.3635359999999999E-3</v>
      </c>
      <c r="N525">
        <f t="shared" si="102"/>
        <v>0.82886575999595025</v>
      </c>
      <c r="O525">
        <f t="shared" si="103"/>
        <v>0.73128271158876179</v>
      </c>
      <c r="P525" s="2">
        <f t="shared" si="104"/>
        <v>0.93947038157249685</v>
      </c>
      <c r="Q525">
        <v>-7.8059323999999999E-2</v>
      </c>
      <c r="R525">
        <v>2.1842743000000001E-2</v>
      </c>
      <c r="S525">
        <f t="shared" si="105"/>
        <v>0.91058212262198457</v>
      </c>
      <c r="T525">
        <f t="shared" si="106"/>
        <v>0.86498309089810543</v>
      </c>
      <c r="U525" s="2">
        <f t="shared" si="107"/>
        <v>0.95858498364152822</v>
      </c>
    </row>
    <row r="526" spans="1:21" x14ac:dyDescent="0.3">
      <c r="A526" t="s">
        <v>24</v>
      </c>
      <c r="B526">
        <v>-6.7391609000000005E-2</v>
      </c>
      <c r="C526">
        <v>2.6113448000000001E-2</v>
      </c>
      <c r="D526">
        <f t="shared" si="96"/>
        <v>0.90385402038912366</v>
      </c>
      <c r="E526">
        <f t="shared" si="97"/>
        <v>0.83705880790525278</v>
      </c>
      <c r="F526" s="2">
        <f t="shared" si="98"/>
        <v>0.97597932481949778</v>
      </c>
      <c r="G526">
        <v>-7.5789530000000003E-3</v>
      </c>
      <c r="H526">
        <v>3.905548E-3</v>
      </c>
      <c r="I526">
        <f t="shared" si="99"/>
        <v>0.93548067919452549</v>
      </c>
      <c r="J526">
        <f t="shared" si="100"/>
        <v>0.87453962118647177</v>
      </c>
      <c r="K526" s="2">
        <f t="shared" si="101"/>
        <v>1.0006683287361937</v>
      </c>
      <c r="L526">
        <v>-8.5375859999999998E-3</v>
      </c>
      <c r="M526">
        <v>3.695762E-3</v>
      </c>
      <c r="N526">
        <f t="shared" si="102"/>
        <v>0.85025911565974588</v>
      </c>
      <c r="O526">
        <f t="shared" si="103"/>
        <v>0.74093356699742596</v>
      </c>
      <c r="P526" s="2">
        <f t="shared" si="104"/>
        <v>0.9757157671937472</v>
      </c>
      <c r="Q526">
        <v>-7.7253964999999994E-2</v>
      </c>
      <c r="R526">
        <v>2.4731445000000001E-2</v>
      </c>
      <c r="S526">
        <f t="shared" si="105"/>
        <v>0.91146256260484759</v>
      </c>
      <c r="T526">
        <f t="shared" si="106"/>
        <v>0.85995680594610291</v>
      </c>
      <c r="U526" s="2">
        <f t="shared" si="107"/>
        <v>0.96605317532920743</v>
      </c>
    </row>
    <row r="527" spans="1:21" x14ac:dyDescent="0.3">
      <c r="A527" t="s">
        <v>25</v>
      </c>
      <c r="B527">
        <v>-8.1034720000000005E-2</v>
      </c>
      <c r="C527">
        <v>2.871435E-2</v>
      </c>
      <c r="D527">
        <f t="shared" si="96"/>
        <v>0.88554493296779413</v>
      </c>
      <c r="E527">
        <f t="shared" si="97"/>
        <v>0.81385564500088425</v>
      </c>
      <c r="F527" s="2">
        <f t="shared" si="98"/>
        <v>0.96354904352120452</v>
      </c>
      <c r="G527">
        <v>-8.5987660000000007E-3</v>
      </c>
      <c r="H527">
        <v>4.2161000000000004E-3</v>
      </c>
      <c r="I527">
        <f t="shared" si="99"/>
        <v>0.92712290296189692</v>
      </c>
      <c r="J527">
        <f t="shared" si="100"/>
        <v>0.86209618277298183</v>
      </c>
      <c r="K527" s="2">
        <f t="shared" si="101"/>
        <v>0.99705449852669681</v>
      </c>
      <c r="L527">
        <v>-1.208358E-2</v>
      </c>
      <c r="M527">
        <v>4.2778729999999997E-3</v>
      </c>
      <c r="N527">
        <f t="shared" si="102"/>
        <v>0.79486100189326292</v>
      </c>
      <c r="O527">
        <f t="shared" si="103"/>
        <v>0.67780475091286052</v>
      </c>
      <c r="P527" s="2">
        <f t="shared" si="104"/>
        <v>0.93213275870352708</v>
      </c>
      <c r="Q527">
        <v>-8.0184818000000005E-2</v>
      </c>
      <c r="R527">
        <v>2.6555031E-2</v>
      </c>
      <c r="S527">
        <f t="shared" si="105"/>
        <v>0.90826255780637366</v>
      </c>
      <c r="T527">
        <f t="shared" si="106"/>
        <v>0.85327003171518156</v>
      </c>
      <c r="U527" s="2">
        <f t="shared" si="107"/>
        <v>0.96679930532042702</v>
      </c>
    </row>
    <row r="528" spans="1:21" x14ac:dyDescent="0.3">
      <c r="A528" t="s">
        <v>39</v>
      </c>
      <c r="B528">
        <v>-2.9358370000000002E-2</v>
      </c>
      <c r="C528">
        <v>1.493645E-2</v>
      </c>
      <c r="D528">
        <f t="shared" si="96"/>
        <v>0.95691801974199875</v>
      </c>
      <c r="E528">
        <f t="shared" si="97"/>
        <v>0.91580600836293191</v>
      </c>
      <c r="F528" s="2">
        <f t="shared" si="98"/>
        <v>0.99987561573636408</v>
      </c>
      <c r="G528">
        <v>-4.8372019999999996E-3</v>
      </c>
      <c r="H528">
        <v>2.2804710000000001E-3</v>
      </c>
      <c r="I528">
        <f t="shared" si="99"/>
        <v>0.95832589364689058</v>
      </c>
      <c r="J528">
        <f t="shared" si="100"/>
        <v>0.92136322311961416</v>
      </c>
      <c r="K528" s="2">
        <f t="shared" si="101"/>
        <v>0.99677140935207864</v>
      </c>
      <c r="L528">
        <v>-6.5479700000000004E-4</v>
      </c>
      <c r="M528">
        <v>2.0531709999999999E-3</v>
      </c>
      <c r="N528">
        <f t="shared" si="102"/>
        <v>0.9876359280710757</v>
      </c>
      <c r="O528">
        <f t="shared" si="103"/>
        <v>0.91493593638276138</v>
      </c>
      <c r="P528" s="2">
        <f t="shared" si="104"/>
        <v>1.0661125961159628</v>
      </c>
      <c r="Q528">
        <v>-1.4560700000000001E-3</v>
      </c>
      <c r="R528">
        <v>1.3462099999999999E-2</v>
      </c>
      <c r="S528">
        <f t="shared" si="105"/>
        <v>0.99825424161199983</v>
      </c>
      <c r="T528">
        <f t="shared" si="106"/>
        <v>0.96714181159538626</v>
      </c>
      <c r="U528" s="2">
        <f t="shared" si="107"/>
        <v>1.0303675417077818</v>
      </c>
    </row>
    <row r="529" spans="1:21" x14ac:dyDescent="0.3">
      <c r="A529" t="s">
        <v>9</v>
      </c>
      <c r="B529">
        <v>-3.1696780000000001E-2</v>
      </c>
      <c r="C529">
        <v>1.6442060000000001E-2</v>
      </c>
      <c r="D529">
        <f t="shared" si="96"/>
        <v>0.95356739952037972</v>
      </c>
      <c r="E529">
        <f t="shared" si="97"/>
        <v>0.90856865316550717</v>
      </c>
      <c r="F529" s="2">
        <f t="shared" si="98"/>
        <v>1.0007948020879176</v>
      </c>
      <c r="G529">
        <v>-5.1090199999999997E-3</v>
      </c>
      <c r="H529">
        <v>2.4982089999999999E-3</v>
      </c>
      <c r="I529">
        <f t="shared" si="99"/>
        <v>0.95603631906365838</v>
      </c>
      <c r="J529">
        <f t="shared" si="100"/>
        <v>0.91571647728742378</v>
      </c>
      <c r="K529" s="2">
        <f t="shared" si="101"/>
        <v>0.99813148069181512</v>
      </c>
      <c r="L529">
        <v>-8.8915700000000001E-4</v>
      </c>
      <c r="M529">
        <v>2.2857480000000002E-3</v>
      </c>
      <c r="N529">
        <f t="shared" si="102"/>
        <v>0.98324792010419182</v>
      </c>
      <c r="O529">
        <f t="shared" si="103"/>
        <v>0.90301579093983997</v>
      </c>
      <c r="P529" s="2">
        <f t="shared" si="104"/>
        <v>1.0706086007455289</v>
      </c>
      <c r="Q529">
        <v>-3.0825140000000002E-3</v>
      </c>
      <c r="R529">
        <v>1.4924263E-2</v>
      </c>
      <c r="S529">
        <f t="shared" si="105"/>
        <v>0.99630781613499986</v>
      </c>
      <c r="T529">
        <f t="shared" si="106"/>
        <v>0.96194222876743896</v>
      </c>
      <c r="U529" s="2">
        <f t="shared" si="107"/>
        <v>1.0319011213007809</v>
      </c>
    </row>
    <row r="530" spans="1:21" x14ac:dyDescent="0.3">
      <c r="A530" t="s">
        <v>10</v>
      </c>
      <c r="B530">
        <v>-2.6873810000000001E-2</v>
      </c>
      <c r="C530">
        <v>1.7371950000000001E-2</v>
      </c>
      <c r="D530">
        <f t="shared" si="96"/>
        <v>0.96049095383607097</v>
      </c>
      <c r="E530">
        <f t="shared" si="97"/>
        <v>0.91266695306320234</v>
      </c>
      <c r="F530" s="2">
        <f t="shared" si="98"/>
        <v>1.0108209454769632</v>
      </c>
      <c r="G530">
        <v>-4.5522150000000001E-3</v>
      </c>
      <c r="H530">
        <v>2.6667850000000001E-3</v>
      </c>
      <c r="I530">
        <f t="shared" si="99"/>
        <v>0.96073228156723556</v>
      </c>
      <c r="J530">
        <f t="shared" si="100"/>
        <v>0.91754266416702601</v>
      </c>
      <c r="K530" s="2">
        <f t="shared" si="101"/>
        <v>1.0059548758785186</v>
      </c>
      <c r="L530">
        <v>-4.0337100000000002E-4</v>
      </c>
      <c r="M530">
        <v>2.3578480000000001E-3</v>
      </c>
      <c r="N530">
        <f t="shared" si="102"/>
        <v>0.99236524493903755</v>
      </c>
      <c r="O530">
        <f t="shared" si="103"/>
        <v>0.90894534918567582</v>
      </c>
      <c r="P530" s="2">
        <f t="shared" si="104"/>
        <v>1.0834411334467891</v>
      </c>
      <c r="Q530">
        <v>3.2635699999999999E-4</v>
      </c>
      <c r="R530">
        <v>1.5532818E-2</v>
      </c>
      <c r="S530">
        <f t="shared" si="105"/>
        <v>1.0003917050964137</v>
      </c>
      <c r="T530">
        <f t="shared" si="106"/>
        <v>0.96450374911557735</v>
      </c>
      <c r="U530" s="2">
        <f t="shared" si="107"/>
        <v>1.0376150062074929</v>
      </c>
    </row>
    <row r="531" spans="1:21" x14ac:dyDescent="0.3">
      <c r="A531" t="s">
        <v>11</v>
      </c>
      <c r="B531">
        <v>3.7412914999999998E-2</v>
      </c>
      <c r="C531">
        <v>1.3906088E-2</v>
      </c>
      <c r="D531">
        <f t="shared" si="96"/>
        <v>1.0577239393516873</v>
      </c>
      <c r="E531">
        <f t="shared" si="97"/>
        <v>1.0153521252713249</v>
      </c>
      <c r="F531" s="2">
        <f t="shared" si="98"/>
        <v>1.1018639780545973</v>
      </c>
      <c r="G531">
        <v>9.1956629999999998E-3</v>
      </c>
      <c r="H531">
        <v>2.8161599999999998E-3</v>
      </c>
      <c r="I531">
        <f t="shared" si="99"/>
        <v>1.0842861393775991</v>
      </c>
      <c r="J531">
        <f t="shared" si="100"/>
        <v>1.0328776138802269</v>
      </c>
      <c r="K531" s="2">
        <f t="shared" si="101"/>
        <v>1.1382533770188867</v>
      </c>
      <c r="L531">
        <v>1.5493550000000001E-3</v>
      </c>
      <c r="M531">
        <v>1.4122869999999999E-3</v>
      </c>
      <c r="N531">
        <f t="shared" si="102"/>
        <v>1.0298753185881555</v>
      </c>
      <c r="O531">
        <f t="shared" si="103"/>
        <v>0.97711021578226609</v>
      </c>
      <c r="P531" s="2">
        <f t="shared" si="104"/>
        <v>1.0854897991092158</v>
      </c>
      <c r="Q531">
        <v>4.1163825000000001E-2</v>
      </c>
      <c r="R531">
        <v>1.5905180000000001E-2</v>
      </c>
      <c r="S531">
        <f t="shared" si="105"/>
        <v>1.0506369402310811</v>
      </c>
      <c r="T531">
        <f t="shared" si="106"/>
        <v>1.0120597459675802</v>
      </c>
      <c r="U531" s="2">
        <f t="shared" si="107"/>
        <v>1.0906846009598012</v>
      </c>
    </row>
    <row r="532" spans="1:21" x14ac:dyDescent="0.3">
      <c r="A532" t="s">
        <v>12</v>
      </c>
      <c r="B532">
        <v>5.5494098999999998E-2</v>
      </c>
      <c r="C532">
        <v>1.7340319999999999E-2</v>
      </c>
      <c r="D532">
        <f t="shared" si="96"/>
        <v>1.0868038580707116</v>
      </c>
      <c r="E532">
        <f t="shared" si="97"/>
        <v>1.0327866223828539</v>
      </c>
      <c r="F532" s="2">
        <f t="shared" si="98"/>
        <v>1.1436463256972105</v>
      </c>
      <c r="G532">
        <v>7.6552859999999999E-3</v>
      </c>
      <c r="H532">
        <v>3.4972760000000001E-3</v>
      </c>
      <c r="I532">
        <f t="shared" si="99"/>
        <v>1.0696874647619619</v>
      </c>
      <c r="J532">
        <f t="shared" si="100"/>
        <v>1.007070378281105</v>
      </c>
      <c r="K532" s="2">
        <f t="shared" si="101"/>
        <v>1.1361979231499972</v>
      </c>
      <c r="L532">
        <v>6.0510959999999997E-3</v>
      </c>
      <c r="M532">
        <v>1.777172E-3</v>
      </c>
      <c r="N532">
        <f t="shared" si="102"/>
        <v>1.1218407062700102</v>
      </c>
      <c r="O532">
        <f t="shared" si="103"/>
        <v>1.0499987132788848</v>
      </c>
      <c r="P532" s="2">
        <f t="shared" si="104"/>
        <v>1.1985982023866772</v>
      </c>
      <c r="Q532">
        <v>5.0314369999999997E-2</v>
      </c>
      <c r="R532">
        <v>2.049459E-2</v>
      </c>
      <c r="S532">
        <f t="shared" si="105"/>
        <v>1.0622371935776176</v>
      </c>
      <c r="T532">
        <f t="shared" si="106"/>
        <v>1.0122483726979505</v>
      </c>
      <c r="U532" s="2">
        <f t="shared" si="107"/>
        <v>1.1146946597822254</v>
      </c>
    </row>
    <row r="533" spans="1:21" x14ac:dyDescent="0.3">
      <c r="A533" t="s">
        <v>13</v>
      </c>
      <c r="B533">
        <v>1.6916770000000001E-2</v>
      </c>
      <c r="C533">
        <v>1.807104E-2</v>
      </c>
      <c r="D533">
        <f t="shared" ref="D533:D545" si="108">EXP(B533*1.5)</f>
        <v>1.0256998447795709</v>
      </c>
      <c r="E533">
        <f t="shared" ref="E533:E545" si="109">EXP((B533-1.96*C533)*1.5)</f>
        <v>0.97262789302391239</v>
      </c>
      <c r="F533" s="2">
        <f t="shared" ref="F533:F545" si="110">EXP((B533+1.96*C533)*1.5)</f>
        <v>1.0816676954533635</v>
      </c>
      <c r="G533">
        <v>1.0763174E-2</v>
      </c>
      <c r="H533">
        <v>3.6804839999999999E-3</v>
      </c>
      <c r="I533">
        <f t="shared" ref="I533:I545" si="111">EXP(G533*8.8)</f>
        <v>1.0993465207190483</v>
      </c>
      <c r="J533">
        <f t="shared" ref="J533:J545" si="112">EXP((G533-1.96*H533)*8.8)</f>
        <v>1.0317278728289005</v>
      </c>
      <c r="K533" s="2">
        <f t="shared" ref="K533:K545" si="113">EXP((G533+1.96*H533)*8.8)</f>
        <v>1.1713968425640298</v>
      </c>
      <c r="L533">
        <v>-3.206441E-3</v>
      </c>
      <c r="M533">
        <v>1.816032E-3</v>
      </c>
      <c r="N533">
        <f t="shared" ref="N533:N545" si="114">EXP(L533*19)</f>
        <v>0.94089627025101696</v>
      </c>
      <c r="O533">
        <f t="shared" ref="O533:O545" si="115">EXP((L533-1.96*M533)*19)</f>
        <v>0.87936835233132138</v>
      </c>
      <c r="P533" s="2">
        <f t="shared" ref="P533:P545" si="116">EXP((L533+1.96*M533)*19)</f>
        <v>1.0067291926361297</v>
      </c>
      <c r="Q533">
        <v>3.2226369999999997E-2</v>
      </c>
      <c r="R533">
        <v>2.0001410000000001E-2</v>
      </c>
      <c r="S533">
        <f t="shared" ref="S533:S545" si="117">EXP(Q533*1.2)</f>
        <v>1.0394291248199055</v>
      </c>
      <c r="T533">
        <f t="shared" ref="T533:T545" si="118">EXP((Q533-1.96*R533)*1.2)</f>
        <v>0.9916632725450707</v>
      </c>
      <c r="U533" s="2">
        <f t="shared" ref="U533:U545" si="119">EXP((Q533+1.96*R533)*1.2)</f>
        <v>1.0894957345259253</v>
      </c>
    </row>
    <row r="534" spans="1:21" x14ac:dyDescent="0.3">
      <c r="A534" t="s">
        <v>14</v>
      </c>
      <c r="B534">
        <v>-5.7596346999999999E-2</v>
      </c>
      <c r="C534">
        <v>1.5366657000000001E-2</v>
      </c>
      <c r="D534">
        <f t="shared" si="108"/>
        <v>0.91723229288599373</v>
      </c>
      <c r="E534">
        <f t="shared" si="109"/>
        <v>0.8767157178881676</v>
      </c>
      <c r="F534" s="2">
        <f t="shared" si="110"/>
        <v>0.95962130248954214</v>
      </c>
      <c r="G534">
        <v>-7.8332820000000004E-3</v>
      </c>
      <c r="H534">
        <v>2.1885559999999999E-3</v>
      </c>
      <c r="I534">
        <f t="shared" si="111"/>
        <v>0.93338932557395526</v>
      </c>
      <c r="J534">
        <f t="shared" si="112"/>
        <v>0.89881226257649716</v>
      </c>
      <c r="K534" s="2">
        <f t="shared" si="113"/>
        <v>0.969296558769696</v>
      </c>
      <c r="L534">
        <v>-3.1372269999999998E-3</v>
      </c>
      <c r="M534">
        <v>2.4629589999999998E-3</v>
      </c>
      <c r="N534">
        <f t="shared" si="114"/>
        <v>0.9421344248946496</v>
      </c>
      <c r="O534">
        <f t="shared" si="115"/>
        <v>0.8595657955235666</v>
      </c>
      <c r="P534" s="2">
        <f t="shared" si="116"/>
        <v>1.0326344756784085</v>
      </c>
      <c r="Q534">
        <v>-4.6953139999999999E-3</v>
      </c>
      <c r="R534">
        <v>1.2966426E-2</v>
      </c>
      <c r="S534">
        <f t="shared" si="117"/>
        <v>0.99438146653123016</v>
      </c>
      <c r="T534">
        <f t="shared" si="118"/>
        <v>0.96451353770546533</v>
      </c>
      <c r="U534" s="2">
        <f t="shared" si="119"/>
        <v>1.0251743104955251</v>
      </c>
    </row>
    <row r="535" spans="1:21" x14ac:dyDescent="0.3">
      <c r="A535" t="s">
        <v>15</v>
      </c>
      <c r="B535">
        <v>-6.5857109999999996E-2</v>
      </c>
      <c r="C535">
        <v>1.6337279999999999E-2</v>
      </c>
      <c r="D535">
        <f t="shared" si="108"/>
        <v>0.90593686119303929</v>
      </c>
      <c r="E535">
        <f t="shared" si="109"/>
        <v>0.86345174309270589</v>
      </c>
      <c r="F535" s="2">
        <f t="shared" si="110"/>
        <v>0.95051240909959911</v>
      </c>
      <c r="G535">
        <v>-7.8424440000000005E-3</v>
      </c>
      <c r="H535">
        <v>2.3167019999999999E-3</v>
      </c>
      <c r="I535">
        <f t="shared" si="111"/>
        <v>0.93331407353320861</v>
      </c>
      <c r="J535">
        <f t="shared" si="112"/>
        <v>0.89675554128085144</v>
      </c>
      <c r="K535" s="2">
        <f t="shared" si="113"/>
        <v>0.97136300781702412</v>
      </c>
      <c r="L535">
        <v>-7.1089359999999997E-3</v>
      </c>
      <c r="M535">
        <v>2.6402520000000001E-3</v>
      </c>
      <c r="N535">
        <f t="shared" si="114"/>
        <v>0.87365494242421748</v>
      </c>
      <c r="O535">
        <f t="shared" si="115"/>
        <v>0.79184250166292436</v>
      </c>
      <c r="P535" s="2">
        <f t="shared" si="116"/>
        <v>0.96392016950256698</v>
      </c>
      <c r="Q535">
        <v>-8.4758650000000008E-3</v>
      </c>
      <c r="R535">
        <v>1.3838586999999999E-2</v>
      </c>
      <c r="S535">
        <f t="shared" si="117"/>
        <v>0.98988051208633532</v>
      </c>
      <c r="T535">
        <f t="shared" si="118"/>
        <v>0.95818022286901583</v>
      </c>
      <c r="U535" s="2">
        <f t="shared" si="119"/>
        <v>1.0226295688658289</v>
      </c>
    </row>
    <row r="536" spans="1:21" x14ac:dyDescent="0.3">
      <c r="A536" t="s">
        <v>16</v>
      </c>
      <c r="B536">
        <v>-4.8356125E-2</v>
      </c>
      <c r="C536">
        <v>1.7289348E-2</v>
      </c>
      <c r="D536">
        <f t="shared" si="108"/>
        <v>0.93003395058108185</v>
      </c>
      <c r="E536">
        <f t="shared" si="109"/>
        <v>0.88394107958412294</v>
      </c>
      <c r="F536" s="2">
        <f t="shared" si="110"/>
        <v>0.97853032199884005</v>
      </c>
      <c r="G536">
        <v>-7.8545990000000003E-3</v>
      </c>
      <c r="H536">
        <v>2.4736630000000001E-3</v>
      </c>
      <c r="I536">
        <f t="shared" si="111"/>
        <v>0.93321424786561868</v>
      </c>
      <c r="J536">
        <f t="shared" si="112"/>
        <v>0.89423541509728821</v>
      </c>
      <c r="K536" s="2">
        <f t="shared" si="113"/>
        <v>0.97389212920475099</v>
      </c>
      <c r="L536">
        <v>1.2523809999999999E-3</v>
      </c>
      <c r="M536">
        <v>2.7438190000000002E-3</v>
      </c>
      <c r="N536">
        <f t="shared" si="114"/>
        <v>1.0240806046521189</v>
      </c>
      <c r="O536">
        <f t="shared" si="115"/>
        <v>0.92460877159977128</v>
      </c>
      <c r="P536" s="2">
        <f t="shared" si="116"/>
        <v>1.1342538780051832</v>
      </c>
      <c r="Q536">
        <v>-4.70662E-4</v>
      </c>
      <c r="R536">
        <v>1.4514879E-2</v>
      </c>
      <c r="S536">
        <f t="shared" si="117"/>
        <v>0.99943536506633379</v>
      </c>
      <c r="T536">
        <f t="shared" si="118"/>
        <v>0.96589148078883558</v>
      </c>
      <c r="U536" s="2">
        <f t="shared" si="119"/>
        <v>1.0341441754196923</v>
      </c>
    </row>
    <row r="537" spans="1:21" x14ac:dyDescent="0.3">
      <c r="A537" t="s">
        <v>17</v>
      </c>
      <c r="B537">
        <v>-7.1029832000000001E-2</v>
      </c>
      <c r="C537">
        <v>2.3870189999999999E-2</v>
      </c>
      <c r="D537">
        <f t="shared" si="108"/>
        <v>0.8989348217258093</v>
      </c>
      <c r="E537">
        <f t="shared" si="109"/>
        <v>0.83801179233521539</v>
      </c>
      <c r="F537" s="2">
        <f t="shared" si="110"/>
        <v>0.96428692424410267</v>
      </c>
      <c r="G537">
        <v>-9.527644E-3</v>
      </c>
      <c r="H537">
        <v>3.6347480000000001E-3</v>
      </c>
      <c r="I537">
        <f t="shared" si="111"/>
        <v>0.91957537242388288</v>
      </c>
      <c r="J537">
        <f t="shared" si="112"/>
        <v>0.86369515637698313</v>
      </c>
      <c r="K537" s="2">
        <f t="shared" si="113"/>
        <v>0.97907098277095062</v>
      </c>
      <c r="L537">
        <v>-5.9327140000000004E-3</v>
      </c>
      <c r="M537">
        <v>3.290687E-3</v>
      </c>
      <c r="N537">
        <f t="shared" si="114"/>
        <v>0.89339937825110005</v>
      </c>
      <c r="O537">
        <f t="shared" si="115"/>
        <v>0.79035999307369631</v>
      </c>
      <c r="P537" s="2">
        <f t="shared" si="116"/>
        <v>1.0098720280051274</v>
      </c>
      <c r="Q537">
        <v>2.6048419999999999E-2</v>
      </c>
      <c r="R537">
        <v>2.1313039999999998E-2</v>
      </c>
      <c r="S537">
        <f t="shared" si="117"/>
        <v>1.0317517687815569</v>
      </c>
      <c r="T537">
        <f t="shared" si="118"/>
        <v>0.98130676087578206</v>
      </c>
      <c r="U537" s="2">
        <f t="shared" si="119"/>
        <v>1.0847899503248419</v>
      </c>
    </row>
    <row r="538" spans="1:21" x14ac:dyDescent="0.3">
      <c r="A538" t="s">
        <v>18</v>
      </c>
      <c r="B538">
        <v>-8.3715972999999999E-2</v>
      </c>
      <c r="C538">
        <v>2.7438592000000001E-2</v>
      </c>
      <c r="D538">
        <f t="shared" si="108"/>
        <v>0.8819905304360901</v>
      </c>
      <c r="E538">
        <f t="shared" si="109"/>
        <v>0.81363499716095466</v>
      </c>
      <c r="F538" s="2">
        <f t="shared" si="110"/>
        <v>0.9560887848891888</v>
      </c>
      <c r="G538">
        <v>-1.1917769999999999E-2</v>
      </c>
      <c r="H538">
        <v>4.1139849999999997E-3</v>
      </c>
      <c r="I538">
        <f t="shared" si="111"/>
        <v>0.90043583118511117</v>
      </c>
      <c r="J538">
        <f t="shared" si="112"/>
        <v>0.83875687896608453</v>
      </c>
      <c r="K538" s="2">
        <f t="shared" si="113"/>
        <v>0.96665041612708658</v>
      </c>
      <c r="L538">
        <v>-5.0139779999999997E-3</v>
      </c>
      <c r="M538">
        <v>3.880091E-3</v>
      </c>
      <c r="N538">
        <f t="shared" si="114"/>
        <v>0.90913145345347435</v>
      </c>
      <c r="O538">
        <f t="shared" si="115"/>
        <v>0.78681653999015511</v>
      </c>
      <c r="P538" s="2">
        <f t="shared" si="116"/>
        <v>1.0504608859249049</v>
      </c>
      <c r="Q538">
        <v>3.9880870000000004E-3</v>
      </c>
      <c r="R538">
        <v>2.4224264999999998E-2</v>
      </c>
      <c r="S538">
        <f t="shared" si="117"/>
        <v>1.0047971741729838</v>
      </c>
      <c r="T538">
        <f t="shared" si="118"/>
        <v>0.94914873275801703</v>
      </c>
      <c r="U538" s="2">
        <f t="shared" si="119"/>
        <v>1.0637082749847728</v>
      </c>
    </row>
    <row r="539" spans="1:21" x14ac:dyDescent="0.3">
      <c r="A539" t="s">
        <v>19</v>
      </c>
      <c r="B539">
        <v>-6.0679749999999998E-2</v>
      </c>
      <c r="C539">
        <v>2.626678E-2</v>
      </c>
      <c r="D539">
        <f t="shared" si="108"/>
        <v>0.91299979310250834</v>
      </c>
      <c r="E539">
        <f t="shared" si="109"/>
        <v>0.84514762883861216</v>
      </c>
      <c r="F539" s="2">
        <f t="shared" si="110"/>
        <v>0.98629942717901153</v>
      </c>
      <c r="G539">
        <v>-7.5895859999999997E-3</v>
      </c>
      <c r="H539">
        <v>4.0460690000000002E-3</v>
      </c>
      <c r="I539">
        <f t="shared" si="111"/>
        <v>0.93539314998831624</v>
      </c>
      <c r="J539">
        <f t="shared" si="112"/>
        <v>0.87234093157129111</v>
      </c>
      <c r="K539" s="2">
        <f t="shared" si="113"/>
        <v>1.0030027405329422</v>
      </c>
      <c r="L539">
        <v>-6.3557450000000003E-3</v>
      </c>
      <c r="M539">
        <v>3.554392E-3</v>
      </c>
      <c r="N539">
        <f t="shared" si="114"/>
        <v>0.88624738214171894</v>
      </c>
      <c r="O539">
        <f t="shared" si="115"/>
        <v>0.77637105216076274</v>
      </c>
      <c r="P539" s="2">
        <f t="shared" si="116"/>
        <v>1.0116740187144568</v>
      </c>
      <c r="Q539">
        <v>4.424322E-2</v>
      </c>
      <c r="R539">
        <v>2.3632940000000002E-2</v>
      </c>
      <c r="S539">
        <f t="shared" si="117"/>
        <v>1.0545265136935744</v>
      </c>
      <c r="T539">
        <f t="shared" si="118"/>
        <v>0.99751029359288468</v>
      </c>
      <c r="U539" s="2">
        <f t="shared" si="119"/>
        <v>1.1148016970104342</v>
      </c>
    </row>
    <row r="540" spans="1:21" x14ac:dyDescent="0.3">
      <c r="A540" t="s">
        <v>20</v>
      </c>
      <c r="B540">
        <v>-9.0316679999999996E-3</v>
      </c>
      <c r="C540">
        <v>1.5297839000000001E-2</v>
      </c>
      <c r="D540">
        <f t="shared" si="108"/>
        <v>0.98654385239859987</v>
      </c>
      <c r="E540">
        <f t="shared" si="109"/>
        <v>0.9431564073399642</v>
      </c>
      <c r="F540" s="2">
        <f t="shared" si="110"/>
        <v>1.0319272234500678</v>
      </c>
      <c r="G540">
        <v>-2.7505720000000002E-3</v>
      </c>
      <c r="H540">
        <v>2.3473909999999999E-3</v>
      </c>
      <c r="I540">
        <f t="shared" si="111"/>
        <v>0.97608555890373538</v>
      </c>
      <c r="J540">
        <f t="shared" si="112"/>
        <v>0.93735534325792669</v>
      </c>
      <c r="K540" s="2">
        <f t="shared" si="113"/>
        <v>1.0164160530509256</v>
      </c>
      <c r="L540">
        <v>2.2939150000000001E-3</v>
      </c>
      <c r="M540">
        <v>2.0857699999999998E-3</v>
      </c>
      <c r="N540">
        <f t="shared" si="114"/>
        <v>1.044548134787461</v>
      </c>
      <c r="O540">
        <f t="shared" si="115"/>
        <v>0.96648481692013011</v>
      </c>
      <c r="P540" s="2">
        <f t="shared" si="116"/>
        <v>1.128916654236618</v>
      </c>
      <c r="Q540">
        <v>1.4648269999999999E-3</v>
      </c>
      <c r="R540">
        <v>1.3728005999999999E-2</v>
      </c>
      <c r="S540">
        <f t="shared" si="117"/>
        <v>1.0017593382226733</v>
      </c>
      <c r="T540">
        <f t="shared" si="118"/>
        <v>0.96993087034299974</v>
      </c>
      <c r="U540" s="2">
        <f t="shared" si="119"/>
        <v>1.0346322633915648</v>
      </c>
    </row>
    <row r="541" spans="1:21" x14ac:dyDescent="0.3">
      <c r="A541" t="s">
        <v>21</v>
      </c>
      <c r="B541">
        <v>-8.4509389999999993E-3</v>
      </c>
      <c r="C541">
        <v>1.7315268000000002E-2</v>
      </c>
      <c r="D541">
        <f t="shared" si="108"/>
        <v>0.98740359874124972</v>
      </c>
      <c r="E541">
        <f t="shared" si="109"/>
        <v>0.93839595102187767</v>
      </c>
      <c r="F541" s="2">
        <f t="shared" si="110"/>
        <v>1.038970666641805</v>
      </c>
      <c r="G541">
        <v>-2.437828E-3</v>
      </c>
      <c r="H541">
        <v>2.644492E-3</v>
      </c>
      <c r="I541">
        <f t="shared" si="111"/>
        <v>0.97877559002451298</v>
      </c>
      <c r="J541">
        <f t="shared" si="112"/>
        <v>0.93513433668394319</v>
      </c>
      <c r="K541" s="2">
        <f t="shared" si="113"/>
        <v>1.0244535122354501</v>
      </c>
      <c r="L541">
        <v>1.913657E-3</v>
      </c>
      <c r="M541">
        <v>2.3903079999999998E-3</v>
      </c>
      <c r="N541">
        <f t="shared" si="114"/>
        <v>1.0370285736351099</v>
      </c>
      <c r="O541">
        <f t="shared" si="115"/>
        <v>0.94870670321845962</v>
      </c>
      <c r="P541" s="2">
        <f t="shared" si="116"/>
        <v>1.1335729566232764</v>
      </c>
      <c r="Q541">
        <v>5.8574480000000003E-3</v>
      </c>
      <c r="R541">
        <v>1.5689847999999999E-2</v>
      </c>
      <c r="S541">
        <f t="shared" si="117"/>
        <v>1.0070536985623144</v>
      </c>
      <c r="T541">
        <f t="shared" si="118"/>
        <v>0.97056822027612233</v>
      </c>
      <c r="U541" s="2">
        <f t="shared" si="119"/>
        <v>1.0449107343526185</v>
      </c>
    </row>
    <row r="542" spans="1:21" x14ac:dyDescent="0.3">
      <c r="A542" t="s">
        <v>22</v>
      </c>
      <c r="B542">
        <v>-1.0114120000000001E-2</v>
      </c>
      <c r="C542">
        <v>1.8360129999999999E-2</v>
      </c>
      <c r="D542">
        <f t="shared" si="108"/>
        <v>0.98494332257358475</v>
      </c>
      <c r="E542">
        <f t="shared" si="109"/>
        <v>0.933186726850048</v>
      </c>
      <c r="F542" s="2">
        <f t="shared" si="110"/>
        <v>1.0395704533399115</v>
      </c>
      <c r="G542">
        <v>-3.1832340000000001E-3</v>
      </c>
      <c r="H542">
        <v>2.833145E-3</v>
      </c>
      <c r="I542">
        <f t="shared" si="111"/>
        <v>0.97237625169557962</v>
      </c>
      <c r="J542">
        <f t="shared" si="112"/>
        <v>0.92600231516583098</v>
      </c>
      <c r="K542" s="2">
        <f t="shared" si="113"/>
        <v>1.0210725819753699</v>
      </c>
      <c r="L542">
        <v>2.6882299999999998E-3</v>
      </c>
      <c r="M542">
        <v>2.466439E-3</v>
      </c>
      <c r="N542">
        <f t="shared" si="114"/>
        <v>1.0524032622514139</v>
      </c>
      <c r="O542">
        <f t="shared" si="115"/>
        <v>0.96004625022791512</v>
      </c>
      <c r="P542" s="2">
        <f t="shared" si="116"/>
        <v>1.1536450729686045</v>
      </c>
      <c r="Q542">
        <v>-3.6271620000000002E-3</v>
      </c>
      <c r="R542">
        <v>1.6290010000000001E-2</v>
      </c>
      <c r="S542">
        <f t="shared" si="117"/>
        <v>0.99565686441057388</v>
      </c>
      <c r="T542">
        <f t="shared" si="118"/>
        <v>0.95823071713902819</v>
      </c>
      <c r="U542" s="2">
        <f t="shared" si="119"/>
        <v>1.034544785422554</v>
      </c>
    </row>
    <row r="543" spans="1:21" x14ac:dyDescent="0.3">
      <c r="A543" t="s">
        <v>23</v>
      </c>
      <c r="B543">
        <v>-8.9198885000000006E-2</v>
      </c>
      <c r="C543">
        <v>2.3259933999999999E-2</v>
      </c>
      <c r="D543">
        <f t="shared" si="108"/>
        <v>0.87476646315490836</v>
      </c>
      <c r="E543">
        <f t="shared" si="109"/>
        <v>0.81694579438923676</v>
      </c>
      <c r="F543" s="2">
        <f t="shared" si="110"/>
        <v>0.9366794838972603</v>
      </c>
      <c r="G543">
        <v>-9.9337620000000005E-3</v>
      </c>
      <c r="H543">
        <v>3.4598749999999998E-3</v>
      </c>
      <c r="I543">
        <f t="shared" si="111"/>
        <v>0.91629482421248931</v>
      </c>
      <c r="J543">
        <f t="shared" si="112"/>
        <v>0.86321366925849374</v>
      </c>
      <c r="K543" s="2">
        <f t="shared" si="113"/>
        <v>0.97264007137400332</v>
      </c>
      <c r="L543">
        <v>-1.1877393E-2</v>
      </c>
      <c r="M543">
        <v>3.336435E-3</v>
      </c>
      <c r="N543">
        <f t="shared" si="114"/>
        <v>0.79798101942252986</v>
      </c>
      <c r="O543">
        <f t="shared" si="115"/>
        <v>0.70474495583188479</v>
      </c>
      <c r="P543" s="2">
        <f t="shared" si="116"/>
        <v>0.90355199010536902</v>
      </c>
      <c r="Q543">
        <v>-5.6796674999999998E-2</v>
      </c>
      <c r="R543">
        <v>2.1728118000000001E-2</v>
      </c>
      <c r="S543">
        <f t="shared" si="117"/>
        <v>0.93411473096967845</v>
      </c>
      <c r="T543">
        <f t="shared" si="118"/>
        <v>0.88757651830913353</v>
      </c>
      <c r="U543" s="2">
        <f t="shared" si="119"/>
        <v>0.98309307717697836</v>
      </c>
    </row>
    <row r="544" spans="1:21" x14ac:dyDescent="0.3">
      <c r="A544" t="s">
        <v>24</v>
      </c>
      <c r="B544">
        <v>-0.10039883300000001</v>
      </c>
      <c r="C544">
        <v>2.5985701E-2</v>
      </c>
      <c r="D544">
        <f t="shared" si="108"/>
        <v>0.86019321230255785</v>
      </c>
      <c r="E544">
        <f t="shared" si="109"/>
        <v>0.79692380227498161</v>
      </c>
      <c r="F544" s="2">
        <f t="shared" si="110"/>
        <v>0.92848571015083947</v>
      </c>
      <c r="G544">
        <v>-1.1632531999999999E-2</v>
      </c>
      <c r="H544">
        <v>3.8912479999999999E-3</v>
      </c>
      <c r="I544">
        <f t="shared" si="111"/>
        <v>0.90269884912866938</v>
      </c>
      <c r="J544">
        <f t="shared" si="112"/>
        <v>0.84410150324929001</v>
      </c>
      <c r="K544" s="2">
        <f t="shared" si="113"/>
        <v>0.96536401023037699</v>
      </c>
      <c r="L544">
        <v>-1.2265112999999999E-2</v>
      </c>
      <c r="M544">
        <v>3.6667029999999999E-3</v>
      </c>
      <c r="N544">
        <f t="shared" si="114"/>
        <v>0.79212414794205777</v>
      </c>
      <c r="O544">
        <f t="shared" si="115"/>
        <v>0.69102092966663931</v>
      </c>
      <c r="P544" s="2">
        <f t="shared" si="116"/>
        <v>0.9080197701907945</v>
      </c>
      <c r="Q544">
        <v>-5.6565039999999997E-2</v>
      </c>
      <c r="R544">
        <v>2.440786E-2</v>
      </c>
      <c r="S544">
        <f t="shared" si="117"/>
        <v>0.9343744154580661</v>
      </c>
      <c r="T544">
        <f t="shared" si="118"/>
        <v>0.88224513149921979</v>
      </c>
      <c r="U544" s="2">
        <f t="shared" si="119"/>
        <v>0.98958386631048789</v>
      </c>
    </row>
    <row r="545" spans="1:21" x14ac:dyDescent="0.3">
      <c r="A545" t="s">
        <v>25</v>
      </c>
      <c r="B545">
        <v>-7.1572869999999997E-2</v>
      </c>
      <c r="C545">
        <v>2.8754160000000001E-2</v>
      </c>
      <c r="D545">
        <f t="shared" si="108"/>
        <v>0.89820288621629529</v>
      </c>
      <c r="E545">
        <f t="shared" si="109"/>
        <v>0.82539226295428392</v>
      </c>
      <c r="F545" s="2">
        <f t="shared" si="110"/>
        <v>0.97743637906134306</v>
      </c>
      <c r="G545">
        <v>-7.3242050000000003E-3</v>
      </c>
      <c r="H545">
        <v>4.2294519999999999E-3</v>
      </c>
      <c r="I545">
        <f t="shared" si="111"/>
        <v>0.93758017574462416</v>
      </c>
      <c r="J545">
        <f t="shared" si="112"/>
        <v>0.87161924846627892</v>
      </c>
      <c r="K545" s="2">
        <f t="shared" si="113"/>
        <v>1.0085327825149897</v>
      </c>
      <c r="L545">
        <v>-1.1298498000000001E-2</v>
      </c>
      <c r="M545">
        <v>4.2418400000000002E-3</v>
      </c>
      <c r="N545">
        <f t="shared" si="114"/>
        <v>0.80680646322168648</v>
      </c>
      <c r="O545">
        <f t="shared" si="115"/>
        <v>0.68891486165050264</v>
      </c>
      <c r="P545" s="2">
        <f t="shared" si="116"/>
        <v>0.94487244408804316</v>
      </c>
      <c r="Q545">
        <v>-5.8255550000000003E-2</v>
      </c>
      <c r="R545">
        <v>2.6658040000000001E-2</v>
      </c>
      <c r="S545">
        <f t="shared" si="117"/>
        <v>0.93248085360689792</v>
      </c>
      <c r="T545">
        <f t="shared" si="118"/>
        <v>0.87580976919609732</v>
      </c>
      <c r="U545" s="2">
        <f t="shared" si="119"/>
        <v>0.9928189578675044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E-TorontoEARRisk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Szyszkowicz, Mietek (HC/SC)</dc:creator>
  <cp:lastModifiedBy>Mietek Szyszkowicz</cp:lastModifiedBy>
  <dcterms:created xsi:type="dcterms:W3CDTF">2021-07-22T14:29:09Z</dcterms:created>
  <dcterms:modified xsi:type="dcterms:W3CDTF">2021-09-01T16:36:14Z</dcterms:modified>
</cp:coreProperties>
</file>