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EAGLE\projects\guitar-pedals\"/>
    </mc:Choice>
  </mc:AlternateContent>
  <xr:revisionPtr revIDLastSave="0" documentId="8_{C89B414F-F2F8-46DA-936E-DFCB29239447}" xr6:coauthVersionLast="46" xr6:coauthVersionMax="46" xr10:uidLastSave="{00000000-0000-0000-0000-000000000000}"/>
  <bookViews>
    <workbookView xWindow="-108" yWindow="-108" windowWidth="23256" windowHeight="12576" xr2:uid="{9B3FC596-62C9-4817-8D83-36AE57B2D4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J12" i="1" s="1"/>
  <c r="B31" i="1"/>
  <c r="J31" i="1" s="1"/>
  <c r="B27" i="1"/>
  <c r="J27" i="1" s="1"/>
  <c r="B79" i="1"/>
  <c r="J79" i="1" s="1"/>
  <c r="B55" i="1"/>
  <c r="J55" i="1" s="1"/>
  <c r="B3" i="1"/>
  <c r="J3" i="1" s="1"/>
  <c r="B28" i="1"/>
  <c r="J28" i="1" s="1"/>
  <c r="B54" i="1"/>
  <c r="J54" i="1" s="1"/>
  <c r="B75" i="1"/>
  <c r="J75" i="1" s="1"/>
  <c r="B53" i="1"/>
  <c r="J53" i="1" s="1"/>
  <c r="B26" i="1"/>
  <c r="J26" i="1" s="1"/>
  <c r="B2" i="1"/>
  <c r="J2" i="1" s="1"/>
  <c r="B76" i="1"/>
  <c r="J76" i="1" s="1"/>
  <c r="B39" i="1"/>
  <c r="J39" i="1" s="1"/>
  <c r="B62" i="1"/>
  <c r="J62" i="1" s="1"/>
  <c r="B94" i="1"/>
  <c r="J94" i="1" s="1"/>
  <c r="B11" i="1"/>
  <c r="J11" i="1" s="1"/>
  <c r="B10" i="1"/>
  <c r="J10" i="1" s="1"/>
  <c r="B93" i="1"/>
  <c r="J93" i="1" s="1"/>
  <c r="B38" i="1"/>
  <c r="J38" i="1" s="1"/>
  <c r="B61" i="1"/>
  <c r="J61" i="1" s="1"/>
  <c r="B66" i="1"/>
  <c r="J66" i="1" s="1"/>
  <c r="B9" i="1"/>
  <c r="J9" i="1" s="1"/>
  <c r="B13" i="1"/>
  <c r="J13" i="1" s="1"/>
  <c r="B16" i="1"/>
  <c r="J16" i="1" s="1"/>
  <c r="B14" i="1"/>
  <c r="J14" i="1" s="1"/>
  <c r="B23" i="1"/>
  <c r="J23" i="1" s="1"/>
  <c r="B22" i="1"/>
  <c r="J22" i="1" s="1"/>
  <c r="B17" i="1"/>
  <c r="J17" i="1" s="1"/>
  <c r="B18" i="1"/>
  <c r="J18" i="1" s="1"/>
  <c r="B24" i="1"/>
  <c r="J24" i="1" s="1"/>
  <c r="B15" i="1"/>
  <c r="J15" i="1" s="1"/>
  <c r="B21" i="1"/>
  <c r="J21" i="1" s="1"/>
  <c r="B19" i="1"/>
  <c r="J19" i="1" s="1"/>
  <c r="B20" i="1"/>
  <c r="J20" i="1" s="1"/>
  <c r="B6" i="1"/>
  <c r="J6" i="1" s="1"/>
  <c r="B5" i="1"/>
  <c r="J5" i="1" s="1"/>
  <c r="B8" i="1"/>
  <c r="J8" i="1" s="1"/>
  <c r="B7" i="1"/>
  <c r="J7" i="1" s="1"/>
  <c r="B4" i="1"/>
  <c r="J4" i="1" s="1"/>
  <c r="B90" i="1"/>
  <c r="J90" i="1" s="1"/>
  <c r="B91" i="1"/>
  <c r="J91" i="1" s="1"/>
  <c r="B107" i="1"/>
  <c r="J107" i="1" s="1"/>
  <c r="B92" i="1"/>
  <c r="J92" i="1" s="1"/>
  <c r="B88" i="1"/>
  <c r="J88" i="1" s="1"/>
  <c r="B89" i="1"/>
  <c r="J89" i="1" s="1"/>
  <c r="B84" i="1"/>
  <c r="J84" i="1" s="1"/>
  <c r="B85" i="1"/>
  <c r="J85" i="1" s="1"/>
  <c r="B87" i="1"/>
  <c r="J87" i="1" s="1"/>
  <c r="B83" i="1"/>
  <c r="J83" i="1" s="1"/>
  <c r="B82" i="1"/>
  <c r="J82" i="1" s="1"/>
  <c r="B81" i="1"/>
  <c r="J81" i="1" s="1"/>
  <c r="B86" i="1"/>
  <c r="J86" i="1" s="1"/>
  <c r="B105" i="1"/>
  <c r="J105" i="1" s="1"/>
  <c r="B106" i="1"/>
  <c r="J106" i="1" s="1"/>
  <c r="B101" i="1"/>
  <c r="J101" i="1" s="1"/>
  <c r="B104" i="1"/>
  <c r="J104" i="1" s="1"/>
  <c r="B102" i="1"/>
  <c r="J102" i="1" s="1"/>
  <c r="B103" i="1"/>
  <c r="J103" i="1" s="1"/>
  <c r="B97" i="1"/>
  <c r="J97" i="1" s="1"/>
  <c r="B96" i="1"/>
  <c r="J96" i="1" s="1"/>
  <c r="B95" i="1"/>
  <c r="J95" i="1" s="1"/>
  <c r="B78" i="1"/>
  <c r="J78" i="1" s="1"/>
  <c r="B77" i="1"/>
  <c r="J77" i="1" s="1"/>
  <c r="B98" i="1"/>
  <c r="J98" i="1" s="1"/>
  <c r="B80" i="1"/>
  <c r="J80" i="1" s="1"/>
  <c r="B99" i="1"/>
  <c r="J99" i="1" s="1"/>
  <c r="B100" i="1"/>
  <c r="J100" i="1" s="1"/>
  <c r="B57" i="1"/>
  <c r="J57" i="1" s="1"/>
  <c r="B56" i="1"/>
  <c r="J56" i="1" s="1"/>
  <c r="B58" i="1"/>
  <c r="J58" i="1" s="1"/>
  <c r="B59" i="1"/>
  <c r="J59" i="1" s="1"/>
  <c r="B74" i="1"/>
  <c r="J74" i="1" s="1"/>
  <c r="B72" i="1"/>
  <c r="J72" i="1" s="1"/>
  <c r="B71" i="1"/>
  <c r="J71" i="1" s="1"/>
  <c r="B73" i="1"/>
  <c r="J73" i="1" s="1"/>
  <c r="B64" i="1"/>
  <c r="J64" i="1" s="1"/>
  <c r="B65" i="1"/>
  <c r="J65" i="1" s="1"/>
  <c r="B70" i="1"/>
  <c r="J70" i="1" s="1"/>
  <c r="B67" i="1"/>
  <c r="J67" i="1" s="1"/>
  <c r="B69" i="1"/>
  <c r="J69" i="1" s="1"/>
  <c r="B63" i="1"/>
  <c r="J63" i="1" s="1"/>
  <c r="B68" i="1"/>
  <c r="J68" i="1" s="1"/>
  <c r="B60" i="1"/>
  <c r="J60" i="1" s="1"/>
  <c r="B33" i="1"/>
  <c r="J33" i="1" s="1"/>
  <c r="B30" i="1"/>
  <c r="J30" i="1" s="1"/>
  <c r="B32" i="1"/>
  <c r="J32" i="1" s="1"/>
  <c r="B35" i="1"/>
  <c r="J35" i="1" s="1"/>
  <c r="B34" i="1"/>
  <c r="J34" i="1" s="1"/>
  <c r="B51" i="1"/>
  <c r="J51" i="1" s="1"/>
  <c r="B37" i="1"/>
  <c r="J37" i="1" s="1"/>
  <c r="B36" i="1"/>
  <c r="J36" i="1" s="1"/>
  <c r="B40" i="1"/>
  <c r="J40" i="1" s="1"/>
  <c r="B41" i="1"/>
  <c r="J41" i="1" s="1"/>
  <c r="B52" i="1"/>
  <c r="J52" i="1" s="1"/>
  <c r="B42" i="1"/>
  <c r="J42" i="1" s="1"/>
  <c r="B45" i="1"/>
  <c r="J45" i="1" s="1"/>
  <c r="B48" i="1"/>
  <c r="J48" i="1" s="1"/>
  <c r="B44" i="1"/>
  <c r="J44" i="1" s="1"/>
  <c r="B43" i="1"/>
  <c r="J43" i="1" s="1"/>
  <c r="B47" i="1"/>
  <c r="J47" i="1" s="1"/>
  <c r="B49" i="1"/>
  <c r="J49" i="1" s="1"/>
  <c r="B46" i="1"/>
  <c r="J46" i="1" s="1"/>
  <c r="B50" i="1"/>
  <c r="J50" i="1" s="1"/>
  <c r="B29" i="1"/>
  <c r="J29" i="1" s="1"/>
  <c r="B25" i="1"/>
  <c r="J25" i="1" s="1"/>
</calcChain>
</file>

<file path=xl/sharedStrings.xml><?xml version="1.0" encoding="utf-8"?>
<sst xmlns="http://schemas.openxmlformats.org/spreadsheetml/2006/main" count="703" uniqueCount="286">
  <si>
    <t>BC239</t>
  </si>
  <si>
    <t>Q1,Q2,Q3,Q4</t>
  </si>
  <si>
    <t>1N914</t>
  </si>
  <si>
    <t xml:space="preserve">D1,D2,D3,D4 </t>
  </si>
  <si>
    <t xml:space="preserve">1N4148 </t>
  </si>
  <si>
    <t/>
  </si>
  <si>
    <t>100K</t>
  </si>
  <si>
    <t xml:space="preserve">Sustain,Tone,Volume </t>
  </si>
  <si>
    <t xml:space="preserve">R13,R19,R18,R11,R12 </t>
  </si>
  <si>
    <t xml:space="preserve">100K </t>
  </si>
  <si>
    <t xml:space="preserve">R20,R16,R3 </t>
  </si>
  <si>
    <t xml:space="preserve">470K </t>
  </si>
  <si>
    <t xml:space="preserve">R9,R7,R15 </t>
  </si>
  <si>
    <t xml:space="preserve">39K </t>
  </si>
  <si>
    <t xml:space="preserve">R2,R8 </t>
  </si>
  <si>
    <t xml:space="preserve">R21,R10 </t>
  </si>
  <si>
    <t xml:space="preserve">15K </t>
  </si>
  <si>
    <t xml:space="preserve">R6 </t>
  </si>
  <si>
    <t xml:space="preserve">47K </t>
  </si>
  <si>
    <t xml:space="preserve">R14 </t>
  </si>
  <si>
    <t xml:space="preserve">R22 </t>
  </si>
  <si>
    <t xml:space="preserve">3.3K </t>
  </si>
  <si>
    <t xml:space="preserve">R4 </t>
  </si>
  <si>
    <t xml:space="preserve">1K </t>
  </si>
  <si>
    <t xml:space="preserve">R23 </t>
  </si>
  <si>
    <t xml:space="preserve">22K </t>
  </si>
  <si>
    <t xml:space="preserve">R5 </t>
  </si>
  <si>
    <t xml:space="preserve">1uF </t>
  </si>
  <si>
    <t xml:space="preserve">C1,C4,C6,C7 </t>
  </si>
  <si>
    <t xml:space="preserve">C5,C13,C3,C2 </t>
  </si>
  <si>
    <t xml:space="preserve">470pF </t>
  </si>
  <si>
    <t xml:space="preserve">C10,C11,C12 </t>
  </si>
  <si>
    <t>Capacitor</t>
  </si>
  <si>
    <t xml:space="preserve">C8 </t>
  </si>
  <si>
    <t>big-muff</t>
  </si>
  <si>
    <t>Diode</t>
  </si>
  <si>
    <t>IC</t>
  </si>
  <si>
    <t>0.22uF</t>
  </si>
  <si>
    <t>0.1uF</t>
  </si>
  <si>
    <t>0.047uF</t>
  </si>
  <si>
    <t>0.02uF</t>
  </si>
  <si>
    <t>51pF</t>
  </si>
  <si>
    <t>510K</t>
  </si>
  <si>
    <t>Resistor</t>
  </si>
  <si>
    <t>51K</t>
  </si>
  <si>
    <t>10K</t>
  </si>
  <si>
    <t>4K7</t>
  </si>
  <si>
    <t>1K</t>
  </si>
  <si>
    <t>supply</t>
  </si>
  <si>
    <t>footswitch</t>
  </si>
  <si>
    <t>3PDT</t>
  </si>
  <si>
    <t>0R</t>
  </si>
  <si>
    <t>RA</t>
  </si>
  <si>
    <t>RB</t>
  </si>
  <si>
    <t>tube-screamer</t>
  </si>
  <si>
    <t>15uF</t>
  </si>
  <si>
    <t>2N4125</t>
  </si>
  <si>
    <t>added to cart</t>
  </si>
  <si>
    <t>250K</t>
  </si>
  <si>
    <t>150K</t>
  </si>
  <si>
    <t>56k</t>
  </si>
  <si>
    <t>24K</t>
  </si>
  <si>
    <t>470K</t>
  </si>
  <si>
    <t>1M</t>
  </si>
  <si>
    <t>3M9</t>
  </si>
  <si>
    <t>TL061</t>
  </si>
  <si>
    <t>phase-90</t>
  </si>
  <si>
    <t>0.01uF</t>
  </si>
  <si>
    <t xml:space="preserve">C2,C3                         </t>
  </si>
  <si>
    <t>1uF</t>
  </si>
  <si>
    <t xml:space="preserve">C5                              </t>
  </si>
  <si>
    <t>10uF</t>
  </si>
  <si>
    <t xml:space="preserve">C9                              </t>
  </si>
  <si>
    <t>50nF</t>
  </si>
  <si>
    <t xml:space="preserve">Q1,Q2,Q3,Q4,Q5           </t>
  </si>
  <si>
    <t>2N3904</t>
  </si>
  <si>
    <t xml:space="preserve">D1,D2                         </t>
  </si>
  <si>
    <t xml:space="preserve">D3                             </t>
  </si>
  <si>
    <t xml:space="preserve">RV1                           </t>
  </si>
  <si>
    <t>500K</t>
  </si>
  <si>
    <t xml:space="preserve">RV2                           </t>
  </si>
  <si>
    <t>50K</t>
  </si>
  <si>
    <t xml:space="preserve">Rtrimmer                     </t>
  </si>
  <si>
    <t>2K</t>
  </si>
  <si>
    <t xml:space="preserve">R1,R3,R9,R10,R14         </t>
  </si>
  <si>
    <t xml:space="preserve">R2,R4,R6,R11,R12         </t>
  </si>
  <si>
    <t xml:space="preserve">R5                             </t>
  </si>
  <si>
    <t xml:space="preserve">R7                             </t>
  </si>
  <si>
    <t>15K</t>
  </si>
  <si>
    <t xml:space="preserve">R8,R13                       </t>
  </si>
  <si>
    <t xml:space="preserve">R17                           </t>
  </si>
  <si>
    <t>27K</t>
  </si>
  <si>
    <t xml:space="preserve">R15                           </t>
  </si>
  <si>
    <t>56K</t>
  </si>
  <si>
    <t xml:space="preserve">R16                           </t>
  </si>
  <si>
    <t>22K</t>
  </si>
  <si>
    <t xml:space="preserve">U1                            </t>
  </si>
  <si>
    <t>CA3080</t>
  </si>
  <si>
    <t>obsolete</t>
  </si>
  <si>
    <t xml:space="preserve">J1, J2                       </t>
  </si>
  <si>
    <t>Audio Jacks</t>
  </si>
  <si>
    <t>R1,R3,R5,R10,R11,R12,R13,R15,R17,R18</t>
  </si>
  <si>
    <t>D1,D2</t>
  </si>
  <si>
    <t>D8</t>
  </si>
  <si>
    <t>Q1,Q3</t>
  </si>
  <si>
    <t>C17</t>
  </si>
  <si>
    <t>C16</t>
  </si>
  <si>
    <t>C9</t>
  </si>
  <si>
    <t>C5,C6</t>
  </si>
  <si>
    <t>C8</t>
  </si>
  <si>
    <t>C3</t>
  </si>
  <si>
    <t>C1</t>
  </si>
  <si>
    <t>C4</t>
  </si>
  <si>
    <t>R2,R13</t>
  </si>
  <si>
    <t>R6</t>
  </si>
  <si>
    <t>R4</t>
  </si>
  <si>
    <t>R10</t>
  </si>
  <si>
    <t>P1</t>
  </si>
  <si>
    <t>P2</t>
  </si>
  <si>
    <t>P3</t>
  </si>
  <si>
    <t>C1,C2,C3,C4,C6,C9</t>
  </si>
  <si>
    <t>C8,C10</t>
  </si>
  <si>
    <t>D1</t>
  </si>
  <si>
    <t>D2</t>
  </si>
  <si>
    <t>Q1</t>
  </si>
  <si>
    <t>Q2,Q3,Q4,Q5</t>
  </si>
  <si>
    <t>R2,R7,R8,R16,R19,R24</t>
  </si>
  <si>
    <t>R6,R23,R25,R26,R28</t>
  </si>
  <si>
    <t>R20</t>
  </si>
  <si>
    <t>R22</t>
  </si>
  <si>
    <t>U1b,U1a,U2d,U2c,U2b,U2a</t>
  </si>
  <si>
    <t>pedal</t>
  </si>
  <si>
    <t>quantity</t>
  </si>
  <si>
    <t>value</t>
  </si>
  <si>
    <t>ref des</t>
  </si>
  <si>
    <t>desc</t>
  </si>
  <si>
    <t>alt</t>
  </si>
  <si>
    <t>link</t>
  </si>
  <si>
    <t>dyna-comp</t>
  </si>
  <si>
    <t>output,sensitivity</t>
  </si>
  <si>
    <t xml:space="preserve">2N5088,2N5089,BC549C,SE4010,2N5210,2N5113 </t>
  </si>
  <si>
    <t>notes</t>
  </si>
  <si>
    <t>2N5952</t>
  </si>
  <si>
    <t>R36</t>
  </si>
  <si>
    <t>Potentiometer Linear</t>
  </si>
  <si>
    <t>150R</t>
  </si>
  <si>
    <t>100R</t>
  </si>
  <si>
    <t>active,obsolete</t>
  </si>
  <si>
    <t>20K</t>
  </si>
  <si>
    <t>Knobs</t>
  </si>
  <si>
    <t>Transconductance Amplifier</t>
  </si>
  <si>
    <t>Variable Resistor</t>
  </si>
  <si>
    <t>Capacitor Polarized</t>
  </si>
  <si>
    <t>Zener Diode</t>
  </si>
  <si>
    <t>220R</t>
  </si>
  <si>
    <t>9V Battery Clip</t>
  </si>
  <si>
    <t>R3,R5,R9,R14,RC,R32,R33</t>
  </si>
  <si>
    <t>R1,R8,R11,R12</t>
  </si>
  <si>
    <t>Power Supply Jack</t>
  </si>
  <si>
    <t>U1</t>
  </si>
  <si>
    <t>1N4148,1N914</t>
  </si>
  <si>
    <t>MA150</t>
  </si>
  <si>
    <t>1N4001</t>
  </si>
  <si>
    <t>2N5089,MPSA18</t>
  </si>
  <si>
    <t>2SC1815</t>
  </si>
  <si>
    <t>W03C</t>
  </si>
  <si>
    <t>JRC4558</t>
  </si>
  <si>
    <t xml:space="preserve">Rtrimmer </t>
  </si>
  <si>
    <t>R14,R21</t>
  </si>
  <si>
    <t>Knob</t>
  </si>
  <si>
    <t>speed</t>
  </si>
  <si>
    <t>volume,tone,sustain</t>
  </si>
  <si>
    <t>overdrive,tone,level</t>
  </si>
  <si>
    <t>LED1</t>
  </si>
  <si>
    <t>LED</t>
  </si>
  <si>
    <t xml:space="preserve"> </t>
  </si>
  <si>
    <t>https://www.taydaelectronics.com/1n914-small-signal-diode-200ma-100v.html</t>
  </si>
  <si>
    <t xml:space="preserve"> https://www.taydaelectronics.com/1n4148-switching-signal-diode.html</t>
  </si>
  <si>
    <t>unit price</t>
  </si>
  <si>
    <t>total cost</t>
  </si>
  <si>
    <t>Ceramic Cap Code: 104</t>
  </si>
  <si>
    <t>Ceramic Cap Code: 103</t>
  </si>
  <si>
    <t>https://www.taydaelectronics.com/3pdt-stomp-foot-pedal-switch-red-body.html</t>
  </si>
  <si>
    <t>https://www.taydaelectronics.com/2n3904-npn-general-propose-transistor.html</t>
  </si>
  <si>
    <t>https://www.taydaelectronics.com/2n4125-bipolar-general-purpose-transistor-npn.html</t>
  </si>
  <si>
    <t>https://www.taydaelectronics.com/2n5952-n-channel-rf-amplifier-transistor.html</t>
  </si>
  <si>
    <t>https://www.taydaelectronics.com/2sc1815-c1815-transistor-npn-50v-0-15a.html</t>
  </si>
  <si>
    <t>6mm Jack Stereo</t>
  </si>
  <si>
    <t>6mm Jack Mono</t>
  </si>
  <si>
    <t>I think wiring is the difference as it acts as a switch when the input is inserted</t>
  </si>
  <si>
    <t>"Overdrive"</t>
  </si>
  <si>
    <t>35V</t>
  </si>
  <si>
    <t>Power supply stage</t>
  </si>
  <si>
    <t xml:space="preserve">Using 2N5088 </t>
  </si>
  <si>
    <t>Transistor NPN</t>
  </si>
  <si>
    <t>Transistor PNP</t>
  </si>
  <si>
    <t>Transistor N-CH</t>
  </si>
  <si>
    <t xml:space="preserve">Transistor NPN </t>
  </si>
  <si>
    <t>TL064? https://www.ti.com/lit/ds/symlink/tl062.pdf</t>
  </si>
  <si>
    <t>https://www.taydaelectronics.com/2n5088-npn-general-purpose-transistor.html</t>
  </si>
  <si>
    <t>yes</t>
  </si>
  <si>
    <t>n/a</t>
  </si>
  <si>
    <t>Potentiometer Logarithmic</t>
  </si>
  <si>
    <t>https://www.taydaelectronics.com/2k-ohm-trimpot-variable-resistor-6mm.html</t>
  </si>
  <si>
    <t>https://www.taydaelectronics.com/250k-ohm-trimpot-variable-resistor-6mm.html</t>
  </si>
  <si>
    <t>Using alternate</t>
  </si>
  <si>
    <t>https://www.taydaelectronics.com/1n4001-diode-1a-50v.html</t>
  </si>
  <si>
    <t>RC4558</t>
  </si>
  <si>
    <t>Using ‎NJM4558D‎</t>
  </si>
  <si>
    <t>https://www.taydaelectronics.com/njm4558-4558-dual-operational-amplifier-general-purpose-ic.html</t>
  </si>
  <si>
    <t>https://www.taydaelectronics.com/tl061-operational-amplifier-ic-j-fet.html</t>
  </si>
  <si>
    <t>Using alternate 1N4001</t>
  </si>
  <si>
    <t>https://www.taydaelectronics.com/1n5231b-1n5231-zener-diode-1-2w-5-1v.html</t>
  </si>
  <si>
    <t>5.1V - Using Vishay 1N5231B</t>
  </si>
  <si>
    <t>1590B Enclosure</t>
  </si>
  <si>
    <t>https://www.taydaelectronics.com/1590b-style-aluminum-diecast-enclosure.html</t>
  </si>
  <si>
    <t>not using battery for simplicity</t>
  </si>
  <si>
    <t>8-pin DIP IC Socket</t>
  </si>
  <si>
    <t>For TL061</t>
  </si>
  <si>
    <t>https://www.taydaelectronics.com/8-pin-dip-ic-socket-adaptor-solder-type.html</t>
  </si>
  <si>
    <t>For U1</t>
  </si>
  <si>
    <t>U1*</t>
  </si>
  <si>
    <t>U1b,U1a,U2d,U2c,U2b,U2a*</t>
  </si>
  <si>
    <t>Ceramic Cap Code: 471</t>
  </si>
  <si>
    <t xml:space="preserve">0.1uF </t>
  </si>
  <si>
    <t xml:space="preserve">0.01uF </t>
  </si>
  <si>
    <t xml:space="preserve">C1,C4,C6,C7                     </t>
  </si>
  <si>
    <t>Ceramic Cap Code: 203</t>
  </si>
  <si>
    <t>(0.001uF) Ceramic Cap Code: 102</t>
  </si>
  <si>
    <t>Ceramic Cap Code: 50 (using 50pf)</t>
  </si>
  <si>
    <t>Ceramic Cap Code: 473</t>
  </si>
  <si>
    <t xml:space="preserve">47uF/10V </t>
  </si>
  <si>
    <t>1uF/50V</t>
  </si>
  <si>
    <t>10uF/16V</t>
  </si>
  <si>
    <t xml:space="preserve">100uF/10V </t>
  </si>
  <si>
    <t>10UF 50V MULTILAYER MONOLITHIC CERAMIC CAPACITOR X7R</t>
  </si>
  <si>
    <t>https://www.taydaelectronics.com/capacitors/monolithic-ceramic-capacitor/10uf-50v-multilayer-ceramic-capacitor-x7r.html</t>
  </si>
  <si>
    <t>C2,C7</t>
  </si>
  <si>
    <t>https://www.taydaelectronics.com/1uf-50v-multilayer-ceramic-capacitor.html</t>
  </si>
  <si>
    <t>1UF 50V MULTILAYER MONOLITHIC CERAMIC CAPACITOR</t>
  </si>
  <si>
    <t>2x 2nF (202) in parallel = 4nF (4000pF) (402)</t>
  </si>
  <si>
    <t>C9,Cx</t>
  </si>
  <si>
    <t xml:space="preserve">2nF </t>
  </si>
  <si>
    <t>Using 56 nF</t>
  </si>
  <si>
    <t>https://www.taydaelectronics.com/capacitors/ceramic-disc-capacitors/10-x-0-056uf-50v-ceramic-disc-capacitor-pkg-of-10.html</t>
  </si>
  <si>
    <t>C5,C7</t>
  </si>
  <si>
    <t>https://www.taydaelectronics.com/0-22uf-50v-radial-tantalum-capacitor.html</t>
  </si>
  <si>
    <t>Using LM13700</t>
  </si>
  <si>
    <t>16-DIP IC Socket</t>
  </si>
  <si>
    <t xml:space="preserve">C10,C11                  </t>
  </si>
  <si>
    <t>https://www.taydaelectronics.com/10uf-16v-radial-tantalum-capacitor.html</t>
  </si>
  <si>
    <t>10UF 16V RADIAL TANTALUM CAPACITOR</t>
  </si>
  <si>
    <t>https://www.taydaelectronics.com/15-uf-16v-radial-tantalum-capacitor.html</t>
  </si>
  <si>
    <t>15UF 16V RADIAL TANTALUM CAPACITOR</t>
  </si>
  <si>
    <t>47UF 50V 85C BIPOLAR ELECTROLYTIC CAPACITOR 10X12MM</t>
  </si>
  <si>
    <t>https://www.taydaelectronics.com/47uf-50v-85c-bipolar-capacitor.html</t>
  </si>
  <si>
    <t>100UF 25V 105C RADIAL ELECTROLYTIC CAPACITOR 6X11MM</t>
  </si>
  <si>
    <t>https://www.taydaelectronics.com/100uf-25v-105c-radial-electrolytic-capacitor-6x11mm.html</t>
  </si>
  <si>
    <t>https://www.taydaelectronics.com/10k-ohm-1-2w-5-carbon-film-resistor.html</t>
  </si>
  <si>
    <t>https://www.taydaelectronics.com/resistor-24k-ohm-1-4w-5-carbon-film-pkg-of-10.html</t>
  </si>
  <si>
    <t>https://www.taydaelectronics.com/catalogsearch/result/?q=27k</t>
  </si>
  <si>
    <t>https://www.taydaelectronics.com/3-3k-ohm-1-2w-5-carbon-film-resistor.html</t>
  </si>
  <si>
    <t>https://www.taydaelectronics.com/catalogsearch/result/?q=3.9M</t>
  </si>
  <si>
    <t>https://www.taydaelectronics.com/510k-ohm-1-2w-5-carbon-film-resistor.html</t>
  </si>
  <si>
    <t>https://www.taydaelectronics.com/10-x-resistor-51k-ohm-1-4w-5-carbon-film-pkg-of-10.html</t>
  </si>
  <si>
    <t>https://www.taydaelectronics.com/10-x-resistor-1m-ohm-1-4w-1-metal-film-pkg-of-10.html</t>
  </si>
  <si>
    <t>https://www.taydaelectronics.com/10-x-resistor-1k-ohm-1-4w-5-carbon-film-pkg-of-10.html</t>
  </si>
  <si>
    <t>LED Holder</t>
  </si>
  <si>
    <t>https://www.taydaelectronics.com/leds/round-leds/5mm-leds/led-5mm-red.html</t>
  </si>
  <si>
    <t>5MM BEZEL LED PANEL MOUNTING PLASTIC CLIP</t>
  </si>
  <si>
    <t>https://www.taydaelectronics.com/5mm-bezel-led-panel-mounting--plastic-clip.html</t>
  </si>
  <si>
    <t>https://www.taydaelectronics.com/lm13700-lm13700n-operational-amplifier-ic.html</t>
  </si>
  <si>
    <t>2N5485 closest</t>
  </si>
  <si>
    <t>using SMD MMBF5457</t>
  </si>
  <si>
    <t>https://www.taydaelectronics.com/100k-ohm-linear-taper-potentiometer-round-shaft-pcb-mount-l.html</t>
  </si>
  <si>
    <t>https://www.taydaelectronics.com/b500k-ohm-linear-taper-potentiometer-round-shaft-solder-lugs-l.html</t>
  </si>
  <si>
    <t>"Sustain","Tone","Volume" - 6.35Ø 15L round</t>
  </si>
  <si>
    <t>"Level" - 6.35Ø 15L round</t>
  </si>
  <si>
    <t>90 degrees pot - "Sensitivity" - 6.35Ø 15L round</t>
  </si>
  <si>
    <t>https://www.taydaelectronics.com/50k-ohm-linear-taper-potentiometer-round-shaft-pcb-mount-15r1.html</t>
  </si>
  <si>
    <t>"Output" - Assuming linear- 6.35Ø 15L round</t>
  </si>
  <si>
    <t>https://www.taydaelectronics.com/20k-ohm-linear-taper-potentiometer-round-shaft-pcb-mount-15r1.html</t>
  </si>
  <si>
    <t>"Tone" - 6.35Ø 15L round</t>
  </si>
  <si>
    <t>https://www.taydaelectronics.com/500k-ohm-logarithmic-taper-potentiometer-round-shaft-pcb-mount-15mm.html</t>
  </si>
  <si>
    <t>"Speed" -  Going to use 500 k linear pot</t>
  </si>
  <si>
    <t>1nF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</si>
</sst>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&quot;$&quot;* #,##0.000_-;\-&quot;$&quot;* #,##0.00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A010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9" tint="0.79998168889431442"/>
      </patternFill>
    </fill>
    <fill>
      <patternFill patternType="solid">
        <fgColor rgb="FFFF7C80"/>
        <bgColor indexed="64"/>
      </patternFill>
    </fill>
    <fill>
      <patternFill patternType="solid">
        <fgColor rgb="FFFF7C80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0" xfId="0" applyNumberFormat="1"/>
    <xf numFmtId="0" fontId="0" fillId="0" borderId="0" xfId="0" applyAlignment="1"/>
    <xf numFmtId="0" fontId="3" fillId="9" borderId="0" xfId="0" applyFont="1" applyFill="1"/>
    <xf numFmtId="0" fontId="3" fillId="9" borderId="0" xfId="0" applyFont="1" applyFill="1" applyAlignment="1"/>
    <xf numFmtId="0" fontId="0" fillId="8" borderId="1" xfId="0" applyFill="1" applyBorder="1"/>
    <xf numFmtId="0" fontId="8" fillId="10" borderId="1" xfId="0" applyFont="1" applyFill="1" applyBorder="1"/>
    <xf numFmtId="0" fontId="0" fillId="10" borderId="1" xfId="0" applyFill="1" applyBorder="1"/>
    <xf numFmtId="0" fontId="0" fillId="10" borderId="1" xfId="0" applyFill="1" applyBorder="1" applyAlignment="1"/>
    <xf numFmtId="0" fontId="4" fillId="10" borderId="1" xfId="0" applyFont="1" applyFill="1" applyBorder="1"/>
    <xf numFmtId="0" fontId="0" fillId="7" borderId="1" xfId="0" applyFill="1" applyBorder="1"/>
    <xf numFmtId="0" fontId="8" fillId="4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/>
    <xf numFmtId="0" fontId="0" fillId="4" borderId="1" xfId="0" applyNumberFormat="1" applyFill="1" applyBorder="1"/>
    <xf numFmtId="0" fontId="0" fillId="6" borderId="1" xfId="0" applyFill="1" applyBorder="1"/>
    <xf numFmtId="0" fontId="8" fillId="11" borderId="1" xfId="0" applyFont="1" applyFill="1" applyBorder="1"/>
    <xf numFmtId="0" fontId="0" fillId="12" borderId="1" xfId="0" applyFill="1" applyBorder="1" applyAlignment="1"/>
    <xf numFmtId="0" fontId="0" fillId="12" borderId="1" xfId="0" applyFill="1" applyBorder="1"/>
    <xf numFmtId="0" fontId="0" fillId="11" borderId="1" xfId="0" applyFill="1" applyBorder="1"/>
    <xf numFmtId="0" fontId="0" fillId="11" borderId="1" xfId="0" applyFill="1" applyBorder="1" applyAlignment="1"/>
    <xf numFmtId="0" fontId="0" fillId="11" borderId="1" xfId="0" applyFill="1" applyBorder="1" applyAlignment="1">
      <alignment horizontal="left"/>
    </xf>
    <xf numFmtId="0" fontId="5" fillId="11" borderId="1" xfId="0" applyFont="1" applyFill="1" applyBorder="1"/>
    <xf numFmtId="0" fontId="2" fillId="3" borderId="1" xfId="2" applyNumberFormat="1" applyFill="1" applyBorder="1"/>
    <xf numFmtId="0" fontId="0" fillId="5" borderId="1" xfId="0" applyFill="1" applyBorder="1"/>
    <xf numFmtId="0" fontId="8" fillId="13" borderId="1" xfId="0" applyFont="1" applyFill="1" applyBorder="1"/>
    <xf numFmtId="0" fontId="0" fillId="14" borderId="1" xfId="0" applyFill="1" applyBorder="1" applyAlignment="1"/>
    <xf numFmtId="0" fontId="0" fillId="14" borderId="1" xfId="0" applyFill="1" applyBorder="1"/>
    <xf numFmtId="0" fontId="0" fillId="13" borderId="1" xfId="0" applyFill="1" applyBorder="1"/>
    <xf numFmtId="0" fontId="0" fillId="13" borderId="1" xfId="0" applyFill="1" applyBorder="1" applyAlignment="1"/>
    <xf numFmtId="0" fontId="0" fillId="13" borderId="1" xfId="0" applyFill="1" applyBorder="1" applyAlignment="1">
      <alignment horizontal="left"/>
    </xf>
    <xf numFmtId="0" fontId="5" fillId="13" borderId="1" xfId="0" applyFont="1" applyFill="1" applyBorder="1"/>
    <xf numFmtId="0" fontId="0" fillId="10" borderId="1" xfId="0" applyNumberFormat="1" applyFill="1" applyBorder="1"/>
    <xf numFmtId="0" fontId="3" fillId="9" borderId="0" xfId="0" applyNumberFormat="1" applyFont="1" applyFill="1"/>
    <xf numFmtId="0" fontId="0" fillId="12" borderId="1" xfId="0" applyNumberFormat="1" applyFill="1" applyBorder="1"/>
    <xf numFmtId="0" fontId="0" fillId="11" borderId="1" xfId="0" applyNumberFormat="1" applyFill="1" applyBorder="1"/>
    <xf numFmtId="0" fontId="0" fillId="14" borderId="1" xfId="0" applyNumberFormat="1" applyFill="1" applyBorder="1"/>
    <xf numFmtId="0" fontId="0" fillId="13" borderId="1" xfId="0" applyNumberFormat="1" applyFill="1" applyBorder="1"/>
    <xf numFmtId="0" fontId="0" fillId="13" borderId="1" xfId="0" applyFont="1" applyFill="1" applyBorder="1" applyAlignment="1"/>
    <xf numFmtId="0" fontId="0" fillId="13" borderId="1" xfId="0" applyNumberFormat="1" applyFont="1" applyFill="1" applyBorder="1"/>
    <xf numFmtId="0" fontId="0" fillId="14" borderId="1" xfId="0" applyFont="1" applyFill="1" applyBorder="1" applyAlignment="1"/>
    <xf numFmtId="0" fontId="0" fillId="14" borderId="1" xfId="0" applyNumberFormat="1" applyFont="1" applyFill="1" applyBorder="1"/>
    <xf numFmtId="0" fontId="0" fillId="12" borderId="1" xfId="0" applyFont="1" applyFill="1" applyBorder="1" applyAlignment="1"/>
    <xf numFmtId="0" fontId="0" fillId="12" borderId="1" xfId="0" applyNumberFormat="1" applyFont="1" applyFill="1" applyBorder="1"/>
    <xf numFmtId="0" fontId="0" fillId="11" borderId="1" xfId="0" applyFont="1" applyFill="1" applyBorder="1" applyAlignment="1"/>
    <xf numFmtId="0" fontId="7" fillId="4" borderId="1" xfId="3" applyFill="1" applyBorder="1"/>
    <xf numFmtId="44" fontId="3" fillId="9" borderId="0" xfId="1" applyFont="1" applyFill="1"/>
    <xf numFmtId="44" fontId="0" fillId="4" borderId="1" xfId="1" applyFont="1" applyFill="1" applyBorder="1"/>
    <xf numFmtId="44" fontId="0" fillId="13" borderId="1" xfId="1" applyFont="1" applyFill="1" applyBorder="1"/>
    <xf numFmtId="44" fontId="0" fillId="10" borderId="1" xfId="1" applyFont="1" applyFill="1" applyBorder="1"/>
    <xf numFmtId="44" fontId="0" fillId="12" borderId="1" xfId="1" applyFont="1" applyFill="1" applyBorder="1"/>
    <xf numFmtId="44" fontId="0" fillId="11" borderId="1" xfId="1" applyFont="1" applyFill="1" applyBorder="1"/>
    <xf numFmtId="44" fontId="0" fillId="14" borderId="1" xfId="1" applyFont="1" applyFill="1" applyBorder="1"/>
    <xf numFmtId="44" fontId="0" fillId="11" borderId="1" xfId="1" applyFont="1" applyFill="1" applyBorder="1" applyAlignment="1">
      <alignment horizontal="left"/>
    </xf>
    <xf numFmtId="44" fontId="2" fillId="3" borderId="1" xfId="1" applyFont="1" applyFill="1" applyBorder="1"/>
    <xf numFmtId="44" fontId="0" fillId="0" borderId="0" xfId="1" applyFont="1"/>
    <xf numFmtId="44" fontId="1" fillId="14" borderId="1" xfId="1" applyFont="1" applyFill="1" applyBorder="1"/>
    <xf numFmtId="0" fontId="0" fillId="14" borderId="1" xfId="0" applyFont="1" applyFill="1" applyBorder="1"/>
    <xf numFmtId="0" fontId="2" fillId="2" borderId="1" xfId="2" applyBorder="1" applyAlignment="1"/>
    <xf numFmtId="0" fontId="2" fillId="2" borderId="1" xfId="2" applyNumberFormat="1" applyBorder="1"/>
    <xf numFmtId="0" fontId="2" fillId="2" borderId="1" xfId="2" applyBorder="1"/>
    <xf numFmtId="44" fontId="2" fillId="2" borderId="1" xfId="2" applyNumberFormat="1" applyBorder="1"/>
    <xf numFmtId="0" fontId="0" fillId="13" borderId="1" xfId="0" applyFont="1" applyFill="1" applyBorder="1"/>
    <xf numFmtId="44" fontId="1" fillId="13" borderId="1" xfId="1" applyFont="1" applyFill="1" applyBorder="1"/>
    <xf numFmtId="0" fontId="9" fillId="3" borderId="1" xfId="2" applyNumberFormat="1" applyFont="1" applyFill="1" applyBorder="1"/>
    <xf numFmtId="0" fontId="9" fillId="13" borderId="1" xfId="0" applyFont="1" applyFill="1" applyBorder="1" applyAlignment="1"/>
    <xf numFmtId="0" fontId="9" fillId="13" borderId="1" xfId="0" applyFont="1" applyFill="1" applyBorder="1"/>
    <xf numFmtId="44" fontId="9" fillId="13" borderId="1" xfId="1" applyFont="1" applyFill="1" applyBorder="1"/>
    <xf numFmtId="0" fontId="9" fillId="11" borderId="1" xfId="0" applyFont="1" applyFill="1" applyBorder="1" applyAlignment="1"/>
    <xf numFmtId="0" fontId="9" fillId="11" borderId="1" xfId="0" applyFont="1" applyFill="1" applyBorder="1"/>
    <xf numFmtId="44" fontId="9" fillId="11" borderId="1" xfId="1" applyFont="1" applyFill="1" applyBorder="1"/>
    <xf numFmtId="0" fontId="9" fillId="4" borderId="1" xfId="0" applyFont="1" applyFill="1" applyBorder="1" applyAlignment="1"/>
    <xf numFmtId="0" fontId="9" fillId="4" borderId="1" xfId="0" applyFont="1" applyFill="1" applyBorder="1"/>
    <xf numFmtId="44" fontId="9" fillId="4" borderId="1" xfId="1" applyFont="1" applyFill="1" applyBorder="1"/>
    <xf numFmtId="0" fontId="0" fillId="11" borderId="1" xfId="0" applyFont="1" applyFill="1" applyBorder="1"/>
    <xf numFmtId="0" fontId="0" fillId="4" borderId="1" xfId="0" applyFont="1" applyFill="1" applyBorder="1" applyAlignment="1"/>
    <xf numFmtId="0" fontId="2" fillId="4" borderId="1" xfId="2" applyNumberFormat="1" applyFill="1" applyBorder="1"/>
    <xf numFmtId="0" fontId="0" fillId="4" borderId="1" xfId="0" applyFont="1" applyFill="1" applyBorder="1"/>
    <xf numFmtId="44" fontId="2" fillId="4" borderId="1" xfId="1" applyFont="1" applyFill="1" applyBorder="1"/>
    <xf numFmtId="0" fontId="5" fillId="10" borderId="1" xfId="0" applyFont="1" applyFill="1" applyBorder="1"/>
    <xf numFmtId="164" fontId="0" fillId="4" borderId="1" xfId="1" applyNumberFormat="1" applyFont="1" applyFill="1" applyBorder="1"/>
    <xf numFmtId="164" fontId="0" fillId="10" borderId="1" xfId="1" applyNumberFormat="1" applyFont="1" applyFill="1" applyBorder="1"/>
    <xf numFmtId="164" fontId="0" fillId="14" borderId="1" xfId="1" applyNumberFormat="1" applyFont="1" applyFill="1" applyBorder="1"/>
    <xf numFmtId="164" fontId="0" fillId="11" borderId="1" xfId="1" applyNumberFormat="1" applyFont="1" applyFill="1" applyBorder="1"/>
    <xf numFmtId="164" fontId="0" fillId="13" borderId="1" xfId="1" applyNumberFormat="1" applyFont="1" applyFill="1" applyBorder="1"/>
    <xf numFmtId="44" fontId="3" fillId="9" borderId="0" xfId="1" applyNumberFormat="1" applyFont="1" applyFill="1"/>
    <xf numFmtId="44" fontId="0" fillId="4" borderId="1" xfId="1" applyNumberFormat="1" applyFont="1" applyFill="1" applyBorder="1"/>
    <xf numFmtId="44" fontId="0" fillId="10" borderId="1" xfId="1" applyNumberFormat="1" applyFont="1" applyFill="1" applyBorder="1"/>
    <xf numFmtId="44" fontId="0" fillId="14" borderId="1" xfId="1" applyNumberFormat="1" applyFont="1" applyFill="1" applyBorder="1"/>
    <xf numFmtId="44" fontId="0" fillId="11" borderId="1" xfId="1" applyNumberFormat="1" applyFont="1" applyFill="1" applyBorder="1"/>
    <xf numFmtId="44" fontId="0" fillId="12" borderId="1" xfId="1" applyNumberFormat="1" applyFont="1" applyFill="1" applyBorder="1"/>
    <xf numFmtId="44" fontId="0" fillId="13" borderId="1" xfId="1" applyNumberFormat="1" applyFont="1" applyFill="1" applyBorder="1"/>
    <xf numFmtId="44" fontId="0" fillId="0" borderId="0" xfId="1" applyNumberFormat="1" applyFont="1"/>
    <xf numFmtId="0" fontId="0" fillId="11" borderId="1" xfId="0" applyNumberFormat="1" applyFont="1" applyFill="1" applyBorder="1"/>
    <xf numFmtId="0" fontId="2" fillId="3" borderId="0" xfId="2" applyNumberFormat="1" applyFill="1" applyBorder="1"/>
    <xf numFmtId="0" fontId="9" fillId="13" borderId="1" xfId="2" applyFont="1" applyFill="1" applyBorder="1" applyAlignment="1"/>
    <xf numFmtId="0" fontId="9" fillId="13" borderId="1" xfId="2" applyNumberFormat="1" applyFont="1" applyFill="1" applyBorder="1"/>
    <xf numFmtId="0" fontId="9" fillId="13" borderId="1" xfId="2" applyFont="1" applyFill="1" applyBorder="1"/>
    <xf numFmtId="44" fontId="9" fillId="13" borderId="1" xfId="2" applyNumberFormat="1" applyFont="1" applyFill="1" applyBorder="1"/>
    <xf numFmtId="0" fontId="10" fillId="13" borderId="1" xfId="2" applyFont="1" applyFill="1" applyBorder="1"/>
    <xf numFmtId="0" fontId="9" fillId="13" borderId="1" xfId="0" applyNumberFormat="1" applyFont="1" applyFill="1" applyBorder="1" applyAlignment="1">
      <alignment horizontal="left"/>
    </xf>
    <xf numFmtId="0" fontId="9" fillId="13" borderId="1" xfId="0" applyNumberFormat="1" applyFont="1" applyFill="1" applyBorder="1"/>
    <xf numFmtId="0" fontId="0" fillId="10" borderId="0" xfId="0" applyNumberFormat="1" applyFill="1" applyBorder="1"/>
    <xf numFmtId="0" fontId="0" fillId="4" borderId="2" xfId="0" applyFill="1" applyBorder="1"/>
    <xf numFmtId="0" fontId="0" fillId="14" borderId="0" xfId="0" applyNumberFormat="1" applyFill="1" applyBorder="1"/>
    <xf numFmtId="0" fontId="0" fillId="4" borderId="2" xfId="0" applyNumberFormat="1" applyFill="1" applyBorder="1"/>
    <xf numFmtId="0" fontId="0" fillId="11" borderId="0" xfId="0" applyNumberFormat="1" applyFill="1" applyBorder="1"/>
    <xf numFmtId="0" fontId="0" fillId="4" borderId="2" xfId="0" applyFill="1" applyBorder="1" applyAlignment="1"/>
    <xf numFmtId="44" fontId="0" fillId="4" borderId="2" xfId="1" applyFont="1" applyFill="1" applyBorder="1"/>
  </cellXfs>
  <cellStyles count="4">
    <cellStyle name="Bad" xfId="2" builtinId="27"/>
    <cellStyle name="Currency" xfId="1" builtinId="4"/>
    <cellStyle name="Hyperlink" xfId="3" builtinId="8"/>
    <cellStyle name="Normal" xfId="0" builtinId="0"/>
  </cellStyles>
  <dxfs count="13">
    <dxf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fill>
        <patternFill patternType="solid">
          <fgColor indexed="64"/>
          <bgColor rgb="FFFF7C8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numFmt numFmtId="0" formatCode="General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A0101"/>
        <name val="Arial"/>
        <family val="2"/>
        <scheme val="none"/>
      </font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fill>
        <patternFill patternType="solid">
          <fgColor indexed="64"/>
          <bgColor rgb="FFFF5050"/>
        </patternFill>
      </fill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16DD0C-CA7A-477B-B2A2-71314CDBE14E}" name="Table3" displayName="Table3" ref="A1:L107" totalsRowShown="0" headerRowDxfId="12">
  <autoFilter ref="A1:L107" xr:uid="{EBD18517-16FB-4E7E-BA7C-41FF01C44352}"/>
  <sortState xmlns:xlrd2="http://schemas.microsoft.com/office/spreadsheetml/2017/richdata2" ref="A2:L107">
    <sortCondition ref="A1:A107"/>
  </sortState>
  <tableColumns count="12">
    <tableColumn id="1" xr3:uid="{74F2574A-AE01-4709-9DA1-CEAD0149EAE1}" name="pedal" dataDxfId="11"/>
    <tableColumn id="2" xr3:uid="{7E59DC81-0EC2-48A1-95E6-DC4F103018EB}" name="quantity" dataDxfId="10">
      <calculatedColumnFormula>LEN(TRIM(C2))-LEN(SUBSTITUTE(TRIM(C2),",",""))+1</calculatedColumnFormula>
    </tableColumn>
    <tableColumn id="3" xr3:uid="{BA0F94AB-8A58-46A6-83FD-7E71A220E7FF}" name="ref des" dataDxfId="9"/>
    <tableColumn id="4" xr3:uid="{9F2FDAF4-61E3-4568-B4A8-8C7F906F4B24}" name="value" dataDxfId="8"/>
    <tableColumn id="5" xr3:uid="{2A7843F0-B7EC-4A80-912C-0416CCB183D6}" name="desc" dataDxfId="7"/>
    <tableColumn id="9" xr3:uid="{20605D73-BEEB-4A73-A2EE-872CF3DD51C8}" name="notes" dataDxfId="6"/>
    <tableColumn id="6" xr3:uid="{1182B13E-B60D-4B25-844A-A6525CF6982C}" name="active,obsolete" dataDxfId="5"/>
    <tableColumn id="7" xr3:uid="{9B0BE229-526F-46F8-AF01-495AA129A230}" name="alt" dataDxfId="4"/>
    <tableColumn id="10" xr3:uid="{C707A072-9294-41CA-B09C-2A13089CE162}" name="unit price" dataDxfId="3" dataCellStyle="Currency"/>
    <tableColumn id="11" xr3:uid="{BE537D7D-2B13-499D-AF0C-D8437D7DEACD}" name="total cost" dataDxfId="2" dataCellStyle="Currency">
      <calculatedColumnFormula>Table3[[#This Row],[quantity]]*Table3[[#This Row],[unit price]]</calculatedColumnFormula>
    </tableColumn>
    <tableColumn id="12" xr3:uid="{79FE151B-EF95-4BC6-AB9F-0FFC292D0189}" name="added to cart" dataDxfId="1" dataCellStyle="Currency"/>
    <tableColumn id="8" xr3:uid="{0DDD7577-63BD-47D6-B950-96C06A5E597E}" name="link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A531C-AFAC-4BF2-9C43-DE4DAB11F12A}">
  <dimension ref="A1:Q111"/>
  <sheetViews>
    <sheetView tabSelected="1" zoomScale="65" zoomScaleNormal="100" workbookViewId="0">
      <pane ySplit="1" topLeftCell="A2" activePane="bottomLeft" state="frozen"/>
      <selection pane="bottomLeft" activeCell="F1" sqref="F1"/>
    </sheetView>
  </sheetViews>
  <sheetFormatPr defaultRowHeight="14.4" x14ac:dyDescent="0.3"/>
  <cols>
    <col min="1" max="1" width="14.5546875" customWidth="1"/>
    <col min="2" max="2" width="5.88671875" customWidth="1"/>
    <col min="3" max="3" width="27.33203125" style="2" customWidth="1"/>
    <col min="4" max="4" width="12.6640625" style="1" customWidth="1"/>
    <col min="5" max="5" width="26.77734375" style="2" customWidth="1"/>
    <col min="6" max="6" width="33.88671875" customWidth="1"/>
    <col min="7" max="7" width="10.33203125" style="2" customWidth="1"/>
    <col min="8" max="8" width="9.21875" customWidth="1"/>
    <col min="9" max="9" width="10.109375" style="92" customWidth="1"/>
    <col min="10" max="11" width="10.109375" style="55" customWidth="1"/>
    <col min="12" max="12" width="24.44140625" customWidth="1"/>
  </cols>
  <sheetData>
    <row r="1" spans="1:17" x14ac:dyDescent="0.3">
      <c r="A1" s="3" t="s">
        <v>131</v>
      </c>
      <c r="B1" s="3" t="s">
        <v>132</v>
      </c>
      <c r="C1" s="4" t="s">
        <v>134</v>
      </c>
      <c r="D1" s="33" t="s">
        <v>133</v>
      </c>
      <c r="E1" s="4" t="s">
        <v>135</v>
      </c>
      <c r="F1" s="3" t="s">
        <v>141</v>
      </c>
      <c r="G1" s="4" t="s">
        <v>147</v>
      </c>
      <c r="H1" s="3" t="s">
        <v>136</v>
      </c>
      <c r="I1" s="85" t="s">
        <v>178</v>
      </c>
      <c r="J1" s="46" t="s">
        <v>179</v>
      </c>
      <c r="K1" s="46" t="s">
        <v>57</v>
      </c>
      <c r="L1" s="3" t="s">
        <v>137</v>
      </c>
    </row>
    <row r="2" spans="1:17" x14ac:dyDescent="0.3">
      <c r="A2" s="5" t="s">
        <v>34</v>
      </c>
      <c r="B2" s="6">
        <f>LEN(TRIM(C2))-LEN(SUBSTITUTE(TRIM(C2),",",""))+1</f>
        <v>1</v>
      </c>
      <c r="C2" s="7"/>
      <c r="D2" s="32"/>
      <c r="E2" s="8" t="s">
        <v>214</v>
      </c>
      <c r="F2" s="7"/>
      <c r="G2" s="8"/>
      <c r="H2" s="7"/>
      <c r="I2" s="49">
        <v>4.59</v>
      </c>
      <c r="J2" s="49">
        <f>Table3[[#This Row],[quantity]]*Table3[[#This Row],[unit price]]</f>
        <v>4.59</v>
      </c>
      <c r="K2" s="49" t="s">
        <v>200</v>
      </c>
      <c r="L2" s="7" t="s">
        <v>215</v>
      </c>
    </row>
    <row r="3" spans="1:17" x14ac:dyDescent="0.3">
      <c r="A3" s="5" t="s">
        <v>34</v>
      </c>
      <c r="B3" s="6">
        <f>LEN(TRIM(C3))-LEN(SUBSTITUTE(TRIM(C3),",",""))+1</f>
        <v>1</v>
      </c>
      <c r="C3" s="8"/>
      <c r="D3" s="32"/>
      <c r="E3" s="8" t="s">
        <v>50</v>
      </c>
      <c r="F3" s="8" t="s">
        <v>49</v>
      </c>
      <c r="G3" s="8"/>
      <c r="H3" s="7"/>
      <c r="I3" s="49">
        <v>2.2999999999999998</v>
      </c>
      <c r="J3" s="49">
        <f>Table3[[#This Row],[quantity]]*Table3[[#This Row],[unit price]]</f>
        <v>2.2999999999999998</v>
      </c>
      <c r="K3" s="49" t="s">
        <v>200</v>
      </c>
      <c r="L3" s="7" t="s">
        <v>182</v>
      </c>
      <c r="Q3" t="s">
        <v>5</v>
      </c>
    </row>
    <row r="4" spans="1:17" x14ac:dyDescent="0.3">
      <c r="A4" s="5" t="s">
        <v>34</v>
      </c>
      <c r="B4" s="6">
        <f>LEN(TRIM(C4))-LEN(SUBSTITUTE(TRIM(C4),",",""))+1</f>
        <v>1</v>
      </c>
      <c r="C4" s="7" t="s">
        <v>33</v>
      </c>
      <c r="D4" s="102" t="s">
        <v>225</v>
      </c>
      <c r="E4" s="8" t="s">
        <v>32</v>
      </c>
      <c r="F4" s="7" t="s">
        <v>181</v>
      </c>
      <c r="G4" s="8"/>
      <c r="H4" s="7" t="s">
        <v>5</v>
      </c>
      <c r="I4" s="49"/>
      <c r="J4" s="49">
        <f>Table3[[#This Row],[quantity]]*Table3[[#This Row],[unit price]]</f>
        <v>0</v>
      </c>
      <c r="K4" s="49" t="s">
        <v>201</v>
      </c>
      <c r="L4" s="7"/>
      <c r="M4" t="s">
        <v>5</v>
      </c>
      <c r="N4" t="s">
        <v>5</v>
      </c>
      <c r="O4" t="s">
        <v>5</v>
      </c>
      <c r="P4" t="s">
        <v>5</v>
      </c>
      <c r="Q4" t="s">
        <v>5</v>
      </c>
    </row>
    <row r="5" spans="1:17" x14ac:dyDescent="0.3">
      <c r="A5" s="5" t="s">
        <v>34</v>
      </c>
      <c r="B5" s="6">
        <f>LEN(TRIM(C5))-LEN(SUBSTITUTE(TRIM(C5),",",""))+1</f>
        <v>4</v>
      </c>
      <c r="C5" s="7" t="s">
        <v>29</v>
      </c>
      <c r="D5" s="32" t="s">
        <v>224</v>
      </c>
      <c r="E5" s="8" t="s">
        <v>32</v>
      </c>
      <c r="F5" s="7" t="s">
        <v>180</v>
      </c>
      <c r="G5" s="8"/>
      <c r="H5" s="7"/>
      <c r="I5" s="49"/>
      <c r="J5" s="49">
        <f>Table3[[#This Row],[quantity]]*Table3[[#This Row],[unit price]]</f>
        <v>0</v>
      </c>
      <c r="K5" s="49" t="s">
        <v>201</v>
      </c>
      <c r="L5" s="7"/>
      <c r="N5" t="s">
        <v>5</v>
      </c>
      <c r="O5" t="s">
        <v>5</v>
      </c>
      <c r="P5" t="s">
        <v>5</v>
      </c>
      <c r="Q5" t="s">
        <v>5</v>
      </c>
    </row>
    <row r="6" spans="1:17" x14ac:dyDescent="0.3">
      <c r="A6" s="5" t="s">
        <v>34</v>
      </c>
      <c r="B6" s="6">
        <f>LEN(TRIM(C6))-LEN(SUBSTITUTE(TRIM(C6),",",""))+1</f>
        <v>4</v>
      </c>
      <c r="C6" s="7" t="s">
        <v>28</v>
      </c>
      <c r="D6" s="7" t="s">
        <v>27</v>
      </c>
      <c r="E6" s="8" t="s">
        <v>32</v>
      </c>
      <c r="F6" s="7" t="s">
        <v>239</v>
      </c>
      <c r="G6" s="8"/>
      <c r="H6" s="7"/>
      <c r="I6" s="49">
        <v>0.12</v>
      </c>
      <c r="J6" s="49">
        <f>Table3[[#This Row],[quantity]]*Table3[[#This Row],[unit price]]</f>
        <v>0.48</v>
      </c>
      <c r="K6" s="49" t="s">
        <v>200</v>
      </c>
      <c r="L6" s="7" t="s">
        <v>238</v>
      </c>
      <c r="M6" t="s">
        <v>5</v>
      </c>
      <c r="N6" t="s">
        <v>5</v>
      </c>
      <c r="O6" t="s">
        <v>5</v>
      </c>
      <c r="P6" t="s">
        <v>5</v>
      </c>
      <c r="Q6" t="s">
        <v>5</v>
      </c>
    </row>
    <row r="7" spans="1:17" x14ac:dyDescent="0.3">
      <c r="A7" s="5" t="s">
        <v>34</v>
      </c>
      <c r="B7" s="6">
        <f>LEN(TRIM(C7))-LEN(SUBSTITUTE(TRIM(C7),",",""))+1</f>
        <v>2</v>
      </c>
      <c r="C7" s="7" t="s">
        <v>241</v>
      </c>
      <c r="D7" s="7" t="s">
        <v>242</v>
      </c>
      <c r="E7" s="8" t="s">
        <v>32</v>
      </c>
      <c r="F7" s="79" t="s">
        <v>240</v>
      </c>
      <c r="G7" s="8"/>
      <c r="H7" s="7" t="s">
        <v>5</v>
      </c>
      <c r="I7" s="49"/>
      <c r="J7" s="49">
        <f>Table3[[#This Row],[quantity]]*Table3[[#This Row],[unit price]]</f>
        <v>0</v>
      </c>
      <c r="K7" s="49" t="s">
        <v>201</v>
      </c>
      <c r="L7" s="9"/>
      <c r="M7" t="s">
        <v>5</v>
      </c>
      <c r="N7" t="s">
        <v>5</v>
      </c>
      <c r="O7" t="s">
        <v>5</v>
      </c>
      <c r="P7" t="s">
        <v>5</v>
      </c>
      <c r="Q7" t="s">
        <v>5</v>
      </c>
    </row>
    <row r="8" spans="1:17" x14ac:dyDescent="0.3">
      <c r="A8" s="5" t="s">
        <v>34</v>
      </c>
      <c r="B8" s="6">
        <f>LEN(TRIM(C8))-LEN(SUBSTITUTE(TRIM(C8),",",""))+1</f>
        <v>3</v>
      </c>
      <c r="C8" s="7" t="s">
        <v>31</v>
      </c>
      <c r="D8" s="32" t="s">
        <v>30</v>
      </c>
      <c r="E8" s="8" t="s">
        <v>32</v>
      </c>
      <c r="F8" s="7" t="s">
        <v>223</v>
      </c>
      <c r="G8" s="8"/>
      <c r="H8" s="7"/>
      <c r="I8" s="49"/>
      <c r="J8" s="49">
        <f>Table3[[#This Row],[quantity]]*Table3[[#This Row],[unit price]]</f>
        <v>0</v>
      </c>
      <c r="K8" s="49" t="s">
        <v>201</v>
      </c>
      <c r="L8" s="7"/>
      <c r="M8" t="s">
        <v>5</v>
      </c>
      <c r="N8" t="s">
        <v>5</v>
      </c>
      <c r="O8" t="s">
        <v>5</v>
      </c>
      <c r="P8" t="s">
        <v>5</v>
      </c>
      <c r="Q8" t="s">
        <v>5</v>
      </c>
    </row>
    <row r="9" spans="1:17" x14ac:dyDescent="0.3">
      <c r="A9" s="5" t="s">
        <v>34</v>
      </c>
      <c r="B9" s="6">
        <f>LEN(TRIM(C9))-LEN(SUBSTITUTE(TRIM(C9),",",""))+1</f>
        <v>4</v>
      </c>
      <c r="C9" s="7" t="s">
        <v>3</v>
      </c>
      <c r="D9" s="32" t="s">
        <v>2</v>
      </c>
      <c r="E9" s="8" t="s">
        <v>35</v>
      </c>
      <c r="F9" s="7"/>
      <c r="G9" s="8"/>
      <c r="H9" s="7" t="s">
        <v>4</v>
      </c>
      <c r="I9" s="49">
        <v>0.03</v>
      </c>
      <c r="J9" s="49">
        <f>Table3[[#This Row],[quantity]]*Table3[[#This Row],[unit price]]</f>
        <v>0.12</v>
      </c>
      <c r="K9" s="49" t="s">
        <v>200</v>
      </c>
      <c r="L9" s="7" t="s">
        <v>176</v>
      </c>
      <c r="M9" t="s">
        <v>5</v>
      </c>
      <c r="N9" t="s">
        <v>5</v>
      </c>
      <c r="O9" t="s">
        <v>5</v>
      </c>
      <c r="P9" t="s">
        <v>5</v>
      </c>
      <c r="Q9" t="s">
        <v>5</v>
      </c>
    </row>
    <row r="10" spans="1:17" x14ac:dyDescent="0.3">
      <c r="A10" s="5" t="s">
        <v>34</v>
      </c>
      <c r="B10" s="6">
        <f>LEN(TRIM(C10))-LEN(SUBSTITUTE(TRIM(C10),",",""))+1</f>
        <v>3</v>
      </c>
      <c r="C10" s="7" t="s">
        <v>171</v>
      </c>
      <c r="D10" s="32"/>
      <c r="E10" s="8" t="s">
        <v>149</v>
      </c>
      <c r="F10" s="7"/>
      <c r="G10" s="8"/>
      <c r="H10" s="7"/>
      <c r="I10" s="49"/>
      <c r="J10" s="49">
        <f>Table3[[#This Row],[quantity]]*Table3[[#This Row],[unit price]]</f>
        <v>0</v>
      </c>
      <c r="K10" s="49"/>
      <c r="L10" s="7"/>
      <c r="M10" t="s">
        <v>5</v>
      </c>
      <c r="N10" t="s">
        <v>5</v>
      </c>
      <c r="O10" t="s">
        <v>5</v>
      </c>
      <c r="P10" t="s">
        <v>5</v>
      </c>
      <c r="Q10" t="s">
        <v>5</v>
      </c>
    </row>
    <row r="11" spans="1:17" x14ac:dyDescent="0.3">
      <c r="A11" s="5" t="s">
        <v>34</v>
      </c>
      <c r="B11" s="6">
        <f>LEN(TRIM(C11))-LEN(SUBSTITUTE(TRIM(C11),",",""))+1</f>
        <v>1</v>
      </c>
      <c r="C11" s="7" t="s">
        <v>173</v>
      </c>
      <c r="D11" s="32"/>
      <c r="E11" s="8" t="s">
        <v>174</v>
      </c>
      <c r="F11" s="7"/>
      <c r="G11" s="8"/>
      <c r="H11" s="7"/>
      <c r="I11" s="49">
        <v>0.03</v>
      </c>
      <c r="J11" s="49">
        <f>Table3[[#This Row],[quantity]]*Table3[[#This Row],[unit price]]</f>
        <v>0.03</v>
      </c>
      <c r="K11" s="49" t="s">
        <v>200</v>
      </c>
      <c r="L11" s="7" t="s">
        <v>268</v>
      </c>
      <c r="M11" t="s">
        <v>5</v>
      </c>
      <c r="N11" t="s">
        <v>5</v>
      </c>
      <c r="O11" t="s">
        <v>5</v>
      </c>
      <c r="P11" t="s">
        <v>5</v>
      </c>
      <c r="Q11" t="s">
        <v>5</v>
      </c>
    </row>
    <row r="12" spans="1:17" x14ac:dyDescent="0.3">
      <c r="A12" s="5" t="s">
        <v>34</v>
      </c>
      <c r="B12" s="6">
        <f>LEN(TRIM(C12))-LEN(SUBSTITUTE(TRIM(C12),",",""))+1</f>
        <v>1</v>
      </c>
      <c r="C12" s="7"/>
      <c r="D12" s="32"/>
      <c r="E12" s="8" t="s">
        <v>267</v>
      </c>
      <c r="F12" s="7" t="s">
        <v>269</v>
      </c>
      <c r="G12" s="8"/>
      <c r="H12" s="7"/>
      <c r="I12" s="49">
        <v>0.04</v>
      </c>
      <c r="J12" s="49">
        <f>Table3[[#This Row],[quantity]]*Table3[[#This Row],[unit price]]</f>
        <v>0.04</v>
      </c>
      <c r="K12" s="49" t="s">
        <v>200</v>
      </c>
      <c r="L12" s="7" t="s">
        <v>270</v>
      </c>
      <c r="M12" t="s">
        <v>5</v>
      </c>
      <c r="N12" t="s">
        <v>5</v>
      </c>
      <c r="O12" t="s">
        <v>5</v>
      </c>
      <c r="P12" t="s">
        <v>5</v>
      </c>
      <c r="Q12" t="s">
        <v>5</v>
      </c>
    </row>
    <row r="13" spans="1:17" x14ac:dyDescent="0.3">
      <c r="A13" s="5" t="s">
        <v>34</v>
      </c>
      <c r="B13" s="6">
        <f>LEN(TRIM(C13))-LEN(SUBSTITUTE(TRIM(C13),",",""))+1</f>
        <v>3</v>
      </c>
      <c r="C13" s="7" t="s">
        <v>7</v>
      </c>
      <c r="D13" s="32" t="s">
        <v>6</v>
      </c>
      <c r="E13" s="8" t="s">
        <v>144</v>
      </c>
      <c r="F13" s="7" t="s">
        <v>276</v>
      </c>
      <c r="G13" s="8"/>
      <c r="H13" s="7"/>
      <c r="I13" s="49">
        <v>0.5</v>
      </c>
      <c r="J13" s="49">
        <f>Table3[[#This Row],[quantity]]*Table3[[#This Row],[unit price]]</f>
        <v>1.5</v>
      </c>
      <c r="K13" s="49"/>
      <c r="L13" s="7" t="s">
        <v>274</v>
      </c>
      <c r="M13" t="s">
        <v>5</v>
      </c>
      <c r="N13" t="s">
        <v>5</v>
      </c>
      <c r="O13" t="s">
        <v>5</v>
      </c>
      <c r="P13" t="s">
        <v>5</v>
      </c>
      <c r="Q13" t="s">
        <v>5</v>
      </c>
    </row>
    <row r="14" spans="1:17" x14ac:dyDescent="0.3">
      <c r="A14" s="5" t="s">
        <v>34</v>
      </c>
      <c r="B14" s="6">
        <f>LEN(TRIM(C14))-LEN(SUBSTITUTE(TRIM(C14),",",""))+1</f>
        <v>3</v>
      </c>
      <c r="C14" s="7" t="s">
        <v>10</v>
      </c>
      <c r="D14" s="32" t="s">
        <v>9</v>
      </c>
      <c r="E14" s="8" t="s">
        <v>43</v>
      </c>
      <c r="F14" s="7" t="s">
        <v>5</v>
      </c>
      <c r="G14" s="8"/>
      <c r="H14" s="7"/>
      <c r="I14" s="87"/>
      <c r="J14" s="49">
        <f>Table3[[#This Row],[quantity]]*Table3[[#This Row],[unit price]]</f>
        <v>0</v>
      </c>
      <c r="K14" s="49" t="s">
        <v>201</v>
      </c>
      <c r="L14" s="7"/>
      <c r="M14" t="s">
        <v>5</v>
      </c>
      <c r="N14" t="s">
        <v>5</v>
      </c>
      <c r="O14" t="s">
        <v>5</v>
      </c>
      <c r="P14" t="s">
        <v>5</v>
      </c>
      <c r="Q14" t="s">
        <v>5</v>
      </c>
    </row>
    <row r="15" spans="1:17" x14ac:dyDescent="0.3">
      <c r="A15" s="5" t="s">
        <v>34</v>
      </c>
      <c r="B15" s="6">
        <f>LEN(TRIM(C15))-LEN(SUBSTITUTE(TRIM(C15),",",""))+1</f>
        <v>1</v>
      </c>
      <c r="C15" s="7" t="s">
        <v>20</v>
      </c>
      <c r="D15" s="32" t="s">
        <v>146</v>
      </c>
      <c r="E15" s="8" t="s">
        <v>43</v>
      </c>
      <c r="F15" s="7" t="s">
        <v>5</v>
      </c>
      <c r="G15" s="8"/>
      <c r="H15" s="7" t="s">
        <v>5</v>
      </c>
      <c r="I15" s="87"/>
      <c r="J15" s="49">
        <f>Table3[[#This Row],[quantity]]*Table3[[#This Row],[unit price]]</f>
        <v>0</v>
      </c>
      <c r="K15" s="49" t="s">
        <v>201</v>
      </c>
      <c r="L15" s="7" t="s">
        <v>5</v>
      </c>
    </row>
    <row r="16" spans="1:17" x14ac:dyDescent="0.3">
      <c r="A16" s="5" t="s">
        <v>34</v>
      </c>
      <c r="B16" s="6">
        <f>LEN(TRIM(C16))-LEN(SUBSTITUTE(TRIM(C16),",",""))+1</f>
        <v>5</v>
      </c>
      <c r="C16" s="7" t="s">
        <v>8</v>
      </c>
      <c r="D16" s="32" t="s">
        <v>45</v>
      </c>
      <c r="E16" s="8" t="s">
        <v>43</v>
      </c>
      <c r="F16" s="7"/>
      <c r="G16" s="8"/>
      <c r="H16" s="7"/>
      <c r="I16" s="81">
        <v>1.4999999999999999E-2</v>
      </c>
      <c r="J16" s="49">
        <f>Table3[[#This Row],[quantity]]*Table3[[#This Row],[unit price]]</f>
        <v>7.4999999999999997E-2</v>
      </c>
      <c r="K16" s="49" t="s">
        <v>201</v>
      </c>
      <c r="L16" s="7" t="s">
        <v>258</v>
      </c>
      <c r="M16" t="s">
        <v>5</v>
      </c>
      <c r="N16" t="s">
        <v>5</v>
      </c>
      <c r="O16" t="s">
        <v>5</v>
      </c>
      <c r="P16" t="s">
        <v>5</v>
      </c>
      <c r="Q16" t="s">
        <v>5</v>
      </c>
    </row>
    <row r="17" spans="1:17" x14ac:dyDescent="0.3">
      <c r="A17" s="5" t="s">
        <v>34</v>
      </c>
      <c r="B17" s="6">
        <f>LEN(TRIM(C17))-LEN(SUBSTITUTE(TRIM(C17),",",""))+1</f>
        <v>2</v>
      </c>
      <c r="C17" s="7" t="s">
        <v>15</v>
      </c>
      <c r="D17" s="32" t="s">
        <v>145</v>
      </c>
      <c r="E17" s="8" t="s">
        <v>43</v>
      </c>
      <c r="F17" s="7" t="s">
        <v>5</v>
      </c>
      <c r="G17" s="8"/>
      <c r="H17" s="7"/>
      <c r="I17" s="87"/>
      <c r="J17" s="49">
        <f>Table3[[#This Row],[quantity]]*Table3[[#This Row],[unit price]]</f>
        <v>0</v>
      </c>
      <c r="K17" s="49" t="s">
        <v>201</v>
      </c>
      <c r="L17" s="7" t="s">
        <v>5</v>
      </c>
      <c r="O17" t="s">
        <v>5</v>
      </c>
      <c r="P17" t="s">
        <v>5</v>
      </c>
      <c r="Q17" t="s">
        <v>5</v>
      </c>
    </row>
    <row r="18" spans="1:17" x14ac:dyDescent="0.3">
      <c r="A18" s="5" t="s">
        <v>34</v>
      </c>
      <c r="B18" s="6">
        <f>LEN(TRIM(C18))-LEN(SUBSTITUTE(TRIM(C18),",",""))+1</f>
        <v>1</v>
      </c>
      <c r="C18" s="7" t="s">
        <v>17</v>
      </c>
      <c r="D18" s="32" t="s">
        <v>16</v>
      </c>
      <c r="E18" s="8" t="s">
        <v>43</v>
      </c>
      <c r="F18" s="7" t="s">
        <v>5</v>
      </c>
      <c r="G18" s="8"/>
      <c r="H18" s="7" t="s">
        <v>5</v>
      </c>
      <c r="I18" s="87"/>
      <c r="J18" s="49">
        <f>Table3[[#This Row],[quantity]]*Table3[[#This Row],[unit price]]</f>
        <v>0</v>
      </c>
      <c r="K18" s="49" t="s">
        <v>201</v>
      </c>
      <c r="L18" s="7" t="s">
        <v>5</v>
      </c>
      <c r="M18" t="s">
        <v>5</v>
      </c>
      <c r="N18" t="s">
        <v>5</v>
      </c>
      <c r="O18" t="s">
        <v>5</v>
      </c>
      <c r="P18" t="s">
        <v>5</v>
      </c>
      <c r="Q18" t="s">
        <v>5</v>
      </c>
    </row>
    <row r="19" spans="1:17" x14ac:dyDescent="0.3">
      <c r="A19" s="5" t="s">
        <v>34</v>
      </c>
      <c r="B19" s="6">
        <f>LEN(TRIM(C19))-LEN(SUBSTITUTE(TRIM(C19),",",""))+1</f>
        <v>1</v>
      </c>
      <c r="C19" s="7" t="s">
        <v>24</v>
      </c>
      <c r="D19" s="32" t="s">
        <v>23</v>
      </c>
      <c r="E19" s="8" t="s">
        <v>43</v>
      </c>
      <c r="F19" s="7" t="s">
        <v>5</v>
      </c>
      <c r="G19" s="8"/>
      <c r="H19" s="7" t="s">
        <v>5</v>
      </c>
      <c r="I19" s="87">
        <v>0.01</v>
      </c>
      <c r="J19" s="49">
        <f>Table3[[#This Row],[quantity]]*Table3[[#This Row],[unit price]]</f>
        <v>0.01</v>
      </c>
      <c r="K19" s="49" t="s">
        <v>200</v>
      </c>
      <c r="L19" s="7" t="s">
        <v>266</v>
      </c>
    </row>
    <row r="20" spans="1:17" x14ac:dyDescent="0.3">
      <c r="A20" s="5" t="s">
        <v>34</v>
      </c>
      <c r="B20" s="6">
        <f>LEN(TRIM(C20))-LEN(SUBSTITUTE(TRIM(C20),",",""))+1</f>
        <v>1</v>
      </c>
      <c r="C20" s="7" t="s">
        <v>26</v>
      </c>
      <c r="D20" s="32" t="s">
        <v>25</v>
      </c>
      <c r="E20" s="8" t="s">
        <v>43</v>
      </c>
      <c r="F20" s="7" t="s">
        <v>5</v>
      </c>
      <c r="G20" s="8"/>
      <c r="H20" s="7" t="s">
        <v>5</v>
      </c>
      <c r="I20" s="87"/>
      <c r="J20" s="49">
        <f>Table3[[#This Row],[quantity]]*Table3[[#This Row],[unit price]]</f>
        <v>0</v>
      </c>
      <c r="K20" s="49" t="s">
        <v>201</v>
      </c>
      <c r="L20" s="7" t="s">
        <v>5</v>
      </c>
    </row>
    <row r="21" spans="1:17" x14ac:dyDescent="0.3">
      <c r="A21" s="5" t="s">
        <v>34</v>
      </c>
      <c r="B21" s="6">
        <f>LEN(TRIM(C21))-LEN(SUBSTITUTE(TRIM(C21),",",""))+1</f>
        <v>1</v>
      </c>
      <c r="C21" s="7" t="s">
        <v>22</v>
      </c>
      <c r="D21" s="32" t="s">
        <v>21</v>
      </c>
      <c r="E21" s="8" t="s">
        <v>43</v>
      </c>
      <c r="F21" s="7" t="s">
        <v>5</v>
      </c>
      <c r="G21" s="8"/>
      <c r="H21" s="7" t="s">
        <v>5</v>
      </c>
      <c r="I21" s="87">
        <v>0.01</v>
      </c>
      <c r="J21" s="49">
        <f>Table3[[#This Row],[quantity]]*Table3[[#This Row],[unit price]]</f>
        <v>0.01</v>
      </c>
      <c r="K21" s="49" t="s">
        <v>200</v>
      </c>
      <c r="L21" s="7" t="s">
        <v>261</v>
      </c>
      <c r="M21" t="s">
        <v>5</v>
      </c>
      <c r="N21" t="s">
        <v>5</v>
      </c>
      <c r="O21" t="s">
        <v>5</v>
      </c>
      <c r="P21" t="s">
        <v>5</v>
      </c>
      <c r="Q21" t="s">
        <v>5</v>
      </c>
    </row>
    <row r="22" spans="1:17" x14ac:dyDescent="0.3">
      <c r="A22" s="5" t="s">
        <v>34</v>
      </c>
      <c r="B22" s="6">
        <f>LEN(TRIM(C22))-LEN(SUBSTITUTE(TRIM(C22),",",""))+1</f>
        <v>2</v>
      </c>
      <c r="C22" s="7" t="s">
        <v>14</v>
      </c>
      <c r="D22" s="32" t="s">
        <v>13</v>
      </c>
      <c r="E22" s="8" t="s">
        <v>43</v>
      </c>
      <c r="F22" s="7" t="s">
        <v>5</v>
      </c>
      <c r="G22" s="8"/>
      <c r="H22" s="7"/>
      <c r="I22" s="87"/>
      <c r="J22" s="49">
        <f>Table3[[#This Row],[quantity]]*Table3[[#This Row],[unit price]]</f>
        <v>0</v>
      </c>
      <c r="K22" s="49" t="s">
        <v>201</v>
      </c>
      <c r="L22" s="7" t="s">
        <v>5</v>
      </c>
      <c r="M22" t="s">
        <v>5</v>
      </c>
      <c r="N22" t="s">
        <v>5</v>
      </c>
      <c r="O22" t="s">
        <v>5</v>
      </c>
      <c r="P22" t="s">
        <v>5</v>
      </c>
      <c r="Q22" t="s">
        <v>5</v>
      </c>
    </row>
    <row r="23" spans="1:17" x14ac:dyDescent="0.3">
      <c r="A23" s="5" t="s">
        <v>34</v>
      </c>
      <c r="B23" s="6">
        <f>LEN(TRIM(C23))-LEN(SUBSTITUTE(TRIM(C23),",",""))+1</f>
        <v>3</v>
      </c>
      <c r="C23" s="7" t="s">
        <v>12</v>
      </c>
      <c r="D23" s="32" t="s">
        <v>11</v>
      </c>
      <c r="E23" s="8" t="s">
        <v>43</v>
      </c>
      <c r="F23" s="7" t="s">
        <v>5</v>
      </c>
      <c r="G23" s="8"/>
      <c r="H23" s="7"/>
      <c r="I23" s="87"/>
      <c r="J23" s="49">
        <f>Table3[[#This Row],[quantity]]*Table3[[#This Row],[unit price]]</f>
        <v>0</v>
      </c>
      <c r="K23" s="49" t="s">
        <v>201</v>
      </c>
      <c r="L23" s="7"/>
    </row>
    <row r="24" spans="1:17" x14ac:dyDescent="0.3">
      <c r="A24" s="5" t="s">
        <v>34</v>
      </c>
      <c r="B24" s="6">
        <f>LEN(TRIM(C24))-LEN(SUBSTITUTE(TRIM(C24),",",""))+1</f>
        <v>1</v>
      </c>
      <c r="C24" s="7" t="s">
        <v>19</v>
      </c>
      <c r="D24" s="32" t="s">
        <v>18</v>
      </c>
      <c r="E24" s="8" t="s">
        <v>43</v>
      </c>
      <c r="F24" s="7" t="s">
        <v>5</v>
      </c>
      <c r="G24" s="8"/>
      <c r="H24" s="7" t="s">
        <v>5</v>
      </c>
      <c r="I24" s="87"/>
      <c r="J24" s="49">
        <f>Table3[[#This Row],[quantity]]*Table3[[#This Row],[unit price]]</f>
        <v>0</v>
      </c>
      <c r="K24" s="49" t="s">
        <v>201</v>
      </c>
      <c r="L24" s="7" t="s">
        <v>5</v>
      </c>
    </row>
    <row r="25" spans="1:17" x14ac:dyDescent="0.3">
      <c r="A25" s="5" t="s">
        <v>34</v>
      </c>
      <c r="B25" s="6">
        <f>LEN(TRIM(C25))-LEN(SUBSTITUTE(TRIM(C25),",",""))+1</f>
        <v>4</v>
      </c>
      <c r="C25" s="7" t="s">
        <v>1</v>
      </c>
      <c r="D25" s="32" t="s">
        <v>0</v>
      </c>
      <c r="E25" s="8" t="s">
        <v>197</v>
      </c>
      <c r="F25" s="7" t="s">
        <v>193</v>
      </c>
      <c r="G25" s="8"/>
      <c r="H25" s="7" t="s">
        <v>140</v>
      </c>
      <c r="I25" s="49">
        <v>7.0000000000000007E-2</v>
      </c>
      <c r="J25" s="49">
        <f>Table3[[#This Row],[quantity]]*Table3[[#This Row],[unit price]]</f>
        <v>0.28000000000000003</v>
      </c>
      <c r="K25" s="49" t="s">
        <v>201</v>
      </c>
      <c r="L25" s="7" t="s">
        <v>199</v>
      </c>
    </row>
    <row r="26" spans="1:17" x14ac:dyDescent="0.3">
      <c r="A26" s="24" t="s">
        <v>138</v>
      </c>
      <c r="B26" s="25">
        <f>LEN(TRIM(C26))-LEN(SUBSTITUTE(TRIM(C26),",",""))+1</f>
        <v>1</v>
      </c>
      <c r="C26" s="29"/>
      <c r="D26" s="37"/>
      <c r="E26" s="65" t="s">
        <v>214</v>
      </c>
      <c r="F26" s="66"/>
      <c r="G26" s="65"/>
      <c r="H26" s="66"/>
      <c r="I26" s="67">
        <v>4.59</v>
      </c>
      <c r="J26" s="67">
        <f>Table3[[#This Row],[quantity]]*Table3[[#This Row],[unit price]]</f>
        <v>4.59</v>
      </c>
      <c r="K26" s="67"/>
      <c r="L26" s="66" t="s">
        <v>215</v>
      </c>
    </row>
    <row r="27" spans="1:17" x14ac:dyDescent="0.3">
      <c r="A27" s="24" t="s">
        <v>138</v>
      </c>
      <c r="B27" s="25">
        <f>LEN(TRIM(C27))-LEN(SUBSTITUTE(TRIM(C27),",",""))+1</f>
        <v>1</v>
      </c>
      <c r="C27" s="58"/>
      <c r="D27" s="59"/>
      <c r="E27" s="58" t="s">
        <v>248</v>
      </c>
      <c r="F27" s="60"/>
      <c r="G27" s="60"/>
      <c r="H27" s="60"/>
      <c r="I27" s="61"/>
      <c r="J27" s="61">
        <f>Table3[[#This Row],[quantity]]*Table3[[#This Row],[unit price]]</f>
        <v>0</v>
      </c>
      <c r="K27" s="61"/>
      <c r="L27" s="60"/>
    </row>
    <row r="28" spans="1:17" x14ac:dyDescent="0.3">
      <c r="A28" s="24" t="s">
        <v>138</v>
      </c>
      <c r="B28" s="25">
        <f>LEN(TRIM(C28))-LEN(SUBSTITUTE(TRIM(C28),",",""))+1</f>
        <v>1</v>
      </c>
      <c r="C28" s="29"/>
      <c r="D28" s="37"/>
      <c r="E28" s="29" t="s">
        <v>50</v>
      </c>
      <c r="F28" s="29" t="s">
        <v>49</v>
      </c>
      <c r="G28" s="29"/>
      <c r="H28" s="28"/>
      <c r="I28" s="48">
        <v>2.2999999999999998</v>
      </c>
      <c r="J28" s="48">
        <f>Table3[[#This Row],[quantity]]*Table3[[#This Row],[unit price]]</f>
        <v>2.2999999999999998</v>
      </c>
      <c r="K28" s="48"/>
      <c r="L28" s="28" t="s">
        <v>182</v>
      </c>
    </row>
    <row r="29" spans="1:17" x14ac:dyDescent="0.3">
      <c r="A29" s="24" t="s">
        <v>138</v>
      </c>
      <c r="B29" s="25">
        <f>LEN(TRIM(C29))-LEN(SUBSTITUTE(TRIM(C29),",",""))+1</f>
        <v>2</v>
      </c>
      <c r="C29" s="29" t="s">
        <v>99</v>
      </c>
      <c r="D29" s="37"/>
      <c r="E29" s="37" t="s">
        <v>100</v>
      </c>
      <c r="F29" s="28"/>
      <c r="G29" s="29"/>
      <c r="H29" s="28"/>
      <c r="I29" s="48"/>
      <c r="J29" s="48">
        <f>Table3[[#This Row],[quantity]]*Table3[[#This Row],[unit price]]</f>
        <v>0</v>
      </c>
      <c r="K29" s="48"/>
      <c r="L29" s="28"/>
    </row>
    <row r="30" spans="1:17" x14ac:dyDescent="0.3">
      <c r="A30" s="24" t="s">
        <v>138</v>
      </c>
      <c r="B30" s="25">
        <f>LEN(TRIM(C30))-LEN(SUBSTITUTE(TRIM(C30),",",""))+1</f>
        <v>4</v>
      </c>
      <c r="C30" s="26" t="s">
        <v>226</v>
      </c>
      <c r="D30" s="36" t="s">
        <v>67</v>
      </c>
      <c r="E30" s="26" t="s">
        <v>32</v>
      </c>
      <c r="F30" s="28" t="s">
        <v>181</v>
      </c>
      <c r="G30" s="26"/>
      <c r="H30" s="27"/>
      <c r="I30" s="52"/>
      <c r="J30" s="52">
        <f>Table3[[#This Row],[quantity]]*Table3[[#This Row],[unit price]]</f>
        <v>0</v>
      </c>
      <c r="K30" s="52" t="s">
        <v>201</v>
      </c>
      <c r="L30" s="28"/>
    </row>
    <row r="31" spans="1:17" x14ac:dyDescent="0.3">
      <c r="A31" s="24" t="s">
        <v>138</v>
      </c>
      <c r="B31" s="25">
        <f>LEN(TRIM(C31))-LEN(SUBSTITUTE(TRIM(C31),",",""))+1</f>
        <v>1</v>
      </c>
      <c r="C31" s="26" t="s">
        <v>109</v>
      </c>
      <c r="D31" s="28" t="s">
        <v>71</v>
      </c>
      <c r="E31" s="26" t="s">
        <v>32</v>
      </c>
      <c r="F31" s="28" t="s">
        <v>235</v>
      </c>
      <c r="G31" s="26"/>
      <c r="H31" s="27"/>
      <c r="I31" s="52">
        <v>0.03</v>
      </c>
      <c r="J31" s="52">
        <f>Table3[[#This Row],[quantity]]*Table3[[#This Row],[unit price]]</f>
        <v>0.03</v>
      </c>
      <c r="K31" s="52" t="s">
        <v>200</v>
      </c>
      <c r="L31" s="28" t="s">
        <v>236</v>
      </c>
    </row>
    <row r="32" spans="1:17" x14ac:dyDescent="0.3">
      <c r="A32" s="24" t="s">
        <v>138</v>
      </c>
      <c r="B32" s="25">
        <f>LEN(TRIM(C32))-LEN(SUBSTITUTE(TRIM(C32),",",""))+1</f>
        <v>1</v>
      </c>
      <c r="C32" s="29" t="s">
        <v>70</v>
      </c>
      <c r="D32" s="37" t="s">
        <v>285</v>
      </c>
      <c r="E32" s="26" t="s">
        <v>32</v>
      </c>
      <c r="F32" s="28" t="s">
        <v>228</v>
      </c>
      <c r="G32" s="29"/>
      <c r="H32" s="28"/>
      <c r="I32" s="48"/>
      <c r="J32" s="48">
        <f>Table3[[#This Row],[quantity]]*Table3[[#This Row],[unit price]]</f>
        <v>0</v>
      </c>
      <c r="K32" s="48" t="s">
        <v>201</v>
      </c>
      <c r="L32" s="28"/>
    </row>
    <row r="33" spans="1:12" x14ac:dyDescent="0.3">
      <c r="A33" s="24" t="s">
        <v>138</v>
      </c>
      <c r="B33" s="25">
        <f>LEN(TRIM(C33))-LEN(SUBSTITUTE(TRIM(C33),",",""))+1</f>
        <v>2</v>
      </c>
      <c r="C33" s="29" t="s">
        <v>68</v>
      </c>
      <c r="D33" s="96" t="s">
        <v>69</v>
      </c>
      <c r="E33" s="26" t="s">
        <v>32</v>
      </c>
      <c r="F33" s="28" t="s">
        <v>239</v>
      </c>
      <c r="G33" s="29"/>
      <c r="H33" s="28"/>
      <c r="I33" s="48">
        <v>0.12</v>
      </c>
      <c r="J33" s="48">
        <f>Table3[[#This Row],[quantity]]*Table3[[#This Row],[unit price]]</f>
        <v>0.24</v>
      </c>
      <c r="K33" s="48" t="s">
        <v>200</v>
      </c>
      <c r="L33" s="28" t="s">
        <v>238</v>
      </c>
    </row>
    <row r="34" spans="1:12" x14ac:dyDescent="0.3">
      <c r="A34" s="24" t="s">
        <v>138</v>
      </c>
      <c r="B34" s="25">
        <f>LEN(TRIM(C34))-LEN(SUBSTITUTE(TRIM(C34),",",""))+1</f>
        <v>1</v>
      </c>
      <c r="C34" s="29" t="s">
        <v>72</v>
      </c>
      <c r="D34" s="96" t="s">
        <v>73</v>
      </c>
      <c r="E34" s="26" t="s">
        <v>32</v>
      </c>
      <c r="F34" s="31" t="s">
        <v>243</v>
      </c>
      <c r="G34" s="29"/>
      <c r="H34" s="28"/>
      <c r="I34" s="48">
        <v>0.01</v>
      </c>
      <c r="J34" s="48">
        <f>Table3[[#This Row],[quantity]]*Table3[[#This Row],[unit price]]</f>
        <v>0.01</v>
      </c>
      <c r="K34" s="48" t="s">
        <v>200</v>
      </c>
      <c r="L34" s="28" t="s">
        <v>244</v>
      </c>
    </row>
    <row r="35" spans="1:12" x14ac:dyDescent="0.3">
      <c r="A35" s="24" t="s">
        <v>138</v>
      </c>
      <c r="B35" s="25">
        <f>LEN(TRIM(C35))-LEN(SUBSTITUTE(TRIM(C35),",",""))+1</f>
        <v>2</v>
      </c>
      <c r="C35" s="26" t="s">
        <v>249</v>
      </c>
      <c r="D35" s="96" t="s">
        <v>71</v>
      </c>
      <c r="E35" s="26" t="s">
        <v>152</v>
      </c>
      <c r="F35" s="28" t="s">
        <v>251</v>
      </c>
      <c r="G35" s="26"/>
      <c r="H35" s="27"/>
      <c r="I35" s="52">
        <v>0.12</v>
      </c>
      <c r="J35" s="52">
        <f>Table3[[#This Row],[quantity]]*Table3[[#This Row],[unit price]]</f>
        <v>0.24</v>
      </c>
      <c r="K35" s="52" t="s">
        <v>200</v>
      </c>
      <c r="L35" s="28" t="s">
        <v>250</v>
      </c>
    </row>
    <row r="36" spans="1:12" x14ac:dyDescent="0.3">
      <c r="A36" s="24" t="s">
        <v>138</v>
      </c>
      <c r="B36" s="25">
        <f>LEN(TRIM(C36))-LEN(SUBSTITUTE(TRIM(C36),",",""))+1</f>
        <v>1</v>
      </c>
      <c r="C36" s="26" t="s">
        <v>77</v>
      </c>
      <c r="D36" s="100" t="s">
        <v>4</v>
      </c>
      <c r="E36" s="26" t="s">
        <v>35</v>
      </c>
      <c r="F36" s="28"/>
      <c r="G36" s="26"/>
      <c r="H36" s="27"/>
      <c r="I36" s="52">
        <v>0.01</v>
      </c>
      <c r="J36" s="52">
        <f>Table3[[#This Row],[quantity]]*Table3[[#This Row],[unit price]]</f>
        <v>0.01</v>
      </c>
      <c r="K36" s="52" t="s">
        <v>200</v>
      </c>
      <c r="L36" s="28" t="s">
        <v>177</v>
      </c>
    </row>
    <row r="37" spans="1:12" x14ac:dyDescent="0.3">
      <c r="A37" s="24" t="s">
        <v>138</v>
      </c>
      <c r="B37" s="25">
        <f>LEN(TRIM(C37))-LEN(SUBSTITUTE(TRIM(C37),",",""))+1</f>
        <v>2</v>
      </c>
      <c r="C37" s="29" t="s">
        <v>76</v>
      </c>
      <c r="D37" s="101" t="s">
        <v>2</v>
      </c>
      <c r="E37" s="30" t="s">
        <v>35</v>
      </c>
      <c r="F37" s="28"/>
      <c r="G37" s="30"/>
      <c r="H37" s="28"/>
      <c r="I37" s="48">
        <v>0.03</v>
      </c>
      <c r="J37" s="48">
        <f>Table3[[#This Row],[quantity]]*Table3[[#This Row],[unit price]]</f>
        <v>0.06</v>
      </c>
      <c r="K37" s="48" t="s">
        <v>200</v>
      </c>
      <c r="L37" s="28" t="s">
        <v>176</v>
      </c>
    </row>
    <row r="38" spans="1:12" x14ac:dyDescent="0.3">
      <c r="A38" s="24" t="s">
        <v>138</v>
      </c>
      <c r="B38" s="25">
        <f>LEN(TRIM(C38))-LEN(SUBSTITUTE(TRIM(C38),",",""))+1</f>
        <v>2</v>
      </c>
      <c r="C38" s="26" t="s">
        <v>139</v>
      </c>
      <c r="D38" s="37"/>
      <c r="E38" s="29" t="s">
        <v>149</v>
      </c>
      <c r="F38" s="28" t="s">
        <v>175</v>
      </c>
      <c r="G38" s="29"/>
      <c r="H38" s="28"/>
      <c r="I38" s="48"/>
      <c r="J38" s="48">
        <f>Table3[[#This Row],[quantity]]*Table3[[#This Row],[unit price]]</f>
        <v>0</v>
      </c>
      <c r="K38" s="48"/>
      <c r="L38" s="28"/>
    </row>
    <row r="39" spans="1:12" x14ac:dyDescent="0.3">
      <c r="A39" s="24" t="s">
        <v>138</v>
      </c>
      <c r="B39" s="25">
        <f>LEN(TRIM(C39))-LEN(SUBSTITUTE(TRIM(C39),",",""))+1</f>
        <v>1</v>
      </c>
      <c r="C39" s="29" t="s">
        <v>173</v>
      </c>
      <c r="D39" s="37"/>
      <c r="E39" s="37" t="s">
        <v>174</v>
      </c>
      <c r="F39" s="28"/>
      <c r="G39" s="29"/>
      <c r="H39" s="28"/>
      <c r="I39" s="48"/>
      <c r="J39" s="48">
        <f>Table3[[#This Row],[quantity]]*Table3[[#This Row],[unit price]]</f>
        <v>0</v>
      </c>
      <c r="K39" s="48"/>
      <c r="L39" s="28"/>
    </row>
    <row r="40" spans="1:12" x14ac:dyDescent="0.3">
      <c r="A40" s="24" t="s">
        <v>138</v>
      </c>
      <c r="B40" s="25">
        <f>LEN(TRIM(C40))-LEN(SUBSTITUTE(TRIM(C40),",",""))+1</f>
        <v>1</v>
      </c>
      <c r="C40" s="38" t="s">
        <v>78</v>
      </c>
      <c r="D40" s="39" t="s">
        <v>79</v>
      </c>
      <c r="E40" s="29" t="s">
        <v>144</v>
      </c>
      <c r="F40" s="38" t="s">
        <v>278</v>
      </c>
      <c r="G40" s="38"/>
      <c r="H40" s="62"/>
      <c r="I40" s="63">
        <v>0.5</v>
      </c>
      <c r="J40" s="63">
        <f>Table3[[#This Row],[quantity]]*Table3[[#This Row],[unit price]]</f>
        <v>0.5</v>
      </c>
      <c r="K40" s="63"/>
      <c r="L40" s="62" t="s">
        <v>275</v>
      </c>
    </row>
    <row r="41" spans="1:12" x14ac:dyDescent="0.3">
      <c r="A41" s="24" t="s">
        <v>138</v>
      </c>
      <c r="B41" s="25">
        <f>LEN(TRIM(C41))-LEN(SUBSTITUTE(TRIM(C41),",",""))+1</f>
        <v>1</v>
      </c>
      <c r="C41" s="40" t="s">
        <v>80</v>
      </c>
      <c r="D41" s="41" t="s">
        <v>81</v>
      </c>
      <c r="E41" s="29" t="s">
        <v>144</v>
      </c>
      <c r="F41" s="40" t="s">
        <v>280</v>
      </c>
      <c r="G41" s="40"/>
      <c r="H41" s="57"/>
      <c r="I41" s="56">
        <v>0.5</v>
      </c>
      <c r="J41" s="56">
        <f>Table3[[#This Row],[quantity]]*Table3[[#This Row],[unit price]]</f>
        <v>0.5</v>
      </c>
      <c r="K41" s="56"/>
      <c r="L41" s="62" t="s">
        <v>279</v>
      </c>
    </row>
    <row r="42" spans="1:12" x14ac:dyDescent="0.3">
      <c r="A42" s="24" t="s">
        <v>138</v>
      </c>
      <c r="B42" s="25">
        <f>LEN(TRIM(C42))-LEN(SUBSTITUTE(TRIM(C42),",",""))+1</f>
        <v>5</v>
      </c>
      <c r="C42" s="26" t="s">
        <v>84</v>
      </c>
      <c r="D42" s="36" t="s">
        <v>45</v>
      </c>
      <c r="E42" s="26" t="s">
        <v>43</v>
      </c>
      <c r="F42" s="28"/>
      <c r="G42" s="26"/>
      <c r="H42" s="27"/>
      <c r="I42" s="82">
        <v>1.4999999999999999E-2</v>
      </c>
      <c r="J42" s="52">
        <f>Table3[[#This Row],[quantity]]*Table3[[#This Row],[unit price]]</f>
        <v>7.4999999999999997E-2</v>
      </c>
      <c r="K42" s="52" t="s">
        <v>201</v>
      </c>
      <c r="L42" s="28" t="s">
        <v>258</v>
      </c>
    </row>
    <row r="43" spans="1:12" x14ac:dyDescent="0.3">
      <c r="A43" s="24" t="s">
        <v>138</v>
      </c>
      <c r="B43" s="25">
        <f>LEN(TRIM(C43))-LEN(SUBSTITUTE(TRIM(C43),",",""))+1</f>
        <v>2</v>
      </c>
      <c r="C43" s="26" t="s">
        <v>89</v>
      </c>
      <c r="D43" s="36" t="s">
        <v>59</v>
      </c>
      <c r="E43" s="26" t="s">
        <v>43</v>
      </c>
      <c r="F43" s="28"/>
      <c r="G43" s="26"/>
      <c r="H43" s="27"/>
      <c r="I43" s="88"/>
      <c r="J43" s="52">
        <f>Table3[[#This Row],[quantity]]*Table3[[#This Row],[unit price]]</f>
        <v>0</v>
      </c>
      <c r="K43" s="52" t="s">
        <v>201</v>
      </c>
      <c r="L43" s="28"/>
    </row>
    <row r="44" spans="1:12" x14ac:dyDescent="0.3">
      <c r="A44" s="24" t="s">
        <v>138</v>
      </c>
      <c r="B44" s="25">
        <f>LEN(TRIM(C44))-LEN(SUBSTITUTE(TRIM(C44),",",""))+1</f>
        <v>1</v>
      </c>
      <c r="C44" s="29" t="s">
        <v>87</v>
      </c>
      <c r="D44" s="37" t="s">
        <v>88</v>
      </c>
      <c r="E44" s="26" t="s">
        <v>43</v>
      </c>
      <c r="F44" s="28"/>
      <c r="G44" s="29"/>
      <c r="H44" s="28"/>
      <c r="I44" s="91"/>
      <c r="J44" s="48">
        <f>Table3[[#This Row],[quantity]]*Table3[[#This Row],[unit price]]</f>
        <v>0</v>
      </c>
      <c r="K44" s="48" t="s">
        <v>201</v>
      </c>
      <c r="L44" s="28"/>
    </row>
    <row r="45" spans="1:12" x14ac:dyDescent="0.3">
      <c r="A45" s="24" t="s">
        <v>138</v>
      </c>
      <c r="B45" s="25">
        <f>LEN(TRIM(C45))-LEN(SUBSTITUTE(TRIM(C45),",",""))+1</f>
        <v>5</v>
      </c>
      <c r="C45" s="29" t="s">
        <v>85</v>
      </c>
      <c r="D45" s="37" t="s">
        <v>63</v>
      </c>
      <c r="E45" s="26" t="s">
        <v>43</v>
      </c>
      <c r="F45" s="28"/>
      <c r="G45" s="29"/>
      <c r="H45" s="28"/>
      <c r="I45" s="84">
        <v>1.2E-2</v>
      </c>
      <c r="J45" s="48">
        <f>Table3[[#This Row],[quantity]]*Table3[[#This Row],[unit price]]</f>
        <v>0.06</v>
      </c>
      <c r="K45" s="48" t="s">
        <v>200</v>
      </c>
      <c r="L45" s="28" t="s">
        <v>265</v>
      </c>
    </row>
    <row r="46" spans="1:12" x14ac:dyDescent="0.3">
      <c r="A46" s="24" t="s">
        <v>138</v>
      </c>
      <c r="B46" s="25">
        <f>LEN(TRIM(C46))-LEN(SUBSTITUTE(TRIM(C46),",",""))+1</f>
        <v>1</v>
      </c>
      <c r="C46" s="29" t="s">
        <v>94</v>
      </c>
      <c r="D46" s="37" t="s">
        <v>95</v>
      </c>
      <c r="E46" s="26" t="s">
        <v>43</v>
      </c>
      <c r="F46" s="28"/>
      <c r="G46" s="29"/>
      <c r="H46" s="28"/>
      <c r="I46" s="91"/>
      <c r="J46" s="48">
        <f>Table3[[#This Row],[quantity]]*Table3[[#This Row],[unit price]]</f>
        <v>0</v>
      </c>
      <c r="K46" s="48" t="s">
        <v>201</v>
      </c>
      <c r="L46" s="28"/>
    </row>
    <row r="47" spans="1:12" x14ac:dyDescent="0.3">
      <c r="A47" s="24" t="s">
        <v>138</v>
      </c>
      <c r="B47" s="25">
        <f>LEN(TRIM(C47))-LEN(SUBSTITUTE(TRIM(C47),",",""))+1</f>
        <v>1</v>
      </c>
      <c r="C47" s="29" t="s">
        <v>90</v>
      </c>
      <c r="D47" s="37" t="s">
        <v>91</v>
      </c>
      <c r="E47" s="26" t="s">
        <v>43</v>
      </c>
      <c r="F47" s="28"/>
      <c r="G47" s="29"/>
      <c r="H47" s="28"/>
      <c r="I47" s="91">
        <v>0.01</v>
      </c>
      <c r="J47" s="48">
        <f>Table3[[#This Row],[quantity]]*Table3[[#This Row],[unit price]]</f>
        <v>0.01</v>
      </c>
      <c r="K47" s="48" t="s">
        <v>200</v>
      </c>
      <c r="L47" s="28" t="s">
        <v>260</v>
      </c>
    </row>
    <row r="48" spans="1:12" x14ac:dyDescent="0.3">
      <c r="A48" s="24" t="s">
        <v>138</v>
      </c>
      <c r="B48" s="25">
        <f>LEN(TRIM(C48))-LEN(SUBSTITUTE(TRIM(C48),",",""))+1</f>
        <v>1</v>
      </c>
      <c r="C48" s="26" t="s">
        <v>86</v>
      </c>
      <c r="D48" s="36" t="s">
        <v>62</v>
      </c>
      <c r="E48" s="26" t="s">
        <v>43</v>
      </c>
      <c r="F48" s="28"/>
      <c r="G48" s="26"/>
      <c r="H48" s="27"/>
      <c r="I48" s="88"/>
      <c r="J48" s="52">
        <f>Table3[[#This Row],[quantity]]*Table3[[#This Row],[unit price]]</f>
        <v>0</v>
      </c>
      <c r="K48" s="52" t="s">
        <v>201</v>
      </c>
      <c r="L48" s="28"/>
    </row>
    <row r="49" spans="1:12" x14ac:dyDescent="0.3">
      <c r="A49" s="24" t="s">
        <v>138</v>
      </c>
      <c r="B49" s="25">
        <f>LEN(TRIM(C49))-LEN(SUBSTITUTE(TRIM(C49),",",""))+1</f>
        <v>1</v>
      </c>
      <c r="C49" s="26" t="s">
        <v>92</v>
      </c>
      <c r="D49" s="104" t="s">
        <v>93</v>
      </c>
      <c r="E49" s="26" t="s">
        <v>43</v>
      </c>
      <c r="F49" s="28"/>
      <c r="G49" s="26"/>
      <c r="H49" s="27"/>
      <c r="I49" s="88"/>
      <c r="J49" s="52">
        <f>Table3[[#This Row],[quantity]]*Table3[[#This Row],[unit price]]</f>
        <v>0</v>
      </c>
      <c r="K49" s="52" t="s">
        <v>201</v>
      </c>
      <c r="L49" s="28"/>
    </row>
    <row r="50" spans="1:12" x14ac:dyDescent="0.3">
      <c r="A50" s="24" t="s">
        <v>138</v>
      </c>
      <c r="B50" s="25">
        <f>LEN(TRIM(C50))-LEN(SUBSTITUTE(TRIM(C50),",",""))+1</f>
        <v>1</v>
      </c>
      <c r="C50" s="95" t="s">
        <v>96</v>
      </c>
      <c r="D50" s="96" t="s">
        <v>97</v>
      </c>
      <c r="E50" s="95" t="s">
        <v>150</v>
      </c>
      <c r="F50" s="99" t="s">
        <v>247</v>
      </c>
      <c r="G50" s="97" t="s">
        <v>98</v>
      </c>
      <c r="H50" s="97"/>
      <c r="I50" s="98">
        <v>2.02</v>
      </c>
      <c r="J50" s="98">
        <f>Table3[[#This Row],[quantity]]*Table3[[#This Row],[unit price]]</f>
        <v>2.02</v>
      </c>
      <c r="K50" s="98" t="s">
        <v>200</v>
      </c>
      <c r="L50" s="97" t="s">
        <v>271</v>
      </c>
    </row>
    <row r="51" spans="1:12" x14ac:dyDescent="0.3">
      <c r="A51" s="24" t="s">
        <v>138</v>
      </c>
      <c r="B51" s="25">
        <f>LEN(TRIM(C51))-LEN(SUBSTITUTE(TRIM(C51),",",""))+1</f>
        <v>5</v>
      </c>
      <c r="C51" s="26" t="s">
        <v>74</v>
      </c>
      <c r="D51" s="36" t="s">
        <v>75</v>
      </c>
      <c r="E51" s="26" t="s">
        <v>194</v>
      </c>
      <c r="F51" s="28"/>
      <c r="G51" s="26"/>
      <c r="H51" s="27"/>
      <c r="I51" s="52">
        <v>0.02</v>
      </c>
      <c r="J51" s="52">
        <f>Table3[[#This Row],[quantity]]*Table3[[#This Row],[unit price]]</f>
        <v>0.1</v>
      </c>
      <c r="K51" s="52" t="s">
        <v>200</v>
      </c>
      <c r="L51" s="28" t="s">
        <v>183</v>
      </c>
    </row>
    <row r="52" spans="1:12" x14ac:dyDescent="0.3">
      <c r="A52" s="24" t="s">
        <v>138</v>
      </c>
      <c r="B52" s="25">
        <f>LEN(TRIM(C52))-LEN(SUBSTITUTE(TRIM(C52),",",""))+1</f>
        <v>1</v>
      </c>
      <c r="C52" s="29" t="s">
        <v>82</v>
      </c>
      <c r="D52" s="37" t="s">
        <v>83</v>
      </c>
      <c r="E52" s="29" t="s">
        <v>151</v>
      </c>
      <c r="F52" s="28"/>
      <c r="G52" s="29"/>
      <c r="H52" s="28"/>
      <c r="I52" s="48">
        <v>0.06</v>
      </c>
      <c r="J52" s="48">
        <f>Table3[[#This Row],[quantity]]*Table3[[#This Row],[unit price]]</f>
        <v>0.06</v>
      </c>
      <c r="K52" s="48" t="s">
        <v>200</v>
      </c>
      <c r="L52" s="28" t="s">
        <v>203</v>
      </c>
    </row>
    <row r="53" spans="1:12" x14ac:dyDescent="0.3">
      <c r="A53" s="15" t="s">
        <v>66</v>
      </c>
      <c r="B53" s="16">
        <f>LEN(TRIM(C53))-LEN(SUBSTITUTE(TRIM(C53),",",""))+1</f>
        <v>1</v>
      </c>
      <c r="C53" s="44"/>
      <c r="D53" s="23"/>
      <c r="E53" s="68" t="s">
        <v>214</v>
      </c>
      <c r="F53" s="69"/>
      <c r="G53" s="68"/>
      <c r="H53" s="69"/>
      <c r="I53" s="70">
        <v>4.59</v>
      </c>
      <c r="J53" s="70">
        <f>Table3[[#This Row],[quantity]]*Table3[[#This Row],[unit price]]</f>
        <v>4.59</v>
      </c>
      <c r="K53" s="70"/>
      <c r="L53" s="69" t="s">
        <v>215</v>
      </c>
    </row>
    <row r="54" spans="1:12" x14ac:dyDescent="0.3">
      <c r="A54" s="15" t="s">
        <v>66</v>
      </c>
      <c r="B54" s="16">
        <f>LEN(TRIM(C54))-LEN(SUBSTITUTE(TRIM(C54),",",""))+1</f>
        <v>1</v>
      </c>
      <c r="C54" s="20"/>
      <c r="D54" s="35"/>
      <c r="E54" s="20" t="s">
        <v>50</v>
      </c>
      <c r="F54" s="20" t="s">
        <v>49</v>
      </c>
      <c r="G54" s="20"/>
      <c r="H54" s="19"/>
      <c r="I54" s="51">
        <v>2.2999999999999998</v>
      </c>
      <c r="J54" s="51">
        <f>Table3[[#This Row],[quantity]]*Table3[[#This Row],[unit price]]</f>
        <v>2.2999999999999998</v>
      </c>
      <c r="K54" s="51"/>
      <c r="L54" s="19" t="s">
        <v>182</v>
      </c>
    </row>
    <row r="55" spans="1:12" x14ac:dyDescent="0.3">
      <c r="A55" s="15" t="s">
        <v>66</v>
      </c>
      <c r="B55" s="16">
        <f>LEN(TRIM(C55))-LEN(SUBSTITUTE(TRIM(C55),",",""))+1</f>
        <v>6</v>
      </c>
      <c r="C55" s="44" t="s">
        <v>222</v>
      </c>
      <c r="D55" s="94"/>
      <c r="E55" s="20" t="s">
        <v>217</v>
      </c>
      <c r="F55" s="74" t="s">
        <v>218</v>
      </c>
      <c r="G55" s="20"/>
      <c r="H55" s="23"/>
      <c r="I55" s="54">
        <v>0.03</v>
      </c>
      <c r="J55" s="54">
        <f>Table3[[#This Row],[quantity]]*Table3[[#This Row],[unit price]]</f>
        <v>0.18</v>
      </c>
      <c r="K55" s="54"/>
      <c r="L55" s="19" t="s">
        <v>219</v>
      </c>
    </row>
    <row r="56" spans="1:12" x14ac:dyDescent="0.3">
      <c r="A56" s="15" t="s">
        <v>66</v>
      </c>
      <c r="B56" s="16">
        <f>LEN(TRIM(C56))-LEN(SUBSTITUTE(TRIM(C56),",",""))+1</f>
        <v>2</v>
      </c>
      <c r="C56" s="20" t="s">
        <v>245</v>
      </c>
      <c r="D56" s="35" t="s">
        <v>67</v>
      </c>
      <c r="E56" s="17" t="s">
        <v>32</v>
      </c>
      <c r="F56" s="19" t="s">
        <v>181</v>
      </c>
      <c r="G56" s="20"/>
      <c r="H56" s="19"/>
      <c r="I56" s="51"/>
      <c r="J56" s="51">
        <f>Table3[[#This Row],[quantity]]*Table3[[#This Row],[unit price]]</f>
        <v>0</v>
      </c>
      <c r="K56" s="51" t="s">
        <v>201</v>
      </c>
      <c r="L56" s="19"/>
    </row>
    <row r="57" spans="1:12" x14ac:dyDescent="0.3">
      <c r="A57" s="15" t="s">
        <v>66</v>
      </c>
      <c r="B57" s="16">
        <f>LEN(TRIM(C57))-LEN(SUBSTITUTE(TRIM(C57),",",""))+1</f>
        <v>6</v>
      </c>
      <c r="C57" s="17" t="s">
        <v>120</v>
      </c>
      <c r="D57" s="34" t="s">
        <v>39</v>
      </c>
      <c r="E57" s="17" t="s">
        <v>32</v>
      </c>
      <c r="F57" s="19" t="s">
        <v>230</v>
      </c>
      <c r="G57" s="17"/>
      <c r="H57" s="18"/>
      <c r="I57" s="50"/>
      <c r="J57" s="50">
        <f>Table3[[#This Row],[quantity]]*Table3[[#This Row],[unit price]]</f>
        <v>0</v>
      </c>
      <c r="K57" s="50" t="s">
        <v>201</v>
      </c>
      <c r="L57" s="19"/>
    </row>
    <row r="58" spans="1:12" x14ac:dyDescent="0.3">
      <c r="A58" s="15" t="s">
        <v>66</v>
      </c>
      <c r="B58" s="16">
        <f>LEN(TRIM(C58))-LEN(SUBSTITUTE(TRIM(C58),",",""))+1</f>
        <v>2</v>
      </c>
      <c r="C58" s="20" t="s">
        <v>121</v>
      </c>
      <c r="D58" s="19" t="s">
        <v>55</v>
      </c>
      <c r="E58" s="17" t="s">
        <v>152</v>
      </c>
      <c r="F58" s="20" t="s">
        <v>253</v>
      </c>
      <c r="G58" s="20"/>
      <c r="H58" s="19"/>
      <c r="I58" s="51">
        <v>0.23</v>
      </c>
      <c r="J58" s="51">
        <f>Table3[[#This Row],[quantity]]*Table3[[#This Row],[unit price]]</f>
        <v>0.46</v>
      </c>
      <c r="K58" s="51" t="s">
        <v>200</v>
      </c>
      <c r="L58" s="19" t="s">
        <v>252</v>
      </c>
    </row>
    <row r="59" spans="1:12" x14ac:dyDescent="0.3">
      <c r="A59" s="15" t="s">
        <v>66</v>
      </c>
      <c r="B59" s="16">
        <f>LEN(TRIM(C59))-LEN(SUBSTITUTE(TRIM(C59),",",""))+1</f>
        <v>1</v>
      </c>
      <c r="C59" s="42" t="s">
        <v>122</v>
      </c>
      <c r="D59" s="43" t="s">
        <v>2</v>
      </c>
      <c r="E59" s="17" t="s">
        <v>35</v>
      </c>
      <c r="F59" s="19"/>
      <c r="G59" s="21"/>
      <c r="H59" s="21" t="s">
        <v>4</v>
      </c>
      <c r="I59" s="53">
        <v>0.03</v>
      </c>
      <c r="J59" s="53">
        <f>Table3[[#This Row],[quantity]]*Table3[[#This Row],[unit price]]</f>
        <v>0.03</v>
      </c>
      <c r="K59" s="53" t="s">
        <v>200</v>
      </c>
      <c r="L59" s="19" t="s">
        <v>176</v>
      </c>
    </row>
    <row r="60" spans="1:12" x14ac:dyDescent="0.3">
      <c r="A60" s="15" t="s">
        <v>66</v>
      </c>
      <c r="B60" s="16">
        <f>LEN(TRIM(C60))-LEN(SUBSTITUTE(TRIM(C60),",",""))+1</f>
        <v>6</v>
      </c>
      <c r="C60" s="44" t="s">
        <v>130</v>
      </c>
      <c r="D60" s="64" t="s">
        <v>65</v>
      </c>
      <c r="E60" s="20" t="s">
        <v>36</v>
      </c>
      <c r="F60" s="22"/>
      <c r="G60" s="20"/>
      <c r="H60" s="23" t="s">
        <v>198</v>
      </c>
      <c r="I60" s="54">
        <v>0.33</v>
      </c>
      <c r="J60" s="54">
        <f>Table3[[#This Row],[quantity]]*Table3[[#This Row],[unit price]]</f>
        <v>1.98</v>
      </c>
      <c r="K60" s="54" t="s">
        <v>200</v>
      </c>
      <c r="L60" s="19" t="s">
        <v>210</v>
      </c>
    </row>
    <row r="61" spans="1:12" x14ac:dyDescent="0.3">
      <c r="A61" s="15" t="s">
        <v>66</v>
      </c>
      <c r="B61" s="16">
        <f>LEN(TRIM(C61))-LEN(SUBSTITUTE(TRIM(C61),",",""))+1</f>
        <v>1</v>
      </c>
      <c r="C61" s="44" t="s">
        <v>170</v>
      </c>
      <c r="D61" s="23"/>
      <c r="E61" s="20" t="s">
        <v>169</v>
      </c>
      <c r="F61" s="22"/>
      <c r="G61" s="20"/>
      <c r="H61" s="23"/>
      <c r="I61" s="54"/>
      <c r="J61" s="54">
        <f>Table3[[#This Row],[quantity]]*Table3[[#This Row],[unit price]]</f>
        <v>0</v>
      </c>
      <c r="K61" s="54"/>
      <c r="L61" s="19"/>
    </row>
    <row r="62" spans="1:12" x14ac:dyDescent="0.3">
      <c r="A62" s="15" t="s">
        <v>66</v>
      </c>
      <c r="B62" s="16">
        <f>LEN(TRIM(C62))-LEN(SUBSTITUTE(TRIM(C62),",",""))+1</f>
        <v>1</v>
      </c>
      <c r="C62" s="44" t="s">
        <v>173</v>
      </c>
      <c r="D62" s="23"/>
      <c r="E62" s="20" t="s">
        <v>174</v>
      </c>
      <c r="F62" s="22"/>
      <c r="G62" s="20"/>
      <c r="H62" s="23"/>
      <c r="I62" s="54"/>
      <c r="J62" s="54">
        <f>Table3[[#This Row],[quantity]]*Table3[[#This Row],[unit price]]</f>
        <v>0</v>
      </c>
      <c r="K62" s="54"/>
      <c r="L62" s="19"/>
    </row>
    <row r="63" spans="1:12" x14ac:dyDescent="0.3">
      <c r="A63" s="15" t="s">
        <v>66</v>
      </c>
      <c r="B63" s="16">
        <f>LEN(TRIM(C63))-LEN(SUBSTITUTE(TRIM(C63),",",""))+1</f>
        <v>1</v>
      </c>
      <c r="C63" s="42" t="s">
        <v>143</v>
      </c>
      <c r="D63" s="43" t="s">
        <v>62</v>
      </c>
      <c r="E63" s="17" t="s">
        <v>144</v>
      </c>
      <c r="F63" s="19" t="s">
        <v>284</v>
      </c>
      <c r="G63" s="19"/>
      <c r="H63" s="18"/>
      <c r="I63" s="50"/>
      <c r="J63" s="50">
        <f>Table3[[#This Row],[quantity]]*Table3[[#This Row],[unit price]]</f>
        <v>0</v>
      </c>
      <c r="K63" s="50"/>
      <c r="L63" s="19"/>
    </row>
    <row r="64" spans="1:12" x14ac:dyDescent="0.3">
      <c r="A64" s="15" t="s">
        <v>66</v>
      </c>
      <c r="B64" s="16">
        <f>LEN(TRIM(C64))-LEN(SUBSTITUTE(TRIM(C64),",",""))+1</f>
        <v>10</v>
      </c>
      <c r="C64" s="20" t="s">
        <v>101</v>
      </c>
      <c r="D64" s="35" t="s">
        <v>45</v>
      </c>
      <c r="E64" s="17" t="s">
        <v>43</v>
      </c>
      <c r="F64" s="19"/>
      <c r="G64" s="20"/>
      <c r="H64" s="19"/>
      <c r="I64" s="83">
        <v>1.4999999999999999E-2</v>
      </c>
      <c r="J64" s="51">
        <f>Table3[[#This Row],[quantity]]*Table3[[#This Row],[unit price]]</f>
        <v>0.15</v>
      </c>
      <c r="K64" s="51" t="s">
        <v>201</v>
      </c>
      <c r="L64" s="19" t="s">
        <v>258</v>
      </c>
    </row>
    <row r="65" spans="1:12" x14ac:dyDescent="0.3">
      <c r="A65" s="15" t="s">
        <v>66</v>
      </c>
      <c r="B65" s="16">
        <f>LEN(TRIM(C65))-LEN(SUBSTITUTE(TRIM(C65),",",""))+1</f>
        <v>6</v>
      </c>
      <c r="C65" s="17" t="s">
        <v>126</v>
      </c>
      <c r="D65" s="34" t="s">
        <v>59</v>
      </c>
      <c r="E65" s="17" t="s">
        <v>43</v>
      </c>
      <c r="F65" s="19"/>
      <c r="G65" s="17"/>
      <c r="H65" s="18"/>
      <c r="I65" s="90"/>
      <c r="J65" s="50">
        <f>Table3[[#This Row],[quantity]]*Table3[[#This Row],[unit price]]</f>
        <v>0</v>
      </c>
      <c r="K65" s="50" t="s">
        <v>201</v>
      </c>
      <c r="L65" s="19"/>
    </row>
    <row r="66" spans="1:12" x14ac:dyDescent="0.3">
      <c r="A66" s="15" t="s">
        <v>66</v>
      </c>
      <c r="B66" s="16">
        <f>LEN(TRIM(C66))-LEN(SUBSTITUTE(TRIM(C66),",",""))+1</f>
        <v>1</v>
      </c>
      <c r="C66" s="44" t="s">
        <v>128</v>
      </c>
      <c r="D66" s="106" t="s">
        <v>63</v>
      </c>
      <c r="E66" s="20" t="s">
        <v>43</v>
      </c>
      <c r="F66" s="20"/>
      <c r="G66" s="20"/>
      <c r="H66" s="19"/>
      <c r="I66" s="83">
        <v>1.2E-2</v>
      </c>
      <c r="J66" s="51">
        <f>Table3[[#This Row],[quantity]]*Table3[[#This Row],[unit price]]</f>
        <v>1.2E-2</v>
      </c>
      <c r="K66" s="51" t="s">
        <v>200</v>
      </c>
      <c r="L66" s="19" t="s">
        <v>265</v>
      </c>
    </row>
    <row r="67" spans="1:12" x14ac:dyDescent="0.3">
      <c r="A67" s="15" t="s">
        <v>66</v>
      </c>
      <c r="B67" s="16">
        <f>LEN(TRIM(C67))-LEN(SUBSTITUTE(TRIM(C67),",",""))+1</f>
        <v>5</v>
      </c>
      <c r="C67" s="17" t="s">
        <v>127</v>
      </c>
      <c r="D67" s="34" t="s">
        <v>61</v>
      </c>
      <c r="E67" s="17" t="s">
        <v>43</v>
      </c>
      <c r="F67" s="19"/>
      <c r="G67" s="17"/>
      <c r="H67" s="18"/>
      <c r="I67" s="90">
        <v>0.01</v>
      </c>
      <c r="J67" s="50">
        <f>Table3[[#This Row],[quantity]]*Table3[[#This Row],[unit price]]</f>
        <v>0.05</v>
      </c>
      <c r="K67" s="50" t="s">
        <v>200</v>
      </c>
      <c r="L67" s="19" t="s">
        <v>259</v>
      </c>
    </row>
    <row r="68" spans="1:12" x14ac:dyDescent="0.3">
      <c r="A68" s="15" t="s">
        <v>66</v>
      </c>
      <c r="B68" s="16">
        <f>LEN(TRIM(C68))-LEN(SUBSTITUTE(TRIM(C68),",",""))+1</f>
        <v>1</v>
      </c>
      <c r="C68" s="17" t="s">
        <v>129</v>
      </c>
      <c r="D68" s="34" t="s">
        <v>64</v>
      </c>
      <c r="E68" s="17" t="s">
        <v>43</v>
      </c>
      <c r="F68" s="19"/>
      <c r="G68" s="17"/>
      <c r="H68" s="18"/>
      <c r="I68" s="90">
        <v>0.01</v>
      </c>
      <c r="J68" s="50">
        <f>Table3[[#This Row],[quantity]]*Table3[[#This Row],[unit price]]</f>
        <v>0.01</v>
      </c>
      <c r="K68" s="50" t="s">
        <v>200</v>
      </c>
      <c r="L68" s="19" t="s">
        <v>262</v>
      </c>
    </row>
    <row r="69" spans="1:12" x14ac:dyDescent="0.3">
      <c r="A69" s="15" t="s">
        <v>66</v>
      </c>
      <c r="B69" s="16">
        <f>LEN(TRIM(C69))-LEN(SUBSTITUTE(TRIM(C69),",",""))+1</f>
        <v>2</v>
      </c>
      <c r="C69" s="20" t="s">
        <v>168</v>
      </c>
      <c r="D69" s="35" t="s">
        <v>62</v>
      </c>
      <c r="E69" s="17" t="s">
        <v>43</v>
      </c>
      <c r="F69" s="19"/>
      <c r="G69" s="20"/>
      <c r="H69" s="19"/>
      <c r="I69" s="89"/>
      <c r="J69" s="51">
        <f>Table3[[#This Row],[quantity]]*Table3[[#This Row],[unit price]]</f>
        <v>0</v>
      </c>
      <c r="K69" s="51" t="s">
        <v>201</v>
      </c>
      <c r="L69" s="19"/>
    </row>
    <row r="70" spans="1:12" x14ac:dyDescent="0.3">
      <c r="A70" s="15" t="s">
        <v>66</v>
      </c>
      <c r="B70" s="16">
        <f>LEN(TRIM(C70))-LEN(SUBSTITUTE(TRIM(C70),",",""))+1</f>
        <v>1</v>
      </c>
      <c r="C70" s="20" t="s">
        <v>115</v>
      </c>
      <c r="D70" s="35" t="s">
        <v>60</v>
      </c>
      <c r="E70" s="17" t="s">
        <v>43</v>
      </c>
      <c r="F70" s="19"/>
      <c r="G70" s="20"/>
      <c r="H70" s="19"/>
      <c r="I70" s="89"/>
      <c r="J70" s="51">
        <f>Table3[[#This Row],[quantity]]*Table3[[#This Row],[unit price]]</f>
        <v>0</v>
      </c>
      <c r="K70" s="51" t="s">
        <v>201</v>
      </c>
      <c r="L70" s="19"/>
    </row>
    <row r="71" spans="1:12" x14ac:dyDescent="0.3">
      <c r="A71" s="15" t="s">
        <v>66</v>
      </c>
      <c r="B71" s="16">
        <f>LEN(TRIM(C71))-LEN(SUBSTITUTE(TRIM(C71),",",""))+1</f>
        <v>4</v>
      </c>
      <c r="C71" s="58" t="s">
        <v>125</v>
      </c>
      <c r="D71" s="59" t="s">
        <v>142</v>
      </c>
      <c r="E71" s="58" t="s">
        <v>196</v>
      </c>
      <c r="F71" s="60" t="s">
        <v>273</v>
      </c>
      <c r="G71" s="58" t="s">
        <v>98</v>
      </c>
      <c r="H71" s="60" t="s">
        <v>272</v>
      </c>
      <c r="I71" s="61">
        <v>0.32</v>
      </c>
      <c r="J71" s="61">
        <f>Table3[[#This Row],[quantity]]*Table3[[#This Row],[unit price]]</f>
        <v>1.28</v>
      </c>
      <c r="K71" s="61" t="s">
        <v>200</v>
      </c>
      <c r="L71" s="60" t="s">
        <v>185</v>
      </c>
    </row>
    <row r="72" spans="1:12" x14ac:dyDescent="0.3">
      <c r="A72" s="15" t="s">
        <v>66</v>
      </c>
      <c r="B72" s="16">
        <f>LEN(TRIM(C72))-LEN(SUBSTITUTE(TRIM(C72),",",""))+1</f>
        <v>1</v>
      </c>
      <c r="C72" s="42" t="s">
        <v>124</v>
      </c>
      <c r="D72" s="43" t="s">
        <v>56</v>
      </c>
      <c r="E72" s="17" t="s">
        <v>195</v>
      </c>
      <c r="F72" s="19"/>
      <c r="G72" s="17"/>
      <c r="H72" s="18"/>
      <c r="I72" s="50">
        <v>0.25</v>
      </c>
      <c r="J72" s="50">
        <f>Table3[[#This Row],[quantity]]*Table3[[#This Row],[unit price]]</f>
        <v>0.25</v>
      </c>
      <c r="K72" s="50" t="s">
        <v>200</v>
      </c>
      <c r="L72" s="19" t="s">
        <v>184</v>
      </c>
    </row>
    <row r="73" spans="1:12" x14ac:dyDescent="0.3">
      <c r="A73" s="15" t="s">
        <v>66</v>
      </c>
      <c r="B73" s="16">
        <f>LEN(TRIM(C73))-LEN(SUBSTITUTE(TRIM(C73),",",""))+1</f>
        <v>1</v>
      </c>
      <c r="C73" s="42" t="s">
        <v>167</v>
      </c>
      <c r="D73" s="43" t="s">
        <v>58</v>
      </c>
      <c r="E73" s="17" t="s">
        <v>151</v>
      </c>
      <c r="F73" s="19" t="s">
        <v>192</v>
      </c>
      <c r="G73" s="17"/>
      <c r="H73" s="18"/>
      <c r="I73" s="50">
        <v>0.06</v>
      </c>
      <c r="J73" s="50">
        <f>Table3[[#This Row],[quantity]]*Table3[[#This Row],[unit price]]</f>
        <v>0.06</v>
      </c>
      <c r="K73" s="50" t="s">
        <v>200</v>
      </c>
      <c r="L73" s="19" t="s">
        <v>204</v>
      </c>
    </row>
    <row r="74" spans="1:12" x14ac:dyDescent="0.3">
      <c r="A74" s="15" t="s">
        <v>66</v>
      </c>
      <c r="B74" s="16">
        <f>LEN(TRIM(C74))-LEN(SUBSTITUTE(TRIM(C74),",",""))+1</f>
        <v>1</v>
      </c>
      <c r="C74" s="44" t="s">
        <v>123</v>
      </c>
      <c r="D74" s="93"/>
      <c r="E74" s="20" t="s">
        <v>153</v>
      </c>
      <c r="F74" s="19" t="s">
        <v>213</v>
      </c>
      <c r="G74" s="20"/>
      <c r="H74" s="19"/>
      <c r="I74" s="51">
        <v>0.05</v>
      </c>
      <c r="J74" s="51">
        <f>Table3[[#This Row],[quantity]]*Table3[[#This Row],[unit price]]</f>
        <v>0.05</v>
      </c>
      <c r="K74" s="51" t="s">
        <v>200</v>
      </c>
      <c r="L74" s="19" t="s">
        <v>212</v>
      </c>
    </row>
    <row r="75" spans="1:12" x14ac:dyDescent="0.3">
      <c r="A75" s="10" t="s">
        <v>54</v>
      </c>
      <c r="B75" s="11">
        <f>LEN(TRIM(C75))-LEN(SUBSTITUTE(TRIM(C75),",",""))+1</f>
        <v>1</v>
      </c>
      <c r="C75" s="12"/>
      <c r="D75" s="14"/>
      <c r="E75" s="71" t="s">
        <v>214</v>
      </c>
      <c r="F75" s="72"/>
      <c r="G75" s="71"/>
      <c r="H75" s="72"/>
      <c r="I75" s="73">
        <v>4.59</v>
      </c>
      <c r="J75" s="73">
        <f>Table3[[#This Row],[quantity]]*Table3[[#This Row],[unit price]]</f>
        <v>4.59</v>
      </c>
      <c r="K75" s="73"/>
      <c r="L75" s="72" t="s">
        <v>215</v>
      </c>
    </row>
    <row r="76" spans="1:12" x14ac:dyDescent="0.3">
      <c r="A76" s="10" t="s">
        <v>54</v>
      </c>
      <c r="B76" s="11">
        <f>LEN(TRIM(C76))-LEN(SUBSTITUTE(TRIM(C76),",",""))+1</f>
        <v>1</v>
      </c>
      <c r="C76" s="13"/>
      <c r="D76" s="14"/>
      <c r="E76" s="13" t="s">
        <v>50</v>
      </c>
      <c r="F76" s="13" t="s">
        <v>49</v>
      </c>
      <c r="G76" s="13"/>
      <c r="H76" s="12"/>
      <c r="I76" s="47">
        <v>2.2999999999999998</v>
      </c>
      <c r="J76" s="47">
        <f>Table3[[#This Row],[quantity]]*Table3[[#This Row],[unit price]]</f>
        <v>2.2999999999999998</v>
      </c>
      <c r="K76" s="47"/>
      <c r="L76" s="12" t="s">
        <v>182</v>
      </c>
    </row>
    <row r="77" spans="1:12" x14ac:dyDescent="0.3">
      <c r="A77" s="10" t="s">
        <v>54</v>
      </c>
      <c r="B77" s="11">
        <f>LEN(TRIM(C77))-LEN(SUBSTITUTE(TRIM(C77),",",""))+1</f>
        <v>1</v>
      </c>
      <c r="C77" s="12"/>
      <c r="D77" s="14"/>
      <c r="E77" s="13" t="s">
        <v>188</v>
      </c>
      <c r="F77" s="12"/>
      <c r="G77" s="13"/>
      <c r="H77" s="12"/>
      <c r="I77" s="47"/>
      <c r="J77" s="47">
        <f>Table3[[#This Row],[quantity]]*Table3[[#This Row],[unit price]]</f>
        <v>0</v>
      </c>
      <c r="K77" s="47"/>
      <c r="L77" s="12"/>
    </row>
    <row r="78" spans="1:12" x14ac:dyDescent="0.3">
      <c r="A78" s="10" t="s">
        <v>54</v>
      </c>
      <c r="B78" s="11">
        <f>LEN(TRIM(C78))-LEN(SUBSTITUTE(TRIM(C78),",",""))+1</f>
        <v>1</v>
      </c>
      <c r="C78" s="12"/>
      <c r="D78" s="14"/>
      <c r="E78" s="13" t="s">
        <v>187</v>
      </c>
      <c r="F78" s="12" t="s">
        <v>189</v>
      </c>
      <c r="G78" s="13"/>
      <c r="H78" s="12"/>
      <c r="I78" s="47"/>
      <c r="J78" s="47">
        <f>Table3[[#This Row],[quantity]]*Table3[[#This Row],[unit price]]</f>
        <v>0</v>
      </c>
      <c r="K78" s="47"/>
      <c r="L78" s="12"/>
    </row>
    <row r="79" spans="1:12" x14ac:dyDescent="0.3">
      <c r="A79" s="10" t="s">
        <v>54</v>
      </c>
      <c r="B79" s="11">
        <f>LEN(TRIM(C79))-LEN(SUBSTITUTE(TRIM(C79),",",""))+1</f>
        <v>1</v>
      </c>
      <c r="C79" s="75" t="s">
        <v>221</v>
      </c>
      <c r="D79" s="76"/>
      <c r="E79" s="13" t="s">
        <v>217</v>
      </c>
      <c r="F79" s="77" t="s">
        <v>220</v>
      </c>
      <c r="G79" s="13"/>
      <c r="H79" s="76"/>
      <c r="I79" s="78">
        <v>0.03</v>
      </c>
      <c r="J79" s="78">
        <f>Table3[[#This Row],[quantity]]*Table3[[#This Row],[unit price]]</f>
        <v>0.03</v>
      </c>
      <c r="K79" s="78"/>
      <c r="L79" s="12" t="s">
        <v>219</v>
      </c>
    </row>
    <row r="80" spans="1:12" x14ac:dyDescent="0.3">
      <c r="A80" s="10" t="s">
        <v>54</v>
      </c>
      <c r="B80" s="11">
        <f>LEN(TRIM(C80))-LEN(SUBSTITUTE(TRIM(C80),",",""))+1</f>
        <v>1</v>
      </c>
      <c r="C80" s="12"/>
      <c r="D80" s="14"/>
      <c r="E80" s="58" t="s">
        <v>155</v>
      </c>
      <c r="F80" s="12" t="s">
        <v>216</v>
      </c>
      <c r="G80" s="13"/>
      <c r="H80" s="12" t="s">
        <v>5</v>
      </c>
      <c r="I80" s="47"/>
      <c r="J80" s="47">
        <f>Table3[[#This Row],[quantity]]*Table3[[#This Row],[unit price]]</f>
        <v>0</v>
      </c>
      <c r="K80" s="47"/>
      <c r="L80" s="12"/>
    </row>
    <row r="81" spans="1:12" x14ac:dyDescent="0.3">
      <c r="A81" s="10" t="s">
        <v>54</v>
      </c>
      <c r="B81" s="11">
        <f>LEN(TRIM(C81))-LEN(SUBSTITUTE(TRIM(C81),",",""))+1</f>
        <v>1</v>
      </c>
      <c r="C81" s="12" t="s">
        <v>111</v>
      </c>
      <c r="D81" s="14" t="s">
        <v>40</v>
      </c>
      <c r="E81" s="13" t="s">
        <v>32</v>
      </c>
      <c r="F81" s="12" t="s">
        <v>227</v>
      </c>
      <c r="G81" s="13"/>
      <c r="H81" s="12" t="s">
        <v>5</v>
      </c>
      <c r="I81" s="47"/>
      <c r="J81" s="47">
        <f>Table3[[#This Row],[quantity]]*Table3[[#This Row],[unit price]]</f>
        <v>0</v>
      </c>
      <c r="K81" s="47" t="s">
        <v>201</v>
      </c>
      <c r="L81" s="12"/>
    </row>
    <row r="82" spans="1:12" x14ac:dyDescent="0.3">
      <c r="A82" s="10" t="s">
        <v>54</v>
      </c>
      <c r="B82" s="11">
        <f>LEN(TRIM(C82))-LEN(SUBSTITUTE(TRIM(C82),",",""))+1</f>
        <v>1</v>
      </c>
      <c r="C82" s="12" t="s">
        <v>110</v>
      </c>
      <c r="D82" s="14" t="s">
        <v>39</v>
      </c>
      <c r="E82" s="13" t="s">
        <v>32</v>
      </c>
      <c r="F82" s="12" t="s">
        <v>230</v>
      </c>
      <c r="G82" s="13"/>
      <c r="H82" s="12" t="s">
        <v>5</v>
      </c>
      <c r="I82" s="47"/>
      <c r="J82" s="47">
        <f>Table3[[#This Row],[quantity]]*Table3[[#This Row],[unit price]]</f>
        <v>0</v>
      </c>
      <c r="K82" s="47" t="s">
        <v>201</v>
      </c>
      <c r="L82" s="12"/>
    </row>
    <row r="83" spans="1:12" x14ac:dyDescent="0.3">
      <c r="A83" s="10" t="s">
        <v>54</v>
      </c>
      <c r="B83" s="11">
        <f>LEN(TRIM(C83))-LEN(SUBSTITUTE(TRIM(C83),",",""))+1</f>
        <v>1</v>
      </c>
      <c r="C83" s="12" t="s">
        <v>109</v>
      </c>
      <c r="D83" s="12" t="s">
        <v>38</v>
      </c>
      <c r="E83" s="13" t="s">
        <v>32</v>
      </c>
      <c r="F83" s="12" t="s">
        <v>180</v>
      </c>
      <c r="G83" s="13"/>
      <c r="H83" s="12" t="s">
        <v>5</v>
      </c>
      <c r="I83" s="47"/>
      <c r="J83" s="47">
        <f>Table3[[#This Row],[quantity]]*Table3[[#This Row],[unit price]]</f>
        <v>0</v>
      </c>
      <c r="K83" s="47" t="s">
        <v>201</v>
      </c>
      <c r="L83" s="12"/>
    </row>
    <row r="84" spans="1:12" x14ac:dyDescent="0.3">
      <c r="A84" s="10" t="s">
        <v>54</v>
      </c>
      <c r="B84" s="11">
        <f>LEN(TRIM(C84))-LEN(SUBSTITUTE(TRIM(C84),",",""))+1</f>
        <v>1</v>
      </c>
      <c r="C84" s="12" t="s">
        <v>107</v>
      </c>
      <c r="D84" s="59" t="s">
        <v>233</v>
      </c>
      <c r="E84" s="13" t="s">
        <v>32</v>
      </c>
      <c r="F84" s="12" t="s">
        <v>235</v>
      </c>
      <c r="G84" s="13"/>
      <c r="H84" s="12"/>
      <c r="I84" s="47">
        <v>0.03</v>
      </c>
      <c r="J84" s="47">
        <f>Table3[[#This Row],[quantity]]*Table3[[#This Row],[unit price]]</f>
        <v>0.03</v>
      </c>
      <c r="K84" s="47" t="s">
        <v>200</v>
      </c>
      <c r="L84" s="12" t="s">
        <v>236</v>
      </c>
    </row>
    <row r="85" spans="1:12" x14ac:dyDescent="0.3">
      <c r="A85" s="10" t="s">
        <v>54</v>
      </c>
      <c r="B85" s="11">
        <f>LEN(TRIM(C85))-LEN(SUBSTITUTE(TRIM(C85),",",""))+1</f>
        <v>2</v>
      </c>
      <c r="C85" s="12" t="s">
        <v>237</v>
      </c>
      <c r="D85" s="59" t="s">
        <v>232</v>
      </c>
      <c r="E85" s="13" t="s">
        <v>32</v>
      </c>
      <c r="F85" s="12" t="s">
        <v>239</v>
      </c>
      <c r="G85" s="13"/>
      <c r="H85" s="12"/>
      <c r="I85" s="47">
        <v>0.12</v>
      </c>
      <c r="J85" s="47">
        <f>Table3[[#This Row],[quantity]]*Table3[[#This Row],[unit price]]</f>
        <v>0.24</v>
      </c>
      <c r="K85" s="47" t="s">
        <v>200</v>
      </c>
      <c r="L85" s="12" t="s">
        <v>238</v>
      </c>
    </row>
    <row r="86" spans="1:12" x14ac:dyDescent="0.3">
      <c r="A86" s="10" t="s">
        <v>54</v>
      </c>
      <c r="B86" s="11">
        <f>LEN(TRIM(C86))-LEN(SUBSTITUTE(TRIM(C86),",",""))+1</f>
        <v>1</v>
      </c>
      <c r="C86" s="12" t="s">
        <v>112</v>
      </c>
      <c r="D86" s="14" t="s">
        <v>41</v>
      </c>
      <c r="E86" s="13" t="s">
        <v>32</v>
      </c>
      <c r="F86" s="12" t="s">
        <v>229</v>
      </c>
      <c r="G86" s="13"/>
      <c r="H86" s="12" t="s">
        <v>5</v>
      </c>
      <c r="I86" s="47"/>
      <c r="J86" s="47">
        <f>Table3[[#This Row],[quantity]]*Table3[[#This Row],[unit price]]</f>
        <v>0</v>
      </c>
      <c r="K86" s="47" t="s">
        <v>201</v>
      </c>
      <c r="L86" s="12"/>
    </row>
    <row r="87" spans="1:12" x14ac:dyDescent="0.3">
      <c r="A87" s="10" t="s">
        <v>54</v>
      </c>
      <c r="B87" s="11">
        <f>LEN(TRIM(C87))-LEN(SUBSTITUTE(TRIM(C87),",",""))+1</f>
        <v>2</v>
      </c>
      <c r="C87" s="12" t="s">
        <v>108</v>
      </c>
      <c r="D87" s="59" t="s">
        <v>37</v>
      </c>
      <c r="E87" s="13" t="s">
        <v>152</v>
      </c>
      <c r="F87" s="12" t="s">
        <v>191</v>
      </c>
      <c r="G87" s="13"/>
      <c r="H87" s="12"/>
      <c r="I87" s="47">
        <v>0.13</v>
      </c>
      <c r="J87" s="47">
        <f>Table3[[#This Row],[quantity]]*Table3[[#This Row],[unit price]]</f>
        <v>0.26</v>
      </c>
      <c r="K87" s="47" t="s">
        <v>200</v>
      </c>
      <c r="L87" s="12" t="s">
        <v>246</v>
      </c>
    </row>
    <row r="88" spans="1:12" x14ac:dyDescent="0.3">
      <c r="A88" s="10" t="s">
        <v>54</v>
      </c>
      <c r="B88" s="11">
        <f>LEN(TRIM(C88))-LEN(SUBSTITUTE(TRIM(C88),",",""))+1</f>
        <v>1</v>
      </c>
      <c r="C88" s="12" t="s">
        <v>105</v>
      </c>
      <c r="D88" s="59" t="s">
        <v>234</v>
      </c>
      <c r="E88" s="13" t="s">
        <v>152</v>
      </c>
      <c r="F88" s="12" t="s">
        <v>256</v>
      </c>
      <c r="G88" s="13"/>
      <c r="H88" s="12"/>
      <c r="I88" s="47">
        <v>0.03</v>
      </c>
      <c r="J88" s="47">
        <f>Table3[[#This Row],[quantity]]*Table3[[#This Row],[unit price]]</f>
        <v>0.03</v>
      </c>
      <c r="K88" s="47" t="s">
        <v>200</v>
      </c>
      <c r="L88" s="12" t="s">
        <v>257</v>
      </c>
    </row>
    <row r="89" spans="1:12" x14ac:dyDescent="0.3">
      <c r="A89" s="10" t="s">
        <v>54</v>
      </c>
      <c r="B89" s="11">
        <f>LEN(TRIM(C89))-LEN(SUBSTITUTE(TRIM(C89),",",""))+1</f>
        <v>1</v>
      </c>
      <c r="C89" s="12" t="s">
        <v>106</v>
      </c>
      <c r="D89" s="59" t="s">
        <v>231</v>
      </c>
      <c r="E89" s="13" t="s">
        <v>152</v>
      </c>
      <c r="F89" s="12" t="s">
        <v>254</v>
      </c>
      <c r="G89" s="13"/>
      <c r="H89" s="12"/>
      <c r="I89" s="47">
        <v>0.4</v>
      </c>
      <c r="J89" s="47">
        <f>Table3[[#This Row],[quantity]]*Table3[[#This Row],[unit price]]</f>
        <v>0.4</v>
      </c>
      <c r="K89" s="47" t="s">
        <v>200</v>
      </c>
      <c r="L89" s="12" t="s">
        <v>255</v>
      </c>
    </row>
    <row r="90" spans="1:12" x14ac:dyDescent="0.3">
      <c r="A90" s="10" t="s">
        <v>54</v>
      </c>
      <c r="B90" s="11">
        <f>LEN(TRIM(C90))-LEN(SUBSTITUTE(TRIM(C90),",",""))+1</f>
        <v>2</v>
      </c>
      <c r="C90" s="12" t="s">
        <v>102</v>
      </c>
      <c r="D90" s="14" t="s">
        <v>161</v>
      </c>
      <c r="E90" s="13" t="s">
        <v>35</v>
      </c>
      <c r="F90" s="12" t="s">
        <v>205</v>
      </c>
      <c r="G90" s="13"/>
      <c r="H90" s="12" t="s">
        <v>160</v>
      </c>
      <c r="I90" s="47">
        <v>0.01</v>
      </c>
      <c r="J90" s="47">
        <f>Table3[[#This Row],[quantity]]*Table3[[#This Row],[unit price]]</f>
        <v>0.02</v>
      </c>
      <c r="K90" s="47" t="s">
        <v>201</v>
      </c>
      <c r="L90" s="12"/>
    </row>
    <row r="91" spans="1:12" x14ac:dyDescent="0.3">
      <c r="A91" s="10" t="s">
        <v>54</v>
      </c>
      <c r="B91" s="11">
        <f>LEN(TRIM(C91))-LEN(SUBSTITUTE(TRIM(C91),",",""))+1</f>
        <v>1</v>
      </c>
      <c r="C91" s="12" t="s">
        <v>103</v>
      </c>
      <c r="D91" s="14" t="s">
        <v>165</v>
      </c>
      <c r="E91" s="13" t="s">
        <v>35</v>
      </c>
      <c r="F91" s="12" t="s">
        <v>211</v>
      </c>
      <c r="G91" s="13"/>
      <c r="H91" s="12" t="s">
        <v>162</v>
      </c>
      <c r="I91" s="47">
        <v>0.02</v>
      </c>
      <c r="J91" s="47">
        <f>Table3[[#This Row],[quantity]]*Table3[[#This Row],[unit price]]</f>
        <v>0.02</v>
      </c>
      <c r="K91" s="47" t="s">
        <v>200</v>
      </c>
      <c r="L91" s="12" t="s">
        <v>206</v>
      </c>
    </row>
    <row r="92" spans="1:12" x14ac:dyDescent="0.3">
      <c r="A92" s="10" t="s">
        <v>54</v>
      </c>
      <c r="B92" s="11">
        <f>LEN(TRIM(C92))-LEN(SUBSTITUTE(TRIM(C92),",",""))+1</f>
        <v>1</v>
      </c>
      <c r="C92" s="13" t="s">
        <v>159</v>
      </c>
      <c r="D92" s="14" t="s">
        <v>166</v>
      </c>
      <c r="E92" s="13" t="s">
        <v>36</v>
      </c>
      <c r="F92" s="12" t="s">
        <v>208</v>
      </c>
      <c r="G92" s="13"/>
      <c r="H92" s="12" t="s">
        <v>207</v>
      </c>
      <c r="I92" s="47">
        <v>0.28999999999999998</v>
      </c>
      <c r="J92" s="47">
        <f>Table3[[#This Row],[quantity]]*Table3[[#This Row],[unit price]]</f>
        <v>0.28999999999999998</v>
      </c>
      <c r="K92" s="47" t="s">
        <v>200</v>
      </c>
      <c r="L92" s="12" t="s">
        <v>209</v>
      </c>
    </row>
    <row r="93" spans="1:12" x14ac:dyDescent="0.3">
      <c r="A93" s="10" t="s">
        <v>54</v>
      </c>
      <c r="B93" s="11">
        <f>LEN(TRIM(C93))-LEN(SUBSTITUTE(TRIM(C93),",",""))+1</f>
        <v>3</v>
      </c>
      <c r="C93" s="12" t="s">
        <v>172</v>
      </c>
      <c r="D93" s="14"/>
      <c r="E93" s="13" t="s">
        <v>149</v>
      </c>
      <c r="F93" s="12"/>
      <c r="G93" s="13"/>
      <c r="H93" s="12"/>
      <c r="I93" s="47"/>
      <c r="J93" s="47">
        <f>Table3[[#This Row],[quantity]]*Table3[[#This Row],[unit price]]</f>
        <v>0</v>
      </c>
      <c r="K93" s="47"/>
      <c r="L93" s="12"/>
    </row>
    <row r="94" spans="1:12" x14ac:dyDescent="0.3">
      <c r="A94" s="10" t="s">
        <v>54</v>
      </c>
      <c r="B94" s="11">
        <f>LEN(TRIM(C94))-LEN(SUBSTITUTE(TRIM(C94),",",""))+1</f>
        <v>1</v>
      </c>
      <c r="C94" s="12" t="s">
        <v>173</v>
      </c>
      <c r="D94" s="14"/>
      <c r="E94" s="13" t="s">
        <v>174</v>
      </c>
      <c r="F94" s="12"/>
      <c r="G94" s="13"/>
      <c r="H94" s="12"/>
      <c r="I94" s="47"/>
      <c r="J94" s="47">
        <f>Table3[[#This Row],[quantity]]*Table3[[#This Row],[unit price]]</f>
        <v>0</v>
      </c>
      <c r="K94" s="47"/>
      <c r="L94" s="12"/>
    </row>
    <row r="95" spans="1:12" x14ac:dyDescent="0.3">
      <c r="A95" s="10" t="s">
        <v>54</v>
      </c>
      <c r="B95" s="11">
        <f>LEN(TRIM(C95))-LEN(SUBSTITUTE(TRIM(C95),",",""))+1</f>
        <v>1</v>
      </c>
      <c r="C95" s="12" t="s">
        <v>119</v>
      </c>
      <c r="D95" s="14" t="s">
        <v>6</v>
      </c>
      <c r="E95" s="13" t="s">
        <v>144</v>
      </c>
      <c r="F95" s="12" t="s">
        <v>277</v>
      </c>
      <c r="G95" s="13"/>
      <c r="H95" s="12"/>
      <c r="I95" s="47">
        <v>0.5</v>
      </c>
      <c r="J95" s="47">
        <f>Table3[[#This Row],[quantity]]*Table3[[#This Row],[unit price]]</f>
        <v>0.5</v>
      </c>
      <c r="K95" s="47"/>
      <c r="L95" s="45" t="s">
        <v>274</v>
      </c>
    </row>
    <row r="96" spans="1:12" x14ac:dyDescent="0.3">
      <c r="A96" s="10" t="s">
        <v>54</v>
      </c>
      <c r="B96" s="11">
        <f>LEN(TRIM(C96))-LEN(SUBSTITUTE(TRIM(C96),",",""))+1</f>
        <v>1</v>
      </c>
      <c r="C96" s="12" t="s">
        <v>118</v>
      </c>
      <c r="D96" s="14" t="s">
        <v>148</v>
      </c>
      <c r="E96" s="13" t="s">
        <v>144</v>
      </c>
      <c r="F96" s="12" t="s">
        <v>282</v>
      </c>
      <c r="G96" s="13"/>
      <c r="H96" s="12" t="s">
        <v>95</v>
      </c>
      <c r="I96" s="47">
        <v>0.5</v>
      </c>
      <c r="J96" s="47">
        <f>Table3[[#This Row],[quantity]]*Table3[[#This Row],[unit price]]</f>
        <v>0.5</v>
      </c>
      <c r="K96" s="47"/>
      <c r="L96" s="45" t="s">
        <v>281</v>
      </c>
    </row>
    <row r="97" spans="1:12" x14ac:dyDescent="0.3">
      <c r="A97" s="10" t="s">
        <v>54</v>
      </c>
      <c r="B97" s="11">
        <f>LEN(TRIM(C97))-LEN(SUBSTITUTE(TRIM(C97),",",""))+1</f>
        <v>1</v>
      </c>
      <c r="C97" s="12" t="s">
        <v>117</v>
      </c>
      <c r="D97" s="14" t="s">
        <v>79</v>
      </c>
      <c r="E97" s="13" t="s">
        <v>202</v>
      </c>
      <c r="F97" s="12" t="s">
        <v>190</v>
      </c>
      <c r="G97" s="13"/>
      <c r="H97" s="12" t="s">
        <v>62</v>
      </c>
      <c r="I97" s="47">
        <v>0.5</v>
      </c>
      <c r="J97" s="47">
        <f>Table3[[#This Row],[quantity]]*Table3[[#This Row],[unit price]]</f>
        <v>0.5</v>
      </c>
      <c r="K97" s="47"/>
      <c r="L97" s="12" t="s">
        <v>283</v>
      </c>
    </row>
    <row r="98" spans="1:12" x14ac:dyDescent="0.3">
      <c r="A98" s="10" t="s">
        <v>54</v>
      </c>
      <c r="B98" s="11">
        <f>LEN(TRIM(C98))-LEN(SUBSTITUTE(TRIM(C98),",",""))+1</f>
        <v>1</v>
      </c>
      <c r="C98" s="103"/>
      <c r="D98" s="105"/>
      <c r="E98" s="107" t="s">
        <v>158</v>
      </c>
      <c r="F98" s="103"/>
      <c r="G98" s="107"/>
      <c r="H98" s="103" t="s">
        <v>48</v>
      </c>
      <c r="I98" s="108"/>
      <c r="J98" s="108">
        <f>Table3[[#This Row],[quantity]]*Table3[[#This Row],[unit price]]</f>
        <v>0</v>
      </c>
      <c r="K98" s="108"/>
      <c r="L98" s="103"/>
    </row>
    <row r="99" spans="1:12" x14ac:dyDescent="0.3">
      <c r="A99" s="10" t="s">
        <v>54</v>
      </c>
      <c r="B99" s="11">
        <f>LEN(TRIM(C99))-LEN(SUBSTITUTE(TRIM(C99),",",""))+1</f>
        <v>1</v>
      </c>
      <c r="C99" s="12" t="s">
        <v>52</v>
      </c>
      <c r="D99" s="14" t="s">
        <v>51</v>
      </c>
      <c r="E99" s="13" t="s">
        <v>43</v>
      </c>
      <c r="F99" s="12"/>
      <c r="G99" s="13"/>
      <c r="H99" s="12"/>
      <c r="I99" s="86"/>
      <c r="J99" s="47">
        <f>Table3[[#This Row],[quantity]]*Table3[[#This Row],[unit price]]</f>
        <v>0</v>
      </c>
      <c r="K99" s="47" t="s">
        <v>201</v>
      </c>
      <c r="L99" s="12"/>
    </row>
    <row r="100" spans="1:12" x14ac:dyDescent="0.3">
      <c r="A100" s="10" t="s">
        <v>54</v>
      </c>
      <c r="B100" s="11">
        <f>LEN(TRIM(C100))-LEN(SUBSTITUTE(TRIM(C100),",",""))+1</f>
        <v>1</v>
      </c>
      <c r="C100" s="12" t="s">
        <v>53</v>
      </c>
      <c r="D100" s="14" t="s">
        <v>146</v>
      </c>
      <c r="E100" s="13" t="s">
        <v>43</v>
      </c>
      <c r="F100" s="12"/>
      <c r="G100" s="13"/>
      <c r="H100" s="12"/>
      <c r="I100" s="86"/>
      <c r="J100" s="47">
        <f>Table3[[#This Row],[quantity]]*Table3[[#This Row],[unit price]]</f>
        <v>0</v>
      </c>
      <c r="K100" s="47" t="s">
        <v>201</v>
      </c>
      <c r="L100" s="12"/>
    </row>
    <row r="101" spans="1:12" x14ac:dyDescent="0.3">
      <c r="A101" s="10" t="s">
        <v>54</v>
      </c>
      <c r="B101" s="11">
        <f>LEN(TRIM(C101))-LEN(SUBSTITUTE(TRIM(C101),",",""))+1</f>
        <v>7</v>
      </c>
      <c r="C101" s="12" t="s">
        <v>156</v>
      </c>
      <c r="D101" s="14" t="s">
        <v>45</v>
      </c>
      <c r="E101" s="13" t="s">
        <v>43</v>
      </c>
      <c r="F101" s="12"/>
      <c r="G101" s="13"/>
      <c r="H101" s="12"/>
      <c r="I101" s="80">
        <v>1.4999999999999999E-2</v>
      </c>
      <c r="J101" s="47">
        <f>Table3[[#This Row],[quantity]]*Table3[[#This Row],[unit price]]</f>
        <v>0.105</v>
      </c>
      <c r="K101" s="47" t="s">
        <v>201</v>
      </c>
      <c r="L101" s="12" t="s">
        <v>258</v>
      </c>
    </row>
    <row r="102" spans="1:12" x14ac:dyDescent="0.3">
      <c r="A102" s="10" t="s">
        <v>54</v>
      </c>
      <c r="B102" s="11">
        <f>LEN(TRIM(C102))-LEN(SUBSTITUTE(TRIM(C102),",",""))+1</f>
        <v>4</v>
      </c>
      <c r="C102" s="12" t="s">
        <v>157</v>
      </c>
      <c r="D102" s="14" t="s">
        <v>47</v>
      </c>
      <c r="E102" s="13" t="s">
        <v>43</v>
      </c>
      <c r="F102" s="12"/>
      <c r="G102" s="13"/>
      <c r="H102" s="12"/>
      <c r="I102" s="86">
        <v>0.01</v>
      </c>
      <c r="J102" s="47">
        <f>Table3[[#This Row],[quantity]]*Table3[[#This Row],[unit price]]</f>
        <v>0.04</v>
      </c>
      <c r="K102" s="47" t="s">
        <v>200</v>
      </c>
      <c r="L102" s="12" t="s">
        <v>266</v>
      </c>
    </row>
    <row r="103" spans="1:12" x14ac:dyDescent="0.3">
      <c r="A103" s="10" t="s">
        <v>54</v>
      </c>
      <c r="B103" s="11">
        <f>LEN(TRIM(C103))-LEN(SUBSTITUTE(TRIM(C103),",",""))+1</f>
        <v>1</v>
      </c>
      <c r="C103" s="12" t="s">
        <v>116</v>
      </c>
      <c r="D103" s="14" t="s">
        <v>154</v>
      </c>
      <c r="E103" s="13" t="s">
        <v>43</v>
      </c>
      <c r="F103" s="12"/>
      <c r="G103" s="13"/>
      <c r="H103" s="12"/>
      <c r="I103" s="86"/>
      <c r="J103" s="47">
        <f>Table3[[#This Row],[quantity]]*Table3[[#This Row],[unit price]]</f>
        <v>0</v>
      </c>
      <c r="K103" s="47" t="s">
        <v>201</v>
      </c>
      <c r="L103" s="12"/>
    </row>
    <row r="104" spans="1:12" x14ac:dyDescent="0.3">
      <c r="A104" s="10" t="s">
        <v>54</v>
      </c>
      <c r="B104" s="11">
        <f>LEN(TRIM(C104))-LEN(SUBSTITUTE(TRIM(C104),",",""))+1</f>
        <v>1</v>
      </c>
      <c r="C104" s="12" t="s">
        <v>115</v>
      </c>
      <c r="D104" s="14" t="s">
        <v>46</v>
      </c>
      <c r="E104" s="13" t="s">
        <v>43</v>
      </c>
      <c r="F104" s="12"/>
      <c r="G104" s="13"/>
      <c r="H104" s="12"/>
      <c r="I104" s="86"/>
      <c r="J104" s="47">
        <f>Table3[[#This Row],[quantity]]*Table3[[#This Row],[unit price]]</f>
        <v>0</v>
      </c>
      <c r="K104" s="47" t="s">
        <v>201</v>
      </c>
      <c r="L104" s="12"/>
    </row>
    <row r="105" spans="1:12" x14ac:dyDescent="0.3">
      <c r="A105" s="10" t="s">
        <v>54</v>
      </c>
      <c r="B105" s="11">
        <f>LEN(TRIM(C105))-LEN(SUBSTITUTE(TRIM(C105),",",""))+1</f>
        <v>2</v>
      </c>
      <c r="C105" s="12" t="s">
        <v>113</v>
      </c>
      <c r="D105" s="14" t="s">
        <v>42</v>
      </c>
      <c r="E105" s="13" t="s">
        <v>43</v>
      </c>
      <c r="F105" s="12"/>
      <c r="G105" s="13"/>
      <c r="H105" s="12"/>
      <c r="I105" s="80">
        <v>1.4999999999999999E-2</v>
      </c>
      <c r="J105" s="47">
        <f>Table3[[#This Row],[quantity]]*Table3[[#This Row],[unit price]]</f>
        <v>0.03</v>
      </c>
      <c r="K105" s="47" t="s">
        <v>200</v>
      </c>
      <c r="L105" s="12" t="s">
        <v>263</v>
      </c>
    </row>
    <row r="106" spans="1:12" x14ac:dyDescent="0.3">
      <c r="A106" s="10" t="s">
        <v>54</v>
      </c>
      <c r="B106" s="11">
        <f>LEN(TRIM(C106))-LEN(SUBSTITUTE(TRIM(C106),",",""))+1</f>
        <v>1</v>
      </c>
      <c r="C106" s="12" t="s">
        <v>114</v>
      </c>
      <c r="D106" s="14" t="s">
        <v>44</v>
      </c>
      <c r="E106" s="13" t="s">
        <v>43</v>
      </c>
      <c r="F106" s="12"/>
      <c r="G106" s="13"/>
      <c r="H106" s="12"/>
      <c r="I106" s="86">
        <v>0.01</v>
      </c>
      <c r="J106" s="47">
        <f>Table3[[#This Row],[quantity]]*Table3[[#This Row],[unit price]]</f>
        <v>0.01</v>
      </c>
      <c r="K106" s="47" t="s">
        <v>200</v>
      </c>
      <c r="L106" s="12" t="s">
        <v>264</v>
      </c>
    </row>
    <row r="107" spans="1:12" x14ac:dyDescent="0.3">
      <c r="A107" s="10" t="s">
        <v>54</v>
      </c>
      <c r="B107" s="11">
        <f>LEN(TRIM(C107))-LEN(SUBSTITUTE(TRIM(C107),",",""))+1</f>
        <v>2</v>
      </c>
      <c r="C107" s="12" t="s">
        <v>104</v>
      </c>
      <c r="D107" s="14" t="s">
        <v>164</v>
      </c>
      <c r="E107" s="13" t="s">
        <v>194</v>
      </c>
      <c r="F107" s="12"/>
      <c r="G107" s="13"/>
      <c r="H107" s="12" t="s">
        <v>163</v>
      </c>
      <c r="I107" s="47">
        <v>0.03</v>
      </c>
      <c r="J107" s="47">
        <f>Table3[[#This Row],[quantity]]*Table3[[#This Row],[unit price]]</f>
        <v>0.06</v>
      </c>
      <c r="K107" s="47" t="s">
        <v>200</v>
      </c>
      <c r="L107" s="12" t="s">
        <v>186</v>
      </c>
    </row>
    <row r="111" spans="1:12" x14ac:dyDescent="0.3">
      <c r="E111" s="2" t="s">
        <v>175</v>
      </c>
    </row>
  </sheetData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e p e c U t C d n N W j A A A A 9 Q A A A B I A H A B D b 2 5 m a W c v U G F j a 2 F n Z S 5 4 b W w g o h g A K K A U A A A A A A A A A A A A A A A A A A A A A A A A A A A A h Y 9 B D o I w F E S v Q r q n L X W j 5 F N i 2 E p i Y m L c N l C h E T 6 G F s v d X H g k r y B G U X c u 5 8 1 M M n O / 3 i A d 2 y a 4 6 N 6 a D h M S U U 4 C j U V X G q w S M r h j u C S p h K 0 q T q r S w R R G G 4 / W J K R 2 7 h w z 5 r 2 n f k G 7 v m K C 8 4 g d 8 s 2 u q H W r Q o P W K S w 0 + b T K / y 0 i Y f 8 a I w V d R V R w Q T m w m U F u 8 O u L a e 7 T / Y G Q D Y 0 b e i 0 1 h t k a 2 C y B v S / I B 1 B L A w Q U A A I A C A B 6 l 5 x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p e c U i i K R 7 g O A A A A E Q A A A B M A H A B G b 3 J t d W x h c y 9 T Z W N 0 a W 9 u M S 5 t I K I Y A C i g F A A A A A A A A A A A A A A A A A A A A A A A A A A A A C t O T S 7 J z M 9 T C I b Q h t Y A U E s B A i 0 A F A A C A A g A e p e c U t C d n N W j A A A A 9 Q A A A B I A A A A A A A A A A A A A A A A A A A A A A E N v b m Z p Z y 9 Q Y W N r Y W d l L n h t b F B L A Q I t A B Q A A g A I A H q X n F I P y u m r p A A A A O k A A A A T A A A A A A A A A A A A A A A A A O 8 A A A B b Q 2 9 u d G V u d F 9 U e X B l c 1 0 u e G 1 s U E s B A i 0 A F A A C A A g A e p e c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c t e 4 l J z N l D p 9 h J M T R q o T o A A A A A A g A A A A A A E G Y A A A A B A A A g A A A A l q r L I h G 3 Q 0 E / A C y m a 3 c v q A t z g b u 6 T H S v T 5 6 7 1 I p N + c Y A A A A A D o A A A A A C A A A g A A A A 3 f + 4 2 f j u R f n r 6 S Q u u R T 6 F 3 o + h Z 5 C 7 a Z d k n 0 E e R + + w 8 N Q A A A A g R Z y h 3 E 6 w w L f R D q 1 k K 1 5 Z M Q k r / h s X J g p v v 5 w P 6 7 m S J y Y E a B Y D j Z T o d F D S e V + G 3 h m f Y p a u x a / m j d E z p D x 5 x g 7 j 2 F x y v 5 V j t I Q m m P e 6 s I E A Y Z A A A A A 0 z n w d w C C h W 9 v J F L 8 f 7 7 L m p 2 5 B J 3 o x 4 r H 9 o c w a 8 l S 2 P R t U 0 a N 6 J A 3 g p o C W x 3 9 A L j i z r Y o 1 X T w l k c X D z R f h W W r P g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E794B38815A34286D407B863FD3B46" ma:contentTypeVersion="13" ma:contentTypeDescription="Create a new document." ma:contentTypeScope="" ma:versionID="db9759056c6ea2b6dc9780506688f88e">
  <xsd:schema xmlns:xsd="http://www.w3.org/2001/XMLSchema" xmlns:xs="http://www.w3.org/2001/XMLSchema" xmlns:p="http://schemas.microsoft.com/office/2006/metadata/properties" xmlns:ns3="90eb22df-3642-4cf1-ad40-1a1d865f5d91" xmlns:ns4="f2541812-502a-47cb-9e8d-2a048c59f72c" targetNamespace="http://schemas.microsoft.com/office/2006/metadata/properties" ma:root="true" ma:fieldsID="5f2d4e9ffb3a3edc53555c9e3c77851c" ns3:_="" ns4:_="">
    <xsd:import namespace="90eb22df-3642-4cf1-ad40-1a1d865f5d91"/>
    <xsd:import namespace="f2541812-502a-47cb-9e8d-2a048c59f7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eb22df-3642-4cf1-ad40-1a1d865f5d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541812-502a-47cb-9e8d-2a048c59f72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4EBEC62-B958-46E8-9202-EA509BF239C1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56142F52-7900-4EAD-922D-3D72292FDF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eb22df-3642-4cf1-ad40-1a1d865f5d91"/>
    <ds:schemaRef ds:uri="f2541812-502a-47cb-9e8d-2a048c59f7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6CC19C0-2B7C-4334-B340-971318EBFEB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80E4185-DFFD-47D4-9D02-E0825C8393C3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90eb22df-3642-4cf1-ad40-1a1d865f5d91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f2541812-502a-47cb-9e8d-2a048c59f72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christisonthomas@gmail.com</cp:lastModifiedBy>
  <dcterms:created xsi:type="dcterms:W3CDTF">2021-04-28T21:59:23Z</dcterms:created>
  <dcterms:modified xsi:type="dcterms:W3CDTF">2021-05-05T19:48:27Z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0x010100C9E794B38815A34286D407B863FD3B46</vt:lpwstr>
  </property>
</Properties>
</file>