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downing/Dropbox (MIT)/MIT_ICRC_Documents/2021 Modeling/Powersim/"/>
    </mc:Choice>
  </mc:AlternateContent>
  <xr:revisionPtr revIDLastSave="0" documentId="13_ncr:1_{5EE182E9-F873-2445-B51D-836BEE2F7AFB}" xr6:coauthVersionLast="47" xr6:coauthVersionMax="47" xr10:uidLastSave="{00000000-0000-0000-0000-000000000000}"/>
  <bookViews>
    <workbookView xWindow="760" yWindow="460" windowWidth="16420" windowHeight="20540" xr2:uid="{3E00E669-BF01-8442-AA16-FC7981EA54D7}"/>
  </bookViews>
  <sheets>
    <sheet name="to Powersim" sheetId="3" r:id="rId1"/>
    <sheet name="baseline" sheetId="1" r:id="rId2"/>
    <sheet name="site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3" l="1"/>
  <c r="C88" i="3"/>
  <c r="D88" i="3" s="1"/>
  <c r="C89" i="3"/>
  <c r="D89" i="3" s="1"/>
  <c r="B89" i="3" s="1"/>
  <c r="C90" i="3"/>
  <c r="D90" i="3" s="1"/>
  <c r="B90" i="3" s="1"/>
  <c r="C91" i="3"/>
  <c r="D91" i="3" s="1"/>
  <c r="B91" i="3" s="1"/>
  <c r="C92" i="3"/>
  <c r="D92" i="3"/>
  <c r="B92" i="3" s="1"/>
  <c r="C93" i="3"/>
  <c r="D93" i="3" s="1"/>
  <c r="B93" i="3" s="1"/>
  <c r="C94" i="3"/>
  <c r="D94" i="3"/>
  <c r="B94" i="3" s="1"/>
  <c r="B37" i="1"/>
  <c r="D37" i="1" s="1"/>
  <c r="C37" i="1"/>
  <c r="B38" i="1"/>
  <c r="C38" i="1"/>
  <c r="D38" i="1"/>
  <c r="E38" i="1"/>
  <c r="F33" i="1"/>
  <c r="F32" i="1"/>
  <c r="B80" i="3"/>
  <c r="B81" i="3"/>
  <c r="B82" i="3"/>
  <c r="B83" i="3"/>
  <c r="C86" i="3"/>
  <c r="D86" i="3" s="1"/>
  <c r="C87" i="3"/>
  <c r="D87" i="3" s="1"/>
  <c r="B35" i="1"/>
  <c r="D35" i="1" s="1"/>
  <c r="C35" i="1"/>
  <c r="B36" i="1"/>
  <c r="D36" i="1" s="1"/>
  <c r="C36" i="1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2" i="3"/>
  <c r="D2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2" i="3"/>
  <c r="B86" i="3" l="1"/>
  <c r="B87" i="3"/>
  <c r="B84" i="3"/>
  <c r="B85" i="3"/>
  <c r="E37" i="1"/>
  <c r="B5" i="3"/>
  <c r="B13" i="3"/>
  <c r="B6" i="3"/>
  <c r="B7" i="3"/>
  <c r="B8" i="3"/>
  <c r="B2" i="3"/>
  <c r="B9" i="3"/>
  <c r="B12" i="3"/>
  <c r="B10" i="3"/>
  <c r="B3" i="3"/>
  <c r="B11" i="3"/>
  <c r="B4" i="3"/>
  <c r="E36" i="1"/>
  <c r="E35" i="1"/>
  <c r="B34" i="1"/>
  <c r="D34" i="1" s="1"/>
  <c r="C34" i="1"/>
  <c r="E34" i="1" s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2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B15" i="1"/>
  <c r="B16" i="1"/>
  <c r="B17" i="1"/>
  <c r="B23" i="1" s="1"/>
  <c r="B29" i="1" s="1"/>
  <c r="B18" i="1"/>
  <c r="B24" i="1" s="1"/>
  <c r="B30" i="1" s="1"/>
  <c r="B19" i="1"/>
  <c r="B25" i="1" s="1"/>
  <c r="B31" i="1" s="1"/>
  <c r="B20" i="1"/>
  <c r="B26" i="1" s="1"/>
  <c r="B32" i="1" s="1"/>
  <c r="B21" i="1"/>
  <c r="B27" i="1" s="1"/>
  <c r="B33" i="1" s="1"/>
  <c r="B22" i="1"/>
  <c r="B28" i="1" s="1"/>
  <c r="B14" i="1"/>
  <c r="C14" i="1"/>
  <c r="C15" i="1"/>
  <c r="C16" i="1"/>
  <c r="C17" i="1"/>
  <c r="C23" i="1" s="1"/>
  <c r="C29" i="1" s="1"/>
  <c r="C18" i="1"/>
  <c r="C24" i="1" s="1"/>
  <c r="C30" i="1" s="1"/>
  <c r="C19" i="1"/>
  <c r="C20" i="1"/>
  <c r="C26" i="1" s="1"/>
  <c r="C32" i="1" s="1"/>
  <c r="C21" i="1"/>
  <c r="C27" i="1" s="1"/>
  <c r="C33" i="1" s="1"/>
  <c r="C22" i="1"/>
  <c r="C25" i="1"/>
  <c r="C28" i="1"/>
  <c r="C31" i="1"/>
  <c r="C9" i="1" l="1"/>
  <c r="C10" i="1"/>
  <c r="C11" i="1"/>
  <c r="C12" i="1"/>
  <c r="C13" i="1"/>
  <c r="C8" i="1"/>
  <c r="D5" i="1"/>
  <c r="D4" i="1"/>
  <c r="D3" i="1"/>
</calcChain>
</file>

<file path=xl/sharedStrings.xml><?xml version="1.0" encoding="utf-8"?>
<sst xmlns="http://schemas.openxmlformats.org/spreadsheetml/2006/main" count="13" uniqueCount="12">
  <si>
    <t>year</t>
  </si>
  <si>
    <t>month</t>
  </si>
  <si>
    <t>yearmonth</t>
  </si>
  <si>
    <t>round</t>
  </si>
  <si>
    <t>baseline IDPs</t>
  </si>
  <si>
    <t>site IDPs</t>
  </si>
  <si>
    <t>date</t>
  </si>
  <si>
    <t>Date</t>
  </si>
  <si>
    <t>IDPs</t>
  </si>
  <si>
    <t>rounded month</t>
  </si>
  <si>
    <t>rounded yearmonth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</si>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</sst>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mmm\ yyyy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5" fontId="0" fillId="0" borderId="0" xfId="0" applyNumberFormat="1"/>
    <xf numFmtId="1" fontId="0" fillId="0" borderId="0" xfId="0" applyNumberFormat="1"/>
    <xf numFmtId="1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 Powersim'!$B$1</c:f>
              <c:strCache>
                <c:ptCount val="1"/>
                <c:pt idx="0">
                  <c:v>IDPs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'to Powersim'!$A$2:$A$85</c:f>
              <c:numCache>
                <c:formatCode>mmm\ yyyy</c:formatCode>
                <c:ptCount val="84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  <c:pt idx="51">
                  <c:v>43191</c:v>
                </c:pt>
                <c:pt idx="52">
                  <c:v>43221</c:v>
                </c:pt>
                <c:pt idx="53">
                  <c:v>43252</c:v>
                </c:pt>
                <c:pt idx="54">
                  <c:v>43282</c:v>
                </c:pt>
                <c:pt idx="55">
                  <c:v>43313</c:v>
                </c:pt>
                <c:pt idx="56">
                  <c:v>43344</c:v>
                </c:pt>
                <c:pt idx="57">
                  <c:v>43374</c:v>
                </c:pt>
                <c:pt idx="58">
                  <c:v>43405</c:v>
                </c:pt>
                <c:pt idx="59">
                  <c:v>43435</c:v>
                </c:pt>
                <c:pt idx="60">
                  <c:v>43466</c:v>
                </c:pt>
                <c:pt idx="61">
                  <c:v>43497</c:v>
                </c:pt>
                <c:pt idx="62">
                  <c:v>43525</c:v>
                </c:pt>
                <c:pt idx="63">
                  <c:v>43556</c:v>
                </c:pt>
                <c:pt idx="64">
                  <c:v>43586</c:v>
                </c:pt>
                <c:pt idx="65">
                  <c:v>43617</c:v>
                </c:pt>
                <c:pt idx="66">
                  <c:v>43647</c:v>
                </c:pt>
                <c:pt idx="67">
                  <c:v>43678</c:v>
                </c:pt>
                <c:pt idx="68">
                  <c:v>43709</c:v>
                </c:pt>
                <c:pt idx="69">
                  <c:v>43739</c:v>
                </c:pt>
                <c:pt idx="70">
                  <c:v>43770</c:v>
                </c:pt>
                <c:pt idx="71">
                  <c:v>43800</c:v>
                </c:pt>
                <c:pt idx="72">
                  <c:v>43831</c:v>
                </c:pt>
                <c:pt idx="73">
                  <c:v>43862</c:v>
                </c:pt>
                <c:pt idx="74">
                  <c:v>43891</c:v>
                </c:pt>
                <c:pt idx="75">
                  <c:v>43922</c:v>
                </c:pt>
                <c:pt idx="76">
                  <c:v>43952</c:v>
                </c:pt>
                <c:pt idx="77">
                  <c:v>43983</c:v>
                </c:pt>
                <c:pt idx="78">
                  <c:v>44013</c:v>
                </c:pt>
                <c:pt idx="79">
                  <c:v>44044</c:v>
                </c:pt>
                <c:pt idx="80">
                  <c:v>44075</c:v>
                </c:pt>
                <c:pt idx="81">
                  <c:v>44105</c:v>
                </c:pt>
                <c:pt idx="82">
                  <c:v>44136</c:v>
                </c:pt>
                <c:pt idx="83">
                  <c:v>44166</c:v>
                </c:pt>
              </c:numCache>
            </c:numRef>
          </c:cat>
          <c:val>
            <c:numRef>
              <c:f>'to Powersim'!$B$2:$B$85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672714</c:v>
                </c:pt>
                <c:pt idx="13">
                  <c:v>672714</c:v>
                </c:pt>
                <c:pt idx="14">
                  <c:v>939290</c:v>
                </c:pt>
                <c:pt idx="15">
                  <c:v>939290</c:v>
                </c:pt>
                <c:pt idx="16">
                  <c:v>1002688</c:v>
                </c:pt>
                <c:pt idx="17">
                  <c:v>1002688</c:v>
                </c:pt>
                <c:pt idx="18">
                  <c:v>1650799</c:v>
                </c:pt>
                <c:pt idx="19">
                  <c:v>1650799</c:v>
                </c:pt>
                <c:pt idx="20">
                  <c:v>1606406</c:v>
                </c:pt>
                <c:pt idx="21">
                  <c:v>1606406</c:v>
                </c:pt>
                <c:pt idx="22">
                  <c:v>1434149</c:v>
                </c:pt>
                <c:pt idx="23">
                  <c:v>1434149</c:v>
                </c:pt>
                <c:pt idx="24">
                  <c:v>1525384</c:v>
                </c:pt>
                <c:pt idx="25">
                  <c:v>1525384</c:v>
                </c:pt>
                <c:pt idx="26">
                  <c:v>1427999</c:v>
                </c:pt>
                <c:pt idx="27">
                  <c:v>1427999</c:v>
                </c:pt>
                <c:pt idx="28">
                  <c:v>1404483</c:v>
                </c:pt>
                <c:pt idx="29">
                  <c:v>1404483</c:v>
                </c:pt>
                <c:pt idx="30">
                  <c:v>1446769</c:v>
                </c:pt>
                <c:pt idx="31">
                  <c:v>1446769</c:v>
                </c:pt>
                <c:pt idx="32">
                  <c:v>1392927</c:v>
                </c:pt>
                <c:pt idx="33">
                  <c:v>1392927</c:v>
                </c:pt>
                <c:pt idx="34">
                  <c:v>1370880</c:v>
                </c:pt>
                <c:pt idx="35">
                  <c:v>1370880</c:v>
                </c:pt>
                <c:pt idx="36">
                  <c:v>1506170</c:v>
                </c:pt>
                <c:pt idx="37">
                  <c:v>1506170</c:v>
                </c:pt>
                <c:pt idx="38">
                  <c:v>1428947</c:v>
                </c:pt>
                <c:pt idx="39">
                  <c:v>1428947</c:v>
                </c:pt>
                <c:pt idx="40">
                  <c:v>1496995</c:v>
                </c:pt>
                <c:pt idx="41">
                  <c:v>1496995</c:v>
                </c:pt>
                <c:pt idx="42">
                  <c:v>1439940</c:v>
                </c:pt>
                <c:pt idx="43">
                  <c:v>1439940</c:v>
                </c:pt>
                <c:pt idx="44">
                  <c:v>1373564</c:v>
                </c:pt>
                <c:pt idx="45">
                  <c:v>1373564</c:v>
                </c:pt>
                <c:pt idx="46">
                  <c:v>1326445</c:v>
                </c:pt>
                <c:pt idx="47">
                  <c:v>1326445</c:v>
                </c:pt>
                <c:pt idx="48">
                  <c:v>1314509</c:v>
                </c:pt>
                <c:pt idx="49">
                  <c:v>1314509</c:v>
                </c:pt>
                <c:pt idx="50">
                  <c:v>1364539</c:v>
                </c:pt>
                <c:pt idx="51">
                  <c:v>1364539</c:v>
                </c:pt>
                <c:pt idx="52">
                  <c:v>1421600</c:v>
                </c:pt>
                <c:pt idx="53">
                  <c:v>1421600</c:v>
                </c:pt>
                <c:pt idx="54">
                  <c:v>1439953</c:v>
                </c:pt>
                <c:pt idx="55">
                  <c:v>1439953</c:v>
                </c:pt>
                <c:pt idx="56">
                  <c:v>1441635</c:v>
                </c:pt>
                <c:pt idx="57">
                  <c:v>1441635</c:v>
                </c:pt>
                <c:pt idx="58">
                  <c:v>1475605</c:v>
                </c:pt>
                <c:pt idx="59">
                  <c:v>1475605</c:v>
                </c:pt>
                <c:pt idx="60">
                  <c:v>1435817</c:v>
                </c:pt>
                <c:pt idx="61">
                  <c:v>1435817</c:v>
                </c:pt>
                <c:pt idx="62">
                  <c:v>1467908</c:v>
                </c:pt>
                <c:pt idx="63">
                  <c:v>1467908</c:v>
                </c:pt>
                <c:pt idx="64">
                  <c:v>1483566</c:v>
                </c:pt>
                <c:pt idx="65">
                  <c:v>1483566</c:v>
                </c:pt>
                <c:pt idx="66">
                  <c:v>1496871</c:v>
                </c:pt>
                <c:pt idx="67">
                  <c:v>1496871</c:v>
                </c:pt>
                <c:pt idx="68">
                  <c:v>1496871</c:v>
                </c:pt>
                <c:pt idx="69">
                  <c:v>1496871</c:v>
                </c:pt>
                <c:pt idx="70">
                  <c:v>1506537</c:v>
                </c:pt>
                <c:pt idx="71">
                  <c:v>1506537</c:v>
                </c:pt>
                <c:pt idx="72">
                  <c:v>1506537</c:v>
                </c:pt>
                <c:pt idx="73">
                  <c:v>1506537</c:v>
                </c:pt>
                <c:pt idx="74">
                  <c:v>1547013</c:v>
                </c:pt>
                <c:pt idx="75">
                  <c:v>1547013</c:v>
                </c:pt>
                <c:pt idx="76">
                  <c:v>1547013</c:v>
                </c:pt>
                <c:pt idx="77">
                  <c:v>1547013</c:v>
                </c:pt>
                <c:pt idx="78">
                  <c:v>1566011</c:v>
                </c:pt>
                <c:pt idx="79">
                  <c:v>1566011</c:v>
                </c:pt>
                <c:pt idx="80">
                  <c:v>1595817</c:v>
                </c:pt>
                <c:pt idx="81">
                  <c:v>1595817</c:v>
                </c:pt>
                <c:pt idx="82">
                  <c:v>1603044</c:v>
                </c:pt>
                <c:pt idx="83">
                  <c:v>1603044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A-A248-8B07-542EE21FE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18992"/>
        <c:axId val="35548128"/>
      </c:lineChart>
      <c:dateAx>
        <c:axId val="36718992"/>
        <c:scaling>
          <c:orientation val="minMax"/>
        </c:scaling>
        <c:delete val="0"/>
        <c:axPos val="b"/>
        <c:numFmt formatCode="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48128"/>
        <c:crosses val="autoZero"/>
        <c:auto val="1"/>
        <c:lblOffset val="100"/>
        <c:baseTimeUnit val="months"/>
      </c:dateAx>
      <c:valAx>
        <c:axId val="3554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IDPs in Borno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baseline!$F$1</c:f>
              <c:strCache>
                <c:ptCount val="1"/>
                <c:pt idx="0">
                  <c:v> baseline IDPs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baseline!$E$2:$E$34</c:f>
              <c:numCache>
                <c:formatCode>m/d/yy</c:formatCode>
                <c:ptCount val="33"/>
                <c:pt idx="0">
                  <c:v>42036</c:v>
                </c:pt>
                <c:pt idx="1">
                  <c:v>42095</c:v>
                </c:pt>
                <c:pt idx="2">
                  <c:v>42156</c:v>
                </c:pt>
                <c:pt idx="3">
                  <c:v>42217</c:v>
                </c:pt>
                <c:pt idx="4">
                  <c:v>42278</c:v>
                </c:pt>
                <c:pt idx="5">
                  <c:v>42339</c:v>
                </c:pt>
                <c:pt idx="6">
                  <c:v>42401</c:v>
                </c:pt>
                <c:pt idx="7">
                  <c:v>42461</c:v>
                </c:pt>
                <c:pt idx="8">
                  <c:v>42522</c:v>
                </c:pt>
                <c:pt idx="9">
                  <c:v>42583</c:v>
                </c:pt>
                <c:pt idx="10">
                  <c:v>42644</c:v>
                </c:pt>
                <c:pt idx="11">
                  <c:v>42705</c:v>
                </c:pt>
                <c:pt idx="12">
                  <c:v>42767</c:v>
                </c:pt>
                <c:pt idx="13">
                  <c:v>42826</c:v>
                </c:pt>
                <c:pt idx="14">
                  <c:v>42887</c:v>
                </c:pt>
                <c:pt idx="15">
                  <c:v>42948</c:v>
                </c:pt>
                <c:pt idx="16">
                  <c:v>43009</c:v>
                </c:pt>
                <c:pt idx="17">
                  <c:v>43070</c:v>
                </c:pt>
                <c:pt idx="18">
                  <c:v>43132</c:v>
                </c:pt>
                <c:pt idx="19">
                  <c:v>43191</c:v>
                </c:pt>
                <c:pt idx="20">
                  <c:v>43252</c:v>
                </c:pt>
                <c:pt idx="21">
                  <c:v>43313</c:v>
                </c:pt>
                <c:pt idx="22">
                  <c:v>43374</c:v>
                </c:pt>
                <c:pt idx="23">
                  <c:v>43435</c:v>
                </c:pt>
                <c:pt idx="24">
                  <c:v>43497</c:v>
                </c:pt>
                <c:pt idx="25">
                  <c:v>43556</c:v>
                </c:pt>
                <c:pt idx="26">
                  <c:v>43617</c:v>
                </c:pt>
                <c:pt idx="27">
                  <c:v>43678</c:v>
                </c:pt>
                <c:pt idx="28">
                  <c:v>43739</c:v>
                </c:pt>
                <c:pt idx="29">
                  <c:v>43800</c:v>
                </c:pt>
                <c:pt idx="30">
                  <c:v>43862</c:v>
                </c:pt>
                <c:pt idx="31">
                  <c:v>43922</c:v>
                </c:pt>
                <c:pt idx="32">
                  <c:v>43983</c:v>
                </c:pt>
              </c:numCache>
            </c:numRef>
          </c:cat>
          <c:val>
            <c:numRef>
              <c:f>baseline!$F$2:$F$36</c:f>
              <c:numCache>
                <c:formatCode>0.00E+00</c:formatCode>
                <c:ptCount val="35"/>
                <c:pt idx="0">
                  <c:v>672714</c:v>
                </c:pt>
                <c:pt idx="1">
                  <c:v>939290</c:v>
                </c:pt>
                <c:pt idx="2">
                  <c:v>1002688</c:v>
                </c:pt>
                <c:pt idx="3">
                  <c:v>1650799</c:v>
                </c:pt>
                <c:pt idx="4">
                  <c:v>1606406</c:v>
                </c:pt>
                <c:pt idx="5">
                  <c:v>1434149</c:v>
                </c:pt>
                <c:pt idx="6">
                  <c:v>1525384</c:v>
                </c:pt>
                <c:pt idx="7">
                  <c:v>1427999</c:v>
                </c:pt>
                <c:pt idx="8">
                  <c:v>1404483</c:v>
                </c:pt>
                <c:pt idx="9">
                  <c:v>1446769</c:v>
                </c:pt>
                <c:pt idx="10">
                  <c:v>1392927</c:v>
                </c:pt>
                <c:pt idx="11">
                  <c:v>1370880</c:v>
                </c:pt>
                <c:pt idx="12">
                  <c:v>1506170</c:v>
                </c:pt>
                <c:pt idx="13">
                  <c:v>1428947</c:v>
                </c:pt>
                <c:pt idx="14">
                  <c:v>1496995</c:v>
                </c:pt>
                <c:pt idx="15">
                  <c:v>1439940</c:v>
                </c:pt>
                <c:pt idx="16">
                  <c:v>1373564</c:v>
                </c:pt>
                <c:pt idx="17">
                  <c:v>1326445</c:v>
                </c:pt>
                <c:pt idx="18">
                  <c:v>1314509</c:v>
                </c:pt>
                <c:pt idx="19">
                  <c:v>1364539</c:v>
                </c:pt>
                <c:pt idx="20">
                  <c:v>1421600</c:v>
                </c:pt>
                <c:pt idx="21">
                  <c:v>1439953</c:v>
                </c:pt>
                <c:pt idx="22">
                  <c:v>1441635</c:v>
                </c:pt>
                <c:pt idx="23">
                  <c:v>1475605</c:v>
                </c:pt>
                <c:pt idx="24">
                  <c:v>1435817</c:v>
                </c:pt>
                <c:pt idx="25">
                  <c:v>1467908</c:v>
                </c:pt>
                <c:pt idx="26">
                  <c:v>1483566</c:v>
                </c:pt>
                <c:pt idx="27">
                  <c:v>1496871</c:v>
                </c:pt>
                <c:pt idx="28">
                  <c:v>1496871</c:v>
                </c:pt>
                <c:pt idx="29">
                  <c:v>1506537</c:v>
                </c:pt>
                <c:pt idx="30" formatCode="_(* #,##0_);_(* \(#,##0\);_(* &quot;-&quot;??_);_(@_)">
                  <c:v>1506537</c:v>
                </c:pt>
                <c:pt idx="31" formatCode="_(* #,##0_);_(* \(#,##0\);_(* &quot;-&quot;??_);_(@_)">
                  <c:v>1547013</c:v>
                </c:pt>
                <c:pt idx="32">
                  <c:v>1547013</c:v>
                </c:pt>
                <c:pt idx="33">
                  <c:v>1566011</c:v>
                </c:pt>
                <c:pt idx="34">
                  <c:v>1595817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D-9748-9BBD-3489409B56E2}"/>
            </c:ext>
          </c:extLst>
        </c:ser>
        <c:ser>
          <c:idx val="1"/>
          <c:order val="1"/>
          <c:tx>
            <c:strRef>
              <c:f>baseline!$G$1</c:f>
              <c:strCache>
                <c:ptCount val="1"/>
                <c:pt idx="0">
                  <c:v> site IDPs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baseline!$E$2:$E$34</c:f>
              <c:numCache>
                <c:formatCode>m/d/yy</c:formatCode>
                <c:ptCount val="33"/>
                <c:pt idx="0">
                  <c:v>42036</c:v>
                </c:pt>
                <c:pt idx="1">
                  <c:v>42095</c:v>
                </c:pt>
                <c:pt idx="2">
                  <c:v>42156</c:v>
                </c:pt>
                <c:pt idx="3">
                  <c:v>42217</c:v>
                </c:pt>
                <c:pt idx="4">
                  <c:v>42278</c:v>
                </c:pt>
                <c:pt idx="5">
                  <c:v>42339</c:v>
                </c:pt>
                <c:pt idx="6">
                  <c:v>42401</c:v>
                </c:pt>
                <c:pt idx="7">
                  <c:v>42461</c:v>
                </c:pt>
                <c:pt idx="8">
                  <c:v>42522</c:v>
                </c:pt>
                <c:pt idx="9">
                  <c:v>42583</c:v>
                </c:pt>
                <c:pt idx="10">
                  <c:v>42644</c:v>
                </c:pt>
                <c:pt idx="11">
                  <c:v>42705</c:v>
                </c:pt>
                <c:pt idx="12">
                  <c:v>42767</c:v>
                </c:pt>
                <c:pt idx="13">
                  <c:v>42826</c:v>
                </c:pt>
                <c:pt idx="14">
                  <c:v>42887</c:v>
                </c:pt>
                <c:pt idx="15">
                  <c:v>42948</c:v>
                </c:pt>
                <c:pt idx="16">
                  <c:v>43009</c:v>
                </c:pt>
                <c:pt idx="17">
                  <c:v>43070</c:v>
                </c:pt>
                <c:pt idx="18">
                  <c:v>43132</c:v>
                </c:pt>
                <c:pt idx="19">
                  <c:v>43191</c:v>
                </c:pt>
                <c:pt idx="20">
                  <c:v>43252</c:v>
                </c:pt>
                <c:pt idx="21">
                  <c:v>43313</c:v>
                </c:pt>
                <c:pt idx="22">
                  <c:v>43374</c:v>
                </c:pt>
                <c:pt idx="23">
                  <c:v>43435</c:v>
                </c:pt>
                <c:pt idx="24">
                  <c:v>43497</c:v>
                </c:pt>
                <c:pt idx="25">
                  <c:v>43556</c:v>
                </c:pt>
                <c:pt idx="26">
                  <c:v>43617</c:v>
                </c:pt>
                <c:pt idx="27">
                  <c:v>43678</c:v>
                </c:pt>
                <c:pt idx="28">
                  <c:v>43739</c:v>
                </c:pt>
                <c:pt idx="29">
                  <c:v>43800</c:v>
                </c:pt>
                <c:pt idx="30">
                  <c:v>43862</c:v>
                </c:pt>
                <c:pt idx="31">
                  <c:v>43922</c:v>
                </c:pt>
                <c:pt idx="32">
                  <c:v>43983</c:v>
                </c:pt>
              </c:numCache>
            </c:numRef>
          </c:cat>
          <c:val>
            <c:numRef>
              <c:f>baseline!$G$2:$G$34</c:f>
              <c:numCache>
                <c:formatCode>_(* #,##0_);_(* \(#,##0\);_(* "-"??_);_(@_)</c:formatCode>
                <c:ptCount val="33"/>
                <c:pt idx="0">
                  <c:v>120872</c:v>
                </c:pt>
                <c:pt idx="1">
                  <c:v>118933</c:v>
                </c:pt>
                <c:pt idx="2">
                  <c:v>99648</c:v>
                </c:pt>
                <c:pt idx="3">
                  <c:v>140761</c:v>
                </c:pt>
                <c:pt idx="4">
                  <c:v>119296</c:v>
                </c:pt>
                <c:pt idx="5">
                  <c:v>117777</c:v>
                </c:pt>
                <c:pt idx="6">
                  <c:v>132506</c:v>
                </c:pt>
                <c:pt idx="7">
                  <c:v>137879</c:v>
                </c:pt>
                <c:pt idx="8">
                  <c:v>137879</c:v>
                </c:pt>
                <c:pt idx="9">
                  <c:v>264423</c:v>
                </c:pt>
                <c:pt idx="10">
                  <c:v>369035</c:v>
                </c:pt>
                <c:pt idx="11">
                  <c:v>1370880</c:v>
                </c:pt>
                <c:pt idx="12">
                  <c:v>1506170</c:v>
                </c:pt>
                <c:pt idx="13">
                  <c:v>1407867</c:v>
                </c:pt>
                <c:pt idx="14">
                  <c:v>1496995</c:v>
                </c:pt>
                <c:pt idx="15">
                  <c:v>1439940</c:v>
                </c:pt>
                <c:pt idx="16">
                  <c:v>1373564</c:v>
                </c:pt>
                <c:pt idx="17">
                  <c:v>1326445</c:v>
                </c:pt>
                <c:pt idx="18">
                  <c:v>1314509</c:v>
                </c:pt>
                <c:pt idx="19">
                  <c:v>676466</c:v>
                </c:pt>
                <c:pt idx="20">
                  <c:v>694899</c:v>
                </c:pt>
                <c:pt idx="21">
                  <c:v>720490</c:v>
                </c:pt>
                <c:pt idx="22">
                  <c:v>731426</c:v>
                </c:pt>
                <c:pt idx="23">
                  <c:v>752812</c:v>
                </c:pt>
                <c:pt idx="24">
                  <c:v>745397</c:v>
                </c:pt>
                <c:pt idx="25">
                  <c:v>783215</c:v>
                </c:pt>
                <c:pt idx="26">
                  <c:v>809160</c:v>
                </c:pt>
                <c:pt idx="27">
                  <c:v>821376</c:v>
                </c:pt>
                <c:pt idx="28">
                  <c:v>799512</c:v>
                </c:pt>
                <c:pt idx="29">
                  <c:v>807467</c:v>
                </c:pt>
                <c:pt idx="30">
                  <c:v>834431</c:v>
                </c:pt>
                <c:pt idx="31">
                  <c:v>853201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AD-9748-9BBD-3489409B5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977007"/>
        <c:axId val="1397071263"/>
      </c:lineChart>
      <c:dateAx>
        <c:axId val="126597700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071263"/>
        <c:crosses val="autoZero"/>
        <c:auto val="1"/>
        <c:lblOffset val="100"/>
        <c:baseTimeUnit val="months"/>
      </c:dateAx>
      <c:valAx>
        <c:axId val="13970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97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site!$A$1:$A$32</c:f>
              <c:numCache>
                <c:formatCode>General</c:formatCode>
                <c:ptCount val="32"/>
                <c:pt idx="0">
                  <c:v>120872</c:v>
                </c:pt>
                <c:pt idx="1">
                  <c:v>118933</c:v>
                </c:pt>
                <c:pt idx="2">
                  <c:v>99648</c:v>
                </c:pt>
                <c:pt idx="3">
                  <c:v>140761</c:v>
                </c:pt>
                <c:pt idx="4">
                  <c:v>119296</c:v>
                </c:pt>
                <c:pt idx="5">
                  <c:v>117777</c:v>
                </c:pt>
                <c:pt idx="6">
                  <c:v>132506</c:v>
                </c:pt>
                <c:pt idx="7">
                  <c:v>137879</c:v>
                </c:pt>
                <c:pt idx="8">
                  <c:v>137879</c:v>
                </c:pt>
                <c:pt idx="9">
                  <c:v>264423</c:v>
                </c:pt>
                <c:pt idx="10">
                  <c:v>369035</c:v>
                </c:pt>
                <c:pt idx="11">
                  <c:v>1370880</c:v>
                </c:pt>
                <c:pt idx="12">
                  <c:v>1506170</c:v>
                </c:pt>
                <c:pt idx="13">
                  <c:v>1407867</c:v>
                </c:pt>
                <c:pt idx="14">
                  <c:v>1496995</c:v>
                </c:pt>
                <c:pt idx="15">
                  <c:v>1439940</c:v>
                </c:pt>
                <c:pt idx="16">
                  <c:v>1373564</c:v>
                </c:pt>
                <c:pt idx="17">
                  <c:v>1326445</c:v>
                </c:pt>
                <c:pt idx="18">
                  <c:v>1314509</c:v>
                </c:pt>
                <c:pt idx="19">
                  <c:v>676466</c:v>
                </c:pt>
                <c:pt idx="20">
                  <c:v>694899</c:v>
                </c:pt>
                <c:pt idx="21">
                  <c:v>720490</c:v>
                </c:pt>
                <c:pt idx="22">
                  <c:v>731426</c:v>
                </c:pt>
                <c:pt idx="23">
                  <c:v>752812</c:v>
                </c:pt>
                <c:pt idx="24">
                  <c:v>745397</c:v>
                </c:pt>
                <c:pt idx="25">
                  <c:v>783215</c:v>
                </c:pt>
                <c:pt idx="26">
                  <c:v>809160</c:v>
                </c:pt>
                <c:pt idx="27">
                  <c:v>821376</c:v>
                </c:pt>
                <c:pt idx="28">
                  <c:v>799512</c:v>
                </c:pt>
                <c:pt idx="29">
                  <c:v>807467</c:v>
                </c:pt>
                <c:pt idx="30">
                  <c:v>834431</c:v>
                </c:pt>
                <c:pt idx="31">
                  <c:v>853201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B-DF4B-B977-BE6714B52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2040847"/>
        <c:axId val="1341157007"/>
      </c:lineChart>
      <c:catAx>
        <c:axId val="140204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157007"/>
        <c:crosses val="autoZero"/>
        <c:auto val="1"/>
        <c:lblAlgn val="ctr"/>
        <c:lblOffset val="100"/>
        <c:noMultiLvlLbl val="0"/>
      </c:catAx>
      <c:valAx>
        <c:axId val="134115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040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1</xdr:row>
      <xdr:rowOff>165100</xdr:rowOff>
    </xdr:from>
    <xdr:to>
      <xdr:col>15</xdr:col>
      <xdr:colOff>622300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B8017-82B3-614B-A953-9C1967D58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558800</xdr:colOff>
      <xdr:row>20</xdr:row>
      <xdr:rowOff>25400</xdr:rowOff>
    </xdr:from>
    <xdr:to>
      <xdr:col>19</xdr:col>
      <xdr:colOff>393700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313B58-A089-5C4C-BC80-AFEEFEEA7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685800</xdr:colOff>
      <xdr:row>3</xdr:row>
      <xdr:rowOff>63500</xdr:rowOff>
    </xdr:from>
    <xdr:to>
      <xdr:col>11</xdr:col>
      <xdr:colOff>279400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3FC31-5BF9-334E-82A4-6F92BC42A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1DB2B-5C94-9148-B8A9-508B62D529A5}">
  <dimension ref="A1:D107"/>
  <sheetViews>
    <sheetView tabSelected="1" topLeftCell="A64" workbookViewId="0">
      <selection activeCell="H98" sqref="H98"/>
    </sheetView>
  </sheetViews>
  <sheetFormatPr baseColWidth="10" defaultRowHeight="16" x14ac:dyDescent="0.2"/>
  <cols>
    <col min="1" max="1" width="16.1640625" customWidth="1"/>
  </cols>
  <sheetData>
    <row r="1" spans="1:4" x14ac:dyDescent="0.2">
      <c r="A1" s="3" t="s">
        <v>7</v>
      </c>
      <c r="B1" t="s">
        <v>8</v>
      </c>
      <c r="C1" t="s">
        <v>9</v>
      </c>
      <c r="D1" t="s">
        <v>10</v>
      </c>
    </row>
    <row r="2" spans="1:4" x14ac:dyDescent="0.2">
      <c r="A2" s="3">
        <v>41640</v>
      </c>
      <c r="B2">
        <f>_xlfn.IFNA(VLOOKUP(D2,baseline!D:G,3,FALSE),0)</f>
        <v>0</v>
      </c>
      <c r="C2">
        <f>MROUND(MONTH(A2),2)</f>
        <v>2</v>
      </c>
      <c r="D2" s="4">
        <f>(YEAR(A2)*100+C2)</f>
        <v>201402</v>
      </c>
    </row>
    <row r="3" spans="1:4" x14ac:dyDescent="0.2">
      <c r="A3" s="3">
        <v>41671</v>
      </c>
      <c r="B3">
        <f>_xlfn.IFNA(VLOOKUP(D3,baseline!D:G,3,FALSE),0)</f>
        <v>0</v>
      </c>
      <c r="C3">
        <f t="shared" ref="C3:C66" si="0">MROUND(MONTH(A3),2)</f>
        <v>2</v>
      </c>
      <c r="D3" s="4">
        <f t="shared" ref="D3:D66" si="1">(YEAR(A3)*100+C3)</f>
        <v>201402</v>
      </c>
    </row>
    <row r="4" spans="1:4" x14ac:dyDescent="0.2">
      <c r="A4" s="3">
        <v>41699</v>
      </c>
      <c r="B4">
        <f>_xlfn.IFNA(VLOOKUP(D4,baseline!D:G,3,FALSE),0)</f>
        <v>0</v>
      </c>
      <c r="C4">
        <f t="shared" si="0"/>
        <v>4</v>
      </c>
      <c r="D4" s="4">
        <f t="shared" si="1"/>
        <v>201404</v>
      </c>
    </row>
    <row r="5" spans="1:4" x14ac:dyDescent="0.2">
      <c r="A5" s="3">
        <v>41730</v>
      </c>
      <c r="B5">
        <f>_xlfn.IFNA(VLOOKUP(D5,baseline!D:G,3,FALSE),0)</f>
        <v>0</v>
      </c>
      <c r="C5">
        <f t="shared" si="0"/>
        <v>4</v>
      </c>
      <c r="D5" s="4">
        <f t="shared" si="1"/>
        <v>201404</v>
      </c>
    </row>
    <row r="6" spans="1:4" x14ac:dyDescent="0.2">
      <c r="A6" s="3">
        <v>41760</v>
      </c>
      <c r="B6">
        <f>_xlfn.IFNA(VLOOKUP(D6,baseline!D:G,3,FALSE),0)</f>
        <v>0</v>
      </c>
      <c r="C6">
        <f t="shared" si="0"/>
        <v>6</v>
      </c>
      <c r="D6" s="4">
        <f t="shared" si="1"/>
        <v>201406</v>
      </c>
    </row>
    <row r="7" spans="1:4" x14ac:dyDescent="0.2">
      <c r="A7" s="3">
        <v>41791</v>
      </c>
      <c r="B7">
        <f>_xlfn.IFNA(VLOOKUP(D7,baseline!D:G,3,FALSE),0)</f>
        <v>0</v>
      </c>
      <c r="C7">
        <f t="shared" si="0"/>
        <v>6</v>
      </c>
      <c r="D7" s="4">
        <f t="shared" si="1"/>
        <v>201406</v>
      </c>
    </row>
    <row r="8" spans="1:4" x14ac:dyDescent="0.2">
      <c r="A8" s="3">
        <v>41821</v>
      </c>
      <c r="B8">
        <f>_xlfn.IFNA(VLOOKUP(D8,baseline!D:G,3,FALSE),0)</f>
        <v>0</v>
      </c>
      <c r="C8">
        <f t="shared" si="0"/>
        <v>8</v>
      </c>
      <c r="D8" s="4">
        <f t="shared" si="1"/>
        <v>201408</v>
      </c>
    </row>
    <row r="9" spans="1:4" x14ac:dyDescent="0.2">
      <c r="A9" s="3">
        <v>41852</v>
      </c>
      <c r="B9">
        <f>_xlfn.IFNA(VLOOKUP(D9,baseline!D:G,3,FALSE),0)</f>
        <v>0</v>
      </c>
      <c r="C9">
        <f t="shared" si="0"/>
        <v>8</v>
      </c>
      <c r="D9" s="4">
        <f t="shared" si="1"/>
        <v>201408</v>
      </c>
    </row>
    <row r="10" spans="1:4" x14ac:dyDescent="0.2">
      <c r="A10" s="3">
        <v>41883</v>
      </c>
      <c r="B10">
        <f>_xlfn.IFNA(VLOOKUP(D10,baseline!D:G,3,FALSE),0)</f>
        <v>0</v>
      </c>
      <c r="C10">
        <f t="shared" si="0"/>
        <v>10</v>
      </c>
      <c r="D10" s="4">
        <f t="shared" si="1"/>
        <v>201410</v>
      </c>
    </row>
    <row r="11" spans="1:4" x14ac:dyDescent="0.2">
      <c r="A11" s="3">
        <v>41913</v>
      </c>
      <c r="B11">
        <f>_xlfn.IFNA(VLOOKUP(D11,baseline!D:G,3,FALSE),0)</f>
        <v>0</v>
      </c>
      <c r="C11">
        <f t="shared" si="0"/>
        <v>10</v>
      </c>
      <c r="D11" s="4">
        <f t="shared" si="1"/>
        <v>201410</v>
      </c>
    </row>
    <row r="12" spans="1:4" x14ac:dyDescent="0.2">
      <c r="A12" s="3">
        <v>41944</v>
      </c>
      <c r="B12">
        <f>_xlfn.IFNA(VLOOKUP(D12,baseline!D:G,3,FALSE),0)</f>
        <v>0</v>
      </c>
      <c r="C12">
        <f t="shared" si="0"/>
        <v>12</v>
      </c>
      <c r="D12" s="4">
        <f t="shared" si="1"/>
        <v>201412</v>
      </c>
    </row>
    <row r="13" spans="1:4" x14ac:dyDescent="0.2">
      <c r="A13" s="3">
        <v>41974</v>
      </c>
      <c r="B13">
        <f>_xlfn.IFNA(VLOOKUP(D13,baseline!D:G,3,FALSE),0)</f>
        <v>0</v>
      </c>
      <c r="C13">
        <f t="shared" si="0"/>
        <v>12</v>
      </c>
      <c r="D13" s="4">
        <f t="shared" si="1"/>
        <v>201412</v>
      </c>
    </row>
    <row r="14" spans="1:4" x14ac:dyDescent="0.2">
      <c r="A14" s="3">
        <v>42005</v>
      </c>
      <c r="B14">
        <f>_xlfn.IFNA(VLOOKUP(D14,baseline!D:G,3,FALSE),0)</f>
        <v>672714</v>
      </c>
      <c r="C14">
        <f t="shared" si="0"/>
        <v>2</v>
      </c>
      <c r="D14" s="4">
        <f t="shared" si="1"/>
        <v>201502</v>
      </c>
    </row>
    <row r="15" spans="1:4" x14ac:dyDescent="0.2">
      <c r="A15" s="3">
        <v>42036</v>
      </c>
      <c r="B15">
        <f>_xlfn.IFNA(VLOOKUP(D15,baseline!D:G,3,FALSE),0)</f>
        <v>672714</v>
      </c>
      <c r="C15">
        <f t="shared" si="0"/>
        <v>2</v>
      </c>
      <c r="D15" s="4">
        <f t="shared" si="1"/>
        <v>201502</v>
      </c>
    </row>
    <row r="16" spans="1:4" x14ac:dyDescent="0.2">
      <c r="A16" s="3">
        <v>42064</v>
      </c>
      <c r="B16">
        <f>_xlfn.IFNA(VLOOKUP(D16,baseline!D:G,3,FALSE),0)</f>
        <v>939290</v>
      </c>
      <c r="C16">
        <f t="shared" si="0"/>
        <v>4</v>
      </c>
      <c r="D16" s="4">
        <f t="shared" si="1"/>
        <v>201504</v>
      </c>
    </row>
    <row r="17" spans="1:4" x14ac:dyDescent="0.2">
      <c r="A17" s="3">
        <v>42095</v>
      </c>
      <c r="B17">
        <f>_xlfn.IFNA(VLOOKUP(D17,baseline!D:G,3,FALSE),0)</f>
        <v>939290</v>
      </c>
      <c r="C17">
        <f t="shared" si="0"/>
        <v>4</v>
      </c>
      <c r="D17" s="4">
        <f t="shared" si="1"/>
        <v>201504</v>
      </c>
    </row>
    <row r="18" spans="1:4" x14ac:dyDescent="0.2">
      <c r="A18" s="3">
        <v>42125</v>
      </c>
      <c r="B18">
        <f>_xlfn.IFNA(VLOOKUP(D18,baseline!D:G,3,FALSE),0)</f>
        <v>1002688</v>
      </c>
      <c r="C18">
        <f t="shared" si="0"/>
        <v>6</v>
      </c>
      <c r="D18" s="4">
        <f t="shared" si="1"/>
        <v>201506</v>
      </c>
    </row>
    <row r="19" spans="1:4" x14ac:dyDescent="0.2">
      <c r="A19" s="3">
        <v>42156</v>
      </c>
      <c r="B19">
        <f>_xlfn.IFNA(VLOOKUP(D19,baseline!D:G,3,FALSE),0)</f>
        <v>1002688</v>
      </c>
      <c r="C19">
        <f t="shared" si="0"/>
        <v>6</v>
      </c>
      <c r="D19" s="4">
        <f t="shared" si="1"/>
        <v>201506</v>
      </c>
    </row>
    <row r="20" spans="1:4" x14ac:dyDescent="0.2">
      <c r="A20" s="3">
        <v>42186</v>
      </c>
      <c r="B20">
        <f>_xlfn.IFNA(VLOOKUP(D20,baseline!D:G,3,FALSE),0)</f>
        <v>1650799</v>
      </c>
      <c r="C20">
        <f t="shared" si="0"/>
        <v>8</v>
      </c>
      <c r="D20" s="4">
        <f t="shared" si="1"/>
        <v>201508</v>
      </c>
    </row>
    <row r="21" spans="1:4" x14ac:dyDescent="0.2">
      <c r="A21" s="3">
        <v>42217</v>
      </c>
      <c r="B21">
        <f>_xlfn.IFNA(VLOOKUP(D21,baseline!D:G,3,FALSE),0)</f>
        <v>1650799</v>
      </c>
      <c r="C21">
        <f t="shared" si="0"/>
        <v>8</v>
      </c>
      <c r="D21" s="4">
        <f t="shared" si="1"/>
        <v>201508</v>
      </c>
    </row>
    <row r="22" spans="1:4" x14ac:dyDescent="0.2">
      <c r="A22" s="3">
        <v>42248</v>
      </c>
      <c r="B22">
        <f>_xlfn.IFNA(VLOOKUP(D22,baseline!D:G,3,FALSE),0)</f>
        <v>1606406</v>
      </c>
      <c r="C22">
        <f t="shared" si="0"/>
        <v>10</v>
      </c>
      <c r="D22" s="4">
        <f t="shared" si="1"/>
        <v>201510</v>
      </c>
    </row>
    <row r="23" spans="1:4" x14ac:dyDescent="0.2">
      <c r="A23" s="3">
        <v>42278</v>
      </c>
      <c r="B23">
        <f>_xlfn.IFNA(VLOOKUP(D23,baseline!D:G,3,FALSE),0)</f>
        <v>1606406</v>
      </c>
      <c r="C23">
        <f t="shared" si="0"/>
        <v>10</v>
      </c>
      <c r="D23" s="4">
        <f t="shared" si="1"/>
        <v>201510</v>
      </c>
    </row>
    <row r="24" spans="1:4" x14ac:dyDescent="0.2">
      <c r="A24" s="3">
        <v>42309</v>
      </c>
      <c r="B24">
        <f>_xlfn.IFNA(VLOOKUP(D24,baseline!D:G,3,FALSE),0)</f>
        <v>1434149</v>
      </c>
      <c r="C24">
        <f t="shared" si="0"/>
        <v>12</v>
      </c>
      <c r="D24" s="4">
        <f t="shared" si="1"/>
        <v>201512</v>
      </c>
    </row>
    <row r="25" spans="1:4" x14ac:dyDescent="0.2">
      <c r="A25" s="3">
        <v>42339</v>
      </c>
      <c r="B25">
        <f>_xlfn.IFNA(VLOOKUP(D25,baseline!D:G,3,FALSE),0)</f>
        <v>1434149</v>
      </c>
      <c r="C25">
        <f t="shared" si="0"/>
        <v>12</v>
      </c>
      <c r="D25" s="4">
        <f t="shared" si="1"/>
        <v>201512</v>
      </c>
    </row>
    <row r="26" spans="1:4" x14ac:dyDescent="0.2">
      <c r="A26" s="3">
        <v>42370</v>
      </c>
      <c r="B26">
        <f>_xlfn.IFNA(VLOOKUP(D26,baseline!D:G,3,FALSE),0)</f>
        <v>1525384</v>
      </c>
      <c r="C26">
        <f t="shared" si="0"/>
        <v>2</v>
      </c>
      <c r="D26" s="4">
        <f t="shared" si="1"/>
        <v>201602</v>
      </c>
    </row>
    <row r="27" spans="1:4" x14ac:dyDescent="0.2">
      <c r="A27" s="3">
        <v>42401</v>
      </c>
      <c r="B27">
        <f>_xlfn.IFNA(VLOOKUP(D27,baseline!D:G,3,FALSE),0)</f>
        <v>1525384</v>
      </c>
      <c r="C27">
        <f t="shared" si="0"/>
        <v>2</v>
      </c>
      <c r="D27" s="4">
        <f t="shared" si="1"/>
        <v>201602</v>
      </c>
    </row>
    <row r="28" spans="1:4" x14ac:dyDescent="0.2">
      <c r="A28" s="3">
        <v>42430</v>
      </c>
      <c r="B28">
        <f>_xlfn.IFNA(VLOOKUP(D28,baseline!D:G,3,FALSE),0)</f>
        <v>1427999</v>
      </c>
      <c r="C28">
        <f t="shared" si="0"/>
        <v>4</v>
      </c>
      <c r="D28" s="4">
        <f t="shared" si="1"/>
        <v>201604</v>
      </c>
    </row>
    <row r="29" spans="1:4" x14ac:dyDescent="0.2">
      <c r="A29" s="3">
        <v>42461</v>
      </c>
      <c r="B29">
        <f>_xlfn.IFNA(VLOOKUP(D29,baseline!D:G,3,FALSE),0)</f>
        <v>1427999</v>
      </c>
      <c r="C29">
        <f t="shared" si="0"/>
        <v>4</v>
      </c>
      <c r="D29" s="4">
        <f t="shared" si="1"/>
        <v>201604</v>
      </c>
    </row>
    <row r="30" spans="1:4" x14ac:dyDescent="0.2">
      <c r="A30" s="3">
        <v>42491</v>
      </c>
      <c r="B30">
        <f>_xlfn.IFNA(VLOOKUP(D30,baseline!D:G,3,FALSE),0)</f>
        <v>1404483</v>
      </c>
      <c r="C30">
        <f t="shared" si="0"/>
        <v>6</v>
      </c>
      <c r="D30" s="4">
        <f t="shared" si="1"/>
        <v>201606</v>
      </c>
    </row>
    <row r="31" spans="1:4" x14ac:dyDescent="0.2">
      <c r="A31" s="3">
        <v>42522</v>
      </c>
      <c r="B31">
        <f>_xlfn.IFNA(VLOOKUP(D31,baseline!D:G,3,FALSE),0)</f>
        <v>1404483</v>
      </c>
      <c r="C31">
        <f t="shared" si="0"/>
        <v>6</v>
      </c>
      <c r="D31" s="4">
        <f t="shared" si="1"/>
        <v>201606</v>
      </c>
    </row>
    <row r="32" spans="1:4" x14ac:dyDescent="0.2">
      <c r="A32" s="3">
        <v>42552</v>
      </c>
      <c r="B32">
        <f>_xlfn.IFNA(VLOOKUP(D32,baseline!D:G,3,FALSE),0)</f>
        <v>1446769</v>
      </c>
      <c r="C32">
        <f t="shared" si="0"/>
        <v>8</v>
      </c>
      <c r="D32" s="4">
        <f t="shared" si="1"/>
        <v>201608</v>
      </c>
    </row>
    <row r="33" spans="1:4" x14ac:dyDescent="0.2">
      <c r="A33" s="3">
        <v>42583</v>
      </c>
      <c r="B33">
        <f>_xlfn.IFNA(VLOOKUP(D33,baseline!D:G,3,FALSE),0)</f>
        <v>1446769</v>
      </c>
      <c r="C33">
        <f t="shared" si="0"/>
        <v>8</v>
      </c>
      <c r="D33" s="4">
        <f t="shared" si="1"/>
        <v>201608</v>
      </c>
    </row>
    <row r="34" spans="1:4" x14ac:dyDescent="0.2">
      <c r="A34" s="3">
        <v>42614</v>
      </c>
      <c r="B34">
        <f>_xlfn.IFNA(VLOOKUP(D34,baseline!D:G,3,FALSE),0)</f>
        <v>1392927</v>
      </c>
      <c r="C34">
        <f t="shared" si="0"/>
        <v>10</v>
      </c>
      <c r="D34" s="4">
        <f t="shared" si="1"/>
        <v>201610</v>
      </c>
    </row>
    <row r="35" spans="1:4" x14ac:dyDescent="0.2">
      <c r="A35" s="3">
        <v>42644</v>
      </c>
      <c r="B35">
        <f>_xlfn.IFNA(VLOOKUP(D35,baseline!D:G,3,FALSE),0)</f>
        <v>1392927</v>
      </c>
      <c r="C35">
        <f t="shared" si="0"/>
        <v>10</v>
      </c>
      <c r="D35" s="4">
        <f t="shared" si="1"/>
        <v>201610</v>
      </c>
    </row>
    <row r="36" spans="1:4" x14ac:dyDescent="0.2">
      <c r="A36" s="3">
        <v>42675</v>
      </c>
      <c r="B36">
        <f>_xlfn.IFNA(VLOOKUP(D36,baseline!D:G,3,FALSE),0)</f>
        <v>1370880</v>
      </c>
      <c r="C36">
        <f t="shared" si="0"/>
        <v>12</v>
      </c>
      <c r="D36" s="4">
        <f t="shared" si="1"/>
        <v>201612</v>
      </c>
    </row>
    <row r="37" spans="1:4" x14ac:dyDescent="0.2">
      <c r="A37" s="3">
        <v>42705</v>
      </c>
      <c r="B37">
        <f>_xlfn.IFNA(VLOOKUP(D37,baseline!D:G,3,FALSE),0)</f>
        <v>1370880</v>
      </c>
      <c r="C37">
        <f t="shared" si="0"/>
        <v>12</v>
      </c>
      <c r="D37" s="4">
        <f t="shared" si="1"/>
        <v>201612</v>
      </c>
    </row>
    <row r="38" spans="1:4" x14ac:dyDescent="0.2">
      <c r="A38" s="3">
        <v>42736</v>
      </c>
      <c r="B38">
        <f>_xlfn.IFNA(VLOOKUP(D38,baseline!D:G,3,FALSE),0)</f>
        <v>1506170</v>
      </c>
      <c r="C38">
        <f t="shared" si="0"/>
        <v>2</v>
      </c>
      <c r="D38" s="4">
        <f t="shared" si="1"/>
        <v>201702</v>
      </c>
    </row>
    <row r="39" spans="1:4" x14ac:dyDescent="0.2">
      <c r="A39" s="3">
        <v>42767</v>
      </c>
      <c r="B39">
        <f>_xlfn.IFNA(VLOOKUP(D39,baseline!D:G,3,FALSE),0)</f>
        <v>1506170</v>
      </c>
      <c r="C39">
        <f t="shared" si="0"/>
        <v>2</v>
      </c>
      <c r="D39" s="4">
        <f t="shared" si="1"/>
        <v>201702</v>
      </c>
    </row>
    <row r="40" spans="1:4" x14ac:dyDescent="0.2">
      <c r="A40" s="3">
        <v>42795</v>
      </c>
      <c r="B40">
        <f>_xlfn.IFNA(VLOOKUP(D40,baseline!D:G,3,FALSE),0)</f>
        <v>1428947</v>
      </c>
      <c r="C40">
        <f t="shared" si="0"/>
        <v>4</v>
      </c>
      <c r="D40" s="4">
        <f t="shared" si="1"/>
        <v>201704</v>
      </c>
    </row>
    <row r="41" spans="1:4" x14ac:dyDescent="0.2">
      <c r="A41" s="3">
        <v>42826</v>
      </c>
      <c r="B41">
        <f>_xlfn.IFNA(VLOOKUP(D41,baseline!D:G,3,FALSE),0)</f>
        <v>1428947</v>
      </c>
      <c r="C41">
        <f t="shared" si="0"/>
        <v>4</v>
      </c>
      <c r="D41" s="4">
        <f t="shared" si="1"/>
        <v>201704</v>
      </c>
    </row>
    <row r="42" spans="1:4" x14ac:dyDescent="0.2">
      <c r="A42" s="3">
        <v>42856</v>
      </c>
      <c r="B42">
        <f>_xlfn.IFNA(VLOOKUP(D42,baseline!D:G,3,FALSE),0)</f>
        <v>1496995</v>
      </c>
      <c r="C42">
        <f t="shared" si="0"/>
        <v>6</v>
      </c>
      <c r="D42" s="4">
        <f t="shared" si="1"/>
        <v>201706</v>
      </c>
    </row>
    <row r="43" spans="1:4" x14ac:dyDescent="0.2">
      <c r="A43" s="3">
        <v>42887</v>
      </c>
      <c r="B43">
        <f>_xlfn.IFNA(VLOOKUP(D43,baseline!D:G,3,FALSE),0)</f>
        <v>1496995</v>
      </c>
      <c r="C43">
        <f t="shared" si="0"/>
        <v>6</v>
      </c>
      <c r="D43" s="4">
        <f t="shared" si="1"/>
        <v>201706</v>
      </c>
    </row>
    <row r="44" spans="1:4" x14ac:dyDescent="0.2">
      <c r="A44" s="3">
        <v>42917</v>
      </c>
      <c r="B44">
        <f>_xlfn.IFNA(VLOOKUP(D44,baseline!D:G,3,FALSE),0)</f>
        <v>1439940</v>
      </c>
      <c r="C44">
        <f t="shared" si="0"/>
        <v>8</v>
      </c>
      <c r="D44" s="4">
        <f t="shared" si="1"/>
        <v>201708</v>
      </c>
    </row>
    <row r="45" spans="1:4" x14ac:dyDescent="0.2">
      <c r="A45" s="3">
        <v>42948</v>
      </c>
      <c r="B45">
        <f>_xlfn.IFNA(VLOOKUP(D45,baseline!D:G,3,FALSE),0)</f>
        <v>1439940</v>
      </c>
      <c r="C45">
        <f t="shared" si="0"/>
        <v>8</v>
      </c>
      <c r="D45" s="4">
        <f t="shared" si="1"/>
        <v>201708</v>
      </c>
    </row>
    <row r="46" spans="1:4" x14ac:dyDescent="0.2">
      <c r="A46" s="3">
        <v>42979</v>
      </c>
      <c r="B46">
        <f>_xlfn.IFNA(VLOOKUP(D46,baseline!D:G,3,FALSE),0)</f>
        <v>1373564</v>
      </c>
      <c r="C46">
        <f t="shared" si="0"/>
        <v>10</v>
      </c>
      <c r="D46" s="4">
        <f t="shared" si="1"/>
        <v>201710</v>
      </c>
    </row>
    <row r="47" spans="1:4" x14ac:dyDescent="0.2">
      <c r="A47" s="3">
        <v>43009</v>
      </c>
      <c r="B47">
        <f>_xlfn.IFNA(VLOOKUP(D47,baseline!D:G,3,FALSE),0)</f>
        <v>1373564</v>
      </c>
      <c r="C47">
        <f t="shared" si="0"/>
        <v>10</v>
      </c>
      <c r="D47" s="4">
        <f t="shared" si="1"/>
        <v>201710</v>
      </c>
    </row>
    <row r="48" spans="1:4" x14ac:dyDescent="0.2">
      <c r="A48" s="3">
        <v>43040</v>
      </c>
      <c r="B48">
        <f>_xlfn.IFNA(VLOOKUP(D48,baseline!D:G,3,FALSE),0)</f>
        <v>1326445</v>
      </c>
      <c r="C48">
        <f t="shared" si="0"/>
        <v>12</v>
      </c>
      <c r="D48" s="4">
        <f t="shared" si="1"/>
        <v>201712</v>
      </c>
    </row>
    <row r="49" spans="1:4" x14ac:dyDescent="0.2">
      <c r="A49" s="3">
        <v>43070</v>
      </c>
      <c r="B49">
        <f>_xlfn.IFNA(VLOOKUP(D49,baseline!D:G,3,FALSE),0)</f>
        <v>1326445</v>
      </c>
      <c r="C49">
        <f t="shared" si="0"/>
        <v>12</v>
      </c>
      <c r="D49" s="4">
        <f t="shared" si="1"/>
        <v>201712</v>
      </c>
    </row>
    <row r="50" spans="1:4" x14ac:dyDescent="0.2">
      <c r="A50" s="3">
        <v>43101</v>
      </c>
      <c r="B50">
        <f>_xlfn.IFNA(VLOOKUP(D50,baseline!D:G,3,FALSE),0)</f>
        <v>1314509</v>
      </c>
      <c r="C50">
        <f t="shared" si="0"/>
        <v>2</v>
      </c>
      <c r="D50" s="4">
        <f t="shared" si="1"/>
        <v>201802</v>
      </c>
    </row>
    <row r="51" spans="1:4" x14ac:dyDescent="0.2">
      <c r="A51" s="3">
        <v>43132</v>
      </c>
      <c r="B51">
        <f>_xlfn.IFNA(VLOOKUP(D51,baseline!D:G,3,FALSE),0)</f>
        <v>1314509</v>
      </c>
      <c r="C51">
        <f t="shared" si="0"/>
        <v>2</v>
      </c>
      <c r="D51" s="4">
        <f t="shared" si="1"/>
        <v>201802</v>
      </c>
    </row>
    <row r="52" spans="1:4" x14ac:dyDescent="0.2">
      <c r="A52" s="3">
        <v>43160</v>
      </c>
      <c r="B52">
        <f>_xlfn.IFNA(VLOOKUP(D52,baseline!D:G,3,FALSE),0)</f>
        <v>1364539</v>
      </c>
      <c r="C52">
        <f t="shared" si="0"/>
        <v>4</v>
      </c>
      <c r="D52" s="4">
        <f t="shared" si="1"/>
        <v>201804</v>
      </c>
    </row>
    <row r="53" spans="1:4" x14ac:dyDescent="0.2">
      <c r="A53" s="3">
        <v>43191</v>
      </c>
      <c r="B53">
        <f>_xlfn.IFNA(VLOOKUP(D53,baseline!D:G,3,FALSE),0)</f>
        <v>1364539</v>
      </c>
      <c r="C53">
        <f t="shared" si="0"/>
        <v>4</v>
      </c>
      <c r="D53" s="4">
        <f t="shared" si="1"/>
        <v>201804</v>
      </c>
    </row>
    <row r="54" spans="1:4" x14ac:dyDescent="0.2">
      <c r="A54" s="3">
        <v>43221</v>
      </c>
      <c r="B54">
        <f>_xlfn.IFNA(VLOOKUP(D54,baseline!D:G,3,FALSE),0)</f>
        <v>1421600</v>
      </c>
      <c r="C54">
        <f t="shared" si="0"/>
        <v>6</v>
      </c>
      <c r="D54" s="4">
        <f t="shared" si="1"/>
        <v>201806</v>
      </c>
    </row>
    <row r="55" spans="1:4" x14ac:dyDescent="0.2">
      <c r="A55" s="3">
        <v>43252</v>
      </c>
      <c r="B55">
        <f>_xlfn.IFNA(VLOOKUP(D55,baseline!D:G,3,FALSE),0)</f>
        <v>1421600</v>
      </c>
      <c r="C55">
        <f t="shared" si="0"/>
        <v>6</v>
      </c>
      <c r="D55" s="4">
        <f t="shared" si="1"/>
        <v>201806</v>
      </c>
    </row>
    <row r="56" spans="1:4" x14ac:dyDescent="0.2">
      <c r="A56" s="3">
        <v>43282</v>
      </c>
      <c r="B56">
        <f>_xlfn.IFNA(VLOOKUP(D56,baseline!D:G,3,FALSE),0)</f>
        <v>1439953</v>
      </c>
      <c r="C56">
        <f t="shared" si="0"/>
        <v>8</v>
      </c>
      <c r="D56" s="4">
        <f t="shared" si="1"/>
        <v>201808</v>
      </c>
    </row>
    <row r="57" spans="1:4" x14ac:dyDescent="0.2">
      <c r="A57" s="3">
        <v>43313</v>
      </c>
      <c r="B57">
        <f>_xlfn.IFNA(VLOOKUP(D57,baseline!D:G,3,FALSE),0)</f>
        <v>1439953</v>
      </c>
      <c r="C57">
        <f t="shared" si="0"/>
        <v>8</v>
      </c>
      <c r="D57" s="4">
        <f t="shared" si="1"/>
        <v>201808</v>
      </c>
    </row>
    <row r="58" spans="1:4" x14ac:dyDescent="0.2">
      <c r="A58" s="3">
        <v>43344</v>
      </c>
      <c r="B58">
        <f>_xlfn.IFNA(VLOOKUP(D58,baseline!D:G,3,FALSE),0)</f>
        <v>1441635</v>
      </c>
      <c r="C58">
        <f t="shared" si="0"/>
        <v>10</v>
      </c>
      <c r="D58" s="4">
        <f t="shared" si="1"/>
        <v>201810</v>
      </c>
    </row>
    <row r="59" spans="1:4" x14ac:dyDescent="0.2">
      <c r="A59" s="3">
        <v>43374</v>
      </c>
      <c r="B59">
        <f>_xlfn.IFNA(VLOOKUP(D59,baseline!D:G,3,FALSE),0)</f>
        <v>1441635</v>
      </c>
      <c r="C59">
        <f t="shared" si="0"/>
        <v>10</v>
      </c>
      <c r="D59" s="4">
        <f t="shared" si="1"/>
        <v>201810</v>
      </c>
    </row>
    <row r="60" spans="1:4" x14ac:dyDescent="0.2">
      <c r="A60" s="3">
        <v>43405</v>
      </c>
      <c r="B60">
        <f>_xlfn.IFNA(VLOOKUP(D60,baseline!D:G,3,FALSE),0)</f>
        <v>1475605</v>
      </c>
      <c r="C60">
        <f t="shared" si="0"/>
        <v>12</v>
      </c>
      <c r="D60" s="4">
        <f t="shared" si="1"/>
        <v>201812</v>
      </c>
    </row>
    <row r="61" spans="1:4" x14ac:dyDescent="0.2">
      <c r="A61" s="3">
        <v>43435</v>
      </c>
      <c r="B61">
        <f>_xlfn.IFNA(VLOOKUP(D61,baseline!D:G,3,FALSE),0)</f>
        <v>1475605</v>
      </c>
      <c r="C61">
        <f t="shared" si="0"/>
        <v>12</v>
      </c>
      <c r="D61" s="4">
        <f t="shared" si="1"/>
        <v>201812</v>
      </c>
    </row>
    <row r="62" spans="1:4" x14ac:dyDescent="0.2">
      <c r="A62" s="3">
        <v>43466</v>
      </c>
      <c r="B62">
        <f>_xlfn.IFNA(VLOOKUP(D62,baseline!D:G,3,FALSE),0)</f>
        <v>1435817</v>
      </c>
      <c r="C62">
        <f t="shared" si="0"/>
        <v>2</v>
      </c>
      <c r="D62" s="4">
        <f t="shared" si="1"/>
        <v>201902</v>
      </c>
    </row>
    <row r="63" spans="1:4" x14ac:dyDescent="0.2">
      <c r="A63" s="3">
        <v>43497</v>
      </c>
      <c r="B63">
        <f>_xlfn.IFNA(VLOOKUP(D63,baseline!D:G,3,FALSE),0)</f>
        <v>1435817</v>
      </c>
      <c r="C63">
        <f t="shared" si="0"/>
        <v>2</v>
      </c>
      <c r="D63" s="4">
        <f t="shared" si="1"/>
        <v>201902</v>
      </c>
    </row>
    <row r="64" spans="1:4" x14ac:dyDescent="0.2">
      <c r="A64" s="3">
        <v>43525</v>
      </c>
      <c r="B64">
        <f>_xlfn.IFNA(VLOOKUP(D64,baseline!D:G,3,FALSE),0)</f>
        <v>1467908</v>
      </c>
      <c r="C64">
        <f t="shared" si="0"/>
        <v>4</v>
      </c>
      <c r="D64" s="4">
        <f t="shared" si="1"/>
        <v>201904</v>
      </c>
    </row>
    <row r="65" spans="1:4" x14ac:dyDescent="0.2">
      <c r="A65" s="3">
        <v>43556</v>
      </c>
      <c r="B65">
        <f>_xlfn.IFNA(VLOOKUP(D65,baseline!D:G,3,FALSE),0)</f>
        <v>1467908</v>
      </c>
      <c r="C65">
        <f t="shared" si="0"/>
        <v>4</v>
      </c>
      <c r="D65" s="4">
        <f t="shared" si="1"/>
        <v>201904</v>
      </c>
    </row>
    <row r="66" spans="1:4" x14ac:dyDescent="0.2">
      <c r="A66" s="3">
        <v>43586</v>
      </c>
      <c r="B66">
        <f>_xlfn.IFNA(VLOOKUP(D66,baseline!D:G,3,FALSE),0)</f>
        <v>1483566</v>
      </c>
      <c r="C66">
        <f t="shared" si="0"/>
        <v>6</v>
      </c>
      <c r="D66" s="4">
        <f t="shared" si="1"/>
        <v>201906</v>
      </c>
    </row>
    <row r="67" spans="1:4" x14ac:dyDescent="0.2">
      <c r="A67" s="3">
        <v>43617</v>
      </c>
      <c r="B67">
        <f>_xlfn.IFNA(VLOOKUP(D67,baseline!D:G,3,FALSE),0)</f>
        <v>1483566</v>
      </c>
      <c r="C67">
        <f t="shared" ref="C67:C85" si="2">MROUND(MONTH(A67),2)</f>
        <v>6</v>
      </c>
      <c r="D67" s="4">
        <f t="shared" ref="D67:D85" si="3">(YEAR(A67)*100+C67)</f>
        <v>201906</v>
      </c>
    </row>
    <row r="68" spans="1:4" x14ac:dyDescent="0.2">
      <c r="A68" s="3">
        <v>43647</v>
      </c>
      <c r="B68">
        <f>_xlfn.IFNA(VLOOKUP(D68,baseline!D:G,3,FALSE),0)</f>
        <v>1496871</v>
      </c>
      <c r="C68">
        <f t="shared" si="2"/>
        <v>8</v>
      </c>
      <c r="D68" s="4">
        <f t="shared" si="3"/>
        <v>201908</v>
      </c>
    </row>
    <row r="69" spans="1:4" x14ac:dyDescent="0.2">
      <c r="A69" s="3">
        <v>43678</v>
      </c>
      <c r="B69">
        <f>_xlfn.IFNA(VLOOKUP(D69,baseline!D:G,3,FALSE),0)</f>
        <v>1496871</v>
      </c>
      <c r="C69">
        <f t="shared" si="2"/>
        <v>8</v>
      </c>
      <c r="D69" s="4">
        <f t="shared" si="3"/>
        <v>201908</v>
      </c>
    </row>
    <row r="70" spans="1:4" x14ac:dyDescent="0.2">
      <c r="A70" s="3">
        <v>43709</v>
      </c>
      <c r="B70">
        <f>_xlfn.IFNA(VLOOKUP(D70,baseline!D:G,3,FALSE),0)</f>
        <v>1496871</v>
      </c>
      <c r="C70">
        <f t="shared" si="2"/>
        <v>10</v>
      </c>
      <c r="D70" s="4">
        <f t="shared" si="3"/>
        <v>201910</v>
      </c>
    </row>
    <row r="71" spans="1:4" x14ac:dyDescent="0.2">
      <c r="A71" s="3">
        <v>43739</v>
      </c>
      <c r="B71">
        <f>_xlfn.IFNA(VLOOKUP(D71,baseline!D:G,3,FALSE),0)</f>
        <v>1496871</v>
      </c>
      <c r="C71">
        <f t="shared" si="2"/>
        <v>10</v>
      </c>
      <c r="D71" s="4">
        <f t="shared" si="3"/>
        <v>201910</v>
      </c>
    </row>
    <row r="72" spans="1:4" x14ac:dyDescent="0.2">
      <c r="A72" s="3">
        <v>43770</v>
      </c>
      <c r="B72">
        <f>_xlfn.IFNA(VLOOKUP(D72,baseline!D:G,3,FALSE),0)</f>
        <v>1506537</v>
      </c>
      <c r="C72">
        <f t="shared" si="2"/>
        <v>12</v>
      </c>
      <c r="D72" s="4">
        <f t="shared" si="3"/>
        <v>201912</v>
      </c>
    </row>
    <row r="73" spans="1:4" x14ac:dyDescent="0.2">
      <c r="A73" s="3">
        <v>43800</v>
      </c>
      <c r="B73">
        <f>_xlfn.IFNA(VLOOKUP(D73,baseline!D:G,3,FALSE),0)</f>
        <v>1506537</v>
      </c>
      <c r="C73">
        <f t="shared" si="2"/>
        <v>12</v>
      </c>
      <c r="D73" s="4">
        <f t="shared" si="3"/>
        <v>201912</v>
      </c>
    </row>
    <row r="74" spans="1:4" x14ac:dyDescent="0.2">
      <c r="A74" s="3">
        <v>43831</v>
      </c>
      <c r="B74">
        <f>_xlfn.IFNA(VLOOKUP(D74,baseline!D:G,3,FALSE),0)</f>
        <v>1506537</v>
      </c>
      <c r="C74">
        <f t="shared" si="2"/>
        <v>2</v>
      </c>
      <c r="D74" s="4">
        <f t="shared" si="3"/>
        <v>202002</v>
      </c>
    </row>
    <row r="75" spans="1:4" x14ac:dyDescent="0.2">
      <c r="A75" s="3">
        <v>43862</v>
      </c>
      <c r="B75">
        <f>_xlfn.IFNA(VLOOKUP(D75,baseline!D:G,3,FALSE),0)</f>
        <v>1506537</v>
      </c>
      <c r="C75">
        <f t="shared" si="2"/>
        <v>2</v>
      </c>
      <c r="D75" s="4">
        <f t="shared" si="3"/>
        <v>202002</v>
      </c>
    </row>
    <row r="76" spans="1:4" x14ac:dyDescent="0.2">
      <c r="A76" s="3">
        <v>43891</v>
      </c>
      <c r="B76">
        <f>_xlfn.IFNA(VLOOKUP(D76,baseline!D:G,3,FALSE),0)</f>
        <v>1547013</v>
      </c>
      <c r="C76">
        <f t="shared" si="2"/>
        <v>4</v>
      </c>
      <c r="D76" s="4">
        <f t="shared" si="3"/>
        <v>202004</v>
      </c>
    </row>
    <row r="77" spans="1:4" x14ac:dyDescent="0.2">
      <c r="A77" s="3">
        <v>43922</v>
      </c>
      <c r="B77">
        <f>_xlfn.IFNA(VLOOKUP(D77,baseline!D:G,3,FALSE),0)</f>
        <v>1547013</v>
      </c>
      <c r="C77">
        <f t="shared" si="2"/>
        <v>4</v>
      </c>
      <c r="D77" s="4">
        <f t="shared" si="3"/>
        <v>202004</v>
      </c>
    </row>
    <row r="78" spans="1:4" x14ac:dyDescent="0.2">
      <c r="A78" s="3">
        <v>43952</v>
      </c>
      <c r="B78">
        <f>_xlfn.IFNA(VLOOKUP(D78,baseline!D:G,3,FALSE),0)</f>
        <v>1547013</v>
      </c>
      <c r="C78">
        <f t="shared" si="2"/>
        <v>6</v>
      </c>
      <c r="D78" s="4">
        <f t="shared" si="3"/>
        <v>202006</v>
      </c>
    </row>
    <row r="79" spans="1:4" x14ac:dyDescent="0.2">
      <c r="A79" s="3">
        <v>43983</v>
      </c>
      <c r="B79">
        <f>_xlfn.IFNA(VLOOKUP(D79,baseline!D:G,3,FALSE),0)</f>
        <v>1547013</v>
      </c>
      <c r="C79">
        <f t="shared" si="2"/>
        <v>6</v>
      </c>
      <c r="D79" s="4">
        <f t="shared" si="3"/>
        <v>202006</v>
      </c>
    </row>
    <row r="80" spans="1:4" x14ac:dyDescent="0.2">
      <c r="A80" s="3">
        <v>44013</v>
      </c>
      <c r="B80">
        <f>_xlfn.IFNA(VLOOKUP(D80,baseline!D:G,3,FALSE),0)</f>
        <v>1566011</v>
      </c>
      <c r="C80">
        <f t="shared" si="2"/>
        <v>8</v>
      </c>
      <c r="D80" s="4">
        <f t="shared" si="3"/>
        <v>202008</v>
      </c>
    </row>
    <row r="81" spans="1:4" x14ac:dyDescent="0.2">
      <c r="A81" s="3">
        <v>44044</v>
      </c>
      <c r="B81">
        <f>_xlfn.IFNA(VLOOKUP(D81,baseline!D:G,3,FALSE),0)</f>
        <v>1566011</v>
      </c>
      <c r="C81">
        <f t="shared" si="2"/>
        <v>8</v>
      </c>
      <c r="D81" s="4">
        <f t="shared" si="3"/>
        <v>202008</v>
      </c>
    </row>
    <row r="82" spans="1:4" x14ac:dyDescent="0.2">
      <c r="A82" s="3">
        <v>44075</v>
      </c>
      <c r="B82">
        <f>_xlfn.IFNA(VLOOKUP(D82,baseline!D:G,3,FALSE),0)</f>
        <v>1595817</v>
      </c>
      <c r="C82">
        <f t="shared" si="2"/>
        <v>10</v>
      </c>
      <c r="D82" s="4">
        <f t="shared" si="3"/>
        <v>202010</v>
      </c>
    </row>
    <row r="83" spans="1:4" x14ac:dyDescent="0.2">
      <c r="A83" s="3">
        <v>44105</v>
      </c>
      <c r="B83">
        <f>_xlfn.IFNA(VLOOKUP(D83,baseline!D:G,3,FALSE),0)</f>
        <v>1595817</v>
      </c>
      <c r="C83">
        <f t="shared" si="2"/>
        <v>10</v>
      </c>
      <c r="D83" s="4">
        <f t="shared" si="3"/>
        <v>202010</v>
      </c>
    </row>
    <row r="84" spans="1:4" x14ac:dyDescent="0.2">
      <c r="A84" s="3">
        <v>44136</v>
      </c>
      <c r="B84">
        <f>_xlfn.IFNA(VLOOKUP(D84,baseline!D:G,3,FALSE),0)</f>
        <v>1603044</v>
      </c>
      <c r="C84">
        <f t="shared" si="2"/>
        <v>12</v>
      </c>
      <c r="D84" s="4">
        <f t="shared" si="3"/>
        <v>202012</v>
      </c>
    </row>
    <row r="85" spans="1:4" x14ac:dyDescent="0.2">
      <c r="A85" s="3">
        <v>44166</v>
      </c>
      <c r="B85">
        <f>_xlfn.IFNA(VLOOKUP(D85,baseline!D:G,3,FALSE),0)</f>
        <v>1603044</v>
      </c>
      <c r="C85">
        <f t="shared" si="2"/>
        <v>12</v>
      </c>
      <c r="D85" s="4">
        <f t="shared" si="3"/>
        <v>202012</v>
      </c>
    </row>
    <row r="86" spans="1:4" x14ac:dyDescent="0.2">
      <c r="A86" s="3">
        <v>44197</v>
      </c>
      <c r="B86">
        <f>_xlfn.IFNA(VLOOKUP(D86,baseline!D:G,3,FALSE),0)</f>
        <v>1627737</v>
      </c>
      <c r="C86">
        <f t="shared" ref="C86:C88" si="4">MROUND(MONTH(A86),2)</f>
        <v>2</v>
      </c>
      <c r="D86" s="4">
        <f t="shared" ref="D86:D88" si="5">(YEAR(A86)*100+C86)</f>
        <v>202102</v>
      </c>
    </row>
    <row r="87" spans="1:4" x14ac:dyDescent="0.2">
      <c r="A87" s="3">
        <v>44228</v>
      </c>
      <c r="B87">
        <f>_xlfn.IFNA(VLOOKUP(D87,baseline!D:G,3,FALSE),0)</f>
        <v>1627737</v>
      </c>
      <c r="C87">
        <f t="shared" si="4"/>
        <v>2</v>
      </c>
      <c r="D87" s="4">
        <f t="shared" si="5"/>
        <v>202102</v>
      </c>
    </row>
    <row r="88" spans="1:4" x14ac:dyDescent="0.2">
      <c r="A88" s="3">
        <v>44256</v>
      </c>
      <c r="B88">
        <f>B87</f>
        <v>1627737</v>
      </c>
      <c r="C88">
        <f t="shared" si="4"/>
        <v>4</v>
      </c>
      <c r="D88" s="4">
        <f t="shared" si="5"/>
        <v>202104</v>
      </c>
    </row>
    <row r="89" spans="1:4" x14ac:dyDescent="0.2">
      <c r="A89" s="3">
        <v>44287</v>
      </c>
      <c r="B89">
        <f>_xlfn.IFNA(VLOOKUP(D89,baseline!D:G,3,FALSE),0)</f>
        <v>0</v>
      </c>
      <c r="C89">
        <f t="shared" ref="C89:C94" si="6">MROUND(MONTH(A89),2)</f>
        <v>4</v>
      </c>
      <c r="D89" s="4">
        <f t="shared" ref="D89:D94" si="7">(YEAR(A89)*100+C89)</f>
        <v>202104</v>
      </c>
    </row>
    <row r="90" spans="1:4" x14ac:dyDescent="0.2">
      <c r="A90" s="3">
        <v>44317</v>
      </c>
      <c r="B90">
        <f>_xlfn.IFNA(VLOOKUP(D90,baseline!D:G,3,FALSE),0)</f>
        <v>0</v>
      </c>
      <c r="C90">
        <f t="shared" si="6"/>
        <v>6</v>
      </c>
      <c r="D90" s="4">
        <f t="shared" si="7"/>
        <v>202106</v>
      </c>
    </row>
    <row r="91" spans="1:4" x14ac:dyDescent="0.2">
      <c r="A91" s="3">
        <v>44348</v>
      </c>
      <c r="B91">
        <f>_xlfn.IFNA(VLOOKUP(D91,baseline!D:G,3,FALSE),0)</f>
        <v>0</v>
      </c>
      <c r="C91">
        <f t="shared" si="6"/>
        <v>6</v>
      </c>
      <c r="D91" s="4">
        <f t="shared" si="7"/>
        <v>202106</v>
      </c>
    </row>
    <row r="92" spans="1:4" x14ac:dyDescent="0.2">
      <c r="A92" s="3">
        <v>44378</v>
      </c>
      <c r="B92">
        <f>_xlfn.IFNA(VLOOKUP(D92,baseline!D:G,3,FALSE),0)</f>
        <v>0</v>
      </c>
      <c r="C92">
        <f t="shared" si="6"/>
        <v>8</v>
      </c>
      <c r="D92" s="4">
        <f t="shared" si="7"/>
        <v>202108</v>
      </c>
    </row>
    <row r="93" spans="1:4" x14ac:dyDescent="0.2">
      <c r="A93" s="3">
        <v>44409</v>
      </c>
      <c r="B93">
        <f>_xlfn.IFNA(VLOOKUP(D93,baseline!D:G,3,FALSE),0)</f>
        <v>0</v>
      </c>
      <c r="C93">
        <f t="shared" si="6"/>
        <v>8</v>
      </c>
      <c r="D93" s="4">
        <f t="shared" si="7"/>
        <v>202108</v>
      </c>
    </row>
    <row r="94" spans="1:4" x14ac:dyDescent="0.2">
      <c r="A94" s="3">
        <v>44440</v>
      </c>
      <c r="B94">
        <f>_xlfn.IFNA(VLOOKUP(D94,baseline!D:G,3,FALSE),0)</f>
        <v>0</v>
      </c>
      <c r="C94">
        <f t="shared" si="6"/>
        <v>10</v>
      </c>
      <c r="D94" s="4">
        <f t="shared" si="7"/>
        <v>202110</v>
      </c>
    </row>
    <row r="95" spans="1:4" x14ac:dyDescent="0.2">
      <c r="A95" s="3"/>
      <c r="D95" s="4"/>
    </row>
    <row r="96" spans="1:4" x14ac:dyDescent="0.2">
      <c r="A96" s="3"/>
      <c r="D96" s="4"/>
    </row>
    <row r="97" spans="1:4" x14ac:dyDescent="0.2">
      <c r="A97" s="3"/>
      <c r="D97" s="4"/>
    </row>
    <row r="98" spans="1:4" x14ac:dyDescent="0.2">
      <c r="A98" s="3"/>
      <c r="D98" s="4"/>
    </row>
    <row r="99" spans="1:4" x14ac:dyDescent="0.2">
      <c r="A99" s="3"/>
      <c r="D99" s="4"/>
    </row>
    <row r="100" spans="1:4" x14ac:dyDescent="0.2">
      <c r="A100" s="3"/>
      <c r="D100" s="4"/>
    </row>
    <row r="101" spans="1:4" x14ac:dyDescent="0.2">
      <c r="A101" s="3"/>
      <c r="D101" s="4"/>
    </row>
    <row r="102" spans="1:4" x14ac:dyDescent="0.2">
      <c r="A102" s="3"/>
      <c r="D102" s="4"/>
    </row>
    <row r="103" spans="1:4" x14ac:dyDescent="0.2">
      <c r="A103" s="3"/>
      <c r="D103" s="4"/>
    </row>
    <row r="104" spans="1:4" x14ac:dyDescent="0.2">
      <c r="A104" s="3"/>
      <c r="D104" s="4"/>
    </row>
    <row r="105" spans="1:4" x14ac:dyDescent="0.2">
      <c r="A105" s="3"/>
      <c r="D105" s="4"/>
    </row>
    <row r="106" spans="1:4" x14ac:dyDescent="0.2">
      <c r="A106" s="3"/>
      <c r="D106" s="4"/>
    </row>
    <row r="107" spans="1:4" x14ac:dyDescent="0.2">
      <c r="A107" s="3"/>
      <c r="D107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48BBB-3FB2-904E-9C74-CC3002A9C392}">
  <dimension ref="A1:G38"/>
  <sheetViews>
    <sheetView workbookViewId="0">
      <selection activeCell="E43" sqref="E43"/>
    </sheetView>
  </sheetViews>
  <sheetFormatPr baseColWidth="10" defaultRowHeight="16" x14ac:dyDescent="0.2"/>
  <cols>
    <col min="6" max="7" width="13" style="2" bestFit="1" customWidth="1"/>
  </cols>
  <sheetData>
    <row r="1" spans="1:7" x14ac:dyDescent="0.2">
      <c r="A1" t="s">
        <v>3</v>
      </c>
      <c r="B1" t="s">
        <v>0</v>
      </c>
      <c r="C1" t="s">
        <v>1</v>
      </c>
      <c r="D1" t="s">
        <v>2</v>
      </c>
      <c r="E1" t="s">
        <v>6</v>
      </c>
      <c r="F1" s="2" t="s">
        <v>4</v>
      </c>
      <c r="G1" s="2" t="s">
        <v>5</v>
      </c>
    </row>
    <row r="2" spans="1:7" x14ac:dyDescent="0.2">
      <c r="A2">
        <v>2</v>
      </c>
      <c r="B2">
        <v>2015</v>
      </c>
      <c r="C2">
        <v>2</v>
      </c>
      <c r="D2">
        <f>B2*100+C2</f>
        <v>201502</v>
      </c>
      <c r="E2" s="1">
        <f>DATE(B2,C2,1)</f>
        <v>42036</v>
      </c>
      <c r="F2" s="5">
        <v>672714</v>
      </c>
      <c r="G2" s="2">
        <v>120872</v>
      </c>
    </row>
    <row r="3" spans="1:7" x14ac:dyDescent="0.2">
      <c r="A3">
        <v>3</v>
      </c>
      <c r="B3">
        <v>2015</v>
      </c>
      <c r="C3">
        <v>4</v>
      </c>
      <c r="D3">
        <f>B3*100+C3</f>
        <v>201504</v>
      </c>
      <c r="E3" s="1">
        <f t="shared" ref="E3:E33" si="0">DATE(B3,C3,1)</f>
        <v>42095</v>
      </c>
      <c r="F3" s="5">
        <v>939290</v>
      </c>
      <c r="G3" s="2">
        <v>118933</v>
      </c>
    </row>
    <row r="4" spans="1:7" x14ac:dyDescent="0.2">
      <c r="A4">
        <v>4</v>
      </c>
      <c r="B4">
        <v>2015</v>
      </c>
      <c r="C4">
        <v>6</v>
      </c>
      <c r="D4">
        <f>B4*100+C4</f>
        <v>201506</v>
      </c>
      <c r="E4" s="1">
        <f t="shared" si="0"/>
        <v>42156</v>
      </c>
      <c r="F4" s="5">
        <v>1002688</v>
      </c>
      <c r="G4" s="2">
        <v>99648</v>
      </c>
    </row>
    <row r="5" spans="1:7" x14ac:dyDescent="0.2">
      <c r="A5">
        <v>5</v>
      </c>
      <c r="B5">
        <v>2015</v>
      </c>
      <c r="C5">
        <v>8</v>
      </c>
      <c r="D5">
        <f>B5*100+C5</f>
        <v>201508</v>
      </c>
      <c r="E5" s="1">
        <f t="shared" si="0"/>
        <v>42217</v>
      </c>
      <c r="F5" s="5">
        <v>1650799</v>
      </c>
      <c r="G5" s="2">
        <v>140761</v>
      </c>
    </row>
    <row r="6" spans="1:7" x14ac:dyDescent="0.2">
      <c r="A6">
        <v>6</v>
      </c>
      <c r="B6">
        <v>2015</v>
      </c>
      <c r="C6">
        <v>10</v>
      </c>
      <c r="D6">
        <f t="shared" ref="D6:D33" si="1">B6*100+C6</f>
        <v>201510</v>
      </c>
      <c r="E6" s="1">
        <f t="shared" si="0"/>
        <v>42278</v>
      </c>
      <c r="F6" s="5">
        <v>1606406</v>
      </c>
      <c r="G6" s="2">
        <v>119296</v>
      </c>
    </row>
    <row r="7" spans="1:7" x14ac:dyDescent="0.2">
      <c r="A7">
        <v>7</v>
      </c>
      <c r="B7">
        <v>2015</v>
      </c>
      <c r="C7">
        <v>12</v>
      </c>
      <c r="D7">
        <f t="shared" si="1"/>
        <v>201512</v>
      </c>
      <c r="E7" s="1">
        <f t="shared" si="0"/>
        <v>42339</v>
      </c>
      <c r="F7" s="5">
        <v>1434149</v>
      </c>
      <c r="G7" s="2">
        <v>117777</v>
      </c>
    </row>
    <row r="8" spans="1:7" x14ac:dyDescent="0.2">
      <c r="A8">
        <v>8</v>
      </c>
      <c r="B8">
        <v>2016</v>
      </c>
      <c r="C8">
        <f>C2</f>
        <v>2</v>
      </c>
      <c r="D8">
        <f t="shared" si="1"/>
        <v>201602</v>
      </c>
      <c r="E8" s="1">
        <f t="shared" si="0"/>
        <v>42401</v>
      </c>
      <c r="F8" s="5">
        <v>1525384</v>
      </c>
      <c r="G8" s="2">
        <v>132506</v>
      </c>
    </row>
    <row r="9" spans="1:7" x14ac:dyDescent="0.2">
      <c r="A9">
        <v>9</v>
      </c>
      <c r="B9">
        <v>2016</v>
      </c>
      <c r="C9">
        <f t="shared" ref="C9:C38" si="2">C3</f>
        <v>4</v>
      </c>
      <c r="D9">
        <f t="shared" si="1"/>
        <v>201604</v>
      </c>
      <c r="E9" s="1">
        <f t="shared" si="0"/>
        <v>42461</v>
      </c>
      <c r="F9" s="5">
        <v>1427999</v>
      </c>
      <c r="G9" s="2">
        <v>137879</v>
      </c>
    </row>
    <row r="10" spans="1:7" x14ac:dyDescent="0.2">
      <c r="A10">
        <v>10</v>
      </c>
      <c r="B10">
        <v>2016</v>
      </c>
      <c r="C10">
        <f t="shared" si="2"/>
        <v>6</v>
      </c>
      <c r="D10">
        <f t="shared" si="1"/>
        <v>201606</v>
      </c>
      <c r="E10" s="1">
        <f t="shared" si="0"/>
        <v>42522</v>
      </c>
      <c r="F10" s="5">
        <v>1404483</v>
      </c>
      <c r="G10" s="2">
        <v>137879</v>
      </c>
    </row>
    <row r="11" spans="1:7" x14ac:dyDescent="0.2">
      <c r="A11">
        <v>11</v>
      </c>
      <c r="B11">
        <v>2016</v>
      </c>
      <c r="C11">
        <f t="shared" si="2"/>
        <v>8</v>
      </c>
      <c r="D11">
        <f t="shared" si="1"/>
        <v>201608</v>
      </c>
      <c r="E11" s="1">
        <f t="shared" si="0"/>
        <v>42583</v>
      </c>
      <c r="F11" s="5">
        <v>1446769</v>
      </c>
      <c r="G11" s="2">
        <v>264423</v>
      </c>
    </row>
    <row r="12" spans="1:7" x14ac:dyDescent="0.2">
      <c r="A12">
        <v>12</v>
      </c>
      <c r="B12">
        <v>2016</v>
      </c>
      <c r="C12">
        <f t="shared" si="2"/>
        <v>10</v>
      </c>
      <c r="D12">
        <f t="shared" si="1"/>
        <v>201610</v>
      </c>
      <c r="E12" s="1">
        <f t="shared" si="0"/>
        <v>42644</v>
      </c>
      <c r="F12" s="5">
        <v>1392927</v>
      </c>
      <c r="G12" s="2">
        <v>369035</v>
      </c>
    </row>
    <row r="13" spans="1:7" x14ac:dyDescent="0.2">
      <c r="A13">
        <v>13</v>
      </c>
      <c r="B13">
        <v>2016</v>
      </c>
      <c r="C13">
        <f t="shared" si="2"/>
        <v>12</v>
      </c>
      <c r="D13">
        <f t="shared" si="1"/>
        <v>201612</v>
      </c>
      <c r="E13" s="1">
        <f t="shared" si="0"/>
        <v>42705</v>
      </c>
      <c r="F13" s="5">
        <v>1370880</v>
      </c>
      <c r="G13" s="2">
        <v>1370880</v>
      </c>
    </row>
    <row r="14" spans="1:7" x14ac:dyDescent="0.2">
      <c r="A14">
        <v>14</v>
      </c>
      <c r="B14">
        <f>B8+1</f>
        <v>2017</v>
      </c>
      <c r="C14">
        <f t="shared" si="2"/>
        <v>2</v>
      </c>
      <c r="D14">
        <f t="shared" si="1"/>
        <v>201702</v>
      </c>
      <c r="E14" s="1">
        <f t="shared" si="0"/>
        <v>42767</v>
      </c>
      <c r="F14" s="5">
        <v>1506170</v>
      </c>
      <c r="G14" s="2">
        <v>1506170</v>
      </c>
    </row>
    <row r="15" spans="1:7" x14ac:dyDescent="0.2">
      <c r="A15">
        <v>15</v>
      </c>
      <c r="B15">
        <f t="shared" ref="B15:B38" si="3">B9+1</f>
        <v>2017</v>
      </c>
      <c r="C15">
        <f t="shared" si="2"/>
        <v>4</v>
      </c>
      <c r="D15">
        <f t="shared" si="1"/>
        <v>201704</v>
      </c>
      <c r="E15" s="1">
        <f t="shared" si="0"/>
        <v>42826</v>
      </c>
      <c r="F15" s="5">
        <v>1428947</v>
      </c>
      <c r="G15" s="2">
        <v>1407867</v>
      </c>
    </row>
    <row r="16" spans="1:7" x14ac:dyDescent="0.2">
      <c r="A16">
        <v>16</v>
      </c>
      <c r="B16">
        <f t="shared" si="3"/>
        <v>2017</v>
      </c>
      <c r="C16">
        <f t="shared" si="2"/>
        <v>6</v>
      </c>
      <c r="D16">
        <f t="shared" si="1"/>
        <v>201706</v>
      </c>
      <c r="E16" s="1">
        <f t="shared" si="0"/>
        <v>42887</v>
      </c>
      <c r="F16" s="5">
        <v>1496995</v>
      </c>
      <c r="G16" s="2">
        <v>1496995</v>
      </c>
    </row>
    <row r="17" spans="1:7" x14ac:dyDescent="0.2">
      <c r="A17">
        <v>17</v>
      </c>
      <c r="B17">
        <f t="shared" si="3"/>
        <v>2017</v>
      </c>
      <c r="C17">
        <f t="shared" si="2"/>
        <v>8</v>
      </c>
      <c r="D17">
        <f t="shared" si="1"/>
        <v>201708</v>
      </c>
      <c r="E17" s="1">
        <f t="shared" si="0"/>
        <v>42948</v>
      </c>
      <c r="F17" s="5">
        <v>1439940</v>
      </c>
      <c r="G17" s="2">
        <v>1439940</v>
      </c>
    </row>
    <row r="18" spans="1:7" x14ac:dyDescent="0.2">
      <c r="A18">
        <v>18</v>
      </c>
      <c r="B18">
        <f t="shared" si="3"/>
        <v>2017</v>
      </c>
      <c r="C18">
        <f t="shared" si="2"/>
        <v>10</v>
      </c>
      <c r="D18">
        <f t="shared" si="1"/>
        <v>201710</v>
      </c>
      <c r="E18" s="1">
        <f t="shared" si="0"/>
        <v>43009</v>
      </c>
      <c r="F18" s="5">
        <v>1373564</v>
      </c>
      <c r="G18" s="2">
        <v>1373564</v>
      </c>
    </row>
    <row r="19" spans="1:7" x14ac:dyDescent="0.2">
      <c r="A19">
        <v>19</v>
      </c>
      <c r="B19">
        <f t="shared" si="3"/>
        <v>2017</v>
      </c>
      <c r="C19">
        <f t="shared" si="2"/>
        <v>12</v>
      </c>
      <c r="D19">
        <f t="shared" si="1"/>
        <v>201712</v>
      </c>
      <c r="E19" s="1">
        <f t="shared" si="0"/>
        <v>43070</v>
      </c>
      <c r="F19" s="5">
        <v>1326445</v>
      </c>
      <c r="G19" s="2">
        <v>1326445</v>
      </c>
    </row>
    <row r="20" spans="1:7" x14ac:dyDescent="0.2">
      <c r="A20">
        <v>20</v>
      </c>
      <c r="B20">
        <f t="shared" si="3"/>
        <v>2018</v>
      </c>
      <c r="C20">
        <f t="shared" si="2"/>
        <v>2</v>
      </c>
      <c r="D20">
        <f t="shared" si="1"/>
        <v>201802</v>
      </c>
      <c r="E20" s="1">
        <f t="shared" si="0"/>
        <v>43132</v>
      </c>
      <c r="F20" s="5">
        <v>1314509</v>
      </c>
      <c r="G20" s="2">
        <v>1314509</v>
      </c>
    </row>
    <row r="21" spans="1:7" x14ac:dyDescent="0.2">
      <c r="A21">
        <v>21</v>
      </c>
      <c r="B21">
        <f t="shared" si="3"/>
        <v>2018</v>
      </c>
      <c r="C21">
        <f t="shared" si="2"/>
        <v>4</v>
      </c>
      <c r="D21">
        <f t="shared" si="1"/>
        <v>201804</v>
      </c>
      <c r="E21" s="1">
        <f t="shared" si="0"/>
        <v>43191</v>
      </c>
      <c r="F21" s="5">
        <v>1364539</v>
      </c>
      <c r="G21" s="2">
        <v>676466</v>
      </c>
    </row>
    <row r="22" spans="1:7" x14ac:dyDescent="0.2">
      <c r="A22">
        <v>22</v>
      </c>
      <c r="B22">
        <f t="shared" si="3"/>
        <v>2018</v>
      </c>
      <c r="C22">
        <f t="shared" si="2"/>
        <v>6</v>
      </c>
      <c r="D22">
        <f t="shared" si="1"/>
        <v>201806</v>
      </c>
      <c r="E22" s="1">
        <f t="shared" si="0"/>
        <v>43252</v>
      </c>
      <c r="F22" s="5">
        <v>1421600</v>
      </c>
      <c r="G22" s="2">
        <v>694899</v>
      </c>
    </row>
    <row r="23" spans="1:7" x14ac:dyDescent="0.2">
      <c r="A23">
        <v>23</v>
      </c>
      <c r="B23">
        <f t="shared" si="3"/>
        <v>2018</v>
      </c>
      <c r="C23">
        <f t="shared" si="2"/>
        <v>8</v>
      </c>
      <c r="D23">
        <f t="shared" si="1"/>
        <v>201808</v>
      </c>
      <c r="E23" s="1">
        <f t="shared" si="0"/>
        <v>43313</v>
      </c>
      <c r="F23" s="5">
        <v>1439953</v>
      </c>
      <c r="G23" s="2">
        <v>720490</v>
      </c>
    </row>
    <row r="24" spans="1:7" x14ac:dyDescent="0.2">
      <c r="A24">
        <v>24</v>
      </c>
      <c r="B24">
        <f t="shared" si="3"/>
        <v>2018</v>
      </c>
      <c r="C24">
        <f t="shared" si="2"/>
        <v>10</v>
      </c>
      <c r="D24">
        <f t="shared" si="1"/>
        <v>201810</v>
      </c>
      <c r="E24" s="1">
        <f t="shared" si="0"/>
        <v>43374</v>
      </c>
      <c r="F24" s="5">
        <v>1441635</v>
      </c>
      <c r="G24" s="2">
        <v>731426</v>
      </c>
    </row>
    <row r="25" spans="1:7" x14ac:dyDescent="0.2">
      <c r="A25">
        <v>25</v>
      </c>
      <c r="B25">
        <f t="shared" si="3"/>
        <v>2018</v>
      </c>
      <c r="C25">
        <f t="shared" si="2"/>
        <v>12</v>
      </c>
      <c r="D25">
        <f t="shared" si="1"/>
        <v>201812</v>
      </c>
      <c r="E25" s="1">
        <f t="shared" si="0"/>
        <v>43435</v>
      </c>
      <c r="F25" s="5">
        <v>1475605</v>
      </c>
      <c r="G25" s="2">
        <v>752812</v>
      </c>
    </row>
    <row r="26" spans="1:7" x14ac:dyDescent="0.2">
      <c r="A26">
        <v>26</v>
      </c>
      <c r="B26">
        <f t="shared" si="3"/>
        <v>2019</v>
      </c>
      <c r="C26">
        <f t="shared" si="2"/>
        <v>2</v>
      </c>
      <c r="D26">
        <f t="shared" si="1"/>
        <v>201902</v>
      </c>
      <c r="E26" s="1">
        <f t="shared" si="0"/>
        <v>43497</v>
      </c>
      <c r="F26" s="5">
        <v>1435817</v>
      </c>
      <c r="G26" s="2">
        <v>745397</v>
      </c>
    </row>
    <row r="27" spans="1:7" x14ac:dyDescent="0.2">
      <c r="A27">
        <v>27</v>
      </c>
      <c r="B27">
        <f t="shared" si="3"/>
        <v>2019</v>
      </c>
      <c r="C27">
        <f t="shared" si="2"/>
        <v>4</v>
      </c>
      <c r="D27">
        <f t="shared" si="1"/>
        <v>201904</v>
      </c>
      <c r="E27" s="1">
        <f t="shared" si="0"/>
        <v>43556</v>
      </c>
      <c r="F27" s="5">
        <v>1467908</v>
      </c>
      <c r="G27" s="2">
        <v>783215</v>
      </c>
    </row>
    <row r="28" spans="1:7" x14ac:dyDescent="0.2">
      <c r="A28">
        <v>28</v>
      </c>
      <c r="B28">
        <f t="shared" si="3"/>
        <v>2019</v>
      </c>
      <c r="C28">
        <f t="shared" si="2"/>
        <v>6</v>
      </c>
      <c r="D28">
        <f t="shared" si="1"/>
        <v>201906</v>
      </c>
      <c r="E28" s="1">
        <f t="shared" si="0"/>
        <v>43617</v>
      </c>
      <c r="F28" s="5">
        <v>1483566</v>
      </c>
      <c r="G28" s="2">
        <v>809160</v>
      </c>
    </row>
    <row r="29" spans="1:7" x14ac:dyDescent="0.2">
      <c r="A29">
        <v>29</v>
      </c>
      <c r="B29">
        <f t="shared" si="3"/>
        <v>2019</v>
      </c>
      <c r="C29">
        <f t="shared" si="2"/>
        <v>8</v>
      </c>
      <c r="D29">
        <f t="shared" si="1"/>
        <v>201908</v>
      </c>
      <c r="E29" s="1">
        <f t="shared" si="0"/>
        <v>43678</v>
      </c>
      <c r="F29" s="5">
        <v>1496871</v>
      </c>
      <c r="G29" s="2">
        <v>821376</v>
      </c>
    </row>
    <row r="30" spans="1:7" x14ac:dyDescent="0.2">
      <c r="A30">
        <v>30</v>
      </c>
      <c r="B30">
        <f t="shared" si="3"/>
        <v>2019</v>
      </c>
      <c r="C30">
        <f t="shared" si="2"/>
        <v>10</v>
      </c>
      <c r="D30">
        <f t="shared" si="1"/>
        <v>201910</v>
      </c>
      <c r="E30" s="1">
        <f t="shared" si="0"/>
        <v>43739</v>
      </c>
      <c r="F30" s="5">
        <v>1496871</v>
      </c>
      <c r="G30" s="2">
        <v>799512</v>
      </c>
    </row>
    <row r="31" spans="1:7" x14ac:dyDescent="0.2">
      <c r="A31">
        <v>31</v>
      </c>
      <c r="B31">
        <f t="shared" si="3"/>
        <v>2019</v>
      </c>
      <c r="C31">
        <f t="shared" si="2"/>
        <v>12</v>
      </c>
      <c r="D31">
        <f t="shared" si="1"/>
        <v>201912</v>
      </c>
      <c r="E31" s="1">
        <f t="shared" si="0"/>
        <v>43800</v>
      </c>
      <c r="F31" s="5">
        <v>1506537</v>
      </c>
      <c r="G31" s="2">
        <v>807467</v>
      </c>
    </row>
    <row r="32" spans="1:7" x14ac:dyDescent="0.2">
      <c r="A32" t="s">
        <v>11</v>
      </c>
      <c r="B32">
        <f t="shared" si="3"/>
        <v>2020</v>
      </c>
      <c r="C32">
        <f t="shared" si="2"/>
        <v>2</v>
      </c>
      <c r="D32">
        <f t="shared" si="1"/>
        <v>202002</v>
      </c>
      <c r="E32" s="1">
        <f t="shared" si="0"/>
        <v>43862</v>
      </c>
      <c r="F32" s="2">
        <f>F31</f>
        <v>1506537</v>
      </c>
      <c r="G32" s="2">
        <v>834431</v>
      </c>
    </row>
    <row r="33" spans="1:7" x14ac:dyDescent="0.2">
      <c r="A33" t="s">
        <v>11</v>
      </c>
      <c r="B33">
        <f t="shared" si="3"/>
        <v>2020</v>
      </c>
      <c r="C33">
        <f t="shared" si="2"/>
        <v>4</v>
      </c>
      <c r="D33">
        <f t="shared" si="1"/>
        <v>202004</v>
      </c>
      <c r="E33" s="1">
        <f t="shared" si="0"/>
        <v>43922</v>
      </c>
      <c r="F33" s="2">
        <f>F34</f>
        <v>1547013</v>
      </c>
      <c r="G33" s="2">
        <v>853201</v>
      </c>
    </row>
    <row r="34" spans="1:7" x14ac:dyDescent="0.2">
      <c r="A34">
        <v>32</v>
      </c>
      <c r="B34">
        <f t="shared" si="3"/>
        <v>2020</v>
      </c>
      <c r="C34">
        <f t="shared" si="2"/>
        <v>6</v>
      </c>
      <c r="D34">
        <f t="shared" ref="D34" si="4">B34*100+C34</f>
        <v>202006</v>
      </c>
      <c r="E34" s="1">
        <f t="shared" ref="E34" si="5">DATE(B34,C34,1)</f>
        <v>43983</v>
      </c>
      <c r="F34" s="5">
        <v>1547013</v>
      </c>
    </row>
    <row r="35" spans="1:7" x14ac:dyDescent="0.2">
      <c r="A35">
        <v>33</v>
      </c>
      <c r="B35">
        <f t="shared" si="3"/>
        <v>2020</v>
      </c>
      <c r="C35">
        <f t="shared" si="2"/>
        <v>8</v>
      </c>
      <c r="D35">
        <f t="shared" ref="D35:D36" si="6">B35*100+C35</f>
        <v>202008</v>
      </c>
      <c r="E35" s="1">
        <f t="shared" ref="E35:E36" si="7">DATE(B35,C35,1)</f>
        <v>44044</v>
      </c>
      <c r="F35" s="5">
        <v>1566011</v>
      </c>
    </row>
    <row r="36" spans="1:7" x14ac:dyDescent="0.2">
      <c r="A36">
        <v>34</v>
      </c>
      <c r="B36">
        <f t="shared" si="3"/>
        <v>2020</v>
      </c>
      <c r="C36">
        <f t="shared" si="2"/>
        <v>10</v>
      </c>
      <c r="D36">
        <f t="shared" si="6"/>
        <v>202010</v>
      </c>
      <c r="E36" s="1">
        <f t="shared" si="7"/>
        <v>44105</v>
      </c>
      <c r="F36" s="5">
        <v>1595817</v>
      </c>
    </row>
    <row r="37" spans="1:7" x14ac:dyDescent="0.2">
      <c r="A37">
        <v>35</v>
      </c>
      <c r="B37">
        <f t="shared" si="3"/>
        <v>2020</v>
      </c>
      <c r="C37">
        <f t="shared" si="2"/>
        <v>12</v>
      </c>
      <c r="D37">
        <f t="shared" ref="D37:D38" si="8">B37*100+C37</f>
        <v>202012</v>
      </c>
      <c r="E37" s="1">
        <f t="shared" ref="E37:E38" si="9">DATE(B37,C37,1)</f>
        <v>44166</v>
      </c>
      <c r="F37" s="5">
        <v>1603044</v>
      </c>
    </row>
    <row r="38" spans="1:7" x14ac:dyDescent="0.2">
      <c r="A38">
        <v>36</v>
      </c>
      <c r="B38">
        <f t="shared" si="3"/>
        <v>2021</v>
      </c>
      <c r="C38">
        <f t="shared" si="2"/>
        <v>2</v>
      </c>
      <c r="D38">
        <f t="shared" si="8"/>
        <v>202102</v>
      </c>
      <c r="E38" s="1">
        <f t="shared" si="9"/>
        <v>44228</v>
      </c>
      <c r="F38" s="5">
        <v>1627737</v>
      </c>
    </row>
  </sheetData>
  <conditionalFormatting sqref="F37">
    <cfRule type="colorScale" priority="2">
      <colorScale>
        <cfvo type="min"/>
        <cfvo type="max"/>
        <color rgb="FFFCFCFF"/>
        <color rgb="FFF8696B"/>
      </colorScale>
    </cfRule>
  </conditionalFormatting>
  <conditionalFormatting sqref="F36">
    <cfRule type="colorScale" priority="1">
      <colorScale>
        <cfvo type="min"/>
        <cfvo type="max"/>
        <color rgb="FFFCFCFF"/>
        <color rgb="FFF8696B"/>
      </colorScale>
    </cfRule>
  </conditionalFormatting>
  <conditionalFormatting sqref="G32:G33 F2:G31 F34:F36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B322B-4511-B44B-8B75-6599FC60A30A}">
  <dimension ref="A1:A32"/>
  <sheetViews>
    <sheetView workbookViewId="0">
      <selection sqref="A1:A32"/>
    </sheetView>
  </sheetViews>
  <sheetFormatPr baseColWidth="10" defaultRowHeight="16" x14ac:dyDescent="0.2"/>
  <sheetData>
    <row r="1" spans="1:1" x14ac:dyDescent="0.2">
      <c r="A1">
        <v>120872</v>
      </c>
    </row>
    <row r="2" spans="1:1" x14ac:dyDescent="0.2">
      <c r="A2">
        <v>118933</v>
      </c>
    </row>
    <row r="3" spans="1:1" x14ac:dyDescent="0.2">
      <c r="A3">
        <v>99648</v>
      </c>
    </row>
    <row r="4" spans="1:1" x14ac:dyDescent="0.2">
      <c r="A4">
        <v>140761</v>
      </c>
    </row>
    <row r="5" spans="1:1" x14ac:dyDescent="0.2">
      <c r="A5">
        <v>119296</v>
      </c>
    </row>
    <row r="6" spans="1:1" x14ac:dyDescent="0.2">
      <c r="A6">
        <v>117777</v>
      </c>
    </row>
    <row r="7" spans="1:1" x14ac:dyDescent="0.2">
      <c r="A7">
        <v>132506</v>
      </c>
    </row>
    <row r="8" spans="1:1" x14ac:dyDescent="0.2">
      <c r="A8">
        <v>137879</v>
      </c>
    </row>
    <row r="9" spans="1:1" x14ac:dyDescent="0.2">
      <c r="A9">
        <v>137879</v>
      </c>
    </row>
    <row r="10" spans="1:1" x14ac:dyDescent="0.2">
      <c r="A10">
        <v>264423</v>
      </c>
    </row>
    <row r="11" spans="1:1" x14ac:dyDescent="0.2">
      <c r="A11">
        <v>369035</v>
      </c>
    </row>
    <row r="12" spans="1:1" x14ac:dyDescent="0.2">
      <c r="A12">
        <v>1370880</v>
      </c>
    </row>
    <row r="13" spans="1:1" x14ac:dyDescent="0.2">
      <c r="A13">
        <v>1506170</v>
      </c>
    </row>
    <row r="14" spans="1:1" x14ac:dyDescent="0.2">
      <c r="A14">
        <v>1407867</v>
      </c>
    </row>
    <row r="15" spans="1:1" x14ac:dyDescent="0.2">
      <c r="A15">
        <v>1496995</v>
      </c>
    </row>
    <row r="16" spans="1:1" x14ac:dyDescent="0.2">
      <c r="A16">
        <v>1439940</v>
      </c>
    </row>
    <row r="17" spans="1:1" x14ac:dyDescent="0.2">
      <c r="A17">
        <v>1373564</v>
      </c>
    </row>
    <row r="18" spans="1:1" x14ac:dyDescent="0.2">
      <c r="A18">
        <v>1326445</v>
      </c>
    </row>
    <row r="19" spans="1:1" x14ac:dyDescent="0.2">
      <c r="A19">
        <v>1314509</v>
      </c>
    </row>
    <row r="20" spans="1:1" x14ac:dyDescent="0.2">
      <c r="A20">
        <v>676466</v>
      </c>
    </row>
    <row r="21" spans="1:1" x14ac:dyDescent="0.2">
      <c r="A21">
        <v>694899</v>
      </c>
    </row>
    <row r="22" spans="1:1" x14ac:dyDescent="0.2">
      <c r="A22">
        <v>720490</v>
      </c>
    </row>
    <row r="23" spans="1:1" x14ac:dyDescent="0.2">
      <c r="A23">
        <v>731426</v>
      </c>
    </row>
    <row r="24" spans="1:1" x14ac:dyDescent="0.2">
      <c r="A24">
        <v>752812</v>
      </c>
    </row>
    <row r="25" spans="1:1" x14ac:dyDescent="0.2">
      <c r="A25">
        <v>745397</v>
      </c>
    </row>
    <row r="26" spans="1:1" x14ac:dyDescent="0.2">
      <c r="A26">
        <v>783215</v>
      </c>
    </row>
    <row r="27" spans="1:1" x14ac:dyDescent="0.2">
      <c r="A27">
        <v>809160</v>
      </c>
    </row>
    <row r="28" spans="1:1" x14ac:dyDescent="0.2">
      <c r="A28">
        <v>821376</v>
      </c>
    </row>
    <row r="29" spans="1:1" x14ac:dyDescent="0.2">
      <c r="A29">
        <v>799512</v>
      </c>
    </row>
    <row r="30" spans="1:1" x14ac:dyDescent="0.2">
      <c r="A30">
        <v>807467</v>
      </c>
    </row>
    <row r="31" spans="1:1" x14ac:dyDescent="0.2">
      <c r="A31">
        <v>834431</v>
      </c>
    </row>
    <row r="32" spans="1:1" x14ac:dyDescent="0.2">
      <c r="A32">
        <v>853201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 Powersim</vt:lpstr>
      <vt:lpstr>baseline</vt:lpstr>
      <vt:lpstr>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2021-01-12T21:02:18Z</dcterms:created>
  <dcterms:modified xsi:type="dcterms:W3CDTF">2021-05-27T20:37:38Z</dcterms:modified>
</cp:coreProperties>
</file>