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910.sample\gitHub\cs\SampleAppForKurabo\SampleAppForKurabo\DOC\"/>
    </mc:Choice>
  </mc:AlternateContent>
  <bookViews>
    <workbookView xWindow="360" yWindow="60" windowWidth="28035" windowHeight="14340" activeTab="2"/>
  </bookViews>
  <sheets>
    <sheet name="Spa1_3" sheetId="1" r:id="rId1"/>
    <sheet name="Spa4" sheetId="2" r:id="rId2"/>
    <sheet name="構成" sheetId="3" r:id="rId3"/>
    <sheet name="mainfrm画面" sheetId="17" r:id="rId4"/>
    <sheet name="Hinshufrm画面" sheetId="18" r:id="rId5"/>
    <sheet name="testfrm画面" sheetId="19" r:id="rId6"/>
    <sheet name="mainfrm画面(Spa4)" sheetId="20" r:id="rId7"/>
    <sheet name="Hinshufrm画面(Spa4)" sheetId="22" r:id="rId8"/>
    <sheet name="testfrm画面(Spa4)" sheetId="23" r:id="rId9"/>
    <sheet name="画面イメージ(Spa4)" sheetId="21" r:id="rId10"/>
  </sheets>
  <calcPr calcId="152511"/>
</workbook>
</file>

<file path=xl/calcChain.xml><?xml version="1.0" encoding="utf-8"?>
<calcChain xmlns="http://schemas.openxmlformats.org/spreadsheetml/2006/main">
  <c r="S45" i="22" l="1"/>
  <c r="S44" i="22"/>
  <c r="S43" i="22"/>
  <c r="S42" i="22"/>
  <c r="S41" i="22"/>
  <c r="S40" i="22"/>
  <c r="S39" i="22"/>
  <c r="S38" i="22"/>
  <c r="S37" i="22"/>
  <c r="S36" i="22"/>
  <c r="S35" i="22"/>
  <c r="S34" i="22"/>
  <c r="S33" i="22"/>
  <c r="S32" i="22"/>
  <c r="S31" i="22"/>
  <c r="S30" i="22"/>
  <c r="S29" i="22"/>
  <c r="S28" i="22"/>
  <c r="S23" i="22"/>
  <c r="S22" i="22"/>
  <c r="S21" i="22"/>
  <c r="S20" i="22"/>
  <c r="S19" i="22"/>
  <c r="S18" i="22"/>
  <c r="S17" i="22"/>
  <c r="S16" i="22"/>
  <c r="S27" i="22"/>
  <c r="S26" i="22"/>
  <c r="S25" i="22"/>
  <c r="S24" i="22"/>
  <c r="S15" i="22"/>
  <c r="S14" i="22"/>
  <c r="S48" i="20"/>
  <c r="S47" i="20"/>
  <c r="S46" i="20"/>
  <c r="S45" i="20"/>
  <c r="S44" i="20"/>
  <c r="S43" i="20"/>
  <c r="S42" i="20"/>
  <c r="S41" i="20"/>
  <c r="S40" i="20"/>
  <c r="S39" i="20"/>
  <c r="S38" i="20"/>
  <c r="S37" i="20"/>
  <c r="S36" i="20"/>
  <c r="S35" i="20"/>
  <c r="S34" i="20"/>
  <c r="S33" i="20"/>
  <c r="S32" i="20"/>
  <c r="S31" i="20"/>
  <c r="S16" i="20" l="1"/>
  <c r="S17" i="20"/>
  <c r="S18" i="20"/>
  <c r="S19" i="20"/>
  <c r="S15" i="20"/>
  <c r="S61" i="18"/>
  <c r="S60" i="18"/>
  <c r="S59" i="18"/>
  <c r="S58" i="18"/>
  <c r="S57" i="18"/>
  <c r="S56" i="18"/>
  <c r="S55" i="18"/>
  <c r="S54" i="18"/>
  <c r="S53" i="18"/>
  <c r="S52" i="18"/>
  <c r="S51" i="18"/>
  <c r="S50" i="18"/>
  <c r="S49" i="18"/>
  <c r="S48" i="18"/>
  <c r="S47" i="18"/>
  <c r="S46" i="18"/>
  <c r="S45" i="18"/>
  <c r="S44" i="18"/>
  <c r="S43" i="18"/>
  <c r="S42" i="18"/>
  <c r="S41" i="18"/>
  <c r="S40" i="18"/>
  <c r="S39" i="18"/>
  <c r="S38" i="18"/>
  <c r="S37" i="18" l="1"/>
  <c r="S36" i="18"/>
  <c r="S35" i="18"/>
  <c r="S34" i="18"/>
  <c r="S33" i="18"/>
  <c r="S32" i="18"/>
  <c r="S31" i="18"/>
  <c r="S30" i="18"/>
  <c r="S29" i="18"/>
  <c r="S28" i="18"/>
  <c r="S27" i="18"/>
  <c r="S26" i="18"/>
  <c r="S25" i="18"/>
  <c r="S24" i="18"/>
  <c r="S23" i="18"/>
  <c r="S22" i="18"/>
  <c r="S21" i="18"/>
  <c r="S20" i="18"/>
  <c r="S19" i="18"/>
  <c r="S18" i="18"/>
  <c r="S17" i="18"/>
  <c r="S16" i="18"/>
  <c r="S15" i="18"/>
  <c r="S14" i="18"/>
  <c r="S61" i="17"/>
  <c r="S59" i="17"/>
  <c r="S57" i="17"/>
  <c r="S55" i="17"/>
  <c r="S53" i="17"/>
  <c r="S51" i="17"/>
  <c r="S49" i="17"/>
  <c r="S47" i="17"/>
  <c r="S48" i="17"/>
  <c r="S50" i="17"/>
  <c r="S52" i="17"/>
  <c r="S54" i="17"/>
  <c r="S56" i="17"/>
  <c r="S58" i="17"/>
  <c r="S60" i="17"/>
  <c r="S46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6" i="17"/>
  <c r="S17" i="17"/>
  <c r="S18" i="17"/>
  <c r="S15" i="17"/>
</calcChain>
</file>

<file path=xl/comments1.xml><?xml version="1.0" encoding="utf-8"?>
<comments xmlns="http://schemas.openxmlformats.org/spreadsheetml/2006/main">
  <authors>
    <author>大石貴司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大石貴司:</t>
        </r>
        <r>
          <rPr>
            <sz val="9"/>
            <color indexed="81"/>
            <rFont val="ＭＳ Ｐゴシック"/>
            <family val="3"/>
            <charset val="128"/>
          </rPr>
          <t xml:space="preserve">
Spa1_3とSpa4で完全一致するソース無し</t>
        </r>
      </text>
    </comment>
  </commentList>
</comments>
</file>

<file path=xl/sharedStrings.xml><?xml version="1.0" encoding="utf-8"?>
<sst xmlns="http://schemas.openxmlformats.org/spreadsheetml/2006/main" count="767" uniqueCount="284">
  <si>
    <t>ファイル名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</si>
  <si>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</si>
  <si>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APIDIO.BAS</t>
  </si>
  <si>
    <t>Base.bas</t>
  </si>
  <si>
    <t>Display.bas</t>
  </si>
  <si>
    <t>File_IO.bas</t>
  </si>
  <si>
    <t>FrameIO.bas</t>
  </si>
  <si>
    <t>Hinshu.frm</t>
  </si>
  <si>
    <t>init.txt</t>
  </si>
  <si>
    <t>Kensa_Yogore.bas</t>
  </si>
  <si>
    <t>main.frm</t>
  </si>
  <si>
    <t>MDBFile.bas</t>
  </si>
  <si>
    <t>test.frm</t>
  </si>
  <si>
    <t>"ApiDio.DLL"を使用したデジタルI/Oインターフェース</t>
    <rPh sb="13" eb="15">
      <t>シヨウ</t>
    </rPh>
    <phoneticPr fontId="1"/>
  </si>
  <si>
    <t>備考</t>
    <rPh sb="0" eb="2">
      <t>ビコウ</t>
    </rPh>
    <phoneticPr fontId="1"/>
  </si>
  <si>
    <t xml:space="preserve">・下記コメントあり
　'プロジェクトのプロパティで
　'条件付きコンパイラ定数 DBG_F=1 の時は、インターフェースＩＯ使用
　'指定しない時は、コンテックＩＯ使用
・上記のコメントより、デジタルI/Oはコンテックのものを使用している？（今回も同様？）
・デバッグ指定の時は、"インターフェースIO"というものを使用しているとの事だが、これは何？
・"PC_f_P"という変数を見て分岐している箇所が所々に存在するが、これが"DBG_F=1"に該当している？
</t>
    <rPh sb="1" eb="3">
      <t>カキ</t>
    </rPh>
    <rPh sb="86" eb="88">
      <t>ジョウキ</t>
    </rPh>
    <rPh sb="113" eb="115">
      <t>シヨウ</t>
    </rPh>
    <rPh sb="121" eb="123">
      <t>コンカイ</t>
    </rPh>
    <rPh sb="124" eb="126">
      <t>ドウヨウ</t>
    </rPh>
    <rPh sb="134" eb="136">
      <t>シテイ</t>
    </rPh>
    <rPh sb="137" eb="138">
      <t>トキ</t>
    </rPh>
    <rPh sb="158" eb="160">
      <t>シヨウ</t>
    </rPh>
    <rPh sb="166" eb="167">
      <t>コト</t>
    </rPh>
    <rPh sb="173" eb="174">
      <t>ナニ</t>
    </rPh>
    <rPh sb="188" eb="190">
      <t>ヘンスウ</t>
    </rPh>
    <rPh sb="191" eb="192">
      <t>ミ</t>
    </rPh>
    <rPh sb="193" eb="195">
      <t>ブンキ</t>
    </rPh>
    <rPh sb="199" eb="201">
      <t>カショ</t>
    </rPh>
    <rPh sb="202" eb="204">
      <t>トコロドコロ</t>
    </rPh>
    <rPh sb="205" eb="207">
      <t>ソンザイ</t>
    </rPh>
    <rPh sb="224" eb="226">
      <t>ガイトウ</t>
    </rPh>
    <phoneticPr fontId="1"/>
  </si>
  <si>
    <t>共通処理？</t>
    <rPh sb="0" eb="2">
      <t>キョウツウ</t>
    </rPh>
    <rPh sb="2" eb="4">
      <t>ショリ</t>
    </rPh>
    <phoneticPr fontId="1"/>
  </si>
  <si>
    <t xml:space="preserve">・グローバル変数として使用していると思われる変数も宣言されている
</t>
    <rPh sb="6" eb="8">
      <t>ヘンスウ</t>
    </rPh>
    <rPh sb="11" eb="13">
      <t>シヨウ</t>
    </rPh>
    <rPh sb="18" eb="19">
      <t>オモ</t>
    </rPh>
    <rPh sb="22" eb="24">
      <t>ヘンスウ</t>
    </rPh>
    <rPh sb="25" eb="27">
      <t>センゲン</t>
    </rPh>
    <phoneticPr fontId="1"/>
  </si>
  <si>
    <t xml:space="preserve">・画面表示に関する処理を呼び出したり、文言の表示を行なったりしている様子
・Callしている処理は基本的にHalcon関連？
</t>
    <rPh sb="1" eb="3">
      <t>ガメン</t>
    </rPh>
    <rPh sb="3" eb="5">
      <t>ヒョウジ</t>
    </rPh>
    <rPh sb="6" eb="7">
      <t>カン</t>
    </rPh>
    <rPh sb="9" eb="11">
      <t>ショリ</t>
    </rPh>
    <rPh sb="12" eb="13">
      <t>ヨ</t>
    </rPh>
    <rPh sb="14" eb="15">
      <t>ダ</t>
    </rPh>
    <rPh sb="19" eb="21">
      <t>モンゴン</t>
    </rPh>
    <rPh sb="22" eb="24">
      <t>ヒョウジ</t>
    </rPh>
    <rPh sb="25" eb="26">
      <t>オコ</t>
    </rPh>
    <rPh sb="34" eb="36">
      <t>ヨウス</t>
    </rPh>
    <rPh sb="46" eb="48">
      <t>ショリ</t>
    </rPh>
    <rPh sb="49" eb="52">
      <t>キホンテキ</t>
    </rPh>
    <rPh sb="59" eb="61">
      <t>カンレン</t>
    </rPh>
    <phoneticPr fontId="1"/>
  </si>
  <si>
    <t xml:space="preserve">・Halconを使用したカメラ制御関連の処理
</t>
    <rPh sb="8" eb="10">
      <t>シヨウ</t>
    </rPh>
    <rPh sb="15" eb="17">
      <t>セイギョ</t>
    </rPh>
    <rPh sb="17" eb="19">
      <t>カンレン</t>
    </rPh>
    <rPh sb="20" eb="22">
      <t>ショリ</t>
    </rPh>
    <phoneticPr fontId="1"/>
  </si>
  <si>
    <t xml:space="preserve">・画面の内容と各イベントを抑える必要あり
</t>
    <rPh sb="1" eb="3">
      <t>ガメン</t>
    </rPh>
    <rPh sb="4" eb="6">
      <t>ナイヨウ</t>
    </rPh>
    <rPh sb="7" eb="8">
      <t>カク</t>
    </rPh>
    <rPh sb="13" eb="14">
      <t>オサ</t>
    </rPh>
    <rPh sb="16" eb="18">
      <t>ヒツヨウ</t>
    </rPh>
    <phoneticPr fontId="1"/>
  </si>
  <si>
    <t>検査処理？</t>
    <rPh sb="0" eb="2">
      <t>ケンサ</t>
    </rPh>
    <rPh sb="2" eb="4">
      <t>ショリ</t>
    </rPh>
    <phoneticPr fontId="1"/>
  </si>
  <si>
    <t xml:space="preserve">・Halconを使用した画像検査処理
</t>
    <rPh sb="8" eb="10">
      <t>シヨウ</t>
    </rPh>
    <rPh sb="12" eb="14">
      <t>ガゾウ</t>
    </rPh>
    <rPh sb="14" eb="16">
      <t>ケンサ</t>
    </rPh>
    <rPh sb="16" eb="18">
      <t>ショリ</t>
    </rPh>
    <phoneticPr fontId="1"/>
  </si>
  <si>
    <t>DB関連処理？</t>
    <rPh sb="2" eb="4">
      <t>カンレン</t>
    </rPh>
    <rPh sb="4" eb="6">
      <t>ショリ</t>
    </rPh>
    <phoneticPr fontId="1"/>
  </si>
  <si>
    <t xml:space="preserve">・DB用のパーツは、Hinshu.frmに宣言がある様子（画面パーツとして貼り付けられている模様）
</t>
    <rPh sb="3" eb="4">
      <t>ヨウ</t>
    </rPh>
    <rPh sb="21" eb="23">
      <t>センゲン</t>
    </rPh>
    <rPh sb="26" eb="28">
      <t>ヨウス</t>
    </rPh>
    <rPh sb="29" eb="31">
      <t>ガメン</t>
    </rPh>
    <rPh sb="37" eb="38">
      <t>ハ</t>
    </rPh>
    <rPh sb="39" eb="40">
      <t>ツ</t>
    </rPh>
    <rPh sb="46" eb="48">
      <t>モヨウ</t>
    </rPh>
    <phoneticPr fontId="1"/>
  </si>
  <si>
    <t xml:space="preserve">・下記コメントあり
　'プロジェクトのプロパティで
　'条件付きコンパイラ定数 DBG_F=1 の時は、インターフェースＩＯ使用
　'指定しない時は、コンテックＩＯ使用
・上記のコメントより、デジタルI/Oはコンテックのものを使用している？（今回も同様？）
・デバッグ指定の時は、"インターフェースIO"というものを使用しているとの事だが、これは何？
・"PC_f_P"という変数を見て分岐している箇所が所々に存在するが、これが"DBG_F=1"に該当している？
・Spa1_3とポート数の違いと思われる差分あり
</t>
    <rPh sb="1" eb="3">
      <t>カキ</t>
    </rPh>
    <rPh sb="86" eb="88">
      <t>ジョウキ</t>
    </rPh>
    <rPh sb="113" eb="115">
      <t>シヨウ</t>
    </rPh>
    <rPh sb="121" eb="123">
      <t>コンカイ</t>
    </rPh>
    <rPh sb="124" eb="126">
      <t>ドウヨウ</t>
    </rPh>
    <rPh sb="134" eb="136">
      <t>シテイ</t>
    </rPh>
    <rPh sb="137" eb="138">
      <t>トキ</t>
    </rPh>
    <rPh sb="158" eb="160">
      <t>シヨウ</t>
    </rPh>
    <rPh sb="166" eb="167">
      <t>コト</t>
    </rPh>
    <rPh sb="173" eb="174">
      <t>ナニ</t>
    </rPh>
    <rPh sb="188" eb="190">
      <t>ヘンスウ</t>
    </rPh>
    <rPh sb="191" eb="192">
      <t>ミ</t>
    </rPh>
    <rPh sb="193" eb="195">
      <t>ブンキ</t>
    </rPh>
    <rPh sb="199" eb="201">
      <t>カショ</t>
    </rPh>
    <rPh sb="202" eb="204">
      <t>トコロドコロ</t>
    </rPh>
    <rPh sb="205" eb="207">
      <t>ソンザイ</t>
    </rPh>
    <rPh sb="224" eb="226">
      <t>ガイトウ</t>
    </rPh>
    <rPh sb="243" eb="244">
      <t>スウ</t>
    </rPh>
    <rPh sb="245" eb="246">
      <t>チガ</t>
    </rPh>
    <rPh sb="248" eb="249">
      <t>オモ</t>
    </rPh>
    <rPh sb="252" eb="254">
      <t>サブン</t>
    </rPh>
    <phoneticPr fontId="1"/>
  </si>
  <si>
    <t xml:space="preserve">・グローバル変数として使用していると思われる変数も宣言されている
・Spa1_3とは、表示される画像の違いがあり、その分の差分がある様子
</t>
    <rPh sb="6" eb="8">
      <t>ヘンスウ</t>
    </rPh>
    <rPh sb="11" eb="13">
      <t>シヨウ</t>
    </rPh>
    <rPh sb="18" eb="19">
      <t>オモ</t>
    </rPh>
    <rPh sb="22" eb="24">
      <t>ヘンスウ</t>
    </rPh>
    <rPh sb="25" eb="27">
      <t>センゲン</t>
    </rPh>
    <rPh sb="43" eb="45">
      <t>ヒョウジ</t>
    </rPh>
    <rPh sb="48" eb="50">
      <t>ガゾウ</t>
    </rPh>
    <rPh sb="51" eb="52">
      <t>チガ</t>
    </rPh>
    <rPh sb="59" eb="60">
      <t>ブン</t>
    </rPh>
    <rPh sb="61" eb="63">
      <t>サブン</t>
    </rPh>
    <rPh sb="66" eb="68">
      <t>ヨウス</t>
    </rPh>
    <phoneticPr fontId="1"/>
  </si>
  <si>
    <t xml:space="preserve">・画面表示に関する処理を呼び出したり、文言の表示を行なったりしている様子
・Callしている処理は基本的にHalcon関連？
・表示内容の条件がSpa1_3とは違うようで、基本的な仕組は同じだが条件分が異なっている箇所が多数あり
</t>
    <rPh sb="1" eb="3">
      <t>ガメン</t>
    </rPh>
    <rPh sb="3" eb="5">
      <t>ヒョウジ</t>
    </rPh>
    <rPh sb="6" eb="7">
      <t>カン</t>
    </rPh>
    <rPh sb="9" eb="11">
      <t>ショリ</t>
    </rPh>
    <rPh sb="12" eb="13">
      <t>ヨ</t>
    </rPh>
    <rPh sb="14" eb="15">
      <t>ダ</t>
    </rPh>
    <rPh sb="19" eb="21">
      <t>モンゴン</t>
    </rPh>
    <rPh sb="22" eb="24">
      <t>ヒョウジ</t>
    </rPh>
    <rPh sb="25" eb="26">
      <t>オコ</t>
    </rPh>
    <rPh sb="34" eb="36">
      <t>ヨウス</t>
    </rPh>
    <rPh sb="46" eb="48">
      <t>ショリ</t>
    </rPh>
    <rPh sb="49" eb="52">
      <t>キホンテキ</t>
    </rPh>
    <rPh sb="59" eb="61">
      <t>カンレン</t>
    </rPh>
    <rPh sb="64" eb="66">
      <t>ヒョウジ</t>
    </rPh>
    <rPh sb="66" eb="68">
      <t>ナイヨウ</t>
    </rPh>
    <rPh sb="69" eb="71">
      <t>ジョウケン</t>
    </rPh>
    <rPh sb="80" eb="81">
      <t>チガ</t>
    </rPh>
    <rPh sb="86" eb="89">
      <t>キホンテキ</t>
    </rPh>
    <rPh sb="90" eb="92">
      <t>シクミ</t>
    </rPh>
    <rPh sb="93" eb="94">
      <t>オナ</t>
    </rPh>
    <rPh sb="97" eb="99">
      <t>ジョウケン</t>
    </rPh>
    <rPh sb="99" eb="100">
      <t>ブン</t>
    </rPh>
    <rPh sb="101" eb="102">
      <t>コト</t>
    </rPh>
    <rPh sb="107" eb="109">
      <t>カショ</t>
    </rPh>
    <rPh sb="110" eb="112">
      <t>タスウ</t>
    </rPh>
    <phoneticPr fontId="1"/>
  </si>
  <si>
    <t xml:space="preserve">・イニシャル処理しか存在せず
・Callしている処理は基本的にHalcon関連？
・Spa1_3とは、表示される画像の違いがあり、その分の差分がある様子
</t>
    <rPh sb="6" eb="8">
      <t>ショリ</t>
    </rPh>
    <rPh sb="10" eb="12">
      <t>ソンザイ</t>
    </rPh>
    <rPh sb="24" eb="26">
      <t>ショリ</t>
    </rPh>
    <rPh sb="27" eb="30">
      <t>キホンテキ</t>
    </rPh>
    <rPh sb="37" eb="39">
      <t>カンレン</t>
    </rPh>
    <phoneticPr fontId="1"/>
  </si>
  <si>
    <t xml:space="preserve">・画面の内容と各イベントを抑える必要あり
・Spa1_3とは、表示される画像の違いがあり、その分の差分がある様子（Diffで大きな差分が発生）
</t>
    <rPh sb="1" eb="3">
      <t>ガメン</t>
    </rPh>
    <rPh sb="4" eb="6">
      <t>ナイヨウ</t>
    </rPh>
    <rPh sb="7" eb="8">
      <t>カク</t>
    </rPh>
    <rPh sb="13" eb="14">
      <t>オサ</t>
    </rPh>
    <rPh sb="16" eb="18">
      <t>ヒツヨウ</t>
    </rPh>
    <rPh sb="62" eb="63">
      <t>オオ</t>
    </rPh>
    <rPh sb="65" eb="67">
      <t>サブン</t>
    </rPh>
    <rPh sb="68" eb="70">
      <t>ハッセイ</t>
    </rPh>
    <phoneticPr fontId="1"/>
  </si>
  <si>
    <t xml:space="preserve">・画面の内容と各イベントを抑える必要あり
・Spa1_3とは、表示される画像の違いがあり、その分の差分がある様子（Diffで大きな差分が発生）
</t>
    <rPh sb="1" eb="3">
      <t>ガメン</t>
    </rPh>
    <rPh sb="4" eb="6">
      <t>ナイヨウ</t>
    </rPh>
    <rPh sb="7" eb="8">
      <t>カク</t>
    </rPh>
    <rPh sb="13" eb="14">
      <t>オサ</t>
    </rPh>
    <rPh sb="16" eb="18">
      <t>ヒツヨウ</t>
    </rPh>
    <phoneticPr fontId="1"/>
  </si>
  <si>
    <t xml:space="preserve">・DB用のパーツは、Hinshu.frmに宣言がある様子（画面パーツとして貼り付けられている模様）
・Spa1_3とは、表示される画像の違いや画像検査の内容に違いがあり、その分の差分がある様子
</t>
    <rPh sb="3" eb="4">
      <t>ヨウ</t>
    </rPh>
    <rPh sb="21" eb="23">
      <t>センゲン</t>
    </rPh>
    <rPh sb="26" eb="28">
      <t>ヨウス</t>
    </rPh>
    <rPh sb="29" eb="31">
      <t>ガメン</t>
    </rPh>
    <rPh sb="37" eb="38">
      <t>ハ</t>
    </rPh>
    <rPh sb="39" eb="40">
      <t>ツ</t>
    </rPh>
    <rPh sb="46" eb="48">
      <t>モヨウ</t>
    </rPh>
    <rPh sb="71" eb="73">
      <t>ガゾウ</t>
    </rPh>
    <rPh sb="73" eb="75">
      <t>ケンサ</t>
    </rPh>
    <rPh sb="76" eb="78">
      <t>ナイヨウ</t>
    </rPh>
    <rPh sb="79" eb="80">
      <t>チガ</t>
    </rPh>
    <phoneticPr fontId="1"/>
  </si>
  <si>
    <t xml:space="preserve">・画面の内容と各イベントを抑える必要あり
・Spa1_3とは、表示される画像の違いがあり、その分の差分がある様子
</t>
    <rPh sb="1" eb="3">
      <t>ガメン</t>
    </rPh>
    <rPh sb="4" eb="6">
      <t>ナイヨウ</t>
    </rPh>
    <rPh sb="7" eb="8">
      <t>カク</t>
    </rPh>
    <rPh sb="13" eb="14">
      <t>オサ</t>
    </rPh>
    <rPh sb="16" eb="18">
      <t>ヒツヨウ</t>
    </rPh>
    <phoneticPr fontId="1"/>
  </si>
  <si>
    <t>分割処理？</t>
    <rPh sb="0" eb="2">
      <t>ブンカツ</t>
    </rPh>
    <rPh sb="2" eb="4">
      <t>ショリ</t>
    </rPh>
    <phoneticPr fontId="1"/>
  </si>
  <si>
    <t xml:space="preserve">・Spa4にしか存在しない処理
・Halconの処理を呼び出している（関数名から画像を分割する処理？）
</t>
    <rPh sb="8" eb="10">
      <t>ソンザイ</t>
    </rPh>
    <rPh sb="13" eb="15">
      <t>ショリ</t>
    </rPh>
    <rPh sb="24" eb="26">
      <t>ショリ</t>
    </rPh>
    <rPh sb="27" eb="28">
      <t>ヨ</t>
    </rPh>
    <rPh sb="29" eb="30">
      <t>ダ</t>
    </rPh>
    <rPh sb="35" eb="38">
      <t>カンスウメイ</t>
    </rPh>
    <rPh sb="40" eb="42">
      <t>ガゾウ</t>
    </rPh>
    <rPh sb="43" eb="45">
      <t>ブンカツ</t>
    </rPh>
    <rPh sb="47" eb="49">
      <t>ショリ</t>
    </rPh>
    <phoneticPr fontId="1"/>
  </si>
  <si>
    <t>検査（幅）処理？</t>
    <rPh sb="0" eb="2">
      <t>ケンサ</t>
    </rPh>
    <rPh sb="3" eb="4">
      <t>ハバ</t>
    </rPh>
    <rPh sb="5" eb="7">
      <t>ショリ</t>
    </rPh>
    <phoneticPr fontId="1"/>
  </si>
  <si>
    <t xml:space="preserve">・Spa4にしか存在しない処理
・Halconの処理を呼び出している（関数名より画像の幅検査処理？）
</t>
    <rPh sb="8" eb="10">
      <t>ソンザイ</t>
    </rPh>
    <rPh sb="13" eb="15">
      <t>ショリ</t>
    </rPh>
    <rPh sb="24" eb="26">
      <t>ショリ</t>
    </rPh>
    <rPh sb="27" eb="28">
      <t>ヨ</t>
    </rPh>
    <rPh sb="29" eb="30">
      <t>ダ</t>
    </rPh>
    <rPh sb="35" eb="38">
      <t>カンスウメイ</t>
    </rPh>
    <rPh sb="40" eb="42">
      <t>ガゾウ</t>
    </rPh>
    <rPh sb="43" eb="44">
      <t>ハバ</t>
    </rPh>
    <rPh sb="44" eb="46">
      <t>ケンサ</t>
    </rPh>
    <rPh sb="46" eb="48">
      <t>ショリ</t>
    </rPh>
    <phoneticPr fontId="1"/>
  </si>
  <si>
    <t>検査（変形）処理？</t>
    <rPh sb="0" eb="2">
      <t>ケンサ</t>
    </rPh>
    <rPh sb="3" eb="5">
      <t>ヘンケイ</t>
    </rPh>
    <rPh sb="6" eb="8">
      <t>ショリ</t>
    </rPh>
    <phoneticPr fontId="1"/>
  </si>
  <si>
    <t xml:space="preserve">・Spa4にしか存在しない処理
・Halconの処理を呼び出している（関数名より画像の変形検査処理？）
</t>
    <rPh sb="8" eb="10">
      <t>ソンザイ</t>
    </rPh>
    <rPh sb="13" eb="15">
      <t>ショリ</t>
    </rPh>
    <rPh sb="24" eb="26">
      <t>ショリ</t>
    </rPh>
    <rPh sb="27" eb="28">
      <t>ヨ</t>
    </rPh>
    <rPh sb="29" eb="30">
      <t>ダ</t>
    </rPh>
    <rPh sb="35" eb="38">
      <t>カンスウメイ</t>
    </rPh>
    <rPh sb="40" eb="42">
      <t>ガゾウ</t>
    </rPh>
    <rPh sb="43" eb="45">
      <t>ヘンケイ</t>
    </rPh>
    <rPh sb="45" eb="47">
      <t>ケンサ</t>
    </rPh>
    <rPh sb="47" eb="49">
      <t>ショリ</t>
    </rPh>
    <phoneticPr fontId="1"/>
  </si>
  <si>
    <t>検査（傷）処理？</t>
    <rPh sb="0" eb="2">
      <t>ケンサ</t>
    </rPh>
    <rPh sb="3" eb="4">
      <t>キズ</t>
    </rPh>
    <rPh sb="5" eb="7">
      <t>ショリ</t>
    </rPh>
    <phoneticPr fontId="1"/>
  </si>
  <si>
    <t xml:space="preserve">・Spa4にしか存在しない処理
・Halconの処理を呼び出している（関数名より画像の傷検査処理？）
</t>
    <rPh sb="8" eb="10">
      <t>ソンザイ</t>
    </rPh>
    <rPh sb="13" eb="15">
      <t>ショリ</t>
    </rPh>
    <rPh sb="24" eb="26">
      <t>ショリ</t>
    </rPh>
    <rPh sb="27" eb="28">
      <t>ヨ</t>
    </rPh>
    <rPh sb="29" eb="30">
      <t>ダ</t>
    </rPh>
    <rPh sb="35" eb="38">
      <t>カンスウメイ</t>
    </rPh>
    <rPh sb="40" eb="42">
      <t>ガゾウ</t>
    </rPh>
    <rPh sb="43" eb="44">
      <t>キズ</t>
    </rPh>
    <rPh sb="44" eb="46">
      <t>ケンサ</t>
    </rPh>
    <rPh sb="46" eb="48">
      <t>ショリ</t>
    </rPh>
    <phoneticPr fontId="1"/>
  </si>
  <si>
    <t>検査（よごれ）処理？</t>
    <rPh sb="0" eb="2">
      <t>ケンサ</t>
    </rPh>
    <rPh sb="7" eb="9">
      <t>ショリ</t>
    </rPh>
    <phoneticPr fontId="1"/>
  </si>
  <si>
    <t xml:space="preserve">・Spa4にしか存在しない処理
・Halconの処理を呼び出している（関数名より画像のよごれ検査処理？）
</t>
    <rPh sb="8" eb="10">
      <t>ソンザイ</t>
    </rPh>
    <rPh sb="13" eb="15">
      <t>ショリ</t>
    </rPh>
    <rPh sb="24" eb="26">
      <t>ショリ</t>
    </rPh>
    <rPh sb="27" eb="28">
      <t>ヨ</t>
    </rPh>
    <rPh sb="29" eb="30">
      <t>ダ</t>
    </rPh>
    <rPh sb="35" eb="38">
      <t>カンスウメイ</t>
    </rPh>
    <rPh sb="40" eb="42">
      <t>ガゾウ</t>
    </rPh>
    <rPh sb="46" eb="48">
      <t>ケンサ</t>
    </rPh>
    <rPh sb="48" eb="50">
      <t>ショリ</t>
    </rPh>
    <phoneticPr fontId="1"/>
  </si>
  <si>
    <t>－</t>
    <phoneticPr fontId="1"/>
  </si>
  <si>
    <t>検査画面</t>
    <rPh sb="0" eb="2">
      <t>ケンサ</t>
    </rPh>
    <rPh sb="2" eb="4">
      <t>ガメン</t>
    </rPh>
    <phoneticPr fontId="1"/>
  </si>
  <si>
    <t>テスト画面</t>
    <rPh sb="3" eb="5">
      <t>ガメン</t>
    </rPh>
    <phoneticPr fontId="1"/>
  </si>
  <si>
    <t>品種設定画面</t>
    <rPh sb="0" eb="2">
      <t>ヒンシュ</t>
    </rPh>
    <rPh sb="2" eb="4">
      <t>セッテイ</t>
    </rPh>
    <rPh sb="4" eb="6">
      <t>ガメン</t>
    </rPh>
    <phoneticPr fontId="1"/>
  </si>
  <si>
    <t>カメラ制御関連処理</t>
    <rPh sb="3" eb="5">
      <t>セイギョ</t>
    </rPh>
    <rPh sb="5" eb="7">
      <t>カンレン</t>
    </rPh>
    <rPh sb="7" eb="9">
      <t>ショリ</t>
    </rPh>
    <phoneticPr fontId="1"/>
  </si>
  <si>
    <t>ファイル制御処理</t>
    <rPh sb="4" eb="6">
      <t>セイギョ</t>
    </rPh>
    <rPh sb="6" eb="8">
      <t>ショリ</t>
    </rPh>
    <phoneticPr fontId="1"/>
  </si>
  <si>
    <t xml:space="preserve">・Spa1_3にしか存在しない処理
・イニシャル処理しか存在せず
・Callしている処理は基本的にHalcon関連？
</t>
    <rPh sb="10" eb="12">
      <t>ソンザイ</t>
    </rPh>
    <rPh sb="15" eb="17">
      <t>ショリ</t>
    </rPh>
    <rPh sb="24" eb="26">
      <t>ショリ</t>
    </rPh>
    <rPh sb="28" eb="30">
      <t>ソンザイ</t>
    </rPh>
    <rPh sb="42" eb="44">
      <t>ショリ</t>
    </rPh>
    <rPh sb="45" eb="48">
      <t>キホンテキ</t>
    </rPh>
    <rPh sb="55" eb="57">
      <t>カンレン</t>
    </rPh>
    <phoneticPr fontId="1"/>
  </si>
  <si>
    <t>設定ファイル</t>
    <rPh sb="0" eb="2">
      <t>セッテイ</t>
    </rPh>
    <phoneticPr fontId="1"/>
  </si>
  <si>
    <t xml:space="preserve">・おそらく、下記の設定を行なっている
　1.Spa1～Spa3を切り替え
　2.使用するDBの指定
　3.その他、設定項目（表示文言指定？）
・Spa4には存在しない
</t>
    <rPh sb="6" eb="8">
      <t>カキ</t>
    </rPh>
    <rPh sb="9" eb="11">
      <t>セッテイ</t>
    </rPh>
    <rPh sb="12" eb="13">
      <t>オコ</t>
    </rPh>
    <rPh sb="32" eb="33">
      <t>キ</t>
    </rPh>
    <rPh sb="34" eb="35">
      <t>カ</t>
    </rPh>
    <rPh sb="40" eb="42">
      <t>シヨウ</t>
    </rPh>
    <rPh sb="47" eb="49">
      <t>シテイ</t>
    </rPh>
    <rPh sb="55" eb="56">
      <t>タ</t>
    </rPh>
    <rPh sb="57" eb="59">
      <t>セッテイ</t>
    </rPh>
    <rPh sb="59" eb="61">
      <t>コウモク</t>
    </rPh>
    <rPh sb="62" eb="64">
      <t>ヒョウジ</t>
    </rPh>
    <rPh sb="64" eb="66">
      <t>モンゴン</t>
    </rPh>
    <rPh sb="66" eb="68">
      <t>シテイ</t>
    </rPh>
    <rPh sb="78" eb="80">
      <t>ソンザイ</t>
    </rPh>
    <phoneticPr fontId="1"/>
  </si>
  <si>
    <t>画面表示項目編集処理</t>
    <rPh sb="0" eb="2">
      <t>ガメン</t>
    </rPh>
    <rPh sb="2" eb="4">
      <t>ヒョウジ</t>
    </rPh>
    <rPh sb="4" eb="6">
      <t>コウモク</t>
    </rPh>
    <rPh sb="6" eb="8">
      <t>ヘンシュウ</t>
    </rPh>
    <rPh sb="8" eb="10">
      <t>ショリ</t>
    </rPh>
    <phoneticPr fontId="1"/>
  </si>
  <si>
    <t>bas</t>
  </si>
  <si>
    <t>bas</t>
    <phoneticPr fontId="1"/>
  </si>
  <si>
    <t>frm</t>
  </si>
  <si>
    <t>Bunkatsu_Kizu.bas</t>
    <phoneticPr fontId="1"/>
  </si>
  <si>
    <t>K-Haba.bas</t>
    <phoneticPr fontId="1"/>
  </si>
  <si>
    <t>K-Yogore.bas</t>
    <phoneticPr fontId="1"/>
  </si>
  <si>
    <t>完全一致</t>
    <rPh sb="0" eb="2">
      <t>カンゼン</t>
    </rPh>
    <rPh sb="2" eb="4">
      <t>イッチ</t>
    </rPh>
    <phoneticPr fontId="1"/>
  </si>
  <si>
    <t>K-Henkei.bas</t>
    <phoneticPr fontId="1"/>
  </si>
  <si>
    <t>K-Kizu.bas</t>
    <phoneticPr fontId="1"/>
  </si>
  <si>
    <t xml:space="preserve">・Halconを使用した画像検査処理
・Spa1_3と画像検査処理に大きく違いがあるようで、大きな差分が発生
・Spa4では未使用 (プロジェクトファイルに登録されていない)？　K-Yogore.basが代替機能
</t>
    <rPh sb="8" eb="10">
      <t>シヨウ</t>
    </rPh>
    <rPh sb="12" eb="14">
      <t>ガゾウ</t>
    </rPh>
    <rPh sb="14" eb="16">
      <t>ケンサ</t>
    </rPh>
    <rPh sb="16" eb="18">
      <t>ショリ</t>
    </rPh>
    <rPh sb="27" eb="29">
      <t>ガゾウ</t>
    </rPh>
    <rPh sb="29" eb="31">
      <t>ケンサ</t>
    </rPh>
    <rPh sb="31" eb="33">
      <t>ショリ</t>
    </rPh>
    <rPh sb="34" eb="35">
      <t>オオ</t>
    </rPh>
    <rPh sb="37" eb="38">
      <t>チガ</t>
    </rPh>
    <rPh sb="46" eb="47">
      <t>オオ</t>
    </rPh>
    <rPh sb="49" eb="51">
      <t>サブン</t>
    </rPh>
    <rPh sb="52" eb="54">
      <t>ハッセイ</t>
    </rPh>
    <rPh sb="62" eb="65">
      <t>ミシヨウ</t>
    </rPh>
    <rPh sb="78" eb="80">
      <t>トウロク</t>
    </rPh>
    <rPh sb="102" eb="104">
      <t>ダイガ</t>
    </rPh>
    <rPh sb="104" eb="106">
      <t>キノウ</t>
    </rPh>
    <phoneticPr fontId="1"/>
  </si>
  <si>
    <t>番号</t>
    <rPh sb="0" eb="2">
      <t>バンゴウ</t>
    </rPh>
    <phoneticPr fontId="1"/>
  </si>
  <si>
    <t>①</t>
    <phoneticPr fontId="1"/>
  </si>
  <si>
    <t>検査</t>
    <rPh sb="0" eb="2">
      <t>ケンサ</t>
    </rPh>
    <phoneticPr fontId="1"/>
  </si>
  <si>
    <t>オブジェクト名</t>
    <rPh sb="6" eb="7">
      <t>メイ</t>
    </rPh>
    <phoneticPr fontId="1"/>
  </si>
  <si>
    <t>Command2(1)</t>
    <phoneticPr fontId="1"/>
  </si>
  <si>
    <t>Command2(2)</t>
    <phoneticPr fontId="1"/>
  </si>
  <si>
    <t>Command2(3)</t>
    <phoneticPr fontId="1"/>
  </si>
  <si>
    <t>停止</t>
    <rPh sb="0" eb="2">
      <t>テイシ</t>
    </rPh>
    <phoneticPr fontId="1"/>
  </si>
  <si>
    <t>設定</t>
    <rPh sb="0" eb="2">
      <t>セッテイ</t>
    </rPh>
    <phoneticPr fontId="1"/>
  </si>
  <si>
    <t>②</t>
    <phoneticPr fontId="1"/>
  </si>
  <si>
    <t>CommandButton</t>
    <phoneticPr fontId="1"/>
  </si>
  <si>
    <t>Label</t>
  </si>
  <si>
    <t>Label</t>
    <phoneticPr fontId="1"/>
  </si>
  <si>
    <t>Label10</t>
    <phoneticPr fontId="1"/>
  </si>
  <si>
    <t>③</t>
    <phoneticPr fontId="1"/>
  </si>
  <si>
    <t>Timer</t>
    <phoneticPr fontId="1"/>
  </si>
  <si>
    <t>Timer1</t>
    <phoneticPr fontId="1"/>
  </si>
  <si>
    <t>Timer2</t>
  </si>
  <si>
    <t>Timer3</t>
  </si>
  <si>
    <t>④</t>
    <phoneticPr fontId="1"/>
  </si>
  <si>
    <t>－</t>
    <phoneticPr fontId="1"/>
  </si>
  <si>
    <t>NG</t>
    <phoneticPr fontId="1"/>
  </si>
  <si>
    <t>OptionButton</t>
    <phoneticPr fontId="1"/>
  </si>
  <si>
    <t>Option2(0)</t>
    <phoneticPr fontId="1"/>
  </si>
  <si>
    <t>1～12</t>
    <phoneticPr fontId="1"/>
  </si>
  <si>
    <t>Label13(0)　～　Lable13(11)</t>
    <phoneticPr fontId="1"/>
  </si>
  <si>
    <t>Option2(1)　～　Option2(12)</t>
    <phoneticPr fontId="1"/>
  </si>
  <si>
    <t>⑤</t>
    <phoneticPr fontId="1"/>
  </si>
  <si>
    <t>00</t>
    <phoneticPr fontId="1"/>
  </si>
  <si>
    <t>Label1</t>
    <phoneticPr fontId="1"/>
  </si>
  <si>
    <t>Label2</t>
    <phoneticPr fontId="1"/>
  </si>
  <si>
    <t>NONAME</t>
    <phoneticPr fontId="1"/>
  </si>
  <si>
    <t>⑥</t>
    <phoneticPr fontId="1"/>
  </si>
  <si>
    <t>通常　黒字の0</t>
  </si>
  <si>
    <t>通常　黒字の0</t>
    <rPh sb="0" eb="2">
      <t>ツウジョウ</t>
    </rPh>
    <rPh sb="3" eb="5">
      <t>クロジ</t>
    </rPh>
    <phoneticPr fontId="1"/>
  </si>
  <si>
    <t>通常　赤字の0</t>
  </si>
  <si>
    <t>通常　赤字の0</t>
    <rPh sb="0" eb="2">
      <t>ツウジョウ</t>
    </rPh>
    <rPh sb="3" eb="5">
      <t>アカジ</t>
    </rPh>
    <phoneticPr fontId="1"/>
  </si>
  <si>
    <t>限定　赤字の0</t>
  </si>
  <si>
    <t>限定　赤字の0</t>
    <rPh sb="0" eb="2">
      <t>ゲンテイ</t>
    </rPh>
    <rPh sb="3" eb="5">
      <t>アカジ</t>
    </rPh>
    <phoneticPr fontId="1"/>
  </si>
  <si>
    <t>限定　黒字の0</t>
  </si>
  <si>
    <t>限定　黒字の0</t>
    <rPh sb="0" eb="2">
      <t>ゲンテイ</t>
    </rPh>
    <rPh sb="3" eb="5">
      <t>クロジ</t>
    </rPh>
    <phoneticPr fontId="1"/>
  </si>
  <si>
    <t>PictureBox</t>
  </si>
  <si>
    <t>PictureBox</t>
    <phoneticPr fontId="1"/>
  </si>
  <si>
    <t>⑦</t>
    <phoneticPr fontId="1"/>
  </si>
  <si>
    <t>⑧</t>
    <phoneticPr fontId="1"/>
  </si>
  <si>
    <t>⑨</t>
    <phoneticPr fontId="1"/>
  </si>
  <si>
    <t>⑩</t>
    <phoneticPr fontId="1"/>
  </si>
  <si>
    <t>停止中</t>
    <rPh sb="0" eb="3">
      <t>テイシチュウ</t>
    </rPh>
    <phoneticPr fontId="1"/>
  </si>
  <si>
    <t>OK</t>
    <phoneticPr fontId="1"/>
  </si>
  <si>
    <t>⑪</t>
    <phoneticPr fontId="1"/>
  </si>
  <si>
    <t>TOTAL COUNTER</t>
    <phoneticPr fontId="1"/>
  </si>
  <si>
    <t>⑫</t>
    <phoneticPr fontId="1"/>
  </si>
  <si>
    <t>白いボタン</t>
    <rPh sb="0" eb="1">
      <t>シロ</t>
    </rPh>
    <phoneticPr fontId="1"/>
  </si>
  <si>
    <t>NG　COUNTER</t>
    <phoneticPr fontId="1"/>
  </si>
  <si>
    <t>⑬</t>
    <phoneticPr fontId="1"/>
  </si>
  <si>
    <t>Label3</t>
    <phoneticPr fontId="1"/>
  </si>
  <si>
    <t>Label</t>
    <phoneticPr fontId="1"/>
  </si>
  <si>
    <t>Label</t>
    <phoneticPr fontId="1"/>
  </si>
  <si>
    <t>Label6</t>
    <phoneticPr fontId="1"/>
  </si>
  <si>
    <t>Label4(0)　～　Label4(7)</t>
    <phoneticPr fontId="1"/>
  </si>
  <si>
    <t>Label5(0)　～　Label5(7)</t>
    <phoneticPr fontId="1"/>
  </si>
  <si>
    <t>CommandButton1(0)</t>
    <phoneticPr fontId="1"/>
  </si>
  <si>
    <t>CommandButton1(1)</t>
    <phoneticPr fontId="1"/>
  </si>
  <si>
    <t>PictureBox</t>
    <phoneticPr fontId="1"/>
  </si>
  <si>
    <t>⑭</t>
    <phoneticPr fontId="1"/>
  </si>
  <si>
    <t>Test Time</t>
    <phoneticPr fontId="1"/>
  </si>
  <si>
    <t>0</t>
    <phoneticPr fontId="1"/>
  </si>
  <si>
    <t>ms</t>
    <phoneticPr fontId="1"/>
  </si>
  <si>
    <t>Label7(0)</t>
    <phoneticPr fontId="1"/>
  </si>
  <si>
    <t>Label7(1)</t>
    <phoneticPr fontId="1"/>
  </si>
  <si>
    <t>Label7(2)</t>
    <phoneticPr fontId="1"/>
  </si>
  <si>
    <t>⑮</t>
    <phoneticPr fontId="1"/>
  </si>
  <si>
    <t>MonthView1</t>
    <phoneticPr fontId="1"/>
  </si>
  <si>
    <t>00:00:00</t>
    <phoneticPr fontId="1"/>
  </si>
  <si>
    <t>TextBox</t>
    <phoneticPr fontId="1"/>
  </si>
  <si>
    <t>Text0</t>
    <phoneticPr fontId="1"/>
  </si>
  <si>
    <t>⑯</t>
    <phoneticPr fontId="1"/>
  </si>
  <si>
    <t>通常　閾値</t>
    <rPh sb="0" eb="2">
      <t>ツウジョウ</t>
    </rPh>
    <rPh sb="3" eb="5">
      <t>シキイチ</t>
    </rPh>
    <phoneticPr fontId="1"/>
  </si>
  <si>
    <t>通常　抽出面積</t>
    <rPh sb="0" eb="2">
      <t>ツウジョウ</t>
    </rPh>
    <rPh sb="3" eb="5">
      <t>チュウシュツ</t>
    </rPh>
    <rPh sb="5" eb="7">
      <t>メンセキ</t>
    </rPh>
    <phoneticPr fontId="1"/>
  </si>
  <si>
    <t>通常　閾値(フィルタ)</t>
    <rPh sb="0" eb="2">
      <t>ツウジョウ</t>
    </rPh>
    <rPh sb="3" eb="5">
      <t>シキイチ</t>
    </rPh>
    <phoneticPr fontId="1"/>
  </si>
  <si>
    <t>通常　抽出面積(フィルタ)</t>
    <rPh sb="0" eb="2">
      <t>ツウジョウ</t>
    </rPh>
    <rPh sb="3" eb="5">
      <t>チュウシュツ</t>
    </rPh>
    <rPh sb="5" eb="7">
      <t>メンセキ</t>
    </rPh>
    <phoneticPr fontId="1"/>
  </si>
  <si>
    <t>限定　閾値</t>
    <rPh sb="3" eb="5">
      <t>シキイチ</t>
    </rPh>
    <phoneticPr fontId="1"/>
  </si>
  <si>
    <t>限定　抽出面積</t>
    <rPh sb="3" eb="5">
      <t>チュウシュツ</t>
    </rPh>
    <rPh sb="5" eb="7">
      <t>メンセキ</t>
    </rPh>
    <phoneticPr fontId="1"/>
  </si>
  <si>
    <t>限定　閾値(フィルタ)</t>
    <rPh sb="3" eb="5">
      <t>シキイチ</t>
    </rPh>
    <phoneticPr fontId="1"/>
  </si>
  <si>
    <t>限定　抽出面積(フィルタ)</t>
    <rPh sb="3" eb="5">
      <t>チュウシュツ</t>
    </rPh>
    <rPh sb="5" eb="7">
      <t>メンセキ</t>
    </rPh>
    <phoneticPr fontId="1"/>
  </si>
  <si>
    <t xml:space="preserve">カメラ&lt;2&gt;の場合、INDEXが+1
カメラ&lt;3&gt;の場合、INDEXが+2
カメラ&lt;4&gt;の場合、INDEXが+3
</t>
    <rPh sb="7" eb="9">
      <t>バアイ</t>
    </rPh>
    <rPh sb="26" eb="28">
      <t>バアイ</t>
    </rPh>
    <rPh sb="45" eb="47">
      <t>バアイ</t>
    </rPh>
    <phoneticPr fontId="1"/>
  </si>
  <si>
    <t xml:space="preserve">カメラ&lt;2&gt;の場合、INDEXが+2
カメラ&lt;3&gt;の場合、INDEXが+4
カメラ&lt;4&gt;の場合、INDEXが+6
</t>
    <rPh sb="7" eb="9">
      <t>バアイ</t>
    </rPh>
    <rPh sb="26" eb="28">
      <t>バアイ</t>
    </rPh>
    <rPh sb="45" eb="47">
      <t>バアイ</t>
    </rPh>
    <phoneticPr fontId="1"/>
  </si>
  <si>
    <t>↑</t>
    <phoneticPr fontId="1"/>
  </si>
  <si>
    <t>⑰</t>
    <phoneticPr fontId="1"/>
  </si>
  <si>
    <t>検査画像</t>
    <rPh sb="0" eb="2">
      <t>ケンサ</t>
    </rPh>
    <rPh sb="2" eb="4">
      <t>ガゾウ</t>
    </rPh>
    <phoneticPr fontId="1"/>
  </si>
  <si>
    <t>NG画像</t>
    <rPh sb="2" eb="4">
      <t>ガゾウ</t>
    </rPh>
    <phoneticPr fontId="1"/>
  </si>
  <si>
    <t>OptionButton</t>
    <phoneticPr fontId="1"/>
  </si>
  <si>
    <t>Option1(0)</t>
    <phoneticPr fontId="1"/>
  </si>
  <si>
    <t>Option1(1)</t>
    <phoneticPr fontId="1"/>
  </si>
  <si>
    <t>⑱</t>
    <phoneticPr fontId="1"/>
  </si>
  <si>
    <t>NG画像番号</t>
    <rPh sb="2" eb="4">
      <t>ガゾウ</t>
    </rPh>
    <rPh sb="4" eb="6">
      <t>バンゴウ</t>
    </rPh>
    <phoneticPr fontId="1"/>
  </si>
  <si>
    <t>TextBox</t>
    <phoneticPr fontId="1"/>
  </si>
  <si>
    <t>Text2(0)</t>
    <phoneticPr fontId="1"/>
  </si>
  <si>
    <t>UpDown2(0)</t>
    <phoneticPr fontId="1"/>
  </si>
  <si>
    <t>①</t>
    <phoneticPr fontId="1"/>
  </si>
  <si>
    <t>Command1</t>
    <phoneticPr fontId="1"/>
  </si>
  <si>
    <t>CommandButton1</t>
    <phoneticPr fontId="1"/>
  </si>
  <si>
    <t>③</t>
    <phoneticPr fontId="1"/>
  </si>
  <si>
    <t>④</t>
    <phoneticPr fontId="1"/>
  </si>
  <si>
    <t>⑤</t>
    <phoneticPr fontId="1"/>
  </si>
  <si>
    <t>CommandButton2(0)</t>
    <phoneticPr fontId="1"/>
  </si>
  <si>
    <t>CommandButton2(1)</t>
    <phoneticPr fontId="1"/>
  </si>
  <si>
    <t>CommandButton2(2)</t>
    <phoneticPr fontId="1"/>
  </si>
  <si>
    <t>⑥</t>
    <phoneticPr fontId="1"/>
  </si>
  <si>
    <t>CommandButton3</t>
    <phoneticPr fontId="1"/>
  </si>
  <si>
    <t>⑦</t>
    <phoneticPr fontId="1"/>
  </si>
  <si>
    <t>⑧</t>
    <phoneticPr fontId="1"/>
  </si>
  <si>
    <t>CheckBox</t>
    <phoneticPr fontId="1"/>
  </si>
  <si>
    <t>Check1</t>
    <phoneticPr fontId="1"/>
  </si>
  <si>
    <t>Check2</t>
    <phoneticPr fontId="1"/>
  </si>
  <si>
    <t>検査実行</t>
    <rPh sb="0" eb="2">
      <t>ケンサ</t>
    </rPh>
    <rPh sb="2" eb="4">
      <t>ジッコウ</t>
    </rPh>
    <phoneticPr fontId="1"/>
  </si>
  <si>
    <t>ライブ</t>
    <phoneticPr fontId="1"/>
  </si>
  <si>
    <t>⑨</t>
    <phoneticPr fontId="1"/>
  </si>
  <si>
    <t>Data1</t>
    <phoneticPr fontId="1"/>
  </si>
  <si>
    <t>Data2</t>
    <phoneticPr fontId="1"/>
  </si>
  <si>
    <t>Data</t>
    <phoneticPr fontId="1"/>
  </si>
  <si>
    <t>Data</t>
    <phoneticPr fontId="1"/>
  </si>
  <si>
    <t>Data1</t>
    <phoneticPr fontId="1"/>
  </si>
  <si>
    <t>⑩</t>
    <phoneticPr fontId="1"/>
  </si>
  <si>
    <t>Label1</t>
    <phoneticPr fontId="1"/>
  </si>
  <si>
    <t>2値　通常</t>
    <rPh sb="1" eb="2">
      <t>チ</t>
    </rPh>
    <rPh sb="3" eb="5">
      <t>ツウジョウ</t>
    </rPh>
    <phoneticPr fontId="1"/>
  </si>
  <si>
    <t>2値　限定</t>
    <rPh sb="1" eb="2">
      <t>チ</t>
    </rPh>
    <rPh sb="3" eb="5">
      <t>ゲンテイ</t>
    </rPh>
    <phoneticPr fontId="1"/>
  </si>
  <si>
    <t>収縮</t>
    <rPh sb="0" eb="2">
      <t>シュウシュク</t>
    </rPh>
    <phoneticPr fontId="1"/>
  </si>
  <si>
    <t>欠陥部合成</t>
    <rPh sb="0" eb="2">
      <t>ケッカン</t>
    </rPh>
    <rPh sb="2" eb="3">
      <t>ブ</t>
    </rPh>
    <rPh sb="3" eb="5">
      <t>ゴウセイ</t>
    </rPh>
    <phoneticPr fontId="1"/>
  </si>
  <si>
    <t xml:space="preserve">カメラ&lt;2&gt;の場合、INDEXが+3
カメラ&lt;3&gt;の場合、INDEXが+6
カメラ&lt;4&gt;の場合、INDEXが+9
</t>
    <rPh sb="7" eb="9">
      <t>バアイ</t>
    </rPh>
    <rPh sb="26" eb="28">
      <t>バアイ</t>
    </rPh>
    <rPh sb="45" eb="47">
      <t>バアイ</t>
    </rPh>
    <phoneticPr fontId="1"/>
  </si>
  <si>
    <t>閾値　通常</t>
    <rPh sb="0" eb="2">
      <t>シキイチ</t>
    </rPh>
    <rPh sb="3" eb="5">
      <t>ツウジョウ</t>
    </rPh>
    <phoneticPr fontId="1"/>
  </si>
  <si>
    <t>閾値　限定</t>
    <rPh sb="0" eb="2">
      <t>シキイチ</t>
    </rPh>
    <rPh sb="3" eb="5">
      <t>ゲンテイ</t>
    </rPh>
    <phoneticPr fontId="1"/>
  </si>
  <si>
    <t>抽出面積　通常</t>
    <rPh sb="0" eb="2">
      <t>チュウシュツ</t>
    </rPh>
    <rPh sb="2" eb="4">
      <t>メンセキ</t>
    </rPh>
    <rPh sb="5" eb="7">
      <t>ツウジョウ</t>
    </rPh>
    <phoneticPr fontId="1"/>
  </si>
  <si>
    <t>抽出面積　限定</t>
    <rPh sb="0" eb="2">
      <t>チュウシュツ</t>
    </rPh>
    <rPh sb="2" eb="4">
      <t>メンセキ</t>
    </rPh>
    <rPh sb="5" eb="7">
      <t>ゲンテイ</t>
    </rPh>
    <phoneticPr fontId="1"/>
  </si>
  <si>
    <t>閾値(フィルタ)　通常</t>
    <rPh sb="0" eb="2">
      <t>シキイチ</t>
    </rPh>
    <rPh sb="9" eb="11">
      <t>ツウジョウ</t>
    </rPh>
    <phoneticPr fontId="1"/>
  </si>
  <si>
    <t>閾値(フィルタ)　限定</t>
    <rPh sb="0" eb="2">
      <t>シキイチ</t>
    </rPh>
    <rPh sb="9" eb="11">
      <t>ゲンテイ</t>
    </rPh>
    <phoneticPr fontId="1"/>
  </si>
  <si>
    <t>抽出面積(フィルタ)　通常</t>
    <rPh sb="0" eb="2">
      <t>チュウシュツ</t>
    </rPh>
    <rPh sb="2" eb="4">
      <t>メンセキ</t>
    </rPh>
    <rPh sb="11" eb="13">
      <t>ツウジョウ</t>
    </rPh>
    <phoneticPr fontId="1"/>
  </si>
  <si>
    <t>抽出面積(フィルタ)　限定</t>
    <rPh sb="0" eb="2">
      <t>チュウシュツ</t>
    </rPh>
    <rPh sb="2" eb="4">
      <t>メンセキ</t>
    </rPh>
    <rPh sb="11" eb="13">
      <t>ゲンテイ</t>
    </rPh>
    <phoneticPr fontId="1"/>
  </si>
  <si>
    <t>左　上段</t>
    <rPh sb="0" eb="1">
      <t>ヒダリ</t>
    </rPh>
    <rPh sb="2" eb="4">
      <t>ジョウダン</t>
    </rPh>
    <phoneticPr fontId="1"/>
  </si>
  <si>
    <t>左　下段</t>
    <rPh sb="0" eb="1">
      <t>ヒダリ</t>
    </rPh>
    <rPh sb="2" eb="4">
      <t>ゲダン</t>
    </rPh>
    <phoneticPr fontId="1"/>
  </si>
  <si>
    <t>上　上段</t>
    <rPh sb="0" eb="1">
      <t>ウエ</t>
    </rPh>
    <rPh sb="2" eb="4">
      <t>ジョウダン</t>
    </rPh>
    <phoneticPr fontId="1"/>
  </si>
  <si>
    <t>上　下段</t>
    <rPh sb="0" eb="1">
      <t>ウエ</t>
    </rPh>
    <rPh sb="2" eb="4">
      <t>ゲダン</t>
    </rPh>
    <phoneticPr fontId="1"/>
  </si>
  <si>
    <t>下　上段</t>
    <rPh sb="0" eb="1">
      <t>シタ</t>
    </rPh>
    <rPh sb="2" eb="4">
      <t>ジョウダン</t>
    </rPh>
    <phoneticPr fontId="1"/>
  </si>
  <si>
    <t>下　下段</t>
    <rPh sb="0" eb="1">
      <t>シタ</t>
    </rPh>
    <rPh sb="2" eb="4">
      <t>ゲダン</t>
    </rPh>
    <phoneticPr fontId="1"/>
  </si>
  <si>
    <t>右　上段</t>
    <rPh sb="0" eb="1">
      <t>ミギ</t>
    </rPh>
    <rPh sb="2" eb="4">
      <t>ジョウダン</t>
    </rPh>
    <phoneticPr fontId="1"/>
  </si>
  <si>
    <t>右　下段</t>
    <rPh sb="0" eb="1">
      <t>ミギ</t>
    </rPh>
    <rPh sb="2" eb="4">
      <t>ゲダン</t>
    </rPh>
    <phoneticPr fontId="1"/>
  </si>
  <si>
    <t xml:space="preserve">カメラ&lt;2&gt;の場合、INDEXが+4
カメラ&lt;3&gt;の場合、INDEXが+8
カメラ&lt;4&gt;の場合、INDEXが+12
</t>
    <rPh sb="7" eb="9">
      <t>バアイ</t>
    </rPh>
    <rPh sb="26" eb="28">
      <t>バアイ</t>
    </rPh>
    <rPh sb="45" eb="47">
      <t>バアイ</t>
    </rPh>
    <phoneticPr fontId="1"/>
  </si>
  <si>
    <t>左右</t>
    <rPh sb="0" eb="2">
      <t>サユウ</t>
    </rPh>
    <phoneticPr fontId="1"/>
  </si>
  <si>
    <t>輝度(0-15)</t>
    <rPh sb="0" eb="2">
      <t>キド</t>
    </rPh>
    <phoneticPr fontId="1"/>
  </si>
  <si>
    <t>バー①</t>
    <phoneticPr fontId="1"/>
  </si>
  <si>
    <t>バー②</t>
    <phoneticPr fontId="1"/>
  </si>
  <si>
    <t>カメラ&lt;1&gt;のみ</t>
    <phoneticPr fontId="1"/>
  </si>
  <si>
    <t>⑮</t>
    <phoneticPr fontId="1"/>
  </si>
  <si>
    <t>DBGrid1</t>
    <phoneticPr fontId="1"/>
  </si>
  <si>
    <t>HWindowXCtrl1</t>
    <phoneticPr fontId="1"/>
  </si>
  <si>
    <t>②</t>
    <phoneticPr fontId="1"/>
  </si>
  <si>
    <t>PictureBox</t>
    <phoneticPr fontId="1"/>
  </si>
  <si>
    <t>HWindowXCtrl1</t>
    <phoneticPr fontId="1"/>
  </si>
  <si>
    <t>ファイル</t>
    <phoneticPr fontId="1"/>
  </si>
  <si>
    <t>OptionButton</t>
    <phoneticPr fontId="1"/>
  </si>
  <si>
    <t>Option1(0)</t>
    <phoneticPr fontId="1"/>
  </si>
  <si>
    <t>Option1(1)</t>
    <phoneticPr fontId="1"/>
  </si>
  <si>
    <t>④</t>
    <phoneticPr fontId="1"/>
  </si>
  <si>
    <t>HWindowXCtrl2</t>
    <phoneticPr fontId="1"/>
  </si>
  <si>
    <t>Text1</t>
    <phoneticPr fontId="1"/>
  </si>
  <si>
    <t>UpDown1</t>
    <phoneticPr fontId="1"/>
  </si>
  <si>
    <t>拡大領域(pix)</t>
    <rPh sb="0" eb="2">
      <t>カクダイ</t>
    </rPh>
    <rPh sb="2" eb="4">
      <t>リョウイキ</t>
    </rPh>
    <phoneticPr fontId="1"/>
  </si>
  <si>
    <t>⑥</t>
    <phoneticPr fontId="1"/>
  </si>
  <si>
    <t>⑦</t>
    <phoneticPr fontId="1"/>
  </si>
  <si>
    <t>DriveListBox</t>
    <phoneticPr fontId="1"/>
  </si>
  <si>
    <t>Drive1</t>
    <phoneticPr fontId="1"/>
  </si>
  <si>
    <t>DirListBox</t>
    <phoneticPr fontId="1"/>
  </si>
  <si>
    <t>Dir1</t>
    <phoneticPr fontId="1"/>
  </si>
  <si>
    <t>FileListBox</t>
    <phoneticPr fontId="1"/>
  </si>
  <si>
    <t>File1</t>
    <phoneticPr fontId="1"/>
  </si>
  <si>
    <t>⑧</t>
    <phoneticPr fontId="1"/>
  </si>
  <si>
    <t>領域最小面積</t>
    <rPh sb="0" eb="2">
      <t>リョウイキ</t>
    </rPh>
    <rPh sb="2" eb="4">
      <t>サイショウ</t>
    </rPh>
    <rPh sb="4" eb="6">
      <t>メンセキ</t>
    </rPh>
    <phoneticPr fontId="1"/>
  </si>
  <si>
    <t>上下方向フィルター</t>
    <rPh sb="0" eb="2">
      <t>ジョウゲ</t>
    </rPh>
    <rPh sb="2" eb="4">
      <t>ホウコウ</t>
    </rPh>
    <phoneticPr fontId="1"/>
  </si>
  <si>
    <t>左右方向フィルター</t>
    <rPh sb="0" eb="2">
      <t>サユウ</t>
    </rPh>
    <rPh sb="2" eb="4">
      <t>ホウコウ</t>
    </rPh>
    <phoneticPr fontId="1"/>
  </si>
  <si>
    <t>Text2(1)</t>
    <phoneticPr fontId="1"/>
  </si>
  <si>
    <t>Text2(2)</t>
    <phoneticPr fontId="1"/>
  </si>
  <si>
    <t>操作ロック</t>
    <rPh sb="0" eb="2">
      <t>ソウサ</t>
    </rPh>
    <phoneticPr fontId="1"/>
  </si>
  <si>
    <t>CommandButton</t>
    <phoneticPr fontId="1"/>
  </si>
  <si>
    <t>SSTab</t>
    <phoneticPr fontId="1"/>
  </si>
  <si>
    <t>SSTab1</t>
    <phoneticPr fontId="1"/>
  </si>
  <si>
    <t>⑩</t>
    <phoneticPr fontId="1"/>
  </si>
  <si>
    <t>取り込みテスト保存</t>
    <rPh sb="0" eb="1">
      <t>ト</t>
    </rPh>
    <rPh sb="2" eb="3">
      <t>コ</t>
    </rPh>
    <rPh sb="7" eb="9">
      <t>ホゾン</t>
    </rPh>
    <phoneticPr fontId="1"/>
  </si>
  <si>
    <t>CheckBox</t>
    <phoneticPr fontId="1"/>
  </si>
  <si>
    <t>Label10(１)</t>
    <phoneticPr fontId="1"/>
  </si>
  <si>
    <t>口部検査</t>
    <rPh sb="0" eb="1">
      <t>クチ</t>
    </rPh>
    <rPh sb="1" eb="2">
      <t>ブ</t>
    </rPh>
    <rPh sb="2" eb="4">
      <t>ケンサ</t>
    </rPh>
    <phoneticPr fontId="1"/>
  </si>
  <si>
    <t>⑦</t>
    <phoneticPr fontId="1"/>
  </si>
  <si>
    <t>汚れ</t>
    <rPh sb="0" eb="1">
      <t>ヨゴ</t>
    </rPh>
    <phoneticPr fontId="1"/>
  </si>
  <si>
    <t>厚み</t>
    <rPh sb="0" eb="1">
      <t>アツ</t>
    </rPh>
    <phoneticPr fontId="1"/>
  </si>
  <si>
    <t>キズ</t>
    <phoneticPr fontId="1"/>
  </si>
  <si>
    <t>真円度</t>
    <rPh sb="0" eb="3">
      <t>シンエンド</t>
    </rPh>
    <phoneticPr fontId="1"/>
  </si>
  <si>
    <t>汚れ　閾値</t>
    <rPh sb="0" eb="1">
      <t>ヨゴ</t>
    </rPh>
    <rPh sb="3" eb="5">
      <t>シキイチ</t>
    </rPh>
    <phoneticPr fontId="1"/>
  </si>
  <si>
    <t>汚れ　抽出面積</t>
    <rPh sb="0" eb="1">
      <t>ヨゴ</t>
    </rPh>
    <rPh sb="3" eb="5">
      <t>チュウシュツ</t>
    </rPh>
    <rPh sb="5" eb="7">
      <t>メンセキ</t>
    </rPh>
    <phoneticPr fontId="1"/>
  </si>
  <si>
    <t>厚み　最大閾値</t>
    <rPh sb="0" eb="1">
      <t>アツ</t>
    </rPh>
    <rPh sb="3" eb="5">
      <t>サイダイ</t>
    </rPh>
    <rPh sb="5" eb="7">
      <t>シキイチ</t>
    </rPh>
    <phoneticPr fontId="1"/>
  </si>
  <si>
    <t>⑱</t>
    <phoneticPr fontId="1"/>
  </si>
  <si>
    <t>厚み　最小閾値</t>
    <rPh sb="0" eb="1">
      <t>アツ</t>
    </rPh>
    <rPh sb="3" eb="5">
      <t>サイショウ</t>
    </rPh>
    <rPh sb="5" eb="7">
      <t>シキイチ</t>
    </rPh>
    <phoneticPr fontId="1"/>
  </si>
  <si>
    <t>キズ　閾値(白)</t>
    <rPh sb="3" eb="5">
      <t>シキイチ</t>
    </rPh>
    <rPh sb="6" eb="7">
      <t>シロ</t>
    </rPh>
    <phoneticPr fontId="1"/>
  </si>
  <si>
    <t>キズ　閾値(黒)</t>
    <rPh sb="3" eb="5">
      <t>シキイチ</t>
    </rPh>
    <rPh sb="6" eb="7">
      <t>クロ</t>
    </rPh>
    <phoneticPr fontId="1"/>
  </si>
  <si>
    <t>キズ　抽出面積</t>
    <rPh sb="3" eb="5">
      <t>チュウシュツ</t>
    </rPh>
    <rPh sb="5" eb="7">
      <t>メンセキ</t>
    </rPh>
    <phoneticPr fontId="1"/>
  </si>
  <si>
    <t>⑲</t>
    <phoneticPr fontId="1"/>
  </si>
  <si>
    <t>真円度　内閾値</t>
    <rPh sb="0" eb="3">
      <t>シンエンド</t>
    </rPh>
    <rPh sb="4" eb="5">
      <t>ウチ</t>
    </rPh>
    <rPh sb="5" eb="7">
      <t>シキイチ</t>
    </rPh>
    <phoneticPr fontId="1"/>
  </si>
  <si>
    <t>真円度　外閾値</t>
    <rPh sb="0" eb="3">
      <t>シンエンド</t>
    </rPh>
    <rPh sb="4" eb="5">
      <t>ソト</t>
    </rPh>
    <rPh sb="5" eb="7">
      <t>シキイチ</t>
    </rPh>
    <phoneticPr fontId="1"/>
  </si>
  <si>
    <t>⑳</t>
    <phoneticPr fontId="1"/>
  </si>
  <si>
    <t>㉑</t>
    <phoneticPr fontId="1"/>
  </si>
  <si>
    <t>ON/OFF</t>
    <phoneticPr fontId="1"/>
  </si>
  <si>
    <t>CheckBox</t>
    <phoneticPr fontId="1"/>
  </si>
  <si>
    <t>Check1</t>
    <phoneticPr fontId="1"/>
  </si>
  <si>
    <t>抽出2値</t>
    <rPh sb="0" eb="2">
      <t>チュウシュツ</t>
    </rPh>
    <rPh sb="3" eb="4">
      <t>チ</t>
    </rPh>
    <phoneticPr fontId="1"/>
  </si>
  <si>
    <t>⑫</t>
    <phoneticPr fontId="1"/>
  </si>
  <si>
    <t>汚れ　収縮</t>
    <rPh sb="0" eb="1">
      <t>ヨゴ</t>
    </rPh>
    <rPh sb="3" eb="5">
      <t>シュウシュク</t>
    </rPh>
    <phoneticPr fontId="1"/>
  </si>
  <si>
    <t>汚れ　欠陥部合成</t>
    <rPh sb="0" eb="1">
      <t>ヨゴ</t>
    </rPh>
    <rPh sb="3" eb="5">
      <t>ケッカン</t>
    </rPh>
    <rPh sb="5" eb="6">
      <t>ブ</t>
    </rPh>
    <rPh sb="6" eb="8">
      <t>ゴウセイ</t>
    </rPh>
    <phoneticPr fontId="1"/>
  </si>
  <si>
    <t>⑬</t>
    <phoneticPr fontId="1"/>
  </si>
  <si>
    <t>キズ　収縮1</t>
    <rPh sb="3" eb="5">
      <t>シュウシュク</t>
    </rPh>
    <phoneticPr fontId="1"/>
  </si>
  <si>
    <t>キズ　収縮2</t>
    <rPh sb="3" eb="5">
      <t>シュウシュク</t>
    </rPh>
    <phoneticPr fontId="1"/>
  </si>
  <si>
    <t>キズ　欠陥部合成</t>
    <rPh sb="3" eb="5">
      <t>ケッカン</t>
    </rPh>
    <rPh sb="5" eb="6">
      <t>ブ</t>
    </rPh>
    <rPh sb="6" eb="8">
      <t>ゴウセイ</t>
    </rPh>
    <phoneticPr fontId="1"/>
  </si>
  <si>
    <t>真円度　外閾値</t>
    <rPh sb="0" eb="3">
      <t>シンエンド</t>
    </rPh>
    <rPh sb="4" eb="5">
      <t>ソト</t>
    </rPh>
    <rPh sb="5" eb="7">
      <t>シキイチ</t>
    </rPh>
    <phoneticPr fontId="1"/>
  </si>
  <si>
    <t>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</si>
</sst>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4.9989318521683403E-2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 applyAlignment="1">
      <alignment vertical="center" wrapText="1"/>
    </xf>
    <xf numFmtId="0" fontId="0" fillId="0" borderId="5" xfId="0" applyBorder="1">
      <alignment vertical="center"/>
    </xf>
    <xf numFmtId="49" fontId="0" fillId="0" borderId="0" xfId="0" applyNumberFormat="1">
      <alignment vertical="center"/>
    </xf>
    <xf numFmtId="49" fontId="0" fillId="0" borderId="3" xfId="0" applyNumberFormat="1" applyBorder="1">
      <alignment vertical="center"/>
    </xf>
    <xf numFmtId="49" fontId="0" fillId="0" borderId="5" xfId="0" applyNumberFormat="1" applyBorder="1">
      <alignment vertical="center"/>
    </xf>
    <xf numFmtId="0" fontId="0" fillId="0" borderId="6" xfId="0" applyBorder="1">
      <alignment vertical="center"/>
    </xf>
    <xf numFmtId="49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000"/>
      <color rgb="FF660066"/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1.png"/><Relationship Id="rId7" Type="http://schemas.openxmlformats.org/officeDocument/2006/relationships/image" Target="../media/image7.png"/><Relationship Id="rId12" Type="http://schemas.openxmlformats.org/officeDocument/2006/relationships/image" Target="../media/image16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6.png"/><Relationship Id="rId11" Type="http://schemas.openxmlformats.org/officeDocument/2006/relationships/image" Target="../media/image15.png"/><Relationship Id="rId5" Type="http://schemas.openxmlformats.org/officeDocument/2006/relationships/image" Target="../media/image5.png"/><Relationship Id="rId10" Type="http://schemas.openxmlformats.org/officeDocument/2006/relationships/image" Target="../media/image14.png"/><Relationship Id="rId4" Type="http://schemas.openxmlformats.org/officeDocument/2006/relationships/image" Target="../media/image12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253093</xdr:colOff>
      <xdr:row>3</xdr:row>
      <xdr:rowOff>57150</xdr:rowOff>
    </xdr:from>
    <xdr:to>
      <xdr:col>18</xdr:col>
      <xdr:colOff>310243</xdr:colOff>
      <xdr:row>7</xdr:row>
      <xdr:rowOff>142875</xdr:rowOff>
    </xdr:to>
    <xdr:sp macro="" textlink="">
      <xdr:nvSpPr>
        <xdr:cNvPr id="2" name="テキスト ボックス 1"/>
        <xdr:cNvSpPr txBox="1"/>
      </xdr:nvSpPr>
      <xdr:spPr>
        <a:xfrm>
          <a:off x="10458450" y="587829"/>
          <a:ext cx="2098222" cy="79329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FrameIO.bas</a:t>
          </a:r>
        </a:p>
        <a:p>
          <a:r>
            <a:rPr kumimoji="1" lang="ja-JP" altLang="en-US" sz="1100"/>
            <a:t>カメラ制御関連処理</a:t>
          </a:r>
        </a:p>
      </xdr:txBody>
    </xdr:sp>
    <xdr:clientData/>
  </xdr:twoCellAnchor>
  <xdr:twoCellAnchor>
    <xdr:from>
      <xdr:col>1</xdr:col>
      <xdr:colOff>85725</xdr:colOff>
      <xdr:row>2</xdr:row>
      <xdr:rowOff>47625</xdr:rowOff>
    </xdr:from>
    <xdr:to>
      <xdr:col>4</xdr:col>
      <xdr:colOff>142875</xdr:colOff>
      <xdr:row>6</xdr:row>
      <xdr:rowOff>133350</xdr:rowOff>
    </xdr:to>
    <xdr:sp macro="" textlink="">
      <xdr:nvSpPr>
        <xdr:cNvPr id="3" name="テキスト ボックス 2"/>
        <xdr:cNvSpPr txBox="1"/>
      </xdr:nvSpPr>
      <xdr:spPr>
        <a:xfrm>
          <a:off x="771525" y="390525"/>
          <a:ext cx="21145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main.frm</a:t>
          </a:r>
        </a:p>
        <a:p>
          <a:r>
            <a:rPr kumimoji="1" lang="ja-JP" altLang="en-US" sz="1100"/>
            <a:t>検査画面</a:t>
          </a:r>
        </a:p>
      </xdr:txBody>
    </xdr:sp>
    <xdr:clientData/>
  </xdr:twoCellAnchor>
  <xdr:twoCellAnchor>
    <xdr:from>
      <xdr:col>1</xdr:col>
      <xdr:colOff>95250</xdr:colOff>
      <xdr:row>31</xdr:row>
      <xdr:rowOff>0</xdr:rowOff>
    </xdr:from>
    <xdr:to>
      <xdr:col>4</xdr:col>
      <xdr:colOff>152400</xdr:colOff>
      <xdr:row>35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781050" y="5314950"/>
          <a:ext cx="21145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test.frm</a:t>
          </a:r>
        </a:p>
        <a:p>
          <a:r>
            <a:rPr kumimoji="1" lang="ja-JP" altLang="en-US" sz="1100"/>
            <a:t>テスト画面</a:t>
          </a:r>
        </a:p>
      </xdr:txBody>
    </xdr:sp>
    <xdr:clientData/>
  </xdr:twoCellAnchor>
  <xdr:twoCellAnchor>
    <xdr:from>
      <xdr:col>1</xdr:col>
      <xdr:colOff>95250</xdr:colOff>
      <xdr:row>15</xdr:row>
      <xdr:rowOff>19050</xdr:rowOff>
    </xdr:from>
    <xdr:to>
      <xdr:col>4</xdr:col>
      <xdr:colOff>152400</xdr:colOff>
      <xdr:row>19</xdr:row>
      <xdr:rowOff>104775</xdr:rowOff>
    </xdr:to>
    <xdr:sp macro="" textlink="">
      <xdr:nvSpPr>
        <xdr:cNvPr id="5" name="テキスト ボックス 4"/>
        <xdr:cNvSpPr txBox="1"/>
      </xdr:nvSpPr>
      <xdr:spPr>
        <a:xfrm>
          <a:off x="781050" y="2590800"/>
          <a:ext cx="21145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Hinshu.frm</a:t>
          </a:r>
        </a:p>
        <a:p>
          <a:r>
            <a:rPr kumimoji="1" lang="ja-JP" altLang="en-US" sz="1100"/>
            <a:t>品種設定画面</a:t>
          </a:r>
        </a:p>
      </xdr:txBody>
    </xdr:sp>
    <xdr:clientData/>
  </xdr:twoCellAnchor>
  <xdr:twoCellAnchor>
    <xdr:from>
      <xdr:col>2</xdr:col>
      <xdr:colOff>457200</xdr:colOff>
      <xdr:row>6</xdr:row>
      <xdr:rowOff>133350</xdr:rowOff>
    </xdr:from>
    <xdr:to>
      <xdr:col>2</xdr:col>
      <xdr:colOff>466725</xdr:colOff>
      <xdr:row>15</xdr:row>
      <xdr:rowOff>19050</xdr:rowOff>
    </xdr:to>
    <xdr:cxnSp macro="">
      <xdr:nvCxnSpPr>
        <xdr:cNvPr id="7" name="直線矢印コネクタ 6"/>
        <xdr:cNvCxnSpPr>
          <a:stCxn id="3" idx="2"/>
          <a:endCxn id="5" idx="0"/>
        </xdr:cNvCxnSpPr>
      </xdr:nvCxnSpPr>
      <xdr:spPr>
        <a:xfrm>
          <a:off x="1828800" y="1162050"/>
          <a:ext cx="9525" cy="1428750"/>
        </a:xfrm>
        <a:prstGeom prst="straightConnector1">
          <a:avLst/>
        </a:prstGeom>
        <a:ln w="25400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19</xdr:row>
      <xdr:rowOff>104775</xdr:rowOff>
    </xdr:from>
    <xdr:to>
      <xdr:col>2</xdr:col>
      <xdr:colOff>466725</xdr:colOff>
      <xdr:row>31</xdr:row>
      <xdr:rowOff>0</xdr:rowOff>
    </xdr:to>
    <xdr:cxnSp macro="">
      <xdr:nvCxnSpPr>
        <xdr:cNvPr id="8" name="直線矢印コネクタ 7"/>
        <xdr:cNvCxnSpPr>
          <a:stCxn id="5" idx="2"/>
          <a:endCxn id="4" idx="0"/>
        </xdr:cNvCxnSpPr>
      </xdr:nvCxnSpPr>
      <xdr:spPr>
        <a:xfrm>
          <a:off x="1838325" y="3362325"/>
          <a:ext cx="0" cy="1952625"/>
        </a:xfrm>
        <a:prstGeom prst="straightConnector1">
          <a:avLst/>
        </a:prstGeom>
        <a:ln w="25400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15</xdr:col>
      <xdr:colOff>253093</xdr:colOff>
      <xdr:row>5</xdr:row>
      <xdr:rowOff>100013</xdr:rowOff>
    </xdr:to>
    <xdr:cxnSp macro="">
      <xdr:nvCxnSpPr>
        <xdr:cNvPr id="12" name="直線矢印コネクタ 11"/>
        <xdr:cNvCxnSpPr>
          <a:stCxn id="3" idx="3"/>
          <a:endCxn id="2" idx="1"/>
        </xdr:cNvCxnSpPr>
      </xdr:nvCxnSpPr>
      <xdr:spPr>
        <a:xfrm>
          <a:off x="2864304" y="798059"/>
          <a:ext cx="7594146" cy="1864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5</xdr:row>
      <xdr:rowOff>100013</xdr:rowOff>
    </xdr:from>
    <xdr:to>
      <xdr:col>15</xdr:col>
      <xdr:colOff>253093</xdr:colOff>
      <xdr:row>17</xdr:row>
      <xdr:rowOff>61912</xdr:rowOff>
    </xdr:to>
    <xdr:cxnSp macro="">
      <xdr:nvCxnSpPr>
        <xdr:cNvPr id="17" name="直線矢印コネクタ 16"/>
        <xdr:cNvCxnSpPr>
          <a:stCxn id="5" idx="3"/>
          <a:endCxn id="2" idx="1"/>
        </xdr:cNvCxnSpPr>
      </xdr:nvCxnSpPr>
      <xdr:spPr>
        <a:xfrm flipV="1">
          <a:off x="2873829" y="984477"/>
          <a:ext cx="7584621" cy="208461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5</xdr:row>
      <xdr:rowOff>100013</xdr:rowOff>
    </xdr:from>
    <xdr:to>
      <xdr:col>15</xdr:col>
      <xdr:colOff>253093</xdr:colOff>
      <xdr:row>33</xdr:row>
      <xdr:rowOff>42863</xdr:rowOff>
    </xdr:to>
    <xdr:cxnSp macro="">
      <xdr:nvCxnSpPr>
        <xdr:cNvPr id="20" name="直線矢印コネクタ 19"/>
        <xdr:cNvCxnSpPr>
          <a:stCxn id="4" idx="3"/>
          <a:endCxn id="2" idx="1"/>
        </xdr:cNvCxnSpPr>
      </xdr:nvCxnSpPr>
      <xdr:spPr>
        <a:xfrm flipV="1">
          <a:off x="2873829" y="984477"/>
          <a:ext cx="7584621" cy="4895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25</xdr:row>
      <xdr:rowOff>161925</xdr:rowOff>
    </xdr:from>
    <xdr:to>
      <xdr:col>19</xdr:col>
      <xdr:colOff>104775</xdr:colOff>
      <xdr:row>30</xdr:row>
      <xdr:rowOff>76200</xdr:rowOff>
    </xdr:to>
    <xdr:sp macro="" textlink="">
      <xdr:nvSpPr>
        <xdr:cNvPr id="47" name="テキスト ボックス 46"/>
        <xdr:cNvSpPr txBox="1"/>
      </xdr:nvSpPr>
      <xdr:spPr>
        <a:xfrm>
          <a:off x="11020425" y="4448175"/>
          <a:ext cx="21145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Display.bas</a:t>
          </a:r>
        </a:p>
        <a:p>
          <a:r>
            <a:rPr kumimoji="1" lang="ja-JP" altLang="en-US" sz="1100"/>
            <a:t>画面表示項目編集処理</a:t>
          </a:r>
          <a:endParaRPr kumimoji="1" lang="en-US" altLang="ja-JP" sz="1100"/>
        </a:p>
      </xdr:txBody>
    </xdr:sp>
    <xdr:clientData/>
  </xdr:twoCellAnchor>
  <xdr:twoCellAnchor>
    <xdr:from>
      <xdr:col>15</xdr:col>
      <xdr:colOff>517072</xdr:colOff>
      <xdr:row>12</xdr:row>
      <xdr:rowOff>68035</xdr:rowOff>
    </xdr:from>
    <xdr:to>
      <xdr:col>18</xdr:col>
      <xdr:colOff>574221</xdr:colOff>
      <xdr:row>16</xdr:row>
      <xdr:rowOff>153759</xdr:rowOff>
    </xdr:to>
    <xdr:sp macro="" textlink="">
      <xdr:nvSpPr>
        <xdr:cNvPr id="48" name="テキスト ボックス 47"/>
        <xdr:cNvSpPr txBox="1"/>
      </xdr:nvSpPr>
      <xdr:spPr>
        <a:xfrm>
          <a:off x="10722429" y="2190749"/>
          <a:ext cx="2098221" cy="79329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Kensa_yogore.bas</a:t>
          </a:r>
        </a:p>
      </xdr:txBody>
    </xdr:sp>
    <xdr:clientData/>
  </xdr:twoCellAnchor>
  <xdr:twoCellAnchor>
    <xdr:from>
      <xdr:col>4</xdr:col>
      <xdr:colOff>152401</xdr:colOff>
      <xdr:row>28</xdr:row>
      <xdr:rowOff>33337</xdr:rowOff>
    </xdr:from>
    <xdr:to>
      <xdr:col>16</xdr:col>
      <xdr:colOff>47626</xdr:colOff>
      <xdr:row>33</xdr:row>
      <xdr:rowOff>42862</xdr:rowOff>
    </xdr:to>
    <xdr:cxnSp macro="">
      <xdr:nvCxnSpPr>
        <xdr:cNvPr id="66" name="直線矢印コネクタ 48"/>
        <xdr:cNvCxnSpPr>
          <a:stCxn id="47" idx="1"/>
          <a:endCxn id="4" idx="3"/>
        </xdr:cNvCxnSpPr>
      </xdr:nvCxnSpPr>
      <xdr:spPr>
        <a:xfrm rot="10800000" flipV="1">
          <a:off x="2895601" y="4833937"/>
          <a:ext cx="8124825" cy="866775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28</xdr:row>
      <xdr:rowOff>33338</xdr:rowOff>
    </xdr:from>
    <xdr:to>
      <xdr:col>16</xdr:col>
      <xdr:colOff>47625</xdr:colOff>
      <xdr:row>33</xdr:row>
      <xdr:rowOff>42863</xdr:rowOff>
    </xdr:to>
    <xdr:cxnSp macro="">
      <xdr:nvCxnSpPr>
        <xdr:cNvPr id="69" name="直線矢印コネクタ 68"/>
        <xdr:cNvCxnSpPr>
          <a:stCxn id="4" idx="3"/>
          <a:endCxn id="47" idx="1"/>
        </xdr:cNvCxnSpPr>
      </xdr:nvCxnSpPr>
      <xdr:spPr>
        <a:xfrm flipV="1">
          <a:off x="2895600" y="4833938"/>
          <a:ext cx="8124825" cy="866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195944</xdr:colOff>
      <xdr:row>33</xdr:row>
      <xdr:rowOff>160565</xdr:rowOff>
    </xdr:from>
    <xdr:to>
      <xdr:col>19</xdr:col>
      <xdr:colOff>253094</xdr:colOff>
      <xdr:row>38</xdr:row>
      <xdr:rowOff>69396</xdr:rowOff>
    </xdr:to>
    <xdr:sp macro="" textlink="">
      <xdr:nvSpPr>
        <xdr:cNvPr id="75" name="テキスト ボックス 74"/>
        <xdr:cNvSpPr txBox="1"/>
      </xdr:nvSpPr>
      <xdr:spPr>
        <a:xfrm>
          <a:off x="11081658" y="5998029"/>
          <a:ext cx="2098222" cy="79329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Base.bas</a:t>
          </a:r>
        </a:p>
      </xdr:txBody>
    </xdr:sp>
    <xdr:clientData/>
  </xdr:twoCellAnchor>
  <xdr:twoCellAnchor>
    <xdr:from>
      <xdr:col>19</xdr:col>
      <xdr:colOff>104775</xdr:colOff>
      <xdr:row>28</xdr:row>
      <xdr:rowOff>30616</xdr:rowOff>
    </xdr:from>
    <xdr:to>
      <xdr:col>19</xdr:col>
      <xdr:colOff>253094</xdr:colOff>
      <xdr:row>36</xdr:row>
      <xdr:rowOff>26534</xdr:rowOff>
    </xdr:to>
    <xdr:cxnSp macro="">
      <xdr:nvCxnSpPr>
        <xdr:cNvPr id="76" name="直線矢印コネクタ 48"/>
        <xdr:cNvCxnSpPr>
          <a:stCxn id="47" idx="3"/>
          <a:endCxn id="75" idx="3"/>
        </xdr:cNvCxnSpPr>
      </xdr:nvCxnSpPr>
      <xdr:spPr>
        <a:xfrm>
          <a:off x="13031561" y="4983616"/>
          <a:ext cx="148319" cy="1411061"/>
        </a:xfrm>
        <a:prstGeom prst="curvedConnector3">
          <a:avLst>
            <a:gd name="adj1" fmla="val 254127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152401</xdr:colOff>
      <xdr:row>17</xdr:row>
      <xdr:rowOff>61914</xdr:rowOff>
    </xdr:from>
    <xdr:to>
      <xdr:col>16</xdr:col>
      <xdr:colOff>47626</xdr:colOff>
      <xdr:row>28</xdr:row>
      <xdr:rowOff>33339</xdr:rowOff>
    </xdr:to>
    <xdr:cxnSp macro="">
      <xdr:nvCxnSpPr>
        <xdr:cNvPr id="79" name="直線矢印コネクタ 48"/>
        <xdr:cNvCxnSpPr>
          <a:stCxn id="47" idx="1"/>
          <a:endCxn id="5" idx="3"/>
        </xdr:cNvCxnSpPr>
      </xdr:nvCxnSpPr>
      <xdr:spPr>
        <a:xfrm rot="10800000">
          <a:off x="2895601" y="2976564"/>
          <a:ext cx="8124825" cy="1857375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33</xdr:row>
      <xdr:rowOff>34018</xdr:rowOff>
    </xdr:from>
    <xdr:to>
      <xdr:col>12</xdr:col>
      <xdr:colOff>266700</xdr:colOff>
      <xdr:row>37</xdr:row>
      <xdr:rowOff>119742</xdr:rowOff>
    </xdr:to>
    <xdr:sp macro="" textlink="">
      <xdr:nvSpPr>
        <xdr:cNvPr id="83" name="テキスト ボックス 82"/>
        <xdr:cNvSpPr txBox="1"/>
      </xdr:nvSpPr>
      <xdr:spPr>
        <a:xfrm>
          <a:off x="6332764" y="5871482"/>
          <a:ext cx="2098222" cy="79329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MDBFile.bas</a:t>
          </a:r>
        </a:p>
        <a:p>
          <a:endParaRPr kumimoji="1" lang="en-US" altLang="ja-JP" sz="1100"/>
        </a:p>
      </xdr:txBody>
    </xdr:sp>
    <xdr:clientData/>
  </xdr:twoCellAnchor>
  <xdr:twoCellAnchor>
    <xdr:from>
      <xdr:col>12</xdr:col>
      <xdr:colOff>266701</xdr:colOff>
      <xdr:row>28</xdr:row>
      <xdr:rowOff>30616</xdr:rowOff>
    </xdr:from>
    <xdr:to>
      <xdr:col>16</xdr:col>
      <xdr:colOff>47626</xdr:colOff>
      <xdr:row>35</xdr:row>
      <xdr:rowOff>76880</xdr:rowOff>
    </xdr:to>
    <xdr:cxnSp macro="">
      <xdr:nvCxnSpPr>
        <xdr:cNvPr id="84" name="直線矢印コネクタ 48"/>
        <xdr:cNvCxnSpPr>
          <a:stCxn id="47" idx="1"/>
          <a:endCxn id="83" idx="3"/>
        </xdr:cNvCxnSpPr>
      </xdr:nvCxnSpPr>
      <xdr:spPr>
        <a:xfrm rot="10800000" flipV="1">
          <a:off x="8430987" y="4983616"/>
          <a:ext cx="2502353" cy="1284514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17</xdr:row>
      <xdr:rowOff>61913</xdr:rowOff>
    </xdr:from>
    <xdr:to>
      <xdr:col>16</xdr:col>
      <xdr:colOff>47625</xdr:colOff>
      <xdr:row>28</xdr:row>
      <xdr:rowOff>33338</xdr:rowOff>
    </xdr:to>
    <xdr:cxnSp macro="">
      <xdr:nvCxnSpPr>
        <xdr:cNvPr id="91" name="直線矢印コネクタ 90"/>
        <xdr:cNvCxnSpPr>
          <a:stCxn id="5" idx="3"/>
          <a:endCxn id="47" idx="1"/>
        </xdr:cNvCxnSpPr>
      </xdr:nvCxnSpPr>
      <xdr:spPr>
        <a:xfrm>
          <a:off x="2895600" y="2976563"/>
          <a:ext cx="8124825" cy="1857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16</xdr:col>
      <xdr:colOff>47625</xdr:colOff>
      <xdr:row>28</xdr:row>
      <xdr:rowOff>33338</xdr:rowOff>
    </xdr:to>
    <xdr:cxnSp macro="">
      <xdr:nvCxnSpPr>
        <xdr:cNvPr id="97" name="直線矢印コネクタ 96"/>
        <xdr:cNvCxnSpPr>
          <a:stCxn id="3" idx="3"/>
          <a:endCxn id="47" idx="1"/>
        </xdr:cNvCxnSpPr>
      </xdr:nvCxnSpPr>
      <xdr:spPr>
        <a:xfrm>
          <a:off x="2886075" y="776288"/>
          <a:ext cx="8134350" cy="405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202407</xdr:colOff>
      <xdr:row>45</xdr:row>
      <xdr:rowOff>71436</xdr:rowOff>
    </xdr:from>
    <xdr:to>
      <xdr:col>13</xdr:col>
      <xdr:colOff>259556</xdr:colOff>
      <xdr:row>49</xdr:row>
      <xdr:rowOff>157162</xdr:rowOff>
    </xdr:to>
    <xdr:sp macro="" textlink="">
      <xdr:nvSpPr>
        <xdr:cNvPr id="101" name="テキスト ボックス 100"/>
        <xdr:cNvSpPr txBox="1"/>
      </xdr:nvSpPr>
      <xdr:spPr>
        <a:xfrm>
          <a:off x="7005978" y="8031615"/>
          <a:ext cx="2098221" cy="7932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K-Haba.bas</a:t>
          </a:r>
        </a:p>
      </xdr:txBody>
    </xdr:sp>
    <xdr:clientData/>
  </xdr:twoCellAnchor>
  <xdr:twoCellAnchor>
    <xdr:from>
      <xdr:col>12</xdr:col>
      <xdr:colOff>266701</xdr:colOff>
      <xdr:row>16</xdr:row>
      <xdr:rowOff>153758</xdr:rowOff>
    </xdr:from>
    <xdr:to>
      <xdr:col>17</xdr:col>
      <xdr:colOff>205470</xdr:colOff>
      <xdr:row>35</xdr:row>
      <xdr:rowOff>76879</xdr:rowOff>
    </xdr:to>
    <xdr:cxnSp macro="">
      <xdr:nvCxnSpPr>
        <xdr:cNvPr id="32" name="直線矢印コネクタ 48"/>
        <xdr:cNvCxnSpPr>
          <a:stCxn id="48" idx="2"/>
          <a:endCxn id="83" idx="3"/>
        </xdr:cNvCxnSpPr>
      </xdr:nvCxnSpPr>
      <xdr:spPr>
        <a:xfrm rot="5400000">
          <a:off x="8459221" y="2955810"/>
          <a:ext cx="3284085" cy="3340554"/>
        </a:xfrm>
        <a:prstGeom prst="curved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14</xdr:row>
      <xdr:rowOff>110897</xdr:rowOff>
    </xdr:from>
    <xdr:to>
      <xdr:col>15</xdr:col>
      <xdr:colOff>517072</xdr:colOff>
      <xdr:row>17</xdr:row>
      <xdr:rowOff>61912</xdr:rowOff>
    </xdr:to>
    <xdr:cxnSp macro="">
      <xdr:nvCxnSpPr>
        <xdr:cNvPr id="35" name="直線矢印コネクタ 34"/>
        <xdr:cNvCxnSpPr>
          <a:stCxn id="5" idx="3"/>
          <a:endCxn id="48" idx="1"/>
        </xdr:cNvCxnSpPr>
      </xdr:nvCxnSpPr>
      <xdr:spPr>
        <a:xfrm flipV="1">
          <a:off x="2873829" y="2587397"/>
          <a:ext cx="7848600" cy="4816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15</xdr:col>
      <xdr:colOff>517072</xdr:colOff>
      <xdr:row>14</xdr:row>
      <xdr:rowOff>110897</xdr:rowOff>
    </xdr:to>
    <xdr:cxnSp macro="">
      <xdr:nvCxnSpPr>
        <xdr:cNvPr id="39" name="直線矢印コネクタ 38"/>
        <xdr:cNvCxnSpPr>
          <a:stCxn id="3" idx="3"/>
          <a:endCxn id="48" idx="1"/>
        </xdr:cNvCxnSpPr>
      </xdr:nvCxnSpPr>
      <xdr:spPr>
        <a:xfrm>
          <a:off x="2864304" y="798059"/>
          <a:ext cx="7858125" cy="17893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12</xdr:row>
      <xdr:rowOff>68035</xdr:rowOff>
    </xdr:from>
    <xdr:to>
      <xdr:col>17</xdr:col>
      <xdr:colOff>205469</xdr:colOff>
      <xdr:row>17</xdr:row>
      <xdr:rowOff>61912</xdr:rowOff>
    </xdr:to>
    <xdr:cxnSp macro="">
      <xdr:nvCxnSpPr>
        <xdr:cNvPr id="43" name="直線矢印コネクタ 48"/>
        <xdr:cNvCxnSpPr>
          <a:stCxn id="5" idx="3"/>
          <a:endCxn id="48" idx="0"/>
        </xdr:cNvCxnSpPr>
      </xdr:nvCxnSpPr>
      <xdr:spPr>
        <a:xfrm flipV="1">
          <a:off x="2873829" y="2190749"/>
          <a:ext cx="8897711" cy="878342"/>
        </a:xfrm>
        <a:prstGeom prst="curvedConnector4">
          <a:avLst>
            <a:gd name="adj1" fmla="val 44105"/>
            <a:gd name="adj2" fmla="val 126026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17</xdr:col>
      <xdr:colOff>205469</xdr:colOff>
      <xdr:row>12</xdr:row>
      <xdr:rowOff>68035</xdr:rowOff>
    </xdr:to>
    <xdr:cxnSp macro="">
      <xdr:nvCxnSpPr>
        <xdr:cNvPr id="46" name="直線矢印コネクタ 48"/>
        <xdr:cNvCxnSpPr>
          <a:stCxn id="3" idx="3"/>
          <a:endCxn id="48" idx="0"/>
        </xdr:cNvCxnSpPr>
      </xdr:nvCxnSpPr>
      <xdr:spPr>
        <a:xfrm>
          <a:off x="2864304" y="798059"/>
          <a:ext cx="8907236" cy="1392690"/>
        </a:xfrm>
        <a:prstGeom prst="curvedConnector2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35</xdr:row>
      <xdr:rowOff>76880</xdr:rowOff>
    </xdr:from>
    <xdr:to>
      <xdr:col>16</xdr:col>
      <xdr:colOff>195944</xdr:colOff>
      <xdr:row>36</xdr:row>
      <xdr:rowOff>26534</xdr:rowOff>
    </xdr:to>
    <xdr:cxnSp macro="">
      <xdr:nvCxnSpPr>
        <xdr:cNvPr id="92" name="直線矢印コネクタ 48"/>
        <xdr:cNvCxnSpPr>
          <a:stCxn id="83" idx="3"/>
          <a:endCxn id="75" idx="1"/>
        </xdr:cNvCxnSpPr>
      </xdr:nvCxnSpPr>
      <xdr:spPr>
        <a:xfrm>
          <a:off x="8430986" y="6268130"/>
          <a:ext cx="2650672" cy="126547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152401</xdr:colOff>
      <xdr:row>17</xdr:row>
      <xdr:rowOff>61913</xdr:rowOff>
    </xdr:from>
    <xdr:to>
      <xdr:col>9</xdr:col>
      <xdr:colOff>209551</xdr:colOff>
      <xdr:row>35</xdr:row>
      <xdr:rowOff>76881</xdr:rowOff>
    </xdr:to>
    <xdr:cxnSp macro="">
      <xdr:nvCxnSpPr>
        <xdr:cNvPr id="94" name="直線矢印コネクタ 48"/>
        <xdr:cNvCxnSpPr>
          <a:stCxn id="83" idx="1"/>
          <a:endCxn id="5" idx="3"/>
        </xdr:cNvCxnSpPr>
      </xdr:nvCxnSpPr>
      <xdr:spPr>
        <a:xfrm rot="10800000">
          <a:off x="2873830" y="3069092"/>
          <a:ext cx="3458935" cy="3199039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657226</xdr:colOff>
      <xdr:row>49</xdr:row>
      <xdr:rowOff>69057</xdr:rowOff>
    </xdr:from>
    <xdr:to>
      <xdr:col>8</xdr:col>
      <xdr:colOff>23813</xdr:colOff>
      <xdr:row>54</xdr:row>
      <xdr:rowOff>7145</xdr:rowOff>
    </xdr:to>
    <xdr:sp macro="" textlink="">
      <xdr:nvSpPr>
        <xdr:cNvPr id="36" name="テキスト ボックス 35"/>
        <xdr:cNvSpPr txBox="1"/>
      </xdr:nvSpPr>
      <xdr:spPr>
        <a:xfrm>
          <a:off x="3419476" y="8236745"/>
          <a:ext cx="2128837" cy="771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APIDIO.BAS</a:t>
          </a:r>
        </a:p>
      </xdr:txBody>
    </xdr:sp>
    <xdr:clientData/>
  </xdr:twoCellAnchor>
  <xdr:twoCellAnchor>
    <xdr:from>
      <xdr:col>15</xdr:col>
      <xdr:colOff>56129</xdr:colOff>
      <xdr:row>43</xdr:row>
      <xdr:rowOff>170430</xdr:rowOff>
    </xdr:from>
    <xdr:to>
      <xdr:col>18</xdr:col>
      <xdr:colOff>113278</xdr:colOff>
      <xdr:row>48</xdr:row>
      <xdr:rowOff>74500</xdr:rowOff>
    </xdr:to>
    <xdr:sp macro="" textlink="">
      <xdr:nvSpPr>
        <xdr:cNvPr id="37" name="テキスト ボックス 36"/>
        <xdr:cNvSpPr txBox="1"/>
      </xdr:nvSpPr>
      <xdr:spPr>
        <a:xfrm>
          <a:off x="10261486" y="7776823"/>
          <a:ext cx="2098221" cy="78853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Bunkatsu_Kizu.bas</a:t>
          </a:r>
        </a:p>
      </xdr:txBody>
    </xdr:sp>
    <xdr:clientData/>
  </xdr:twoCellAnchor>
  <xdr:twoCellAnchor>
    <xdr:from>
      <xdr:col>12</xdr:col>
      <xdr:colOff>100014</xdr:colOff>
      <xdr:row>67</xdr:row>
      <xdr:rowOff>126206</xdr:rowOff>
    </xdr:from>
    <xdr:to>
      <xdr:col>15</xdr:col>
      <xdr:colOff>157163</xdr:colOff>
      <xdr:row>72</xdr:row>
      <xdr:rowOff>40482</xdr:rowOff>
    </xdr:to>
    <xdr:sp macro="" textlink="">
      <xdr:nvSpPr>
        <xdr:cNvPr id="38" name="テキスト ボックス 37"/>
        <xdr:cNvSpPr txBox="1"/>
      </xdr:nvSpPr>
      <xdr:spPr>
        <a:xfrm>
          <a:off x="8386764" y="11294269"/>
          <a:ext cx="2128837" cy="74771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K-Yogore.bas</a:t>
          </a:r>
        </a:p>
      </xdr:txBody>
    </xdr:sp>
    <xdr:clientData/>
  </xdr:twoCellAnchor>
  <xdr:twoCellAnchor>
    <xdr:from>
      <xdr:col>14</xdr:col>
      <xdr:colOff>200706</xdr:colOff>
      <xdr:row>59</xdr:row>
      <xdr:rowOff>152060</xdr:rowOff>
    </xdr:from>
    <xdr:to>
      <xdr:col>17</xdr:col>
      <xdr:colOff>257856</xdr:colOff>
      <xdr:row>64</xdr:row>
      <xdr:rowOff>66335</xdr:rowOff>
    </xdr:to>
    <xdr:sp macro="" textlink="">
      <xdr:nvSpPr>
        <xdr:cNvPr id="40" name="テキスト ボックス 39"/>
        <xdr:cNvSpPr txBox="1"/>
      </xdr:nvSpPr>
      <xdr:spPr>
        <a:xfrm>
          <a:off x="9725706" y="10588739"/>
          <a:ext cx="2098221" cy="79873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K-Kizu.bas</a:t>
          </a:r>
        </a:p>
      </xdr:txBody>
    </xdr:sp>
    <xdr:clientData/>
  </xdr:twoCellAnchor>
  <xdr:twoCellAnchor>
    <xdr:from>
      <xdr:col>10</xdr:col>
      <xdr:colOff>211930</xdr:colOff>
      <xdr:row>52</xdr:row>
      <xdr:rowOff>61231</xdr:rowOff>
    </xdr:from>
    <xdr:to>
      <xdr:col>13</xdr:col>
      <xdr:colOff>269081</xdr:colOff>
      <xdr:row>56</xdr:row>
      <xdr:rowOff>166007</xdr:rowOff>
    </xdr:to>
    <xdr:sp macro="" textlink="">
      <xdr:nvSpPr>
        <xdr:cNvPr id="41" name="テキスト ボックス 40"/>
        <xdr:cNvSpPr txBox="1"/>
      </xdr:nvSpPr>
      <xdr:spPr>
        <a:xfrm>
          <a:off x="7015501" y="9259660"/>
          <a:ext cx="2098223" cy="81234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K-Henkei.bas</a:t>
          </a:r>
        </a:p>
      </xdr:txBody>
    </xdr:sp>
    <xdr:clientData/>
  </xdr:twoCellAnchor>
  <xdr:twoCellAnchor>
    <xdr:from>
      <xdr:col>18</xdr:col>
      <xdr:colOff>113278</xdr:colOff>
      <xdr:row>36</xdr:row>
      <xdr:rowOff>26534</xdr:rowOff>
    </xdr:from>
    <xdr:to>
      <xdr:col>19</xdr:col>
      <xdr:colOff>253094</xdr:colOff>
      <xdr:row>46</xdr:row>
      <xdr:rowOff>34019</xdr:rowOff>
    </xdr:to>
    <xdr:cxnSp macro="">
      <xdr:nvCxnSpPr>
        <xdr:cNvPr id="52" name="直線矢印コネクタ 48"/>
        <xdr:cNvCxnSpPr>
          <a:stCxn id="37" idx="3"/>
          <a:endCxn id="75" idx="3"/>
        </xdr:cNvCxnSpPr>
      </xdr:nvCxnSpPr>
      <xdr:spPr>
        <a:xfrm flipV="1">
          <a:off x="12359707" y="6394677"/>
          <a:ext cx="820173" cy="1776413"/>
        </a:xfrm>
        <a:prstGeom prst="curvedConnector3">
          <a:avLst>
            <a:gd name="adj1" fmla="val 127872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424883</xdr:colOff>
      <xdr:row>48</xdr:row>
      <xdr:rowOff>74500</xdr:rowOff>
    </xdr:from>
    <xdr:to>
      <xdr:col>17</xdr:col>
      <xdr:colOff>257856</xdr:colOff>
      <xdr:row>62</xdr:row>
      <xdr:rowOff>20752</xdr:rowOff>
    </xdr:to>
    <xdr:cxnSp macro="">
      <xdr:nvCxnSpPr>
        <xdr:cNvPr id="53" name="直線矢印コネクタ 48"/>
        <xdr:cNvCxnSpPr>
          <a:stCxn id="40" idx="3"/>
          <a:endCxn id="37" idx="2"/>
        </xdr:cNvCxnSpPr>
      </xdr:nvCxnSpPr>
      <xdr:spPr>
        <a:xfrm flipH="1" flipV="1">
          <a:off x="11310597" y="8565357"/>
          <a:ext cx="513330" cy="2422752"/>
        </a:xfrm>
        <a:prstGeom prst="curvedConnector4">
          <a:avLst>
            <a:gd name="adj1" fmla="val -44533"/>
            <a:gd name="adj2" fmla="val 58242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15</xdr:col>
      <xdr:colOff>56129</xdr:colOff>
      <xdr:row>46</xdr:row>
      <xdr:rowOff>34019</xdr:rowOff>
    </xdr:to>
    <xdr:cxnSp macro="">
      <xdr:nvCxnSpPr>
        <xdr:cNvPr id="55" name="直線矢印コネクタ 54"/>
        <xdr:cNvCxnSpPr>
          <a:stCxn id="3" idx="3"/>
          <a:endCxn id="37" idx="1"/>
        </xdr:cNvCxnSpPr>
      </xdr:nvCxnSpPr>
      <xdr:spPr>
        <a:xfrm>
          <a:off x="2864304" y="798059"/>
          <a:ext cx="7397182" cy="737303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17</xdr:row>
      <xdr:rowOff>61912</xdr:rowOff>
    </xdr:from>
    <xdr:to>
      <xdr:col>15</xdr:col>
      <xdr:colOff>56129</xdr:colOff>
      <xdr:row>46</xdr:row>
      <xdr:rowOff>34019</xdr:rowOff>
    </xdr:to>
    <xdr:cxnSp macro="">
      <xdr:nvCxnSpPr>
        <xdr:cNvPr id="63" name="直線矢印コネクタ 62"/>
        <xdr:cNvCxnSpPr>
          <a:stCxn id="5" idx="3"/>
          <a:endCxn id="37" idx="1"/>
        </xdr:cNvCxnSpPr>
      </xdr:nvCxnSpPr>
      <xdr:spPr>
        <a:xfrm>
          <a:off x="2873829" y="3069091"/>
          <a:ext cx="7387657" cy="5101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259556</xdr:colOff>
      <xdr:row>28</xdr:row>
      <xdr:rowOff>30616</xdr:rowOff>
    </xdr:from>
    <xdr:to>
      <xdr:col>16</xdr:col>
      <xdr:colOff>47625</xdr:colOff>
      <xdr:row>47</xdr:row>
      <xdr:rowOff>114300</xdr:rowOff>
    </xdr:to>
    <xdr:cxnSp macro="">
      <xdr:nvCxnSpPr>
        <xdr:cNvPr id="70" name="直線矢印コネクタ 48"/>
        <xdr:cNvCxnSpPr>
          <a:stCxn id="47" idx="1"/>
          <a:endCxn id="101" idx="3"/>
        </xdr:cNvCxnSpPr>
      </xdr:nvCxnSpPr>
      <xdr:spPr>
        <a:xfrm rot="10800000" flipV="1">
          <a:off x="9104199" y="4983616"/>
          <a:ext cx="1829140" cy="3444648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259557</xdr:colOff>
      <xdr:row>36</xdr:row>
      <xdr:rowOff>26533</xdr:rowOff>
    </xdr:from>
    <xdr:to>
      <xdr:col>16</xdr:col>
      <xdr:colOff>195945</xdr:colOff>
      <xdr:row>47</xdr:row>
      <xdr:rowOff>114299</xdr:rowOff>
    </xdr:to>
    <xdr:cxnSp macro="">
      <xdr:nvCxnSpPr>
        <xdr:cNvPr id="73" name="直線矢印コネクタ 48"/>
        <xdr:cNvCxnSpPr>
          <a:stCxn id="75" idx="1"/>
          <a:endCxn id="101" idx="3"/>
        </xdr:cNvCxnSpPr>
      </xdr:nvCxnSpPr>
      <xdr:spPr>
        <a:xfrm rot="10800000" flipV="1">
          <a:off x="9104200" y="6394676"/>
          <a:ext cx="1977459" cy="2033587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10</xdr:col>
      <xdr:colOff>202407</xdr:colOff>
      <xdr:row>47</xdr:row>
      <xdr:rowOff>114300</xdr:rowOff>
    </xdr:to>
    <xdr:cxnSp macro="">
      <xdr:nvCxnSpPr>
        <xdr:cNvPr id="88" name="直線矢印コネクタ 87"/>
        <xdr:cNvCxnSpPr>
          <a:stCxn id="3" idx="3"/>
          <a:endCxn id="101" idx="1"/>
        </xdr:cNvCxnSpPr>
      </xdr:nvCxnSpPr>
      <xdr:spPr>
        <a:xfrm>
          <a:off x="2864304" y="798059"/>
          <a:ext cx="4141674" cy="7630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17</xdr:row>
      <xdr:rowOff>61912</xdr:rowOff>
    </xdr:from>
    <xdr:to>
      <xdr:col>10</xdr:col>
      <xdr:colOff>202407</xdr:colOff>
      <xdr:row>47</xdr:row>
      <xdr:rowOff>114300</xdr:rowOff>
    </xdr:to>
    <xdr:cxnSp macro="">
      <xdr:nvCxnSpPr>
        <xdr:cNvPr id="93" name="直線矢印コネクタ 92"/>
        <xdr:cNvCxnSpPr>
          <a:stCxn id="5" idx="3"/>
          <a:endCxn id="101" idx="1"/>
        </xdr:cNvCxnSpPr>
      </xdr:nvCxnSpPr>
      <xdr:spPr>
        <a:xfrm>
          <a:off x="2873829" y="3069091"/>
          <a:ext cx="4132149" cy="53591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269082</xdr:colOff>
      <xdr:row>28</xdr:row>
      <xdr:rowOff>30616</xdr:rowOff>
    </xdr:from>
    <xdr:to>
      <xdr:col>16</xdr:col>
      <xdr:colOff>47626</xdr:colOff>
      <xdr:row>54</xdr:row>
      <xdr:rowOff>113620</xdr:rowOff>
    </xdr:to>
    <xdr:cxnSp macro="">
      <xdr:nvCxnSpPr>
        <xdr:cNvPr id="95" name="直線矢印コネクタ 48"/>
        <xdr:cNvCxnSpPr>
          <a:stCxn id="47" idx="1"/>
          <a:endCxn id="41" idx="3"/>
        </xdr:cNvCxnSpPr>
      </xdr:nvCxnSpPr>
      <xdr:spPr>
        <a:xfrm rot="10800000" flipV="1">
          <a:off x="9113725" y="4983616"/>
          <a:ext cx="1819615" cy="4682218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269081</xdr:colOff>
      <xdr:row>36</xdr:row>
      <xdr:rowOff>26533</xdr:rowOff>
    </xdr:from>
    <xdr:to>
      <xdr:col>16</xdr:col>
      <xdr:colOff>195944</xdr:colOff>
      <xdr:row>54</xdr:row>
      <xdr:rowOff>113619</xdr:rowOff>
    </xdr:to>
    <xdr:cxnSp macro="">
      <xdr:nvCxnSpPr>
        <xdr:cNvPr id="98" name="直線矢印コネクタ 48"/>
        <xdr:cNvCxnSpPr>
          <a:stCxn id="75" idx="1"/>
          <a:endCxn id="41" idx="3"/>
        </xdr:cNvCxnSpPr>
      </xdr:nvCxnSpPr>
      <xdr:spPr>
        <a:xfrm rot="10800000" flipV="1">
          <a:off x="9113724" y="6394676"/>
          <a:ext cx="1967934" cy="3271157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10</xdr:col>
      <xdr:colOff>211930</xdr:colOff>
      <xdr:row>54</xdr:row>
      <xdr:rowOff>113620</xdr:rowOff>
    </xdr:to>
    <xdr:cxnSp macro="">
      <xdr:nvCxnSpPr>
        <xdr:cNvPr id="103" name="直線矢印コネクタ 102"/>
        <xdr:cNvCxnSpPr>
          <a:stCxn id="3" idx="3"/>
          <a:endCxn id="41" idx="1"/>
        </xdr:cNvCxnSpPr>
      </xdr:nvCxnSpPr>
      <xdr:spPr>
        <a:xfrm>
          <a:off x="2864304" y="798059"/>
          <a:ext cx="4151197" cy="8867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17</xdr:row>
      <xdr:rowOff>61912</xdr:rowOff>
    </xdr:from>
    <xdr:to>
      <xdr:col>10</xdr:col>
      <xdr:colOff>211930</xdr:colOff>
      <xdr:row>54</xdr:row>
      <xdr:rowOff>113620</xdr:rowOff>
    </xdr:to>
    <xdr:cxnSp macro="">
      <xdr:nvCxnSpPr>
        <xdr:cNvPr id="104" name="直線矢印コネクタ 103"/>
        <xdr:cNvCxnSpPr>
          <a:stCxn id="5" idx="3"/>
          <a:endCxn id="41" idx="1"/>
        </xdr:cNvCxnSpPr>
      </xdr:nvCxnSpPr>
      <xdr:spPr>
        <a:xfrm>
          <a:off x="2873829" y="3069091"/>
          <a:ext cx="4141672" cy="65967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14</xdr:col>
      <xdr:colOff>200706</xdr:colOff>
      <xdr:row>62</xdr:row>
      <xdr:rowOff>20752</xdr:rowOff>
    </xdr:to>
    <xdr:cxnSp macro="">
      <xdr:nvCxnSpPr>
        <xdr:cNvPr id="147" name="直線矢印コネクタ 146"/>
        <xdr:cNvCxnSpPr>
          <a:stCxn id="3" idx="3"/>
          <a:endCxn id="40" idx="1"/>
        </xdr:cNvCxnSpPr>
      </xdr:nvCxnSpPr>
      <xdr:spPr>
        <a:xfrm>
          <a:off x="2864304" y="798059"/>
          <a:ext cx="6861402" cy="1019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17</xdr:row>
      <xdr:rowOff>61912</xdr:rowOff>
    </xdr:from>
    <xdr:to>
      <xdr:col>14</xdr:col>
      <xdr:colOff>200706</xdr:colOff>
      <xdr:row>62</xdr:row>
      <xdr:rowOff>20752</xdr:rowOff>
    </xdr:to>
    <xdr:cxnSp macro="">
      <xdr:nvCxnSpPr>
        <xdr:cNvPr id="150" name="直線矢印コネクタ 149"/>
        <xdr:cNvCxnSpPr>
          <a:stCxn id="5" idx="3"/>
          <a:endCxn id="40" idx="1"/>
        </xdr:cNvCxnSpPr>
      </xdr:nvCxnSpPr>
      <xdr:spPr>
        <a:xfrm>
          <a:off x="2873829" y="3069091"/>
          <a:ext cx="6851877" cy="79190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13</xdr:col>
      <xdr:colOff>473870</xdr:colOff>
      <xdr:row>67</xdr:row>
      <xdr:rowOff>126206</xdr:rowOff>
    </xdr:to>
    <xdr:cxnSp macro="">
      <xdr:nvCxnSpPr>
        <xdr:cNvPr id="157" name="直線矢印コネクタ 156"/>
        <xdr:cNvCxnSpPr>
          <a:stCxn id="3" idx="3"/>
          <a:endCxn id="38" idx="0"/>
        </xdr:cNvCxnSpPr>
      </xdr:nvCxnSpPr>
      <xdr:spPr>
        <a:xfrm>
          <a:off x="2905125" y="757238"/>
          <a:ext cx="6546058" cy="1053703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226219</xdr:colOff>
      <xdr:row>18</xdr:row>
      <xdr:rowOff>35719</xdr:rowOff>
    </xdr:from>
    <xdr:to>
      <xdr:col>13</xdr:col>
      <xdr:colOff>473870</xdr:colOff>
      <xdr:row>67</xdr:row>
      <xdr:rowOff>126206</xdr:rowOff>
    </xdr:to>
    <xdr:cxnSp macro="">
      <xdr:nvCxnSpPr>
        <xdr:cNvPr id="161" name="直線矢印コネクタ 160"/>
        <xdr:cNvCxnSpPr>
          <a:endCxn id="38" idx="0"/>
        </xdr:cNvCxnSpPr>
      </xdr:nvCxnSpPr>
      <xdr:spPr>
        <a:xfrm>
          <a:off x="2988469" y="3036094"/>
          <a:ext cx="6462714" cy="825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</xdr:row>
      <xdr:rowOff>90488</xdr:rowOff>
    </xdr:from>
    <xdr:to>
      <xdr:col>6</xdr:col>
      <xdr:colOff>340520</xdr:colOff>
      <xdr:row>49</xdr:row>
      <xdr:rowOff>69057</xdr:rowOff>
    </xdr:to>
    <xdr:cxnSp macro="">
      <xdr:nvCxnSpPr>
        <xdr:cNvPr id="51" name="直線矢印コネクタ 50"/>
        <xdr:cNvCxnSpPr>
          <a:stCxn id="3" idx="3"/>
          <a:endCxn id="36" idx="0"/>
        </xdr:cNvCxnSpPr>
      </xdr:nvCxnSpPr>
      <xdr:spPr>
        <a:xfrm>
          <a:off x="2864304" y="798059"/>
          <a:ext cx="1558359" cy="79387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17</xdr:row>
      <xdr:rowOff>61912</xdr:rowOff>
    </xdr:from>
    <xdr:to>
      <xdr:col>6</xdr:col>
      <xdr:colOff>340520</xdr:colOff>
      <xdr:row>49</xdr:row>
      <xdr:rowOff>69057</xdr:rowOff>
    </xdr:to>
    <xdr:cxnSp macro="">
      <xdr:nvCxnSpPr>
        <xdr:cNvPr id="54" name="直線矢印コネクタ 53"/>
        <xdr:cNvCxnSpPr>
          <a:stCxn id="5" idx="3"/>
          <a:endCxn id="36" idx="0"/>
        </xdr:cNvCxnSpPr>
      </xdr:nvCxnSpPr>
      <xdr:spPr>
        <a:xfrm>
          <a:off x="2873829" y="3069091"/>
          <a:ext cx="1548834" cy="56677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66675</xdr:rowOff>
    </xdr:from>
    <xdr:to>
      <xdr:col>14</xdr:col>
      <xdr:colOff>255573</xdr:colOff>
      <xdr:row>45</xdr:row>
      <xdr:rowOff>300717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43568"/>
          <a:ext cx="9618648" cy="8017328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</xdr:row>
      <xdr:rowOff>111125</xdr:rowOff>
    </xdr:from>
    <xdr:to>
      <xdr:col>7</xdr:col>
      <xdr:colOff>158750</xdr:colOff>
      <xdr:row>6</xdr:row>
      <xdr:rowOff>31750</xdr:rowOff>
    </xdr:to>
    <xdr:sp macro="" textlink="">
      <xdr:nvSpPr>
        <xdr:cNvPr id="3" name="テキスト ボックス 2"/>
        <xdr:cNvSpPr txBox="1"/>
      </xdr:nvSpPr>
      <xdr:spPr>
        <a:xfrm>
          <a:off x="190500" y="460375"/>
          <a:ext cx="4746625" cy="619125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11</xdr:col>
      <xdr:colOff>97519</xdr:colOff>
      <xdr:row>25</xdr:row>
      <xdr:rowOff>163286</xdr:rowOff>
    </xdr:from>
    <xdr:to>
      <xdr:col>13</xdr:col>
      <xdr:colOff>539751</xdr:colOff>
      <xdr:row>28</xdr:row>
      <xdr:rowOff>129267</xdr:rowOff>
    </xdr:to>
    <xdr:sp macro="" textlink="">
      <xdr:nvSpPr>
        <xdr:cNvPr id="4" name="テキスト ボックス 3"/>
        <xdr:cNvSpPr txBox="1"/>
      </xdr:nvSpPr>
      <xdr:spPr>
        <a:xfrm>
          <a:off x="7581448" y="4585607"/>
          <a:ext cx="1802946" cy="49666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⑭</a:t>
          </a:r>
        </a:p>
      </xdr:txBody>
    </xdr:sp>
    <xdr:clientData/>
  </xdr:twoCellAnchor>
  <xdr:twoCellAnchor>
    <xdr:from>
      <xdr:col>11</xdr:col>
      <xdr:colOff>79375</xdr:colOff>
      <xdr:row>1</xdr:row>
      <xdr:rowOff>111125</xdr:rowOff>
    </xdr:from>
    <xdr:to>
      <xdr:col>12</xdr:col>
      <xdr:colOff>63500</xdr:colOff>
      <xdr:row>4</xdr:row>
      <xdr:rowOff>79375</xdr:rowOff>
    </xdr:to>
    <xdr:sp macro="" textlink="">
      <xdr:nvSpPr>
        <xdr:cNvPr id="5" name="テキスト ボックス 4"/>
        <xdr:cNvSpPr txBox="1"/>
      </xdr:nvSpPr>
      <xdr:spPr>
        <a:xfrm>
          <a:off x="7588250" y="285750"/>
          <a:ext cx="666750" cy="492125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10</xdr:col>
      <xdr:colOff>254000</xdr:colOff>
      <xdr:row>4</xdr:row>
      <xdr:rowOff>142876</xdr:rowOff>
    </xdr:from>
    <xdr:to>
      <xdr:col>13</xdr:col>
      <xdr:colOff>619124</xdr:colOff>
      <xdr:row>7</xdr:row>
      <xdr:rowOff>31751</xdr:rowOff>
    </xdr:to>
    <xdr:sp macro="" textlink="">
      <xdr:nvSpPr>
        <xdr:cNvPr id="6" name="テキスト ボックス 5"/>
        <xdr:cNvSpPr txBox="1"/>
      </xdr:nvSpPr>
      <xdr:spPr>
        <a:xfrm>
          <a:off x="7080250" y="841376"/>
          <a:ext cx="2412999" cy="4127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</xdr:col>
      <xdr:colOff>192768</xdr:colOff>
      <xdr:row>6</xdr:row>
      <xdr:rowOff>81645</xdr:rowOff>
    </xdr:from>
    <xdr:to>
      <xdr:col>9</xdr:col>
      <xdr:colOff>340179</xdr:colOff>
      <xdr:row>8</xdr:row>
      <xdr:rowOff>27215</xdr:rowOff>
    </xdr:to>
    <xdr:sp macro="" textlink="">
      <xdr:nvSpPr>
        <xdr:cNvPr id="7" name="テキスト ボックス 6"/>
        <xdr:cNvSpPr txBox="1"/>
      </xdr:nvSpPr>
      <xdr:spPr>
        <a:xfrm>
          <a:off x="873125" y="1143002"/>
          <a:ext cx="5590268" cy="299356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⑤＿＿＿</a:t>
          </a:r>
        </a:p>
      </xdr:txBody>
    </xdr:sp>
    <xdr:clientData/>
  </xdr:twoCellAnchor>
  <xdr:twoCellAnchor>
    <xdr:from>
      <xdr:col>0</xdr:col>
      <xdr:colOff>464912</xdr:colOff>
      <xdr:row>8</xdr:row>
      <xdr:rowOff>149678</xdr:rowOff>
    </xdr:from>
    <xdr:to>
      <xdr:col>4</xdr:col>
      <xdr:colOff>585107</xdr:colOff>
      <xdr:row>21</xdr:row>
      <xdr:rowOff>149679</xdr:rowOff>
    </xdr:to>
    <xdr:sp macro="" textlink="">
      <xdr:nvSpPr>
        <xdr:cNvPr id="8" name="テキスト ボックス 7"/>
        <xdr:cNvSpPr txBox="1"/>
      </xdr:nvSpPr>
      <xdr:spPr>
        <a:xfrm>
          <a:off x="464912" y="1564821"/>
          <a:ext cx="2841624" cy="229960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5</xdr:col>
      <xdr:colOff>70305</xdr:colOff>
      <xdr:row>8</xdr:row>
      <xdr:rowOff>136070</xdr:rowOff>
    </xdr:from>
    <xdr:to>
      <xdr:col>9</xdr:col>
      <xdr:colOff>190501</xdr:colOff>
      <xdr:row>21</xdr:row>
      <xdr:rowOff>136071</xdr:rowOff>
    </xdr:to>
    <xdr:sp macro="" textlink="">
      <xdr:nvSpPr>
        <xdr:cNvPr id="9" name="テキスト ボックス 8"/>
        <xdr:cNvSpPr txBox="1"/>
      </xdr:nvSpPr>
      <xdr:spPr>
        <a:xfrm>
          <a:off x="3472091" y="1551213"/>
          <a:ext cx="2841624" cy="229960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0</xdr:col>
      <xdr:colOff>464912</xdr:colOff>
      <xdr:row>22</xdr:row>
      <xdr:rowOff>81642</xdr:rowOff>
    </xdr:from>
    <xdr:to>
      <xdr:col>4</xdr:col>
      <xdr:colOff>585107</xdr:colOff>
      <xdr:row>35</xdr:row>
      <xdr:rowOff>81643</xdr:rowOff>
    </xdr:to>
    <xdr:sp macro="" textlink="">
      <xdr:nvSpPr>
        <xdr:cNvPr id="10" name="テキスト ボックス 9"/>
        <xdr:cNvSpPr txBox="1"/>
      </xdr:nvSpPr>
      <xdr:spPr>
        <a:xfrm>
          <a:off x="464912" y="3973285"/>
          <a:ext cx="2841624" cy="229960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5</xdr:col>
      <xdr:colOff>97518</xdr:colOff>
      <xdr:row>22</xdr:row>
      <xdr:rowOff>81642</xdr:rowOff>
    </xdr:from>
    <xdr:to>
      <xdr:col>9</xdr:col>
      <xdr:colOff>217714</xdr:colOff>
      <xdr:row>35</xdr:row>
      <xdr:rowOff>81643</xdr:rowOff>
    </xdr:to>
    <xdr:sp macro="" textlink="">
      <xdr:nvSpPr>
        <xdr:cNvPr id="11" name="テキスト ボックス 10"/>
        <xdr:cNvSpPr txBox="1"/>
      </xdr:nvSpPr>
      <xdr:spPr>
        <a:xfrm>
          <a:off x="3499304" y="3973285"/>
          <a:ext cx="2841624" cy="229960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10</xdr:col>
      <xdr:colOff>9072</xdr:colOff>
      <xdr:row>9</xdr:row>
      <xdr:rowOff>6803</xdr:rowOff>
    </xdr:from>
    <xdr:to>
      <xdr:col>13</xdr:col>
      <xdr:colOff>503464</xdr:colOff>
      <xdr:row>13</xdr:row>
      <xdr:rowOff>68035</xdr:rowOff>
    </xdr:to>
    <xdr:sp macro="" textlink="">
      <xdr:nvSpPr>
        <xdr:cNvPr id="12" name="テキスト ボックス 11"/>
        <xdr:cNvSpPr txBox="1"/>
      </xdr:nvSpPr>
      <xdr:spPr>
        <a:xfrm>
          <a:off x="6812643" y="1598839"/>
          <a:ext cx="2535464" cy="768803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10</xdr:col>
      <xdr:colOff>36286</xdr:colOff>
      <xdr:row>13</xdr:row>
      <xdr:rowOff>102053</xdr:rowOff>
    </xdr:from>
    <xdr:to>
      <xdr:col>13</xdr:col>
      <xdr:colOff>530678</xdr:colOff>
      <xdr:row>17</xdr:row>
      <xdr:rowOff>163284</xdr:rowOff>
    </xdr:to>
    <xdr:sp macro="" textlink="">
      <xdr:nvSpPr>
        <xdr:cNvPr id="13" name="テキスト ボックス 12"/>
        <xdr:cNvSpPr txBox="1"/>
      </xdr:nvSpPr>
      <xdr:spPr>
        <a:xfrm>
          <a:off x="6839857" y="2401660"/>
          <a:ext cx="2535464" cy="768803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10</xdr:col>
      <xdr:colOff>36286</xdr:colOff>
      <xdr:row>18</xdr:row>
      <xdr:rowOff>61233</xdr:rowOff>
    </xdr:from>
    <xdr:to>
      <xdr:col>13</xdr:col>
      <xdr:colOff>530678</xdr:colOff>
      <xdr:row>21</xdr:row>
      <xdr:rowOff>149680</xdr:rowOff>
    </xdr:to>
    <xdr:sp macro="" textlink="">
      <xdr:nvSpPr>
        <xdr:cNvPr id="14" name="テキスト ボックス 13"/>
        <xdr:cNvSpPr txBox="1"/>
      </xdr:nvSpPr>
      <xdr:spPr>
        <a:xfrm>
          <a:off x="6839857" y="3245304"/>
          <a:ext cx="2535464" cy="619126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⑫</a:t>
          </a:r>
        </a:p>
      </xdr:txBody>
    </xdr:sp>
    <xdr:clientData/>
  </xdr:twoCellAnchor>
  <xdr:twoCellAnchor>
    <xdr:from>
      <xdr:col>10</xdr:col>
      <xdr:colOff>22679</xdr:colOff>
      <xdr:row>22</xdr:row>
      <xdr:rowOff>20411</xdr:rowOff>
    </xdr:from>
    <xdr:to>
      <xdr:col>13</xdr:col>
      <xdr:colOff>517071</xdr:colOff>
      <xdr:row>25</xdr:row>
      <xdr:rowOff>108859</xdr:rowOff>
    </xdr:to>
    <xdr:sp macro="" textlink="">
      <xdr:nvSpPr>
        <xdr:cNvPr id="15" name="テキスト ボックス 14"/>
        <xdr:cNvSpPr txBox="1"/>
      </xdr:nvSpPr>
      <xdr:spPr>
        <a:xfrm>
          <a:off x="6826250" y="3912054"/>
          <a:ext cx="2535464" cy="619126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9</xdr:col>
      <xdr:colOff>669019</xdr:colOff>
      <xdr:row>29</xdr:row>
      <xdr:rowOff>27214</xdr:rowOff>
    </xdr:from>
    <xdr:to>
      <xdr:col>13</xdr:col>
      <xdr:colOff>435428</xdr:colOff>
      <xdr:row>36</xdr:row>
      <xdr:rowOff>27214</xdr:rowOff>
    </xdr:to>
    <xdr:sp macro="" textlink="">
      <xdr:nvSpPr>
        <xdr:cNvPr id="16" name="テキスト ボックス 15"/>
        <xdr:cNvSpPr txBox="1"/>
      </xdr:nvSpPr>
      <xdr:spPr>
        <a:xfrm>
          <a:off x="6792233" y="5157107"/>
          <a:ext cx="2487838" cy="12382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7</xdr:col>
      <xdr:colOff>369663</xdr:colOff>
      <xdr:row>3</xdr:row>
      <xdr:rowOff>13606</xdr:rowOff>
    </xdr:from>
    <xdr:to>
      <xdr:col>10</xdr:col>
      <xdr:colOff>131538</xdr:colOff>
      <xdr:row>5</xdr:row>
      <xdr:rowOff>156481</xdr:rowOff>
    </xdr:to>
    <xdr:sp macro="" textlink="">
      <xdr:nvSpPr>
        <xdr:cNvPr id="17" name="テキスト ボックス 16"/>
        <xdr:cNvSpPr txBox="1"/>
      </xdr:nvSpPr>
      <xdr:spPr>
        <a:xfrm>
          <a:off x="5132163" y="544285"/>
          <a:ext cx="1802946" cy="49666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0</xdr:col>
      <xdr:colOff>383269</xdr:colOff>
      <xdr:row>38</xdr:row>
      <xdr:rowOff>13607</xdr:rowOff>
    </xdr:from>
    <xdr:to>
      <xdr:col>7</xdr:col>
      <xdr:colOff>13607</xdr:colOff>
      <xdr:row>45</xdr:row>
      <xdr:rowOff>231321</xdr:rowOff>
    </xdr:to>
    <xdr:sp macro="" textlink="">
      <xdr:nvSpPr>
        <xdr:cNvPr id="18" name="テキスト ボックス 17"/>
        <xdr:cNvSpPr txBox="1"/>
      </xdr:nvSpPr>
      <xdr:spPr>
        <a:xfrm>
          <a:off x="383269" y="6735536"/>
          <a:ext cx="4392838" cy="1455964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⑯</a:t>
          </a:r>
        </a:p>
      </xdr:txBody>
    </xdr:sp>
    <xdr:clientData/>
  </xdr:twoCellAnchor>
  <xdr:twoCellAnchor>
    <xdr:from>
      <xdr:col>7</xdr:col>
      <xdr:colOff>219984</xdr:colOff>
      <xdr:row>38</xdr:row>
      <xdr:rowOff>163285</xdr:rowOff>
    </xdr:from>
    <xdr:to>
      <xdr:col>9</xdr:col>
      <xdr:colOff>122465</xdr:colOff>
      <xdr:row>41</xdr:row>
      <xdr:rowOff>129267</xdr:rowOff>
    </xdr:to>
    <xdr:sp macro="" textlink="">
      <xdr:nvSpPr>
        <xdr:cNvPr id="19" name="テキスト ボックス 18"/>
        <xdr:cNvSpPr txBox="1"/>
      </xdr:nvSpPr>
      <xdr:spPr>
        <a:xfrm>
          <a:off x="4982484" y="6885214"/>
          <a:ext cx="1263195" cy="49666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⑰</a:t>
          </a:r>
        </a:p>
      </xdr:txBody>
    </xdr:sp>
    <xdr:clientData/>
  </xdr:twoCellAnchor>
  <xdr:twoCellAnchor>
    <xdr:from>
      <xdr:col>7</xdr:col>
      <xdr:colOff>328841</xdr:colOff>
      <xdr:row>42</xdr:row>
      <xdr:rowOff>54429</xdr:rowOff>
    </xdr:from>
    <xdr:to>
      <xdr:col>8</xdr:col>
      <xdr:colOff>639536</xdr:colOff>
      <xdr:row>45</xdr:row>
      <xdr:rowOff>20410</xdr:rowOff>
    </xdr:to>
    <xdr:sp macro="" textlink="">
      <xdr:nvSpPr>
        <xdr:cNvPr id="20" name="テキスト ボックス 19"/>
        <xdr:cNvSpPr txBox="1"/>
      </xdr:nvSpPr>
      <xdr:spPr>
        <a:xfrm>
          <a:off x="5091341" y="7483929"/>
          <a:ext cx="991052" cy="49666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142875</xdr:rowOff>
    </xdr:from>
    <xdr:to>
      <xdr:col>14</xdr:col>
      <xdr:colOff>219855</xdr:colOff>
      <xdr:row>31</xdr:row>
      <xdr:rowOff>164646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2875"/>
          <a:ext cx="9592455" cy="8022771"/>
        </a:xfrm>
        <a:prstGeom prst="rect">
          <a:avLst/>
        </a:prstGeom>
      </xdr:spPr>
    </xdr:pic>
    <xdr:clientData/>
  </xdr:twoCellAnchor>
  <xdr:twoCellAnchor>
    <xdr:from>
      <xdr:col>0</xdr:col>
      <xdr:colOff>258535</xdr:colOff>
      <xdr:row>2</xdr:row>
      <xdr:rowOff>54429</xdr:rowOff>
    </xdr:from>
    <xdr:to>
      <xdr:col>2</xdr:col>
      <xdr:colOff>353786</xdr:colOff>
      <xdr:row>5</xdr:row>
      <xdr:rowOff>1</xdr:rowOff>
    </xdr:to>
    <xdr:sp macro="" textlink="">
      <xdr:nvSpPr>
        <xdr:cNvPr id="3" name="テキスト ボックス 2"/>
        <xdr:cNvSpPr txBox="1"/>
      </xdr:nvSpPr>
      <xdr:spPr>
        <a:xfrm>
          <a:off x="258535" y="408215"/>
          <a:ext cx="1455965" cy="4762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435429</xdr:colOff>
      <xdr:row>2</xdr:row>
      <xdr:rowOff>54429</xdr:rowOff>
    </xdr:from>
    <xdr:to>
      <xdr:col>4</xdr:col>
      <xdr:colOff>530679</xdr:colOff>
      <xdr:row>5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1796143" y="408215"/>
          <a:ext cx="1455965" cy="4762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7</xdr:col>
      <xdr:colOff>244929</xdr:colOff>
      <xdr:row>2</xdr:row>
      <xdr:rowOff>40822</xdr:rowOff>
    </xdr:from>
    <xdr:to>
      <xdr:col>9</xdr:col>
      <xdr:colOff>258537</xdr:colOff>
      <xdr:row>4</xdr:row>
      <xdr:rowOff>163287</xdr:rowOff>
    </xdr:to>
    <xdr:sp macro="" textlink="">
      <xdr:nvSpPr>
        <xdr:cNvPr id="5" name="テキスト ボックス 4"/>
        <xdr:cNvSpPr txBox="1"/>
      </xdr:nvSpPr>
      <xdr:spPr>
        <a:xfrm>
          <a:off x="5007429" y="394608"/>
          <a:ext cx="1374322" cy="4762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9</xdr:col>
      <xdr:colOff>408215</xdr:colOff>
      <xdr:row>11</xdr:row>
      <xdr:rowOff>122465</xdr:rowOff>
    </xdr:from>
    <xdr:to>
      <xdr:col>11</xdr:col>
      <xdr:colOff>421821</xdr:colOff>
      <xdr:row>13</xdr:row>
      <xdr:rowOff>381000</xdr:rowOff>
    </xdr:to>
    <xdr:sp macro="" textlink="">
      <xdr:nvSpPr>
        <xdr:cNvPr id="6" name="テキスト ボックス 5"/>
        <xdr:cNvSpPr txBox="1"/>
      </xdr:nvSpPr>
      <xdr:spPr>
        <a:xfrm>
          <a:off x="6531429" y="2068286"/>
          <a:ext cx="1374321" cy="612321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11</xdr:col>
      <xdr:colOff>517071</xdr:colOff>
      <xdr:row>11</xdr:row>
      <xdr:rowOff>122465</xdr:rowOff>
    </xdr:from>
    <xdr:to>
      <xdr:col>13</xdr:col>
      <xdr:colOff>571501</xdr:colOff>
      <xdr:row>13</xdr:row>
      <xdr:rowOff>408214</xdr:rowOff>
    </xdr:to>
    <xdr:sp macro="" textlink="">
      <xdr:nvSpPr>
        <xdr:cNvPr id="7" name="テキスト ボックス 6"/>
        <xdr:cNvSpPr txBox="1"/>
      </xdr:nvSpPr>
      <xdr:spPr>
        <a:xfrm>
          <a:off x="8001000" y="2068286"/>
          <a:ext cx="1415144" cy="639535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136071</xdr:colOff>
      <xdr:row>5</xdr:row>
      <xdr:rowOff>163286</xdr:rowOff>
    </xdr:from>
    <xdr:to>
      <xdr:col>13</xdr:col>
      <xdr:colOff>666750</xdr:colOff>
      <xdr:row>8</xdr:row>
      <xdr:rowOff>27215</xdr:rowOff>
    </xdr:to>
    <xdr:sp macro="" textlink="">
      <xdr:nvSpPr>
        <xdr:cNvPr id="8" name="テキスト ボックス 7"/>
        <xdr:cNvSpPr txBox="1"/>
      </xdr:nvSpPr>
      <xdr:spPr>
        <a:xfrm>
          <a:off x="8300357" y="1047750"/>
          <a:ext cx="1211036" cy="39460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9</xdr:col>
      <xdr:colOff>299358</xdr:colOff>
      <xdr:row>2</xdr:row>
      <xdr:rowOff>40822</xdr:rowOff>
    </xdr:from>
    <xdr:to>
      <xdr:col>11</xdr:col>
      <xdr:colOff>312965</xdr:colOff>
      <xdr:row>4</xdr:row>
      <xdr:rowOff>163287</xdr:rowOff>
    </xdr:to>
    <xdr:sp macro="" textlink="">
      <xdr:nvSpPr>
        <xdr:cNvPr id="9" name="テキスト ボックス 8"/>
        <xdr:cNvSpPr txBox="1"/>
      </xdr:nvSpPr>
      <xdr:spPr>
        <a:xfrm>
          <a:off x="6422572" y="394608"/>
          <a:ext cx="1374322" cy="476250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5</xdr:col>
      <xdr:colOff>272144</xdr:colOff>
      <xdr:row>2</xdr:row>
      <xdr:rowOff>149678</xdr:rowOff>
    </xdr:from>
    <xdr:to>
      <xdr:col>6</xdr:col>
      <xdr:colOff>530678</xdr:colOff>
      <xdr:row>4</xdr:row>
      <xdr:rowOff>122465</xdr:rowOff>
    </xdr:to>
    <xdr:sp macro="" textlink="">
      <xdr:nvSpPr>
        <xdr:cNvPr id="10" name="テキスト ボックス 9"/>
        <xdr:cNvSpPr txBox="1"/>
      </xdr:nvSpPr>
      <xdr:spPr>
        <a:xfrm>
          <a:off x="3673930" y="503464"/>
          <a:ext cx="938891" cy="326572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11</xdr:col>
      <xdr:colOff>394606</xdr:colOff>
      <xdr:row>4</xdr:row>
      <xdr:rowOff>0</xdr:rowOff>
    </xdr:from>
    <xdr:to>
      <xdr:col>14</xdr:col>
      <xdr:colOff>136070</xdr:colOff>
      <xdr:row>5</xdr:row>
      <xdr:rowOff>95251</xdr:rowOff>
    </xdr:to>
    <xdr:sp macro="" textlink="">
      <xdr:nvSpPr>
        <xdr:cNvPr id="11" name="テキスト ボックス 10"/>
        <xdr:cNvSpPr txBox="1"/>
      </xdr:nvSpPr>
      <xdr:spPr>
        <a:xfrm>
          <a:off x="7878535" y="707571"/>
          <a:ext cx="1782535" cy="272144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9</xdr:col>
      <xdr:colOff>394608</xdr:colOff>
      <xdr:row>9</xdr:row>
      <xdr:rowOff>13607</xdr:rowOff>
    </xdr:from>
    <xdr:to>
      <xdr:col>13</xdr:col>
      <xdr:colOff>585107</xdr:colOff>
      <xdr:row>11</xdr:row>
      <xdr:rowOff>27216</xdr:rowOff>
    </xdr:to>
    <xdr:sp macro="" textlink="">
      <xdr:nvSpPr>
        <xdr:cNvPr id="12" name="テキスト ボックス 11"/>
        <xdr:cNvSpPr txBox="1"/>
      </xdr:nvSpPr>
      <xdr:spPr>
        <a:xfrm>
          <a:off x="6517822" y="1605643"/>
          <a:ext cx="2911928" cy="367394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9</xdr:col>
      <xdr:colOff>408214</xdr:colOff>
      <xdr:row>14</xdr:row>
      <xdr:rowOff>27216</xdr:rowOff>
    </xdr:from>
    <xdr:to>
      <xdr:col>13</xdr:col>
      <xdr:colOff>639534</xdr:colOff>
      <xdr:row>15</xdr:row>
      <xdr:rowOff>503465</xdr:rowOff>
    </xdr:to>
    <xdr:sp macro="" textlink="">
      <xdr:nvSpPr>
        <xdr:cNvPr id="13" name="テキスト ボックス 12"/>
        <xdr:cNvSpPr txBox="1"/>
      </xdr:nvSpPr>
      <xdr:spPr>
        <a:xfrm>
          <a:off x="6531428" y="3007180"/>
          <a:ext cx="2952749" cy="653142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9</xdr:col>
      <xdr:colOff>408214</xdr:colOff>
      <xdr:row>15</xdr:row>
      <xdr:rowOff>544284</xdr:rowOff>
    </xdr:from>
    <xdr:to>
      <xdr:col>13</xdr:col>
      <xdr:colOff>639534</xdr:colOff>
      <xdr:row>21</xdr:row>
      <xdr:rowOff>13607</xdr:rowOff>
    </xdr:to>
    <xdr:sp macro="" textlink="">
      <xdr:nvSpPr>
        <xdr:cNvPr id="14" name="テキスト ボックス 13"/>
        <xdr:cNvSpPr txBox="1"/>
      </xdr:nvSpPr>
      <xdr:spPr>
        <a:xfrm>
          <a:off x="6531428" y="3701141"/>
          <a:ext cx="2952749" cy="2041073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⑫</a:t>
          </a:r>
        </a:p>
      </xdr:txBody>
    </xdr:sp>
    <xdr:clientData/>
  </xdr:twoCellAnchor>
  <xdr:twoCellAnchor>
    <xdr:from>
      <xdr:col>9</xdr:col>
      <xdr:colOff>408215</xdr:colOff>
      <xdr:row>21</xdr:row>
      <xdr:rowOff>95251</xdr:rowOff>
    </xdr:from>
    <xdr:to>
      <xdr:col>13</xdr:col>
      <xdr:colOff>639535</xdr:colOff>
      <xdr:row>25</xdr:row>
      <xdr:rowOff>95251</xdr:rowOff>
    </xdr:to>
    <xdr:sp macro="" textlink="">
      <xdr:nvSpPr>
        <xdr:cNvPr id="15" name="テキスト ボックス 14"/>
        <xdr:cNvSpPr txBox="1"/>
      </xdr:nvSpPr>
      <xdr:spPr>
        <a:xfrm>
          <a:off x="6531429" y="5823858"/>
          <a:ext cx="2952749" cy="1211036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9</xdr:col>
      <xdr:colOff>421821</xdr:colOff>
      <xdr:row>25</xdr:row>
      <xdr:rowOff>163288</xdr:rowOff>
    </xdr:from>
    <xdr:to>
      <xdr:col>13</xdr:col>
      <xdr:colOff>653141</xdr:colOff>
      <xdr:row>30</xdr:row>
      <xdr:rowOff>27215</xdr:rowOff>
    </xdr:to>
    <xdr:sp macro="" textlink="">
      <xdr:nvSpPr>
        <xdr:cNvPr id="16" name="テキスト ボックス 15"/>
        <xdr:cNvSpPr txBox="1"/>
      </xdr:nvSpPr>
      <xdr:spPr>
        <a:xfrm>
          <a:off x="6545035" y="7102931"/>
          <a:ext cx="2952749" cy="748391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⑭</a:t>
          </a:r>
        </a:p>
      </xdr:txBody>
    </xdr:sp>
    <xdr:clientData/>
  </xdr:twoCellAnchor>
  <xdr:twoCellAnchor>
    <xdr:from>
      <xdr:col>0</xdr:col>
      <xdr:colOff>326571</xdr:colOff>
      <xdr:row>5</xdr:row>
      <xdr:rowOff>149679</xdr:rowOff>
    </xdr:from>
    <xdr:to>
      <xdr:col>9</xdr:col>
      <xdr:colOff>190500</xdr:colOff>
      <xdr:row>14</xdr:row>
      <xdr:rowOff>122465</xdr:rowOff>
    </xdr:to>
    <xdr:sp macro="" textlink="">
      <xdr:nvSpPr>
        <xdr:cNvPr id="17" name="テキスト ボックス 16"/>
        <xdr:cNvSpPr txBox="1"/>
      </xdr:nvSpPr>
      <xdr:spPr>
        <a:xfrm>
          <a:off x="326571" y="1034143"/>
          <a:ext cx="5987143" cy="2068286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0</xdr:col>
      <xdr:colOff>340178</xdr:colOff>
      <xdr:row>15</xdr:row>
      <xdr:rowOff>54428</xdr:rowOff>
    </xdr:from>
    <xdr:to>
      <xdr:col>9</xdr:col>
      <xdr:colOff>204107</xdr:colOff>
      <xdr:row>30</xdr:row>
      <xdr:rowOff>68035</xdr:rowOff>
    </xdr:to>
    <xdr:sp macro="" textlink="">
      <xdr:nvSpPr>
        <xdr:cNvPr id="18" name="テキスト ボックス 17"/>
        <xdr:cNvSpPr txBox="1"/>
      </xdr:nvSpPr>
      <xdr:spPr>
        <a:xfrm>
          <a:off x="340178" y="3211285"/>
          <a:ext cx="5987143" cy="4680857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⑯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9</xdr:row>
      <xdr:rowOff>38100</xdr:rowOff>
    </xdr:from>
    <xdr:to>
      <xdr:col>7</xdr:col>
      <xdr:colOff>590550</xdr:colOff>
      <xdr:row>31</xdr:row>
      <xdr:rowOff>76200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8114078">
          <a:off x="1581150" y="1581150"/>
          <a:ext cx="3810000" cy="381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</xdr:row>
      <xdr:rowOff>19050</xdr:rowOff>
    </xdr:from>
    <xdr:to>
      <xdr:col>14</xdr:col>
      <xdr:colOff>328295</xdr:colOff>
      <xdr:row>46</xdr:row>
      <xdr:rowOff>57150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90500"/>
          <a:ext cx="9672320" cy="7772400"/>
        </a:xfrm>
        <a:prstGeom prst="rect">
          <a:avLst/>
        </a:prstGeom>
      </xdr:spPr>
    </xdr:pic>
    <xdr:clientData/>
  </xdr:twoCellAnchor>
  <xdr:twoCellAnchor>
    <xdr:from>
      <xdr:col>0</xdr:col>
      <xdr:colOff>394607</xdr:colOff>
      <xdr:row>2</xdr:row>
      <xdr:rowOff>122464</xdr:rowOff>
    </xdr:from>
    <xdr:to>
      <xdr:col>2</xdr:col>
      <xdr:colOff>419101</xdr:colOff>
      <xdr:row>5</xdr:row>
      <xdr:rowOff>66676</xdr:rowOff>
    </xdr:to>
    <xdr:sp macro="" textlink="">
      <xdr:nvSpPr>
        <xdr:cNvPr id="4" name="テキスト ボックス 3"/>
        <xdr:cNvSpPr txBox="1"/>
      </xdr:nvSpPr>
      <xdr:spPr>
        <a:xfrm>
          <a:off x="394607" y="476250"/>
          <a:ext cx="1385208" cy="47489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585107</xdr:colOff>
      <xdr:row>4</xdr:row>
      <xdr:rowOff>81642</xdr:rowOff>
    </xdr:from>
    <xdr:to>
      <xdr:col>14</xdr:col>
      <xdr:colOff>136070</xdr:colOff>
      <xdr:row>9</xdr:row>
      <xdr:rowOff>68034</xdr:rowOff>
    </xdr:to>
    <xdr:sp macro="" textlink="">
      <xdr:nvSpPr>
        <xdr:cNvPr id="5" name="テキスト ボックス 4"/>
        <xdr:cNvSpPr txBox="1"/>
      </xdr:nvSpPr>
      <xdr:spPr>
        <a:xfrm>
          <a:off x="6708321" y="789213"/>
          <a:ext cx="2952749" cy="870857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0</xdr:col>
      <xdr:colOff>449035</xdr:colOff>
      <xdr:row>6</xdr:row>
      <xdr:rowOff>122463</xdr:rowOff>
    </xdr:from>
    <xdr:to>
      <xdr:col>9</xdr:col>
      <xdr:colOff>285750</xdr:colOff>
      <xdr:row>32</xdr:row>
      <xdr:rowOff>149679</xdr:rowOff>
    </xdr:to>
    <xdr:sp macro="" textlink="">
      <xdr:nvSpPr>
        <xdr:cNvPr id="6" name="テキスト ボックス 5"/>
        <xdr:cNvSpPr txBox="1"/>
      </xdr:nvSpPr>
      <xdr:spPr>
        <a:xfrm>
          <a:off x="449035" y="1183820"/>
          <a:ext cx="5959929" cy="462643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9</xdr:col>
      <xdr:colOff>571500</xdr:colOff>
      <xdr:row>10</xdr:row>
      <xdr:rowOff>40820</xdr:rowOff>
    </xdr:from>
    <xdr:to>
      <xdr:col>14</xdr:col>
      <xdr:colOff>122463</xdr:colOff>
      <xdr:row>27</xdr:row>
      <xdr:rowOff>0</xdr:rowOff>
    </xdr:to>
    <xdr:sp macro="" textlink="">
      <xdr:nvSpPr>
        <xdr:cNvPr id="7" name="テキスト ボックス 6"/>
        <xdr:cNvSpPr txBox="1"/>
      </xdr:nvSpPr>
      <xdr:spPr>
        <a:xfrm>
          <a:off x="6694714" y="1809749"/>
          <a:ext cx="2952749" cy="296635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11</xdr:col>
      <xdr:colOff>95249</xdr:colOff>
      <xdr:row>27</xdr:row>
      <xdr:rowOff>136071</xdr:rowOff>
    </xdr:from>
    <xdr:to>
      <xdr:col>13</xdr:col>
      <xdr:colOff>119743</xdr:colOff>
      <xdr:row>31</xdr:row>
      <xdr:rowOff>163284</xdr:rowOff>
    </xdr:to>
    <xdr:sp macro="" textlink="">
      <xdr:nvSpPr>
        <xdr:cNvPr id="8" name="テキスト ボックス 7"/>
        <xdr:cNvSpPr txBox="1"/>
      </xdr:nvSpPr>
      <xdr:spPr>
        <a:xfrm>
          <a:off x="7579178" y="4912178"/>
          <a:ext cx="1385208" cy="734785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0</xdr:col>
      <xdr:colOff>421822</xdr:colOff>
      <xdr:row>33</xdr:row>
      <xdr:rowOff>122465</xdr:rowOff>
    </xdr:from>
    <xdr:to>
      <xdr:col>7</xdr:col>
      <xdr:colOff>217714</xdr:colOff>
      <xdr:row>44</xdr:row>
      <xdr:rowOff>136071</xdr:rowOff>
    </xdr:to>
    <xdr:sp macro="" textlink="">
      <xdr:nvSpPr>
        <xdr:cNvPr id="10" name="テキスト ボックス 9"/>
        <xdr:cNvSpPr txBox="1"/>
      </xdr:nvSpPr>
      <xdr:spPr>
        <a:xfrm>
          <a:off x="421822" y="5959929"/>
          <a:ext cx="4558392" cy="195942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7</xdr:col>
      <xdr:colOff>340177</xdr:colOff>
      <xdr:row>33</xdr:row>
      <xdr:rowOff>136071</xdr:rowOff>
    </xdr:from>
    <xdr:to>
      <xdr:col>9</xdr:col>
      <xdr:colOff>585106</xdr:colOff>
      <xdr:row>44</xdr:row>
      <xdr:rowOff>81643</xdr:rowOff>
    </xdr:to>
    <xdr:sp macro="" textlink="">
      <xdr:nvSpPr>
        <xdr:cNvPr id="11" name="テキスト ボックス 10"/>
        <xdr:cNvSpPr txBox="1"/>
      </xdr:nvSpPr>
      <xdr:spPr>
        <a:xfrm>
          <a:off x="5102677" y="5973535"/>
          <a:ext cx="1605643" cy="1891394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10</xdr:col>
      <xdr:colOff>95249</xdr:colOff>
      <xdr:row>33</xdr:row>
      <xdr:rowOff>40821</xdr:rowOff>
    </xdr:from>
    <xdr:to>
      <xdr:col>13</xdr:col>
      <xdr:colOff>571500</xdr:colOff>
      <xdr:row>37</xdr:row>
      <xdr:rowOff>68035</xdr:rowOff>
    </xdr:to>
    <xdr:sp macro="" textlink="">
      <xdr:nvSpPr>
        <xdr:cNvPr id="12" name="テキスト ボックス 11"/>
        <xdr:cNvSpPr txBox="1"/>
      </xdr:nvSpPr>
      <xdr:spPr>
        <a:xfrm>
          <a:off x="6898820" y="5878285"/>
          <a:ext cx="2517323" cy="734786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12</xdr:col>
      <xdr:colOff>381000</xdr:colOff>
      <xdr:row>41</xdr:row>
      <xdr:rowOff>136071</xdr:rowOff>
    </xdr:from>
    <xdr:to>
      <xdr:col>14</xdr:col>
      <xdr:colOff>217714</xdr:colOff>
      <xdr:row>44</xdr:row>
      <xdr:rowOff>27213</xdr:rowOff>
    </xdr:to>
    <xdr:sp macro="" textlink="">
      <xdr:nvSpPr>
        <xdr:cNvPr id="13" name="テキスト ボックス 12"/>
        <xdr:cNvSpPr txBox="1"/>
      </xdr:nvSpPr>
      <xdr:spPr>
        <a:xfrm>
          <a:off x="8545286" y="7388678"/>
          <a:ext cx="1197428" cy="421821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⑩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95250</xdr:rowOff>
    </xdr:from>
    <xdr:to>
      <xdr:col>14</xdr:col>
      <xdr:colOff>361949</xdr:colOff>
      <xdr:row>45</xdr:row>
      <xdr:rowOff>263979</xdr:rowOff>
    </xdr:to>
    <xdr:grpSp>
      <xdr:nvGrpSpPr>
        <xdr:cNvPr id="26" name="グループ化 25"/>
        <xdr:cNvGrpSpPr/>
      </xdr:nvGrpSpPr>
      <xdr:grpSpPr>
        <a:xfrm>
          <a:off x="142875" y="272143"/>
          <a:ext cx="9744074" cy="7856765"/>
          <a:chOff x="13399061" y="9706100"/>
          <a:chExt cx="12459399" cy="9342627"/>
        </a:xfrm>
      </xdr:grpSpPr>
      <xdr:pic>
        <xdr:nvPicPr>
          <xdr:cNvPr id="27" name="図 2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414254" y="9706100"/>
            <a:ext cx="9299309" cy="72210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8" name="図 2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643387" y="9706100"/>
            <a:ext cx="9213351" cy="71506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図 2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399061" y="12495863"/>
            <a:ext cx="9280207" cy="65528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図 29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75220" y="15588039"/>
            <a:ext cx="4783240" cy="344347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190500</xdr:colOff>
      <xdr:row>2</xdr:row>
      <xdr:rowOff>111125</xdr:rowOff>
    </xdr:from>
    <xdr:to>
      <xdr:col>7</xdr:col>
      <xdr:colOff>158750</xdr:colOff>
      <xdr:row>6</xdr:row>
      <xdr:rowOff>31750</xdr:rowOff>
    </xdr:to>
    <xdr:sp macro="" textlink="">
      <xdr:nvSpPr>
        <xdr:cNvPr id="3" name="テキスト ボックス 2"/>
        <xdr:cNvSpPr txBox="1"/>
      </xdr:nvSpPr>
      <xdr:spPr>
        <a:xfrm>
          <a:off x="190500" y="463550"/>
          <a:ext cx="4768850" cy="6159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11</xdr:col>
      <xdr:colOff>97519</xdr:colOff>
      <xdr:row>25</xdr:row>
      <xdr:rowOff>163286</xdr:rowOff>
    </xdr:from>
    <xdr:to>
      <xdr:col>14</xdr:col>
      <xdr:colOff>9525</xdr:colOff>
      <xdr:row>28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7641319" y="4468586"/>
          <a:ext cx="1969406" cy="398689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⑭</a:t>
          </a:r>
        </a:p>
      </xdr:txBody>
    </xdr:sp>
    <xdr:clientData/>
  </xdr:twoCellAnchor>
  <xdr:twoCellAnchor>
    <xdr:from>
      <xdr:col>10</xdr:col>
      <xdr:colOff>679450</xdr:colOff>
      <xdr:row>1</xdr:row>
      <xdr:rowOff>120650</xdr:rowOff>
    </xdr:from>
    <xdr:to>
      <xdr:col>11</xdr:col>
      <xdr:colOff>663575</xdr:colOff>
      <xdr:row>4</xdr:row>
      <xdr:rowOff>88900</xdr:rowOff>
    </xdr:to>
    <xdr:sp macro="" textlink="">
      <xdr:nvSpPr>
        <xdr:cNvPr id="5" name="テキスト ボックス 4"/>
        <xdr:cNvSpPr txBox="1"/>
      </xdr:nvSpPr>
      <xdr:spPr>
        <a:xfrm>
          <a:off x="7537450" y="292100"/>
          <a:ext cx="669925" cy="5016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10</xdr:col>
      <xdr:colOff>396875</xdr:colOff>
      <xdr:row>5</xdr:row>
      <xdr:rowOff>1</xdr:rowOff>
    </xdr:from>
    <xdr:to>
      <xdr:col>14</xdr:col>
      <xdr:colOff>76199</xdr:colOff>
      <xdr:row>7</xdr:row>
      <xdr:rowOff>60326</xdr:rowOff>
    </xdr:to>
    <xdr:sp macro="" textlink="">
      <xdr:nvSpPr>
        <xdr:cNvPr id="6" name="テキスト ボックス 5"/>
        <xdr:cNvSpPr txBox="1"/>
      </xdr:nvSpPr>
      <xdr:spPr>
        <a:xfrm>
          <a:off x="7254875" y="876301"/>
          <a:ext cx="2422524" cy="403225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</xdr:col>
      <xdr:colOff>192768</xdr:colOff>
      <xdr:row>6</xdr:row>
      <xdr:rowOff>81645</xdr:rowOff>
    </xdr:from>
    <xdr:to>
      <xdr:col>9</xdr:col>
      <xdr:colOff>340179</xdr:colOff>
      <xdr:row>8</xdr:row>
      <xdr:rowOff>27215</xdr:rowOff>
    </xdr:to>
    <xdr:sp macro="" textlink="">
      <xdr:nvSpPr>
        <xdr:cNvPr id="7" name="テキスト ボックス 6"/>
        <xdr:cNvSpPr txBox="1"/>
      </xdr:nvSpPr>
      <xdr:spPr>
        <a:xfrm>
          <a:off x="878568" y="1129395"/>
          <a:ext cx="5633811" cy="28847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⑤＿＿＿</a:t>
          </a:r>
        </a:p>
      </xdr:txBody>
    </xdr:sp>
    <xdr:clientData/>
  </xdr:twoCellAnchor>
  <xdr:twoCellAnchor>
    <xdr:from>
      <xdr:col>0</xdr:col>
      <xdr:colOff>464912</xdr:colOff>
      <xdr:row>10</xdr:row>
      <xdr:rowOff>66674</xdr:rowOff>
    </xdr:from>
    <xdr:to>
      <xdr:col>9</xdr:col>
      <xdr:colOff>400050</xdr:colOff>
      <xdr:row>36</xdr:row>
      <xdr:rowOff>38100</xdr:rowOff>
    </xdr:to>
    <xdr:sp macro="" textlink="">
      <xdr:nvSpPr>
        <xdr:cNvPr id="8" name="テキスト ボックス 7"/>
        <xdr:cNvSpPr txBox="1"/>
      </xdr:nvSpPr>
      <xdr:spPr>
        <a:xfrm>
          <a:off x="464912" y="1800224"/>
          <a:ext cx="6107338" cy="4429126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10</xdr:col>
      <xdr:colOff>9072</xdr:colOff>
      <xdr:row>9</xdr:row>
      <xdr:rowOff>6803</xdr:rowOff>
    </xdr:from>
    <xdr:to>
      <xdr:col>13</xdr:col>
      <xdr:colOff>666750</xdr:colOff>
      <xdr:row>13</xdr:row>
      <xdr:rowOff>68035</xdr:rowOff>
    </xdr:to>
    <xdr:sp macro="" textlink="">
      <xdr:nvSpPr>
        <xdr:cNvPr id="12" name="テキスト ボックス 11"/>
        <xdr:cNvSpPr txBox="1"/>
      </xdr:nvSpPr>
      <xdr:spPr>
        <a:xfrm>
          <a:off x="6867072" y="1568903"/>
          <a:ext cx="2715078" cy="747032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10</xdr:col>
      <xdr:colOff>36285</xdr:colOff>
      <xdr:row>13</xdr:row>
      <xdr:rowOff>102053</xdr:rowOff>
    </xdr:from>
    <xdr:to>
      <xdr:col>13</xdr:col>
      <xdr:colOff>676274</xdr:colOff>
      <xdr:row>17</xdr:row>
      <xdr:rowOff>163284</xdr:rowOff>
    </xdr:to>
    <xdr:sp macro="" textlink="">
      <xdr:nvSpPr>
        <xdr:cNvPr id="13" name="テキスト ボックス 12"/>
        <xdr:cNvSpPr txBox="1"/>
      </xdr:nvSpPr>
      <xdr:spPr>
        <a:xfrm>
          <a:off x="6894285" y="2349953"/>
          <a:ext cx="2697389" cy="747031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10</xdr:col>
      <xdr:colOff>36285</xdr:colOff>
      <xdr:row>18</xdr:row>
      <xdr:rowOff>61233</xdr:rowOff>
    </xdr:from>
    <xdr:to>
      <xdr:col>14</xdr:col>
      <xdr:colOff>9524</xdr:colOff>
      <xdr:row>21</xdr:row>
      <xdr:rowOff>149680</xdr:rowOff>
    </xdr:to>
    <xdr:sp macro="" textlink="">
      <xdr:nvSpPr>
        <xdr:cNvPr id="14" name="テキスト ボックス 13"/>
        <xdr:cNvSpPr txBox="1"/>
      </xdr:nvSpPr>
      <xdr:spPr>
        <a:xfrm>
          <a:off x="6894285" y="3166383"/>
          <a:ext cx="2716439" cy="602797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⑫</a:t>
          </a:r>
        </a:p>
      </xdr:txBody>
    </xdr:sp>
    <xdr:clientData/>
  </xdr:twoCellAnchor>
  <xdr:twoCellAnchor>
    <xdr:from>
      <xdr:col>10</xdr:col>
      <xdr:colOff>22678</xdr:colOff>
      <xdr:row>22</xdr:row>
      <xdr:rowOff>20411</xdr:rowOff>
    </xdr:from>
    <xdr:to>
      <xdr:col>13</xdr:col>
      <xdr:colOff>685799</xdr:colOff>
      <xdr:row>25</xdr:row>
      <xdr:rowOff>108859</xdr:rowOff>
    </xdr:to>
    <xdr:sp macro="" textlink="">
      <xdr:nvSpPr>
        <xdr:cNvPr id="15" name="テキスト ボックス 14"/>
        <xdr:cNvSpPr txBox="1"/>
      </xdr:nvSpPr>
      <xdr:spPr>
        <a:xfrm>
          <a:off x="6880678" y="3811361"/>
          <a:ext cx="2720521" cy="602798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10</xdr:col>
      <xdr:colOff>173719</xdr:colOff>
      <xdr:row>29</xdr:row>
      <xdr:rowOff>17689</xdr:rowOff>
    </xdr:from>
    <xdr:to>
      <xdr:col>13</xdr:col>
      <xdr:colOff>625928</xdr:colOff>
      <xdr:row>36</xdr:row>
      <xdr:rowOff>17689</xdr:rowOff>
    </xdr:to>
    <xdr:sp macro="" textlink="">
      <xdr:nvSpPr>
        <xdr:cNvPr id="16" name="テキスト ボックス 15"/>
        <xdr:cNvSpPr txBox="1"/>
      </xdr:nvSpPr>
      <xdr:spPr>
        <a:xfrm>
          <a:off x="7031719" y="5008789"/>
          <a:ext cx="2509609" cy="12001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7</xdr:col>
      <xdr:colOff>647699</xdr:colOff>
      <xdr:row>3</xdr:row>
      <xdr:rowOff>13606</xdr:rowOff>
    </xdr:from>
    <xdr:to>
      <xdr:col>10</xdr:col>
      <xdr:colOff>200024</xdr:colOff>
      <xdr:row>5</xdr:row>
      <xdr:rowOff>156481</xdr:rowOff>
    </xdr:to>
    <xdr:sp macro="" textlink="">
      <xdr:nvSpPr>
        <xdr:cNvPr id="17" name="テキスト ボックス 16"/>
        <xdr:cNvSpPr txBox="1"/>
      </xdr:nvSpPr>
      <xdr:spPr>
        <a:xfrm>
          <a:off x="5448299" y="547006"/>
          <a:ext cx="1609725" cy="485775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0</xdr:col>
      <xdr:colOff>526144</xdr:colOff>
      <xdr:row>37</xdr:row>
      <xdr:rowOff>32656</xdr:rowOff>
    </xdr:from>
    <xdr:to>
      <xdr:col>2</xdr:col>
      <xdr:colOff>533400</xdr:colOff>
      <xdr:row>45</xdr:row>
      <xdr:rowOff>133349</xdr:rowOff>
    </xdr:to>
    <xdr:sp macro="" textlink="">
      <xdr:nvSpPr>
        <xdr:cNvPr id="18" name="テキスト ボックス 17"/>
        <xdr:cNvSpPr txBox="1"/>
      </xdr:nvSpPr>
      <xdr:spPr>
        <a:xfrm>
          <a:off x="526144" y="6395356"/>
          <a:ext cx="1378856" cy="1472293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⑯</a:t>
          </a:r>
        </a:p>
      </xdr:txBody>
    </xdr:sp>
    <xdr:clientData/>
  </xdr:twoCellAnchor>
  <xdr:twoCellAnchor>
    <xdr:from>
      <xdr:col>6</xdr:col>
      <xdr:colOff>428624</xdr:colOff>
      <xdr:row>8</xdr:row>
      <xdr:rowOff>89806</xdr:rowOff>
    </xdr:from>
    <xdr:to>
      <xdr:col>9</xdr:col>
      <xdr:colOff>304800</xdr:colOff>
      <xdr:row>10</xdr:row>
      <xdr:rowOff>9525</xdr:rowOff>
    </xdr:to>
    <xdr:sp macro="" textlink="">
      <xdr:nvSpPr>
        <xdr:cNvPr id="31" name="テキスト ボックス 30"/>
        <xdr:cNvSpPr txBox="1"/>
      </xdr:nvSpPr>
      <xdr:spPr>
        <a:xfrm>
          <a:off x="4543424" y="1480456"/>
          <a:ext cx="1933576" cy="262619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</xdr:col>
      <xdr:colOff>630919</xdr:colOff>
      <xdr:row>37</xdr:row>
      <xdr:rowOff>13607</xdr:rowOff>
    </xdr:from>
    <xdr:to>
      <xdr:col>4</xdr:col>
      <xdr:colOff>638175</xdr:colOff>
      <xdr:row>45</xdr:row>
      <xdr:rowOff>123825</xdr:rowOff>
    </xdr:to>
    <xdr:sp macro="" textlink="">
      <xdr:nvSpPr>
        <xdr:cNvPr id="32" name="テキスト ボックス 31"/>
        <xdr:cNvSpPr txBox="1"/>
      </xdr:nvSpPr>
      <xdr:spPr>
        <a:xfrm>
          <a:off x="2002519" y="6376307"/>
          <a:ext cx="1378856" cy="148181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⑰</a:t>
          </a:r>
        </a:p>
      </xdr:txBody>
    </xdr:sp>
    <xdr:clientData/>
  </xdr:twoCellAnchor>
  <xdr:twoCellAnchor>
    <xdr:from>
      <xdr:col>5</xdr:col>
      <xdr:colOff>40368</xdr:colOff>
      <xdr:row>37</xdr:row>
      <xdr:rowOff>13606</xdr:rowOff>
    </xdr:from>
    <xdr:to>
      <xdr:col>8</xdr:col>
      <xdr:colOff>380999</xdr:colOff>
      <xdr:row>45</xdr:row>
      <xdr:rowOff>114299</xdr:rowOff>
    </xdr:to>
    <xdr:sp macro="" textlink="">
      <xdr:nvSpPr>
        <xdr:cNvPr id="33" name="テキスト ボックス 32"/>
        <xdr:cNvSpPr txBox="1"/>
      </xdr:nvSpPr>
      <xdr:spPr>
        <a:xfrm>
          <a:off x="3469368" y="6376306"/>
          <a:ext cx="2398031" cy="1472293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⑱</a:t>
          </a:r>
        </a:p>
      </xdr:txBody>
    </xdr:sp>
    <xdr:clientData/>
  </xdr:twoCellAnchor>
  <xdr:twoCellAnchor>
    <xdr:from>
      <xdr:col>8</xdr:col>
      <xdr:colOff>468994</xdr:colOff>
      <xdr:row>37</xdr:row>
      <xdr:rowOff>23132</xdr:rowOff>
    </xdr:from>
    <xdr:to>
      <xdr:col>10</xdr:col>
      <xdr:colOff>523876</xdr:colOff>
      <xdr:row>45</xdr:row>
      <xdr:rowOff>114300</xdr:rowOff>
    </xdr:to>
    <xdr:sp macro="" textlink="">
      <xdr:nvSpPr>
        <xdr:cNvPr id="34" name="テキスト ボックス 33"/>
        <xdr:cNvSpPr txBox="1"/>
      </xdr:nvSpPr>
      <xdr:spPr>
        <a:xfrm>
          <a:off x="5955394" y="6385832"/>
          <a:ext cx="1426482" cy="146276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⑲</a:t>
          </a:r>
        </a:p>
      </xdr:txBody>
    </xdr:sp>
    <xdr:clientData/>
  </xdr:twoCellAnchor>
  <xdr:twoCellAnchor>
    <xdr:from>
      <xdr:col>10</xdr:col>
      <xdr:colOff>678544</xdr:colOff>
      <xdr:row>37</xdr:row>
      <xdr:rowOff>13607</xdr:rowOff>
    </xdr:from>
    <xdr:to>
      <xdr:col>13</xdr:col>
      <xdr:colOff>247650</xdr:colOff>
      <xdr:row>45</xdr:row>
      <xdr:rowOff>104775</xdr:rowOff>
    </xdr:to>
    <xdr:sp macro="" textlink="">
      <xdr:nvSpPr>
        <xdr:cNvPr id="35" name="テキスト ボックス 34"/>
        <xdr:cNvSpPr txBox="1"/>
      </xdr:nvSpPr>
      <xdr:spPr>
        <a:xfrm>
          <a:off x="7536544" y="6376307"/>
          <a:ext cx="1626506" cy="146276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⑳</a:t>
          </a:r>
        </a:p>
      </xdr:txBody>
    </xdr:sp>
    <xdr:clientData/>
  </xdr:twoCellAnchor>
  <xdr:twoCellAnchor>
    <xdr:from>
      <xdr:col>13</xdr:col>
      <xdr:colOff>383270</xdr:colOff>
      <xdr:row>37</xdr:row>
      <xdr:rowOff>122464</xdr:rowOff>
    </xdr:from>
    <xdr:to>
      <xdr:col>14</xdr:col>
      <xdr:colOff>312965</xdr:colOff>
      <xdr:row>40</xdr:row>
      <xdr:rowOff>6804</xdr:rowOff>
    </xdr:to>
    <xdr:sp macro="" textlink="">
      <xdr:nvSpPr>
        <xdr:cNvPr id="25" name="テキスト ボックス 24"/>
        <xdr:cNvSpPr txBox="1"/>
      </xdr:nvSpPr>
      <xdr:spPr>
        <a:xfrm>
          <a:off x="9227913" y="6667500"/>
          <a:ext cx="610052" cy="41501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㉑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80283</xdr:colOff>
      <xdr:row>0</xdr:row>
      <xdr:rowOff>107496</xdr:rowOff>
    </xdr:from>
    <xdr:to>
      <xdr:col>14</xdr:col>
      <xdr:colOff>318408</xdr:colOff>
      <xdr:row>42</xdr:row>
      <xdr:rowOff>0</xdr:rowOff>
    </xdr:to>
    <xdr:grpSp>
      <xdr:nvGrpSpPr>
        <xdr:cNvPr id="19" name="グループ化 18"/>
        <xdr:cNvGrpSpPr/>
      </xdr:nvGrpSpPr>
      <xdr:grpSpPr>
        <a:xfrm>
          <a:off x="80283" y="107496"/>
          <a:ext cx="9839325" cy="7112454"/>
          <a:chOff x="1771650" y="1295400"/>
          <a:chExt cx="12277725" cy="9848850"/>
        </a:xfrm>
      </xdr:grpSpPr>
      <xdr:pic>
        <xdr:nvPicPr>
          <xdr:cNvPr id="20" name="図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09750" y="1304925"/>
            <a:ext cx="107537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図 2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90900" y="1295400"/>
            <a:ext cx="10639425" cy="75628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図 2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1650" y="4219575"/>
            <a:ext cx="10725150" cy="69246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図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34325" y="6191250"/>
            <a:ext cx="6115050" cy="4933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258535</xdr:colOff>
      <xdr:row>2</xdr:row>
      <xdr:rowOff>54429</xdr:rowOff>
    </xdr:from>
    <xdr:to>
      <xdr:col>2</xdr:col>
      <xdr:colOff>353786</xdr:colOff>
      <xdr:row>5</xdr:row>
      <xdr:rowOff>1</xdr:rowOff>
    </xdr:to>
    <xdr:sp macro="" textlink="">
      <xdr:nvSpPr>
        <xdr:cNvPr id="3" name="テキスト ボックス 2"/>
        <xdr:cNvSpPr txBox="1"/>
      </xdr:nvSpPr>
      <xdr:spPr>
        <a:xfrm>
          <a:off x="258535" y="406854"/>
          <a:ext cx="1466851" cy="469447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435429</xdr:colOff>
      <xdr:row>2</xdr:row>
      <xdr:rowOff>54429</xdr:rowOff>
    </xdr:from>
    <xdr:to>
      <xdr:col>4</xdr:col>
      <xdr:colOff>530679</xdr:colOff>
      <xdr:row>5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1807029" y="406854"/>
          <a:ext cx="1466850" cy="469447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7</xdr:col>
      <xdr:colOff>326572</xdr:colOff>
      <xdr:row>2</xdr:row>
      <xdr:rowOff>27215</xdr:rowOff>
    </xdr:from>
    <xdr:to>
      <xdr:col>9</xdr:col>
      <xdr:colOff>340180</xdr:colOff>
      <xdr:row>4</xdr:row>
      <xdr:rowOff>149680</xdr:rowOff>
    </xdr:to>
    <xdr:sp macro="" textlink="">
      <xdr:nvSpPr>
        <xdr:cNvPr id="5" name="テキスト ボックス 4"/>
        <xdr:cNvSpPr txBox="1"/>
      </xdr:nvSpPr>
      <xdr:spPr>
        <a:xfrm>
          <a:off x="5089072" y="381001"/>
          <a:ext cx="1374322" cy="47625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9</xdr:col>
      <xdr:colOff>517073</xdr:colOff>
      <xdr:row>10</xdr:row>
      <xdr:rowOff>95250</xdr:rowOff>
    </xdr:from>
    <xdr:to>
      <xdr:col>11</xdr:col>
      <xdr:colOff>530679</xdr:colOff>
      <xdr:row>12</xdr:row>
      <xdr:rowOff>144236</xdr:rowOff>
    </xdr:to>
    <xdr:sp macro="" textlink="">
      <xdr:nvSpPr>
        <xdr:cNvPr id="6" name="テキスト ボックス 5"/>
        <xdr:cNvSpPr txBox="1"/>
      </xdr:nvSpPr>
      <xdr:spPr>
        <a:xfrm>
          <a:off x="6640287" y="1864179"/>
          <a:ext cx="1374321" cy="402771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11</xdr:col>
      <xdr:colOff>625928</xdr:colOff>
      <xdr:row>10</xdr:row>
      <xdr:rowOff>108857</xdr:rowOff>
    </xdr:from>
    <xdr:to>
      <xdr:col>14</xdr:col>
      <xdr:colOff>1</xdr:colOff>
      <xdr:row>12</xdr:row>
      <xdr:rowOff>156482</xdr:rowOff>
    </xdr:to>
    <xdr:sp macro="" textlink="">
      <xdr:nvSpPr>
        <xdr:cNvPr id="7" name="テキスト ボックス 6"/>
        <xdr:cNvSpPr txBox="1"/>
      </xdr:nvSpPr>
      <xdr:spPr>
        <a:xfrm>
          <a:off x="8109857" y="1877786"/>
          <a:ext cx="1415144" cy="40141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258535</xdr:colOff>
      <xdr:row>5</xdr:row>
      <xdr:rowOff>81643</xdr:rowOff>
    </xdr:from>
    <xdr:to>
      <xdr:col>14</xdr:col>
      <xdr:colOff>108857</xdr:colOff>
      <xdr:row>7</xdr:row>
      <xdr:rowOff>122465</xdr:rowOff>
    </xdr:to>
    <xdr:sp macro="" textlink="">
      <xdr:nvSpPr>
        <xdr:cNvPr id="8" name="テキスト ボックス 7"/>
        <xdr:cNvSpPr txBox="1"/>
      </xdr:nvSpPr>
      <xdr:spPr>
        <a:xfrm>
          <a:off x="8422821" y="966107"/>
          <a:ext cx="1211036" cy="39460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9</xdr:col>
      <xdr:colOff>449036</xdr:colOff>
      <xdr:row>2</xdr:row>
      <xdr:rowOff>13607</xdr:rowOff>
    </xdr:from>
    <xdr:to>
      <xdr:col>11</xdr:col>
      <xdr:colOff>462643</xdr:colOff>
      <xdr:row>4</xdr:row>
      <xdr:rowOff>136072</xdr:rowOff>
    </xdr:to>
    <xdr:sp macro="" textlink="">
      <xdr:nvSpPr>
        <xdr:cNvPr id="9" name="テキスト ボックス 8"/>
        <xdr:cNvSpPr txBox="1"/>
      </xdr:nvSpPr>
      <xdr:spPr>
        <a:xfrm>
          <a:off x="6572250" y="367393"/>
          <a:ext cx="1374322" cy="476250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5</xdr:col>
      <xdr:colOff>272144</xdr:colOff>
      <xdr:row>2</xdr:row>
      <xdr:rowOff>149678</xdr:rowOff>
    </xdr:from>
    <xdr:to>
      <xdr:col>6</xdr:col>
      <xdr:colOff>530678</xdr:colOff>
      <xdr:row>4</xdr:row>
      <xdr:rowOff>122465</xdr:rowOff>
    </xdr:to>
    <xdr:sp macro="" textlink="">
      <xdr:nvSpPr>
        <xdr:cNvPr id="10" name="テキスト ボックス 9"/>
        <xdr:cNvSpPr txBox="1"/>
      </xdr:nvSpPr>
      <xdr:spPr>
        <a:xfrm>
          <a:off x="3701144" y="502103"/>
          <a:ext cx="944334" cy="325212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11</xdr:col>
      <xdr:colOff>585106</xdr:colOff>
      <xdr:row>3</xdr:row>
      <xdr:rowOff>81642</xdr:rowOff>
    </xdr:from>
    <xdr:to>
      <xdr:col>14</xdr:col>
      <xdr:colOff>326570</xdr:colOff>
      <xdr:row>5</xdr:row>
      <xdr:rowOff>1</xdr:rowOff>
    </xdr:to>
    <xdr:sp macro="" textlink="">
      <xdr:nvSpPr>
        <xdr:cNvPr id="11" name="テキスト ボックス 10"/>
        <xdr:cNvSpPr txBox="1"/>
      </xdr:nvSpPr>
      <xdr:spPr>
        <a:xfrm>
          <a:off x="8069035" y="612321"/>
          <a:ext cx="1782535" cy="272144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9</xdr:col>
      <xdr:colOff>503465</xdr:colOff>
      <xdr:row>8</xdr:row>
      <xdr:rowOff>27214</xdr:rowOff>
    </xdr:from>
    <xdr:to>
      <xdr:col>14</xdr:col>
      <xdr:colOff>13607</xdr:colOff>
      <xdr:row>10</xdr:row>
      <xdr:rowOff>40822</xdr:rowOff>
    </xdr:to>
    <xdr:sp macro="" textlink="">
      <xdr:nvSpPr>
        <xdr:cNvPr id="12" name="テキスト ボックス 11"/>
        <xdr:cNvSpPr txBox="1"/>
      </xdr:nvSpPr>
      <xdr:spPr>
        <a:xfrm>
          <a:off x="6626679" y="1442357"/>
          <a:ext cx="2911928" cy="367394"/>
        </a:xfrm>
        <a:prstGeom prst="rect">
          <a:avLst/>
        </a:prstGeom>
        <a:solidFill>
          <a:schemeClr val="bg1">
            <a:alpha val="30000"/>
          </a:schemeClr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9</xdr:col>
      <xdr:colOff>476250</xdr:colOff>
      <xdr:row>13</xdr:row>
      <xdr:rowOff>170091</xdr:rowOff>
    </xdr:from>
    <xdr:to>
      <xdr:col>14</xdr:col>
      <xdr:colOff>27213</xdr:colOff>
      <xdr:row>17</xdr:row>
      <xdr:rowOff>108857</xdr:rowOff>
    </xdr:to>
    <xdr:sp macro="" textlink="">
      <xdr:nvSpPr>
        <xdr:cNvPr id="13" name="テキスト ボックス 12"/>
        <xdr:cNvSpPr txBox="1"/>
      </xdr:nvSpPr>
      <xdr:spPr>
        <a:xfrm>
          <a:off x="6599464" y="2469698"/>
          <a:ext cx="2952749" cy="64633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9</xdr:col>
      <xdr:colOff>503464</xdr:colOff>
      <xdr:row>18</xdr:row>
      <xdr:rowOff>44903</xdr:rowOff>
    </xdr:from>
    <xdr:to>
      <xdr:col>14</xdr:col>
      <xdr:colOff>54427</xdr:colOff>
      <xdr:row>24</xdr:row>
      <xdr:rowOff>13606</xdr:rowOff>
    </xdr:to>
    <xdr:sp macro="" textlink="">
      <xdr:nvSpPr>
        <xdr:cNvPr id="14" name="テキスト ボックス 13"/>
        <xdr:cNvSpPr txBox="1"/>
      </xdr:nvSpPr>
      <xdr:spPr>
        <a:xfrm>
          <a:off x="6626678" y="3228974"/>
          <a:ext cx="2952749" cy="1030061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⑫</a:t>
          </a:r>
        </a:p>
      </xdr:txBody>
    </xdr:sp>
    <xdr:clientData/>
  </xdr:twoCellAnchor>
  <xdr:twoCellAnchor>
    <xdr:from>
      <xdr:col>9</xdr:col>
      <xdr:colOff>517072</xdr:colOff>
      <xdr:row>24</xdr:row>
      <xdr:rowOff>81644</xdr:rowOff>
    </xdr:from>
    <xdr:to>
      <xdr:col>14</xdr:col>
      <xdr:colOff>68035</xdr:colOff>
      <xdr:row>27</xdr:row>
      <xdr:rowOff>163286</xdr:rowOff>
    </xdr:to>
    <xdr:sp macro="" textlink="">
      <xdr:nvSpPr>
        <xdr:cNvPr id="15" name="テキスト ボックス 14"/>
        <xdr:cNvSpPr txBox="1"/>
      </xdr:nvSpPr>
      <xdr:spPr>
        <a:xfrm>
          <a:off x="6640286" y="4327073"/>
          <a:ext cx="2952749" cy="61232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9</xdr:col>
      <xdr:colOff>544285</xdr:colOff>
      <xdr:row>28</xdr:row>
      <xdr:rowOff>81646</xdr:rowOff>
    </xdr:from>
    <xdr:to>
      <xdr:col>14</xdr:col>
      <xdr:colOff>95248</xdr:colOff>
      <xdr:row>37</xdr:row>
      <xdr:rowOff>68035</xdr:rowOff>
    </xdr:to>
    <xdr:sp macro="" textlink="">
      <xdr:nvSpPr>
        <xdr:cNvPr id="16" name="テキスト ボックス 15"/>
        <xdr:cNvSpPr txBox="1"/>
      </xdr:nvSpPr>
      <xdr:spPr>
        <a:xfrm>
          <a:off x="6667499" y="5034646"/>
          <a:ext cx="2952749" cy="1578425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⑭</a:t>
          </a:r>
        </a:p>
      </xdr:txBody>
    </xdr:sp>
    <xdr:clientData/>
  </xdr:twoCellAnchor>
  <xdr:twoCellAnchor>
    <xdr:from>
      <xdr:col>0</xdr:col>
      <xdr:colOff>326571</xdr:colOff>
      <xdr:row>5</xdr:row>
      <xdr:rowOff>149679</xdr:rowOff>
    </xdr:from>
    <xdr:to>
      <xdr:col>9</xdr:col>
      <xdr:colOff>190500</xdr:colOff>
      <xdr:row>15</xdr:row>
      <xdr:rowOff>163286</xdr:rowOff>
    </xdr:to>
    <xdr:sp macro="" textlink="">
      <xdr:nvSpPr>
        <xdr:cNvPr id="17" name="テキスト ボックス 16"/>
        <xdr:cNvSpPr txBox="1"/>
      </xdr:nvSpPr>
      <xdr:spPr>
        <a:xfrm>
          <a:off x="326571" y="1034143"/>
          <a:ext cx="5987143" cy="1782536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⑰</a:t>
          </a:r>
        </a:p>
      </xdr:txBody>
    </xdr:sp>
    <xdr:clientData/>
  </xdr:twoCellAnchor>
  <xdr:twoCellAnchor>
    <xdr:from>
      <xdr:col>0</xdr:col>
      <xdr:colOff>381000</xdr:colOff>
      <xdr:row>16</xdr:row>
      <xdr:rowOff>163284</xdr:rowOff>
    </xdr:from>
    <xdr:to>
      <xdr:col>9</xdr:col>
      <xdr:colOff>244929</xdr:colOff>
      <xdr:row>40</xdr:row>
      <xdr:rowOff>95249</xdr:rowOff>
    </xdr:to>
    <xdr:sp macro="" textlink="">
      <xdr:nvSpPr>
        <xdr:cNvPr id="18" name="テキスト ボックス 17"/>
        <xdr:cNvSpPr txBox="1"/>
      </xdr:nvSpPr>
      <xdr:spPr>
        <a:xfrm>
          <a:off x="381000" y="2993570"/>
          <a:ext cx="5987143" cy="4177393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⑱</a:t>
          </a:r>
        </a:p>
      </xdr:txBody>
    </xdr:sp>
    <xdr:clientData/>
  </xdr:twoCellAnchor>
  <xdr:twoCellAnchor>
    <xdr:from>
      <xdr:col>9</xdr:col>
      <xdr:colOff>530679</xdr:colOff>
      <xdr:row>37</xdr:row>
      <xdr:rowOff>142876</xdr:rowOff>
    </xdr:from>
    <xdr:to>
      <xdr:col>14</xdr:col>
      <xdr:colOff>81642</xdr:colOff>
      <xdr:row>41</xdr:row>
      <xdr:rowOff>81643</xdr:rowOff>
    </xdr:to>
    <xdr:sp macro="" textlink="">
      <xdr:nvSpPr>
        <xdr:cNvPr id="24" name="テキスト ボックス 23"/>
        <xdr:cNvSpPr txBox="1"/>
      </xdr:nvSpPr>
      <xdr:spPr>
        <a:xfrm>
          <a:off x="6653893" y="6687912"/>
          <a:ext cx="2952749" cy="646338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9</xdr:col>
      <xdr:colOff>462643</xdr:colOff>
      <xdr:row>5</xdr:row>
      <xdr:rowOff>27216</xdr:rowOff>
    </xdr:from>
    <xdr:to>
      <xdr:col>11</xdr:col>
      <xdr:colOff>476250</xdr:colOff>
      <xdr:row>7</xdr:row>
      <xdr:rowOff>136071</xdr:rowOff>
    </xdr:to>
    <xdr:sp macro="" textlink="">
      <xdr:nvSpPr>
        <xdr:cNvPr id="25" name="テキスト ボックス 24"/>
        <xdr:cNvSpPr txBox="1"/>
      </xdr:nvSpPr>
      <xdr:spPr>
        <a:xfrm>
          <a:off x="6585857" y="911680"/>
          <a:ext cx="1374322" cy="462641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⑯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136072</xdr:colOff>
      <xdr:row>0</xdr:row>
      <xdr:rowOff>163287</xdr:rowOff>
    </xdr:from>
    <xdr:to>
      <xdr:col>14</xdr:col>
      <xdr:colOff>342901</xdr:colOff>
      <xdr:row>46</xdr:row>
      <xdr:rowOff>13609</xdr:rowOff>
    </xdr:to>
    <xdr:grpSp>
      <xdr:nvGrpSpPr>
        <xdr:cNvPr id="18" name="グループ化 17"/>
        <xdr:cNvGrpSpPr/>
      </xdr:nvGrpSpPr>
      <xdr:grpSpPr>
        <a:xfrm>
          <a:off x="136072" y="163287"/>
          <a:ext cx="9808029" cy="7756072"/>
          <a:chOff x="1237559" y="832162"/>
          <a:chExt cx="12497760" cy="9328331"/>
        </a:xfrm>
      </xdr:grpSpPr>
      <xdr:pic>
        <xdr:nvPicPr>
          <xdr:cNvPr id="19" name="図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7559" y="834090"/>
            <a:ext cx="11429329" cy="72125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図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28368" y="832162"/>
            <a:ext cx="10806951" cy="713631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図 2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7671" y="3360678"/>
            <a:ext cx="11345943" cy="67998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図 2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31794" y="6658632"/>
            <a:ext cx="6979036" cy="35014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394607</xdr:colOff>
      <xdr:row>2</xdr:row>
      <xdr:rowOff>122464</xdr:rowOff>
    </xdr:from>
    <xdr:to>
      <xdr:col>2</xdr:col>
      <xdr:colOff>419101</xdr:colOff>
      <xdr:row>5</xdr:row>
      <xdr:rowOff>66676</xdr:rowOff>
    </xdr:to>
    <xdr:sp macro="" textlink="">
      <xdr:nvSpPr>
        <xdr:cNvPr id="4" name="テキスト ボックス 3"/>
        <xdr:cNvSpPr txBox="1"/>
      </xdr:nvSpPr>
      <xdr:spPr>
        <a:xfrm>
          <a:off x="394607" y="465364"/>
          <a:ext cx="1396094" cy="477612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585107</xdr:colOff>
      <xdr:row>4</xdr:row>
      <xdr:rowOff>81642</xdr:rowOff>
    </xdr:from>
    <xdr:to>
      <xdr:col>14</xdr:col>
      <xdr:colOff>136070</xdr:colOff>
      <xdr:row>9</xdr:row>
      <xdr:rowOff>68034</xdr:rowOff>
    </xdr:to>
    <xdr:sp macro="" textlink="">
      <xdr:nvSpPr>
        <xdr:cNvPr id="5" name="テキスト ボックス 4"/>
        <xdr:cNvSpPr txBox="1"/>
      </xdr:nvSpPr>
      <xdr:spPr>
        <a:xfrm>
          <a:off x="6757307" y="786492"/>
          <a:ext cx="2979963" cy="843642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0</xdr:col>
      <xdr:colOff>449035</xdr:colOff>
      <xdr:row>6</xdr:row>
      <xdr:rowOff>122463</xdr:rowOff>
    </xdr:from>
    <xdr:to>
      <xdr:col>9</xdr:col>
      <xdr:colOff>285750</xdr:colOff>
      <xdr:row>32</xdr:row>
      <xdr:rowOff>149679</xdr:rowOff>
    </xdr:to>
    <xdr:sp macro="" textlink="">
      <xdr:nvSpPr>
        <xdr:cNvPr id="6" name="テキスト ボックス 5"/>
        <xdr:cNvSpPr txBox="1"/>
      </xdr:nvSpPr>
      <xdr:spPr>
        <a:xfrm>
          <a:off x="449035" y="1170213"/>
          <a:ext cx="6008915" cy="4484916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9</xdr:col>
      <xdr:colOff>571500</xdr:colOff>
      <xdr:row>10</xdr:row>
      <xdr:rowOff>40820</xdr:rowOff>
    </xdr:from>
    <xdr:to>
      <xdr:col>14</xdr:col>
      <xdr:colOff>122463</xdr:colOff>
      <xdr:row>27</xdr:row>
      <xdr:rowOff>0</xdr:rowOff>
    </xdr:to>
    <xdr:sp macro="" textlink="">
      <xdr:nvSpPr>
        <xdr:cNvPr id="7" name="テキスト ボックス 6"/>
        <xdr:cNvSpPr txBox="1"/>
      </xdr:nvSpPr>
      <xdr:spPr>
        <a:xfrm>
          <a:off x="6743700" y="1774370"/>
          <a:ext cx="2979963" cy="2873830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11</xdr:col>
      <xdr:colOff>95249</xdr:colOff>
      <xdr:row>27</xdr:row>
      <xdr:rowOff>136071</xdr:rowOff>
    </xdr:from>
    <xdr:to>
      <xdr:col>13</xdr:col>
      <xdr:colOff>119743</xdr:colOff>
      <xdr:row>31</xdr:row>
      <xdr:rowOff>163284</xdr:rowOff>
    </xdr:to>
    <xdr:sp macro="" textlink="">
      <xdr:nvSpPr>
        <xdr:cNvPr id="8" name="テキスト ボックス 7"/>
        <xdr:cNvSpPr txBox="1"/>
      </xdr:nvSpPr>
      <xdr:spPr>
        <a:xfrm>
          <a:off x="7639049" y="4784271"/>
          <a:ext cx="1396094" cy="713013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0</xdr:col>
      <xdr:colOff>421822</xdr:colOff>
      <xdr:row>33</xdr:row>
      <xdr:rowOff>122465</xdr:rowOff>
    </xdr:from>
    <xdr:to>
      <xdr:col>7</xdr:col>
      <xdr:colOff>217714</xdr:colOff>
      <xdr:row>44</xdr:row>
      <xdr:rowOff>136071</xdr:rowOff>
    </xdr:to>
    <xdr:sp macro="" textlink="">
      <xdr:nvSpPr>
        <xdr:cNvPr id="9" name="テキスト ボックス 8"/>
        <xdr:cNvSpPr txBox="1"/>
      </xdr:nvSpPr>
      <xdr:spPr>
        <a:xfrm>
          <a:off x="421822" y="5799365"/>
          <a:ext cx="4596492" cy="1899556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10</xdr:col>
      <xdr:colOff>95249</xdr:colOff>
      <xdr:row>33</xdr:row>
      <xdr:rowOff>40821</xdr:rowOff>
    </xdr:from>
    <xdr:to>
      <xdr:col>13</xdr:col>
      <xdr:colOff>571500</xdr:colOff>
      <xdr:row>37</xdr:row>
      <xdr:rowOff>68035</xdr:rowOff>
    </xdr:to>
    <xdr:sp macro="" textlink="">
      <xdr:nvSpPr>
        <xdr:cNvPr id="11" name="テキスト ボックス 10"/>
        <xdr:cNvSpPr txBox="1"/>
      </xdr:nvSpPr>
      <xdr:spPr>
        <a:xfrm>
          <a:off x="6953249" y="5717721"/>
          <a:ext cx="2533651" cy="713014"/>
        </a:xfrm>
        <a:prstGeom prst="rect">
          <a:avLst/>
        </a:prstGeom>
        <a:noFill/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200" b="1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353698</xdr:colOff>
      <xdr:row>60</xdr:row>
      <xdr:rowOff>18182</xdr:rowOff>
    </xdr:from>
    <xdr:to>
      <xdr:col>18</xdr:col>
      <xdr:colOff>287024</xdr:colOff>
      <xdr:row>117</xdr:row>
      <xdr:rowOff>94381</xdr:rowOff>
    </xdr:to>
    <xdr:grpSp>
      <xdr:nvGrpSpPr>
        <xdr:cNvPr id="8" name="グループ化 7"/>
        <xdr:cNvGrpSpPr/>
      </xdr:nvGrpSpPr>
      <xdr:grpSpPr>
        <a:xfrm>
          <a:off x="353698" y="10305182"/>
          <a:ext cx="12277726" cy="9848849"/>
          <a:chOff x="1771650" y="1295400"/>
          <a:chExt cx="12277725" cy="98488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09750" y="1304925"/>
            <a:ext cx="107537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図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90900" y="1295400"/>
            <a:ext cx="10639425" cy="75628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図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1650" y="4219575"/>
            <a:ext cx="10725150" cy="69246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図 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34325" y="6191250"/>
            <a:ext cx="6115050" cy="4933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20</xdr:col>
      <xdr:colOff>110526</xdr:colOff>
      <xdr:row>62</xdr:row>
      <xdr:rowOff>18478</xdr:rowOff>
    </xdr:from>
    <xdr:to>
      <xdr:col>38</xdr:col>
      <xdr:colOff>24804</xdr:colOff>
      <xdr:row>119</xdr:row>
      <xdr:rowOff>91654</xdr:rowOff>
    </xdr:to>
    <xdr:grpSp>
      <xdr:nvGrpSpPr>
        <xdr:cNvPr id="21" name="グループ化 20"/>
        <xdr:cNvGrpSpPr/>
      </xdr:nvGrpSpPr>
      <xdr:grpSpPr>
        <a:xfrm>
          <a:off x="13826526" y="10648378"/>
          <a:ext cx="12258678" cy="9845826"/>
          <a:chOff x="13399061" y="9706100"/>
          <a:chExt cx="12459400" cy="9342627"/>
        </a:xfrm>
      </xdr:grpSpPr>
      <xdr:pic>
        <xdr:nvPicPr>
          <xdr:cNvPr id="10" name="図 9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414254" y="9706100"/>
            <a:ext cx="9299309" cy="72210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図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643387" y="9706100"/>
            <a:ext cx="9213351" cy="715067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図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399061" y="12495863"/>
            <a:ext cx="9280207" cy="65528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図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75221" y="15588039"/>
            <a:ext cx="4783240" cy="344347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145668</xdr:colOff>
      <xdr:row>2</xdr:row>
      <xdr:rowOff>69695</xdr:rowOff>
    </xdr:from>
    <xdr:to>
      <xdr:col>22</xdr:col>
      <xdr:colOff>98306</xdr:colOff>
      <xdr:row>59</xdr:row>
      <xdr:rowOff>128575</xdr:rowOff>
    </xdr:to>
    <xdr:grpSp>
      <xdr:nvGrpSpPr>
        <xdr:cNvPr id="20" name="グループ化 19"/>
        <xdr:cNvGrpSpPr/>
      </xdr:nvGrpSpPr>
      <xdr:grpSpPr>
        <a:xfrm>
          <a:off x="2888868" y="412595"/>
          <a:ext cx="12297038" cy="9831530"/>
          <a:chOff x="1237559" y="832162"/>
          <a:chExt cx="12497760" cy="9328331"/>
        </a:xfrm>
      </xdr:grpSpPr>
      <xdr:pic>
        <xdr:nvPicPr>
          <xdr:cNvPr id="16" name="図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7559" y="834090"/>
            <a:ext cx="11429329" cy="72125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図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28368" y="832162"/>
            <a:ext cx="10806951" cy="713631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図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7671" y="3360678"/>
            <a:ext cx="11345943" cy="67998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図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31794" y="6658632"/>
            <a:ext cx="6979036" cy="35014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19" workbookViewId="0">
      <selection activeCell="A5" sqref="A5"/>
    </sheetView>
  </sheetViews>
  <sheetFormatPr defaultRowHeight="13.5" x14ac:dyDescent="0.15"/>
  <cols>
    <col min="1" max="1" width="24" customWidth="1"/>
    <col min="2" max="2" width="70" customWidth="1"/>
    <col min="3" max="3" width="127.75" customWidth="1"/>
  </cols>
  <sheetData>
    <row r="1" spans="1:3" ht="14.25" thickBot="1" x14ac:dyDescent="0.2">
      <c r="A1" s="1" t="s">
        <v>0</v>
      </c>
      <c r="B1" s="1" t="s">
        <v>1</v>
      </c>
      <c r="C1" s="1" t="s">
        <v>14</v>
      </c>
    </row>
    <row r="2" spans="1:3" ht="108.75" thickTop="1" x14ac:dyDescent="0.15">
      <c r="A2" s="2" t="s">
        <v>2</v>
      </c>
      <c r="B2" s="2" t="s">
        <v>13</v>
      </c>
      <c r="C2" s="5" t="s">
        <v>15</v>
      </c>
    </row>
    <row r="3" spans="1:3" ht="27" x14ac:dyDescent="0.15">
      <c r="A3" s="3" t="s">
        <v>3</v>
      </c>
      <c r="B3" s="3" t="s">
        <v>16</v>
      </c>
      <c r="C3" s="6" t="s">
        <v>17</v>
      </c>
    </row>
    <row r="4" spans="1:3" ht="40.5" x14ac:dyDescent="0.15">
      <c r="A4" s="3" t="s">
        <v>4</v>
      </c>
      <c r="B4" s="6" t="s">
        <v>52</v>
      </c>
      <c r="C4" s="6" t="s">
        <v>18</v>
      </c>
    </row>
    <row r="5" spans="1:3" ht="54" x14ac:dyDescent="0.15">
      <c r="A5" s="8" t="s">
        <v>5</v>
      </c>
      <c r="B5" s="8" t="s">
        <v>48</v>
      </c>
      <c r="C5" s="9" t="s">
        <v>49</v>
      </c>
    </row>
    <row r="6" spans="1:3" ht="27" x14ac:dyDescent="0.15">
      <c r="A6" s="3" t="s">
        <v>6</v>
      </c>
      <c r="B6" s="6" t="s">
        <v>47</v>
      </c>
      <c r="C6" s="6" t="s">
        <v>19</v>
      </c>
    </row>
    <row r="7" spans="1:3" ht="27" x14ac:dyDescent="0.15">
      <c r="A7" s="3" t="s">
        <v>7</v>
      </c>
      <c r="B7" s="3" t="s">
        <v>46</v>
      </c>
      <c r="C7" s="6" t="s">
        <v>20</v>
      </c>
    </row>
    <row r="8" spans="1:3" ht="81" x14ac:dyDescent="0.15">
      <c r="A8" s="8" t="s">
        <v>8</v>
      </c>
      <c r="B8" s="8" t="s">
        <v>50</v>
      </c>
      <c r="C8" s="9" t="s">
        <v>51</v>
      </c>
    </row>
    <row r="9" spans="1:3" ht="27" x14ac:dyDescent="0.15">
      <c r="A9" s="3" t="s">
        <v>9</v>
      </c>
      <c r="B9" s="3" t="s">
        <v>21</v>
      </c>
      <c r="C9" s="6" t="s">
        <v>22</v>
      </c>
    </row>
    <row r="10" spans="1:3" ht="27" x14ac:dyDescent="0.15">
      <c r="A10" s="3" t="s">
        <v>10</v>
      </c>
      <c r="B10" s="3" t="s">
        <v>44</v>
      </c>
      <c r="C10" s="6" t="s">
        <v>20</v>
      </c>
    </row>
    <row r="11" spans="1:3" ht="27" x14ac:dyDescent="0.15">
      <c r="A11" s="3" t="s">
        <v>11</v>
      </c>
      <c r="B11" s="6" t="s">
        <v>23</v>
      </c>
      <c r="C11" s="6" t="s">
        <v>24</v>
      </c>
    </row>
    <row r="12" spans="1:3" ht="27" x14ac:dyDescent="0.15">
      <c r="A12" s="4" t="s">
        <v>12</v>
      </c>
      <c r="B12" s="4" t="s">
        <v>45</v>
      </c>
      <c r="C12" s="7" t="s">
        <v>20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9"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>
      <selection activeCell="F14" sqref="F14"/>
    </sheetView>
  </sheetViews>
  <sheetFormatPr defaultRowHeight="13.5" x14ac:dyDescent="0.15"/>
  <cols>
    <col min="1" max="2" width="24" customWidth="1"/>
    <col min="3" max="4" width="8.75" customWidth="1"/>
    <col min="5" max="5" width="69.75" customWidth="1"/>
    <col min="6" max="6" width="118.625" customWidth="1"/>
  </cols>
  <sheetData>
    <row r="1" spans="1:6" ht="14.25" thickBot="1" x14ac:dyDescent="0.2">
      <c r="A1" s="1" t="s">
        <v>0</v>
      </c>
      <c r="B1" s="1"/>
      <c r="C1" s="1"/>
      <c r="D1" s="13" t="s">
        <v>59</v>
      </c>
      <c r="E1" s="1" t="s">
        <v>1</v>
      </c>
      <c r="F1" s="1" t="s">
        <v>14</v>
      </c>
    </row>
    <row r="2" spans="1:6" ht="122.25" thickTop="1" x14ac:dyDescent="0.15">
      <c r="A2" s="10" t="s">
        <v>2</v>
      </c>
      <c r="B2" s="10"/>
      <c r="C2" s="10" t="s">
        <v>54</v>
      </c>
      <c r="D2" s="14"/>
      <c r="E2" s="2" t="s">
        <v>13</v>
      </c>
      <c r="F2" s="5" t="s">
        <v>25</v>
      </c>
    </row>
    <row r="3" spans="1:6" ht="40.5" x14ac:dyDescent="0.15">
      <c r="A3" s="11" t="s">
        <v>3</v>
      </c>
      <c r="B3" s="11"/>
      <c r="C3" s="11" t="s">
        <v>54</v>
      </c>
      <c r="D3" s="15"/>
      <c r="E3" s="3" t="s">
        <v>16</v>
      </c>
      <c r="F3" s="6" t="s">
        <v>26</v>
      </c>
    </row>
    <row r="4" spans="1:6" ht="40.5" x14ac:dyDescent="0.15">
      <c r="A4" s="8" t="s">
        <v>56</v>
      </c>
      <c r="B4" s="8"/>
      <c r="C4" s="8" t="s">
        <v>54</v>
      </c>
      <c r="D4" s="15"/>
      <c r="E4" s="8" t="s">
        <v>33</v>
      </c>
      <c r="F4" s="9" t="s">
        <v>34</v>
      </c>
    </row>
    <row r="5" spans="1:6" ht="54" x14ac:dyDescent="0.15">
      <c r="A5" s="11" t="s">
        <v>4</v>
      </c>
      <c r="B5" s="11"/>
      <c r="C5" s="11" t="s">
        <v>54</v>
      </c>
      <c r="D5" s="15"/>
      <c r="E5" s="3" t="s">
        <v>52</v>
      </c>
      <c r="F5" s="6" t="s">
        <v>27</v>
      </c>
    </row>
    <row r="6" spans="1:6" ht="54" x14ac:dyDescent="0.15">
      <c r="A6" s="11" t="s">
        <v>6</v>
      </c>
      <c r="B6" s="11"/>
      <c r="C6" s="11" t="s">
        <v>54</v>
      </c>
      <c r="D6" s="15"/>
      <c r="E6" s="3" t="s">
        <v>47</v>
      </c>
      <c r="F6" s="6" t="s">
        <v>28</v>
      </c>
    </row>
    <row r="7" spans="1:6" ht="40.5" x14ac:dyDescent="0.15">
      <c r="A7" s="11" t="s">
        <v>7</v>
      </c>
      <c r="B7" s="11"/>
      <c r="C7" s="11" t="s">
        <v>55</v>
      </c>
      <c r="D7" s="15"/>
      <c r="E7" s="3" t="s">
        <v>46</v>
      </c>
      <c r="F7" s="6" t="s">
        <v>29</v>
      </c>
    </row>
    <row r="8" spans="1:6" ht="54" x14ac:dyDescent="0.15">
      <c r="A8" s="15" t="s">
        <v>9</v>
      </c>
      <c r="B8" s="15"/>
      <c r="C8" s="15" t="s">
        <v>53</v>
      </c>
      <c r="D8" s="15"/>
      <c r="E8" s="15" t="s">
        <v>21</v>
      </c>
      <c r="F8" s="17" t="s">
        <v>62</v>
      </c>
    </row>
    <row r="9" spans="1:6" ht="40.5" x14ac:dyDescent="0.15">
      <c r="A9" s="8" t="s">
        <v>57</v>
      </c>
      <c r="B9" s="8"/>
      <c r="C9" s="8" t="s">
        <v>53</v>
      </c>
      <c r="D9" s="15"/>
      <c r="E9" s="8" t="s">
        <v>35</v>
      </c>
      <c r="F9" s="9" t="s">
        <v>36</v>
      </c>
    </row>
    <row r="10" spans="1:6" ht="40.5" x14ac:dyDescent="0.15">
      <c r="A10" s="8" t="s">
        <v>60</v>
      </c>
      <c r="B10" s="8"/>
      <c r="C10" s="8" t="s">
        <v>53</v>
      </c>
      <c r="D10" s="15"/>
      <c r="E10" s="8" t="s">
        <v>37</v>
      </c>
      <c r="F10" s="9" t="s">
        <v>38</v>
      </c>
    </row>
    <row r="11" spans="1:6" ht="40.5" x14ac:dyDescent="0.15">
      <c r="A11" s="8" t="s">
        <v>61</v>
      </c>
      <c r="B11" s="8"/>
      <c r="C11" s="8" t="s">
        <v>53</v>
      </c>
      <c r="D11" s="15"/>
      <c r="E11" s="8" t="s">
        <v>39</v>
      </c>
      <c r="F11" s="9" t="s">
        <v>40</v>
      </c>
    </row>
    <row r="12" spans="1:6" ht="40.5" x14ac:dyDescent="0.15">
      <c r="A12" s="8" t="s">
        <v>58</v>
      </c>
      <c r="B12" s="8"/>
      <c r="C12" s="8" t="s">
        <v>53</v>
      </c>
      <c r="D12" s="15"/>
      <c r="E12" s="8" t="s">
        <v>41</v>
      </c>
      <c r="F12" s="9" t="s">
        <v>42</v>
      </c>
    </row>
    <row r="13" spans="1:6" ht="40.5" x14ac:dyDescent="0.15">
      <c r="A13" s="3" t="s">
        <v>10</v>
      </c>
      <c r="B13" s="3"/>
      <c r="C13" s="11" t="s">
        <v>55</v>
      </c>
      <c r="D13" s="15"/>
      <c r="E13" s="3" t="s">
        <v>44</v>
      </c>
      <c r="F13" s="6" t="s">
        <v>30</v>
      </c>
    </row>
    <row r="14" spans="1:6" ht="40.5" x14ac:dyDescent="0.15">
      <c r="A14" s="3" t="s">
        <v>11</v>
      </c>
      <c r="B14" s="3"/>
      <c r="C14" s="11" t="s">
        <v>53</v>
      </c>
      <c r="D14" s="15"/>
      <c r="E14" s="6" t="s">
        <v>23</v>
      </c>
      <c r="F14" s="6" t="s">
        <v>31</v>
      </c>
    </row>
    <row r="15" spans="1:6" ht="40.5" x14ac:dyDescent="0.15">
      <c r="A15" s="4" t="s">
        <v>12</v>
      </c>
      <c r="B15" s="4"/>
      <c r="C15" s="12" t="s">
        <v>55</v>
      </c>
      <c r="D15" s="16"/>
      <c r="E15" s="4" t="s">
        <v>45</v>
      </c>
      <c r="F15" s="7" t="s">
        <v>32</v>
      </c>
    </row>
  </sheetData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80" zoomScaleNormal="80" workbookViewId="0">
      <selection activeCell="B1" sqref="B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U66"/>
  <sheetViews>
    <sheetView workbookViewId="0"/>
  </sheetViews>
  <sheetFormatPr defaultRowHeight="13.5" x14ac:dyDescent="0.15"/>
  <cols>
    <col min="16" max="16" width="5.625" customWidth="1"/>
    <col min="17" max="17" width="20.625" style="19" customWidth="1"/>
    <col min="18" max="18" width="20.625" customWidth="1"/>
    <col min="19" max="19" width="25.625" customWidth="1"/>
    <col min="20" max="20" width="5.625" customWidth="1"/>
    <col min="21" max="21" width="25.625" customWidth="1"/>
  </cols>
  <sheetData>
    <row r="2" spans="16:21" ht="14.25" thickBot="1" x14ac:dyDescent="0.2">
      <c r="P2" s="22" t="s">
        <v>63</v>
      </c>
      <c r="Q2" s="23"/>
      <c r="R2" s="22"/>
      <c r="S2" s="24" t="s">
        <v>66</v>
      </c>
      <c r="T2" s="27"/>
      <c r="U2" s="22" t="s">
        <v>14</v>
      </c>
    </row>
    <row r="3" spans="16:21" ht="14.25" thickTop="1" x14ac:dyDescent="0.15">
      <c r="P3" s="18" t="s">
        <v>64</v>
      </c>
      <c r="Q3" s="21" t="s">
        <v>65</v>
      </c>
      <c r="R3" s="18" t="s">
        <v>73</v>
      </c>
      <c r="S3" s="25" t="s">
        <v>67</v>
      </c>
      <c r="T3" s="28"/>
      <c r="U3" s="18"/>
    </row>
    <row r="4" spans="16:21" x14ac:dyDescent="0.15">
      <c r="P4" s="3"/>
      <c r="Q4" s="20" t="s">
        <v>70</v>
      </c>
      <c r="R4" s="3" t="s">
        <v>73</v>
      </c>
      <c r="S4" s="26" t="s">
        <v>68</v>
      </c>
      <c r="T4" s="29"/>
      <c r="U4" s="3"/>
    </row>
    <row r="5" spans="16:21" x14ac:dyDescent="0.15">
      <c r="P5" s="3"/>
      <c r="Q5" s="20" t="s">
        <v>71</v>
      </c>
      <c r="R5" s="3" t="s">
        <v>73</v>
      </c>
      <c r="S5" s="26" t="s">
        <v>69</v>
      </c>
      <c r="T5" s="29"/>
      <c r="U5" s="3"/>
    </row>
    <row r="6" spans="16:21" x14ac:dyDescent="0.15">
      <c r="P6" s="3" t="s">
        <v>72</v>
      </c>
      <c r="Q6" s="20"/>
      <c r="R6" s="3" t="s">
        <v>75</v>
      </c>
      <c r="S6" s="26" t="s">
        <v>76</v>
      </c>
      <c r="T6" s="29"/>
      <c r="U6" s="3"/>
    </row>
    <row r="7" spans="16:21" x14ac:dyDescent="0.15">
      <c r="P7" s="3" t="s">
        <v>77</v>
      </c>
      <c r="Q7" s="20"/>
      <c r="R7" s="3" t="s">
        <v>78</v>
      </c>
      <c r="S7" s="26" t="s">
        <v>79</v>
      </c>
      <c r="T7" s="29"/>
      <c r="U7" s="3"/>
    </row>
    <row r="8" spans="16:21" x14ac:dyDescent="0.15">
      <c r="P8" s="3"/>
      <c r="Q8" s="20"/>
      <c r="R8" s="3" t="s">
        <v>78</v>
      </c>
      <c r="S8" s="26" t="s">
        <v>80</v>
      </c>
      <c r="T8" s="29"/>
      <c r="U8" s="3"/>
    </row>
    <row r="9" spans="16:21" x14ac:dyDescent="0.15">
      <c r="P9" s="3"/>
      <c r="Q9" s="20"/>
      <c r="R9" s="3" t="s">
        <v>78</v>
      </c>
      <c r="S9" s="26" t="s">
        <v>81</v>
      </c>
      <c r="T9" s="29"/>
      <c r="U9" s="3"/>
    </row>
    <row r="10" spans="16:21" x14ac:dyDescent="0.15">
      <c r="P10" s="3" t="s">
        <v>82</v>
      </c>
      <c r="Q10" s="20" t="s">
        <v>83</v>
      </c>
      <c r="R10" s="3" t="s">
        <v>75</v>
      </c>
      <c r="S10" s="26" t="s">
        <v>88</v>
      </c>
      <c r="T10" s="29"/>
      <c r="U10" s="3"/>
    </row>
    <row r="11" spans="16:21" x14ac:dyDescent="0.15">
      <c r="P11" s="3"/>
      <c r="Q11" s="20" t="s">
        <v>84</v>
      </c>
      <c r="R11" s="3" t="s">
        <v>85</v>
      </c>
      <c r="S11" s="26" t="s">
        <v>86</v>
      </c>
      <c r="T11" s="29"/>
      <c r="U11" s="3"/>
    </row>
    <row r="12" spans="16:21" x14ac:dyDescent="0.15">
      <c r="P12" s="3"/>
      <c r="Q12" s="20" t="s">
        <v>87</v>
      </c>
      <c r="R12" s="3" t="s">
        <v>85</v>
      </c>
      <c r="S12" s="26" t="s">
        <v>89</v>
      </c>
      <c r="T12" s="29"/>
      <c r="U12" s="3"/>
    </row>
    <row r="13" spans="16:21" x14ac:dyDescent="0.15">
      <c r="P13" s="3" t="s">
        <v>90</v>
      </c>
      <c r="Q13" s="20" t="s">
        <v>91</v>
      </c>
      <c r="R13" s="3" t="s">
        <v>75</v>
      </c>
      <c r="S13" s="26" t="s">
        <v>92</v>
      </c>
      <c r="T13" s="29"/>
      <c r="U13" s="3"/>
    </row>
    <row r="14" spans="16:21" x14ac:dyDescent="0.15">
      <c r="P14" s="3"/>
      <c r="Q14" s="20" t="s">
        <v>94</v>
      </c>
      <c r="R14" s="3" t="s">
        <v>75</v>
      </c>
      <c r="S14" s="26" t="s">
        <v>93</v>
      </c>
      <c r="T14" s="29"/>
      <c r="U14" s="3"/>
    </row>
    <row r="15" spans="16:21" x14ac:dyDescent="0.15">
      <c r="P15" s="3" t="s">
        <v>95</v>
      </c>
      <c r="Q15" s="20" t="s">
        <v>99</v>
      </c>
      <c r="R15" s="3" t="s">
        <v>75</v>
      </c>
      <c r="S15" s="26" t="str">
        <f>"Label11("&amp;T15&amp;")"</f>
        <v>Label11(0)</v>
      </c>
      <c r="T15" s="29">
        <v>0</v>
      </c>
      <c r="U15" s="3"/>
    </row>
    <row r="16" spans="16:21" x14ac:dyDescent="0.15">
      <c r="P16" s="3"/>
      <c r="Q16" s="20" t="s">
        <v>97</v>
      </c>
      <c r="R16" s="3" t="s">
        <v>75</v>
      </c>
      <c r="S16" s="26" t="str">
        <f t="shared" ref="S16:S18" si="0">"Label11("&amp;T16&amp;")"</f>
        <v>Label11(4)</v>
      </c>
      <c r="T16" s="29">
        <v>4</v>
      </c>
      <c r="U16" s="3"/>
    </row>
    <row r="17" spans="16:21" x14ac:dyDescent="0.15">
      <c r="P17" s="3"/>
      <c r="Q17" s="20" t="s">
        <v>101</v>
      </c>
      <c r="R17" s="3" t="s">
        <v>75</v>
      </c>
      <c r="S17" s="26" t="str">
        <f t="shared" si="0"/>
        <v>Label11(8)</v>
      </c>
      <c r="T17" s="29">
        <v>8</v>
      </c>
      <c r="U17" s="3"/>
    </row>
    <row r="18" spans="16:21" x14ac:dyDescent="0.15">
      <c r="P18" s="3"/>
      <c r="Q18" s="20" t="s">
        <v>103</v>
      </c>
      <c r="R18" s="3" t="s">
        <v>75</v>
      </c>
      <c r="S18" s="26" t="str">
        <f t="shared" si="0"/>
        <v>Label11(12)</v>
      </c>
      <c r="T18" s="29">
        <v>12</v>
      </c>
      <c r="U18" s="3"/>
    </row>
    <row r="19" spans="16:21" x14ac:dyDescent="0.15">
      <c r="P19" s="3"/>
      <c r="Q19" s="20"/>
      <c r="R19" s="3" t="s">
        <v>105</v>
      </c>
      <c r="S19" s="26" t="str">
        <f>"HWindowXCtrl1("&amp;T19&amp;")"</f>
        <v>HWindowXCtrl1(0)</v>
      </c>
      <c r="T19" s="29">
        <v>0</v>
      </c>
      <c r="U19" s="3"/>
    </row>
    <row r="20" spans="16:21" x14ac:dyDescent="0.15">
      <c r="P20" s="3" t="s">
        <v>106</v>
      </c>
      <c r="Q20" s="20" t="s">
        <v>98</v>
      </c>
      <c r="R20" s="3" t="s">
        <v>74</v>
      </c>
      <c r="S20" s="26" t="str">
        <f>"Label11("&amp;T20&amp;")"</f>
        <v>Label11(1)</v>
      </c>
      <c r="T20" s="29">
        <v>1</v>
      </c>
      <c r="U20" s="3"/>
    </row>
    <row r="21" spans="16:21" x14ac:dyDescent="0.15">
      <c r="P21" s="3"/>
      <c r="Q21" s="20" t="s">
        <v>96</v>
      </c>
      <c r="R21" s="3" t="s">
        <v>74</v>
      </c>
      <c r="S21" s="26" t="str">
        <f t="shared" ref="S21:S23" si="1">"Label11("&amp;T21&amp;")"</f>
        <v>Label11(5)</v>
      </c>
      <c r="T21" s="29">
        <v>5</v>
      </c>
      <c r="U21" s="3"/>
    </row>
    <row r="22" spans="16:21" x14ac:dyDescent="0.15">
      <c r="P22" s="3"/>
      <c r="Q22" s="20" t="s">
        <v>100</v>
      </c>
      <c r="R22" s="3" t="s">
        <v>74</v>
      </c>
      <c r="S22" s="26" t="str">
        <f t="shared" si="1"/>
        <v>Label11(9)</v>
      </c>
      <c r="T22" s="29">
        <v>9</v>
      </c>
      <c r="U22" s="3"/>
    </row>
    <row r="23" spans="16:21" x14ac:dyDescent="0.15">
      <c r="P23" s="3"/>
      <c r="Q23" s="20" t="s">
        <v>102</v>
      </c>
      <c r="R23" s="3" t="s">
        <v>74</v>
      </c>
      <c r="S23" s="26" t="str">
        <f t="shared" si="1"/>
        <v>Label11(13)</v>
      </c>
      <c r="T23" s="29">
        <v>13</v>
      </c>
      <c r="U23" s="3"/>
    </row>
    <row r="24" spans="16:21" x14ac:dyDescent="0.15">
      <c r="P24" s="3"/>
      <c r="Q24" s="20"/>
      <c r="R24" s="3" t="s">
        <v>104</v>
      </c>
      <c r="S24" s="26" t="str">
        <f>"HWindowXCtrl1("&amp;T24&amp;")"</f>
        <v>HWindowXCtrl1(1)</v>
      </c>
      <c r="T24" s="29">
        <v>1</v>
      </c>
      <c r="U24" s="3"/>
    </row>
    <row r="25" spans="16:21" x14ac:dyDescent="0.15">
      <c r="P25" s="3" t="s">
        <v>107</v>
      </c>
      <c r="Q25" s="20" t="s">
        <v>98</v>
      </c>
      <c r="R25" s="3" t="s">
        <v>74</v>
      </c>
      <c r="S25" s="26" t="str">
        <f>"Label11("&amp;T25&amp;")"</f>
        <v>Label11(2)</v>
      </c>
      <c r="T25" s="29">
        <v>2</v>
      </c>
      <c r="U25" s="3"/>
    </row>
    <row r="26" spans="16:21" x14ac:dyDescent="0.15">
      <c r="P26" s="3"/>
      <c r="Q26" s="20" t="s">
        <v>96</v>
      </c>
      <c r="R26" s="3" t="s">
        <v>74</v>
      </c>
      <c r="S26" s="26" t="str">
        <f t="shared" ref="S26:S28" si="2">"Label11("&amp;T26&amp;")"</f>
        <v>Label11(6)</v>
      </c>
      <c r="T26" s="29">
        <v>6</v>
      </c>
      <c r="U26" s="3"/>
    </row>
    <row r="27" spans="16:21" x14ac:dyDescent="0.15">
      <c r="P27" s="3"/>
      <c r="Q27" s="20" t="s">
        <v>100</v>
      </c>
      <c r="R27" s="3" t="s">
        <v>74</v>
      </c>
      <c r="S27" s="26" t="str">
        <f t="shared" si="2"/>
        <v>Label11(10)</v>
      </c>
      <c r="T27" s="29">
        <v>10</v>
      </c>
      <c r="U27" s="3"/>
    </row>
    <row r="28" spans="16:21" x14ac:dyDescent="0.15">
      <c r="P28" s="3"/>
      <c r="Q28" s="20" t="s">
        <v>102</v>
      </c>
      <c r="R28" s="3" t="s">
        <v>74</v>
      </c>
      <c r="S28" s="26" t="str">
        <f t="shared" si="2"/>
        <v>Label11(14)</v>
      </c>
      <c r="T28" s="29">
        <v>14</v>
      </c>
      <c r="U28" s="3"/>
    </row>
    <row r="29" spans="16:21" x14ac:dyDescent="0.15">
      <c r="P29" s="3"/>
      <c r="Q29" s="20"/>
      <c r="R29" s="3" t="s">
        <v>104</v>
      </c>
      <c r="S29" s="26" t="str">
        <f>"HWindowXCtrl1("&amp;T29&amp;")"</f>
        <v>HWindowXCtrl1(2)</v>
      </c>
      <c r="T29" s="29">
        <v>2</v>
      </c>
      <c r="U29" s="3"/>
    </row>
    <row r="30" spans="16:21" x14ac:dyDescent="0.15">
      <c r="P30" s="3" t="s">
        <v>108</v>
      </c>
      <c r="Q30" s="20" t="s">
        <v>98</v>
      </c>
      <c r="R30" s="3" t="s">
        <v>74</v>
      </c>
      <c r="S30" s="26" t="str">
        <f>"Label11("&amp;T30&amp;")"</f>
        <v>Label11(3)</v>
      </c>
      <c r="T30" s="29">
        <v>3</v>
      </c>
      <c r="U30" s="3"/>
    </row>
    <row r="31" spans="16:21" x14ac:dyDescent="0.15">
      <c r="P31" s="3"/>
      <c r="Q31" s="20" t="s">
        <v>96</v>
      </c>
      <c r="R31" s="3" t="s">
        <v>74</v>
      </c>
      <c r="S31" s="26" t="str">
        <f t="shared" ref="S31:S33" si="3">"Label11("&amp;T31&amp;")"</f>
        <v>Label11(7)</v>
      </c>
      <c r="T31" s="29">
        <v>7</v>
      </c>
      <c r="U31" s="3"/>
    </row>
    <row r="32" spans="16:21" x14ac:dyDescent="0.15">
      <c r="P32" s="3"/>
      <c r="Q32" s="20" t="s">
        <v>100</v>
      </c>
      <c r="R32" s="3" t="s">
        <v>74</v>
      </c>
      <c r="S32" s="26" t="str">
        <f t="shared" si="3"/>
        <v>Label11(11)</v>
      </c>
      <c r="T32" s="29">
        <v>11</v>
      </c>
      <c r="U32" s="3"/>
    </row>
    <row r="33" spans="16:21" x14ac:dyDescent="0.15">
      <c r="P33" s="3"/>
      <c r="Q33" s="20" t="s">
        <v>102</v>
      </c>
      <c r="R33" s="3" t="s">
        <v>74</v>
      </c>
      <c r="S33" s="26" t="str">
        <f t="shared" si="3"/>
        <v>Label11(15)</v>
      </c>
      <c r="T33" s="29">
        <v>15</v>
      </c>
      <c r="U33" s="3"/>
    </row>
    <row r="34" spans="16:21" x14ac:dyDescent="0.15">
      <c r="P34" s="3"/>
      <c r="Q34" s="20"/>
      <c r="R34" s="3" t="s">
        <v>104</v>
      </c>
      <c r="S34" s="26" t="str">
        <f>"HWindowXCtrl1("&amp;T34&amp;")"</f>
        <v>HWindowXCtrl1(3)</v>
      </c>
      <c r="T34" s="29">
        <v>3</v>
      </c>
      <c r="U34" s="3"/>
    </row>
    <row r="35" spans="16:21" x14ac:dyDescent="0.15">
      <c r="P35" s="3" t="s">
        <v>109</v>
      </c>
      <c r="Q35" s="20" t="s">
        <v>110</v>
      </c>
      <c r="R35" s="3" t="s">
        <v>119</v>
      </c>
      <c r="S35" s="26" t="s">
        <v>118</v>
      </c>
      <c r="T35" s="29"/>
      <c r="U35" s="3"/>
    </row>
    <row r="36" spans="16:21" x14ac:dyDescent="0.15">
      <c r="P36" s="3" t="s">
        <v>112</v>
      </c>
      <c r="Q36" s="20" t="s">
        <v>111</v>
      </c>
      <c r="R36" s="3" t="s">
        <v>120</v>
      </c>
      <c r="S36" s="26" t="s">
        <v>121</v>
      </c>
      <c r="T36" s="29"/>
      <c r="U36" s="3"/>
    </row>
    <row r="37" spans="16:21" x14ac:dyDescent="0.15">
      <c r="P37" s="3" t="s">
        <v>114</v>
      </c>
      <c r="Q37" s="20" t="s">
        <v>113</v>
      </c>
      <c r="R37" s="3" t="s">
        <v>120</v>
      </c>
      <c r="S37" s="26" t="s">
        <v>122</v>
      </c>
      <c r="T37" s="29"/>
      <c r="U37" s="3"/>
    </row>
    <row r="38" spans="16:21" x14ac:dyDescent="0.15">
      <c r="P38" s="3"/>
      <c r="Q38" s="20" t="s">
        <v>115</v>
      </c>
      <c r="R38" s="3" t="s">
        <v>105</v>
      </c>
      <c r="S38" s="26" t="s">
        <v>124</v>
      </c>
      <c r="T38" s="29"/>
      <c r="U38" s="3"/>
    </row>
    <row r="39" spans="16:21" x14ac:dyDescent="0.15">
      <c r="P39" s="3" t="s">
        <v>117</v>
      </c>
      <c r="Q39" s="20" t="s">
        <v>116</v>
      </c>
      <c r="R39" s="3" t="s">
        <v>120</v>
      </c>
      <c r="S39" s="26" t="s">
        <v>123</v>
      </c>
      <c r="T39" s="29"/>
      <c r="U39" s="3"/>
    </row>
    <row r="40" spans="16:21" x14ac:dyDescent="0.15">
      <c r="P40" s="3"/>
      <c r="Q40" s="20" t="s">
        <v>115</v>
      </c>
      <c r="R40" s="3" t="s">
        <v>126</v>
      </c>
      <c r="S40" s="26" t="s">
        <v>125</v>
      </c>
      <c r="T40" s="29"/>
      <c r="U40" s="3"/>
    </row>
    <row r="41" spans="16:21" x14ac:dyDescent="0.15">
      <c r="P41" s="3" t="s">
        <v>127</v>
      </c>
      <c r="Q41" s="20" t="s">
        <v>128</v>
      </c>
      <c r="R41" s="3" t="s">
        <v>120</v>
      </c>
      <c r="S41" s="26" t="s">
        <v>131</v>
      </c>
      <c r="T41" s="29"/>
      <c r="U41" s="3"/>
    </row>
    <row r="42" spans="16:21" x14ac:dyDescent="0.15">
      <c r="P42" s="3"/>
      <c r="Q42" s="20" t="s">
        <v>129</v>
      </c>
      <c r="R42" s="3" t="s">
        <v>120</v>
      </c>
      <c r="S42" s="26" t="s">
        <v>132</v>
      </c>
      <c r="T42" s="29"/>
      <c r="U42" s="3"/>
    </row>
    <row r="43" spans="16:21" x14ac:dyDescent="0.15">
      <c r="P43" s="3"/>
      <c r="Q43" s="20" t="s">
        <v>130</v>
      </c>
      <c r="R43" s="3" t="s">
        <v>120</v>
      </c>
      <c r="S43" s="26" t="s">
        <v>133</v>
      </c>
      <c r="T43" s="29"/>
      <c r="U43" s="3"/>
    </row>
    <row r="44" spans="16:21" x14ac:dyDescent="0.15">
      <c r="P44" s="3" t="s">
        <v>134</v>
      </c>
      <c r="Q44" s="20"/>
      <c r="R44" s="3" t="s">
        <v>126</v>
      </c>
      <c r="S44" s="26" t="s">
        <v>135</v>
      </c>
      <c r="T44" s="29"/>
      <c r="U44" s="3"/>
    </row>
    <row r="45" spans="16:21" x14ac:dyDescent="0.15">
      <c r="P45" s="3"/>
      <c r="Q45" s="20" t="s">
        <v>136</v>
      </c>
      <c r="R45" s="3" t="s">
        <v>137</v>
      </c>
      <c r="S45" s="26" t="s">
        <v>138</v>
      </c>
      <c r="T45" s="29"/>
      <c r="U45" s="3"/>
    </row>
    <row r="46" spans="16:21" ht="54" x14ac:dyDescent="0.15">
      <c r="P46" s="3" t="s">
        <v>139</v>
      </c>
      <c r="Q46" s="20" t="s">
        <v>140</v>
      </c>
      <c r="R46" s="3" t="s">
        <v>137</v>
      </c>
      <c r="S46" s="26" t="str">
        <f>"Text1("&amp;T46&amp;")"</f>
        <v>Text1(0)</v>
      </c>
      <c r="T46" s="29">
        <v>0</v>
      </c>
      <c r="U46" s="6" t="s">
        <v>149</v>
      </c>
    </row>
    <row r="47" spans="16:21" x14ac:dyDescent="0.15">
      <c r="P47" s="3"/>
      <c r="Q47" s="20"/>
      <c r="R47" s="3" t="s">
        <v>126</v>
      </c>
      <c r="S47" s="26" t="str">
        <f>"UpDown1("&amp;T46&amp;")"</f>
        <v>UpDown1(0)</v>
      </c>
      <c r="T47" s="29"/>
      <c r="U47" s="30" t="s">
        <v>150</v>
      </c>
    </row>
    <row r="48" spans="16:21" x14ac:dyDescent="0.15">
      <c r="P48" s="3"/>
      <c r="Q48" s="20" t="s">
        <v>141</v>
      </c>
      <c r="R48" s="3" t="s">
        <v>137</v>
      </c>
      <c r="S48" s="26" t="str">
        <f t="shared" ref="S48:S60" si="4">"Text1("&amp;T48&amp;")"</f>
        <v>Text1(1)</v>
      </c>
      <c r="T48" s="29">
        <v>1</v>
      </c>
      <c r="U48" s="30" t="s">
        <v>150</v>
      </c>
    </row>
    <row r="49" spans="16:21" x14ac:dyDescent="0.15">
      <c r="P49" s="3"/>
      <c r="Q49" s="20"/>
      <c r="R49" s="3" t="s">
        <v>126</v>
      </c>
      <c r="S49" s="26" t="str">
        <f>"UpDown1("&amp;T48&amp;")"</f>
        <v>UpDown1(1)</v>
      </c>
      <c r="T49" s="29"/>
      <c r="U49" s="30" t="s">
        <v>150</v>
      </c>
    </row>
    <row r="50" spans="16:21" x14ac:dyDescent="0.15">
      <c r="P50" s="3"/>
      <c r="Q50" s="20" t="s">
        <v>142</v>
      </c>
      <c r="R50" s="3" t="s">
        <v>137</v>
      </c>
      <c r="S50" s="26" t="str">
        <f t="shared" si="4"/>
        <v>Text1(8)</v>
      </c>
      <c r="T50" s="29">
        <v>8</v>
      </c>
      <c r="U50" s="30" t="s">
        <v>150</v>
      </c>
    </row>
    <row r="51" spans="16:21" x14ac:dyDescent="0.15">
      <c r="P51" s="3"/>
      <c r="Q51" s="20"/>
      <c r="R51" s="3" t="s">
        <v>126</v>
      </c>
      <c r="S51" s="26" t="str">
        <f>"UpDown1("&amp;T50&amp;")"</f>
        <v>UpDown1(8)</v>
      </c>
      <c r="T51" s="29"/>
      <c r="U51" s="30" t="s">
        <v>150</v>
      </c>
    </row>
    <row r="52" spans="16:21" x14ac:dyDescent="0.15">
      <c r="P52" s="3"/>
      <c r="Q52" s="20" t="s">
        <v>143</v>
      </c>
      <c r="R52" s="3" t="s">
        <v>137</v>
      </c>
      <c r="S52" s="26" t="str">
        <f t="shared" si="4"/>
        <v>Text1(9)</v>
      </c>
      <c r="T52" s="29">
        <v>9</v>
      </c>
      <c r="U52" s="30" t="s">
        <v>150</v>
      </c>
    </row>
    <row r="53" spans="16:21" x14ac:dyDescent="0.15">
      <c r="P53" s="3"/>
      <c r="Q53" s="20"/>
      <c r="R53" s="3" t="s">
        <v>126</v>
      </c>
      <c r="S53" s="26" t="str">
        <f>"UpDown1("&amp;T52&amp;")"</f>
        <v>UpDown1(9)</v>
      </c>
      <c r="T53" s="29"/>
      <c r="U53" s="30" t="s">
        <v>150</v>
      </c>
    </row>
    <row r="54" spans="16:21" x14ac:dyDescent="0.15">
      <c r="P54" s="3"/>
      <c r="Q54" s="20" t="s">
        <v>144</v>
      </c>
      <c r="R54" s="3" t="s">
        <v>137</v>
      </c>
      <c r="S54" s="26" t="str">
        <f t="shared" si="4"/>
        <v>Text1(16)</v>
      </c>
      <c r="T54" s="29">
        <v>16</v>
      </c>
      <c r="U54" s="30" t="s">
        <v>150</v>
      </c>
    </row>
    <row r="55" spans="16:21" x14ac:dyDescent="0.15">
      <c r="P55" s="3"/>
      <c r="Q55" s="20"/>
      <c r="R55" s="3" t="s">
        <v>126</v>
      </c>
      <c r="S55" s="26" t="str">
        <f>"UpDown1("&amp;T54&amp;")"</f>
        <v>UpDown1(16)</v>
      </c>
      <c r="T55" s="29"/>
      <c r="U55" s="30" t="s">
        <v>150</v>
      </c>
    </row>
    <row r="56" spans="16:21" x14ac:dyDescent="0.15">
      <c r="P56" s="3"/>
      <c r="Q56" s="20" t="s">
        <v>145</v>
      </c>
      <c r="R56" s="3" t="s">
        <v>137</v>
      </c>
      <c r="S56" s="26" t="str">
        <f t="shared" si="4"/>
        <v>Text1(17)</v>
      </c>
      <c r="T56" s="29">
        <v>17</v>
      </c>
      <c r="U56" s="30" t="s">
        <v>150</v>
      </c>
    </row>
    <row r="57" spans="16:21" x14ac:dyDescent="0.15">
      <c r="P57" s="3"/>
      <c r="Q57" s="20"/>
      <c r="R57" s="3" t="s">
        <v>126</v>
      </c>
      <c r="S57" s="26" t="str">
        <f>"UpDown1("&amp;T56&amp;")"</f>
        <v>UpDown1(17)</v>
      </c>
      <c r="T57" s="29"/>
      <c r="U57" s="30" t="s">
        <v>150</v>
      </c>
    </row>
    <row r="58" spans="16:21" x14ac:dyDescent="0.15">
      <c r="P58" s="3"/>
      <c r="Q58" s="20" t="s">
        <v>146</v>
      </c>
      <c r="R58" s="3" t="s">
        <v>137</v>
      </c>
      <c r="S58" s="26" t="str">
        <f t="shared" si="4"/>
        <v>Text1(24)</v>
      </c>
      <c r="T58" s="29">
        <v>24</v>
      </c>
      <c r="U58" s="30" t="s">
        <v>150</v>
      </c>
    </row>
    <row r="59" spans="16:21" x14ac:dyDescent="0.15">
      <c r="P59" s="3"/>
      <c r="Q59" s="20"/>
      <c r="R59" s="3" t="s">
        <v>126</v>
      </c>
      <c r="S59" s="26" t="str">
        <f>"UpDown1("&amp;T58&amp;")"</f>
        <v>UpDown1(24)</v>
      </c>
      <c r="T59" s="29"/>
      <c r="U59" s="30" t="s">
        <v>150</v>
      </c>
    </row>
    <row r="60" spans="16:21" x14ac:dyDescent="0.15">
      <c r="P60" s="3"/>
      <c r="Q60" s="20" t="s">
        <v>147</v>
      </c>
      <c r="R60" s="3" t="s">
        <v>137</v>
      </c>
      <c r="S60" s="26" t="str">
        <f t="shared" si="4"/>
        <v>Text1(25)</v>
      </c>
      <c r="T60" s="29">
        <v>25</v>
      </c>
      <c r="U60" s="30" t="s">
        <v>150</v>
      </c>
    </row>
    <row r="61" spans="16:21" x14ac:dyDescent="0.15">
      <c r="P61" s="3"/>
      <c r="Q61" s="20"/>
      <c r="R61" s="3" t="s">
        <v>126</v>
      </c>
      <c r="S61" s="26" t="str">
        <f>"UpDown1("&amp;T60&amp;")"</f>
        <v>UpDown1(25)</v>
      </c>
      <c r="T61" s="29"/>
      <c r="U61" s="30" t="s">
        <v>150</v>
      </c>
    </row>
    <row r="62" spans="16:21" x14ac:dyDescent="0.15">
      <c r="P62" s="3" t="s">
        <v>151</v>
      </c>
      <c r="Q62" s="20" t="s">
        <v>152</v>
      </c>
      <c r="R62" s="3" t="s">
        <v>85</v>
      </c>
      <c r="S62" s="26" t="s">
        <v>155</v>
      </c>
      <c r="T62" s="29"/>
      <c r="U62" s="30" t="s">
        <v>150</v>
      </c>
    </row>
    <row r="63" spans="16:21" x14ac:dyDescent="0.15">
      <c r="P63" s="3"/>
      <c r="Q63" s="20" t="s">
        <v>153</v>
      </c>
      <c r="R63" s="3" t="s">
        <v>154</v>
      </c>
      <c r="S63" s="26" t="s">
        <v>156</v>
      </c>
      <c r="T63" s="29"/>
      <c r="U63" s="30" t="s">
        <v>150</v>
      </c>
    </row>
    <row r="64" spans="16:21" x14ac:dyDescent="0.15">
      <c r="P64" s="3" t="s">
        <v>157</v>
      </c>
      <c r="Q64" s="20" t="s">
        <v>158</v>
      </c>
      <c r="R64" s="3" t="s">
        <v>159</v>
      </c>
      <c r="S64" s="26" t="s">
        <v>160</v>
      </c>
      <c r="T64" s="29"/>
      <c r="U64" s="30" t="s">
        <v>150</v>
      </c>
    </row>
    <row r="65" spans="16:21" x14ac:dyDescent="0.15">
      <c r="P65" s="3"/>
      <c r="Q65" s="20"/>
      <c r="R65" s="3" t="s">
        <v>105</v>
      </c>
      <c r="S65" s="26" t="s">
        <v>161</v>
      </c>
      <c r="T65" s="29"/>
      <c r="U65" s="30" t="s">
        <v>150</v>
      </c>
    </row>
    <row r="66" spans="16:21" x14ac:dyDescent="0.15">
      <c r="P66" s="3"/>
      <c r="Q66" s="20"/>
      <c r="R66" s="3"/>
      <c r="S66" s="26"/>
      <c r="T66" s="29"/>
      <c r="U66" s="3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U64"/>
  <sheetViews>
    <sheetView workbookViewId="0"/>
  </sheetViews>
  <sheetFormatPr defaultRowHeight="13.5" x14ac:dyDescent="0.15"/>
  <cols>
    <col min="16" max="16" width="5.625" customWidth="1"/>
    <col min="17" max="18" width="20.625" customWidth="1"/>
    <col min="19" max="19" width="25.625" customWidth="1"/>
    <col min="20" max="20" width="5.625" customWidth="1"/>
    <col min="21" max="21" width="25.625" customWidth="1"/>
  </cols>
  <sheetData>
    <row r="2" spans="16:21" ht="14.25" thickBot="1" x14ac:dyDescent="0.2">
      <c r="P2" s="22" t="s">
        <v>63</v>
      </c>
      <c r="Q2" s="23"/>
      <c r="R2" s="22"/>
      <c r="S2" s="24" t="s">
        <v>66</v>
      </c>
      <c r="T2" s="27"/>
      <c r="U2" s="22" t="s">
        <v>14</v>
      </c>
    </row>
    <row r="3" spans="16:21" ht="14.25" thickTop="1" x14ac:dyDescent="0.15">
      <c r="P3" s="18" t="s">
        <v>162</v>
      </c>
      <c r="Q3" s="21"/>
      <c r="R3" s="18" t="s">
        <v>126</v>
      </c>
      <c r="S3" s="25" t="s">
        <v>163</v>
      </c>
      <c r="T3" s="28"/>
      <c r="U3" s="18"/>
    </row>
    <row r="4" spans="16:21" x14ac:dyDescent="0.15">
      <c r="P4" s="3" t="s">
        <v>72</v>
      </c>
      <c r="Q4" s="20"/>
      <c r="R4" s="3" t="s">
        <v>105</v>
      </c>
      <c r="S4" s="26" t="s">
        <v>164</v>
      </c>
      <c r="T4" s="29"/>
      <c r="U4" s="3"/>
    </row>
    <row r="5" spans="16:21" x14ac:dyDescent="0.15">
      <c r="P5" s="3" t="s">
        <v>165</v>
      </c>
      <c r="Q5" s="20"/>
      <c r="R5" s="3" t="s">
        <v>105</v>
      </c>
      <c r="S5" s="26" t="s">
        <v>168</v>
      </c>
      <c r="T5" s="29"/>
      <c r="U5" s="3"/>
    </row>
    <row r="6" spans="16:21" x14ac:dyDescent="0.15">
      <c r="P6" s="3" t="s">
        <v>166</v>
      </c>
      <c r="Q6" s="20"/>
      <c r="R6" s="3" t="s">
        <v>105</v>
      </c>
      <c r="S6" s="26" t="s">
        <v>169</v>
      </c>
      <c r="T6" s="29"/>
      <c r="U6" s="3"/>
    </row>
    <row r="7" spans="16:21" x14ac:dyDescent="0.15">
      <c r="P7" s="3" t="s">
        <v>167</v>
      </c>
      <c r="Q7" s="20"/>
      <c r="R7" s="3" t="s">
        <v>105</v>
      </c>
      <c r="S7" s="26" t="s">
        <v>170</v>
      </c>
      <c r="T7" s="29"/>
      <c r="U7" s="3"/>
    </row>
    <row r="8" spans="16:21" x14ac:dyDescent="0.15">
      <c r="P8" s="3" t="s">
        <v>171</v>
      </c>
      <c r="Q8" s="20"/>
      <c r="R8" s="3" t="s">
        <v>105</v>
      </c>
      <c r="S8" s="26" t="s">
        <v>172</v>
      </c>
      <c r="T8" s="29"/>
      <c r="U8" s="3"/>
    </row>
    <row r="9" spans="16:21" x14ac:dyDescent="0.15">
      <c r="P9" s="3" t="s">
        <v>173</v>
      </c>
      <c r="Q9" s="20" t="s">
        <v>179</v>
      </c>
      <c r="R9" s="3" t="s">
        <v>175</v>
      </c>
      <c r="S9" s="26" t="s">
        <v>176</v>
      </c>
      <c r="T9" s="29"/>
      <c r="U9" s="3"/>
    </row>
    <row r="10" spans="16:21" x14ac:dyDescent="0.15">
      <c r="P10" s="3" t="s">
        <v>174</v>
      </c>
      <c r="Q10" s="20" t="s">
        <v>178</v>
      </c>
      <c r="R10" s="3" t="s">
        <v>175</v>
      </c>
      <c r="S10" s="26" t="s">
        <v>177</v>
      </c>
      <c r="T10" s="29"/>
      <c r="U10" s="3"/>
    </row>
    <row r="11" spans="16:21" x14ac:dyDescent="0.15">
      <c r="P11" s="3" t="s">
        <v>180</v>
      </c>
      <c r="Q11" s="20" t="s">
        <v>181</v>
      </c>
      <c r="R11" s="3" t="s">
        <v>183</v>
      </c>
      <c r="S11" s="26" t="s">
        <v>185</v>
      </c>
      <c r="T11" s="29"/>
      <c r="U11" s="3"/>
    </row>
    <row r="12" spans="16:21" x14ac:dyDescent="0.15">
      <c r="P12" s="3"/>
      <c r="Q12" s="20" t="s">
        <v>182</v>
      </c>
      <c r="R12" s="3" t="s">
        <v>184</v>
      </c>
      <c r="S12" s="26" t="s">
        <v>182</v>
      </c>
      <c r="T12" s="29"/>
      <c r="U12" s="3"/>
    </row>
    <row r="13" spans="16:21" x14ac:dyDescent="0.15">
      <c r="P13" s="3" t="s">
        <v>186</v>
      </c>
      <c r="Q13" s="20"/>
      <c r="R13" s="3" t="s">
        <v>120</v>
      </c>
      <c r="S13" s="26" t="s">
        <v>187</v>
      </c>
      <c r="T13" s="29"/>
      <c r="U13" s="3"/>
    </row>
    <row r="14" spans="16:21" ht="54" x14ac:dyDescent="0.15">
      <c r="P14" s="3" t="s">
        <v>112</v>
      </c>
      <c r="Q14" s="20" t="s">
        <v>188</v>
      </c>
      <c r="R14" s="3" t="s">
        <v>159</v>
      </c>
      <c r="S14" s="26" t="str">
        <f>"Text2("&amp;T14&amp;")"</f>
        <v>Text2(0)</v>
      </c>
      <c r="T14" s="29">
        <v>0</v>
      </c>
      <c r="U14" s="6" t="s">
        <v>192</v>
      </c>
    </row>
    <row r="15" spans="16:21" x14ac:dyDescent="0.15">
      <c r="P15" s="3"/>
      <c r="Q15" s="20"/>
      <c r="R15" s="3" t="s">
        <v>126</v>
      </c>
      <c r="S15" s="26" t="str">
        <f>"UpDown2("&amp;T15&amp;")"</f>
        <v>UpDown2(0)</v>
      </c>
      <c r="T15" s="29">
        <v>0</v>
      </c>
      <c r="U15" s="30" t="s">
        <v>150</v>
      </c>
    </row>
    <row r="16" spans="16:21" ht="54" x14ac:dyDescent="0.15">
      <c r="P16" s="3"/>
      <c r="Q16" s="20" t="s">
        <v>189</v>
      </c>
      <c r="R16" s="3" t="s">
        <v>159</v>
      </c>
      <c r="S16" s="26" t="str">
        <f>"Text2("&amp;T16&amp;")"</f>
        <v>Text2(12)</v>
      </c>
      <c r="T16" s="29">
        <v>12</v>
      </c>
      <c r="U16" s="6" t="s">
        <v>148</v>
      </c>
    </row>
    <row r="17" spans="16:21" x14ac:dyDescent="0.15">
      <c r="P17" s="3"/>
      <c r="Q17" s="20"/>
      <c r="R17" s="3" t="s">
        <v>126</v>
      </c>
      <c r="S17" s="26" t="str">
        <f>"UpDown2("&amp;T17&amp;")"</f>
        <v>UpDown2(12)</v>
      </c>
      <c r="T17" s="29">
        <v>12</v>
      </c>
      <c r="U17" s="30" t="s">
        <v>150</v>
      </c>
    </row>
    <row r="18" spans="16:21" ht="54" x14ac:dyDescent="0.15">
      <c r="P18" s="3"/>
      <c r="Q18" s="20" t="s">
        <v>190</v>
      </c>
      <c r="R18" s="3" t="s">
        <v>159</v>
      </c>
      <c r="S18" s="26" t="str">
        <f>"Text2("&amp;T18&amp;")"</f>
        <v>Text2(1)</v>
      </c>
      <c r="T18" s="29">
        <v>1</v>
      </c>
      <c r="U18" s="6" t="s">
        <v>192</v>
      </c>
    </row>
    <row r="19" spans="16:21" x14ac:dyDescent="0.15">
      <c r="P19" s="3"/>
      <c r="Q19" s="20"/>
      <c r="R19" s="3" t="s">
        <v>126</v>
      </c>
      <c r="S19" s="26" t="str">
        <f>"UpDown2("&amp;T19&amp;")"</f>
        <v>UpDown2(1)</v>
      </c>
      <c r="T19" s="29">
        <v>1</v>
      </c>
      <c r="U19" s="30" t="s">
        <v>150</v>
      </c>
    </row>
    <row r="20" spans="16:21" ht="54" x14ac:dyDescent="0.15">
      <c r="P20" s="3" t="s">
        <v>114</v>
      </c>
      <c r="Q20" s="20" t="s">
        <v>191</v>
      </c>
      <c r="R20" s="3" t="s">
        <v>159</v>
      </c>
      <c r="S20" s="26" t="str">
        <f>"Text2("&amp;T20&amp;")"</f>
        <v>Text2(2)</v>
      </c>
      <c r="T20" s="29">
        <v>2</v>
      </c>
      <c r="U20" s="6" t="s">
        <v>192</v>
      </c>
    </row>
    <row r="21" spans="16:21" x14ac:dyDescent="0.15">
      <c r="P21" s="3"/>
      <c r="Q21" s="20"/>
      <c r="R21" s="3" t="s">
        <v>126</v>
      </c>
      <c r="S21" s="26" t="str">
        <f>"UpDown2("&amp;T21&amp;")"</f>
        <v>UpDown2(2)</v>
      </c>
      <c r="T21" s="29">
        <v>2</v>
      </c>
      <c r="U21" s="30" t="s">
        <v>150</v>
      </c>
    </row>
    <row r="22" spans="16:21" ht="54" x14ac:dyDescent="0.15">
      <c r="P22" s="3"/>
      <c r="Q22" s="20" t="s">
        <v>193</v>
      </c>
      <c r="R22" s="3" t="s">
        <v>159</v>
      </c>
      <c r="S22" s="26" t="str">
        <f>"Text1("&amp;T22&amp;")"</f>
        <v>Text1(0)</v>
      </c>
      <c r="T22" s="29">
        <v>0</v>
      </c>
      <c r="U22" s="6" t="s">
        <v>149</v>
      </c>
    </row>
    <row r="23" spans="16:21" x14ac:dyDescent="0.15">
      <c r="P23" s="3"/>
      <c r="Q23" s="20"/>
      <c r="R23" s="3" t="s">
        <v>126</v>
      </c>
      <c r="S23" s="26" t="str">
        <f>"UpDown1("&amp;T23&amp;")"</f>
        <v>UpDown1(0)</v>
      </c>
      <c r="T23" s="29">
        <v>0</v>
      </c>
      <c r="U23" s="30" t="s">
        <v>150</v>
      </c>
    </row>
    <row r="24" spans="16:21" x14ac:dyDescent="0.15">
      <c r="P24" s="3"/>
      <c r="Q24" s="20" t="s">
        <v>194</v>
      </c>
      <c r="R24" s="3" t="s">
        <v>159</v>
      </c>
      <c r="S24" s="26" t="str">
        <f>"Text1("&amp;T24&amp;")"</f>
        <v>Text1(16)</v>
      </c>
      <c r="T24" s="29">
        <v>16</v>
      </c>
      <c r="U24" s="30" t="s">
        <v>150</v>
      </c>
    </row>
    <row r="25" spans="16:21" x14ac:dyDescent="0.15">
      <c r="P25" s="3"/>
      <c r="Q25" s="20"/>
      <c r="R25" s="3" t="s">
        <v>126</v>
      </c>
      <c r="S25" s="26" t="str">
        <f>"UpDown1("&amp;T25&amp;")"</f>
        <v>UpDown1(16)</v>
      </c>
      <c r="T25" s="29">
        <v>16</v>
      </c>
      <c r="U25" s="30" t="s">
        <v>150</v>
      </c>
    </row>
    <row r="26" spans="16:21" x14ac:dyDescent="0.15">
      <c r="P26" s="3"/>
      <c r="Q26" s="20" t="s">
        <v>195</v>
      </c>
      <c r="R26" s="3" t="s">
        <v>159</v>
      </c>
      <c r="S26" s="26" t="str">
        <f>"Text1("&amp;T26&amp;")"</f>
        <v>Text1(1)</v>
      </c>
      <c r="T26" s="29">
        <v>1</v>
      </c>
      <c r="U26" s="30" t="s">
        <v>150</v>
      </c>
    </row>
    <row r="27" spans="16:21" x14ac:dyDescent="0.15">
      <c r="P27" s="3"/>
      <c r="Q27" s="20"/>
      <c r="R27" s="3" t="s">
        <v>126</v>
      </c>
      <c r="S27" s="26" t="str">
        <f>"UpDown1("&amp;T27&amp;")"</f>
        <v>UpDown1(1)</v>
      </c>
      <c r="T27" s="29">
        <v>1</v>
      </c>
      <c r="U27" s="30" t="s">
        <v>150</v>
      </c>
    </row>
    <row r="28" spans="16:21" x14ac:dyDescent="0.15">
      <c r="P28" s="3"/>
      <c r="Q28" s="20" t="s">
        <v>196</v>
      </c>
      <c r="R28" s="3" t="s">
        <v>159</v>
      </c>
      <c r="S28" s="26" t="str">
        <f>"Text1("&amp;T28&amp;")"</f>
        <v>Text1(17)</v>
      </c>
      <c r="T28" s="29">
        <v>17</v>
      </c>
      <c r="U28" s="30" t="s">
        <v>150</v>
      </c>
    </row>
    <row r="29" spans="16:21" x14ac:dyDescent="0.15">
      <c r="P29" s="3"/>
      <c r="Q29" s="20"/>
      <c r="R29" s="3" t="s">
        <v>126</v>
      </c>
      <c r="S29" s="26" t="str">
        <f>"UpDown1("&amp;T29&amp;")"</f>
        <v>UpDown1(17)</v>
      </c>
      <c r="T29" s="29">
        <v>17</v>
      </c>
      <c r="U29" s="30" t="s">
        <v>150</v>
      </c>
    </row>
    <row r="30" spans="16:21" x14ac:dyDescent="0.15">
      <c r="P30" s="3"/>
      <c r="Q30" s="20" t="s">
        <v>197</v>
      </c>
      <c r="R30" s="3" t="s">
        <v>159</v>
      </c>
      <c r="S30" s="26" t="str">
        <f>"Text1("&amp;T30&amp;")"</f>
        <v>Text1(8)</v>
      </c>
      <c r="T30" s="29">
        <v>8</v>
      </c>
      <c r="U30" s="30" t="s">
        <v>150</v>
      </c>
    </row>
    <row r="31" spans="16:21" x14ac:dyDescent="0.15">
      <c r="P31" s="3"/>
      <c r="Q31" s="20"/>
      <c r="R31" s="3" t="s">
        <v>126</v>
      </c>
      <c r="S31" s="26" t="str">
        <f>"UpDown1("&amp;T31&amp;")"</f>
        <v>UpDown1(8)</v>
      </c>
      <c r="T31" s="29">
        <v>8</v>
      </c>
      <c r="U31" s="30" t="s">
        <v>150</v>
      </c>
    </row>
    <row r="32" spans="16:21" x14ac:dyDescent="0.15">
      <c r="P32" s="3"/>
      <c r="Q32" s="20" t="s">
        <v>198</v>
      </c>
      <c r="R32" s="3" t="s">
        <v>159</v>
      </c>
      <c r="S32" s="26" t="str">
        <f>"Text1("&amp;T32&amp;")"</f>
        <v>Text1(24)</v>
      </c>
      <c r="T32" s="29">
        <v>24</v>
      </c>
      <c r="U32" s="30" t="s">
        <v>150</v>
      </c>
    </row>
    <row r="33" spans="16:21" x14ac:dyDescent="0.15">
      <c r="P33" s="3"/>
      <c r="Q33" s="20"/>
      <c r="R33" s="3" t="s">
        <v>126</v>
      </c>
      <c r="S33" s="26" t="str">
        <f>"UpDown1("&amp;T33&amp;")"</f>
        <v>UpDown1(24)</v>
      </c>
      <c r="T33" s="29">
        <v>24</v>
      </c>
      <c r="U33" s="30" t="s">
        <v>150</v>
      </c>
    </row>
    <row r="34" spans="16:21" x14ac:dyDescent="0.15">
      <c r="P34" s="3"/>
      <c r="Q34" s="20" t="s">
        <v>199</v>
      </c>
      <c r="R34" s="3" t="s">
        <v>159</v>
      </c>
      <c r="S34" s="26" t="str">
        <f>"Text1("&amp;T34&amp;")"</f>
        <v>Text1(9)</v>
      </c>
      <c r="T34" s="29">
        <v>9</v>
      </c>
      <c r="U34" s="30" t="s">
        <v>150</v>
      </c>
    </row>
    <row r="35" spans="16:21" x14ac:dyDescent="0.15">
      <c r="P35" s="3"/>
      <c r="Q35" s="20"/>
      <c r="R35" s="3" t="s">
        <v>126</v>
      </c>
      <c r="S35" s="26" t="str">
        <f>"UpDown1("&amp;T35&amp;")"</f>
        <v>UpDown1(9)</v>
      </c>
      <c r="T35" s="29">
        <v>9</v>
      </c>
      <c r="U35" s="30" t="s">
        <v>150</v>
      </c>
    </row>
    <row r="36" spans="16:21" x14ac:dyDescent="0.15">
      <c r="P36" s="3"/>
      <c r="Q36" s="20" t="s">
        <v>200</v>
      </c>
      <c r="R36" s="3" t="s">
        <v>159</v>
      </c>
      <c r="S36" s="26" t="str">
        <f>"Text1("&amp;T36&amp;")"</f>
        <v>Text1(25)</v>
      </c>
      <c r="T36" s="29">
        <v>25</v>
      </c>
      <c r="U36" s="30" t="s">
        <v>150</v>
      </c>
    </row>
    <row r="37" spans="16:21" x14ac:dyDescent="0.15">
      <c r="P37" s="3"/>
      <c r="Q37" s="20"/>
      <c r="R37" s="3" t="s">
        <v>126</v>
      </c>
      <c r="S37" s="26" t="str">
        <f>"UpDown1("&amp;T37&amp;")"</f>
        <v>UpDown1(25)</v>
      </c>
      <c r="T37" s="29">
        <v>25</v>
      </c>
      <c r="U37" s="30" t="s">
        <v>150</v>
      </c>
    </row>
    <row r="38" spans="16:21" ht="54" x14ac:dyDescent="0.15">
      <c r="P38" s="3" t="s">
        <v>117</v>
      </c>
      <c r="Q38" s="20" t="s">
        <v>201</v>
      </c>
      <c r="R38" s="3" t="s">
        <v>137</v>
      </c>
      <c r="S38" s="26" t="str">
        <f>"Text4("&amp;T38&amp;")"</f>
        <v>Text4(0)</v>
      </c>
      <c r="T38" s="29">
        <v>0</v>
      </c>
      <c r="U38" s="6" t="s">
        <v>209</v>
      </c>
    </row>
    <row r="39" spans="16:21" x14ac:dyDescent="0.15">
      <c r="P39" s="3"/>
      <c r="Q39" s="20"/>
      <c r="R39" s="3" t="s">
        <v>105</v>
      </c>
      <c r="S39" s="26" t="str">
        <f>"UpDown4("&amp;T39&amp;")"</f>
        <v>UpDown4(0)</v>
      </c>
      <c r="T39" s="29">
        <v>0</v>
      </c>
      <c r="U39" s="30" t="s">
        <v>150</v>
      </c>
    </row>
    <row r="40" spans="16:21" x14ac:dyDescent="0.15">
      <c r="P40" s="3"/>
      <c r="Q40" s="20" t="s">
        <v>202</v>
      </c>
      <c r="R40" s="3" t="s">
        <v>137</v>
      </c>
      <c r="S40" s="26" t="str">
        <f>"Text4("&amp;T40&amp;")"</f>
        <v>Text4(16)</v>
      </c>
      <c r="T40" s="29">
        <v>16</v>
      </c>
      <c r="U40" s="30" t="s">
        <v>150</v>
      </c>
    </row>
    <row r="41" spans="16:21" x14ac:dyDescent="0.15">
      <c r="P41" s="3"/>
      <c r="Q41" s="20"/>
      <c r="R41" s="3" t="s">
        <v>105</v>
      </c>
      <c r="S41" s="26" t="str">
        <f>"UpDown4("&amp;T41&amp;")"</f>
        <v>UpDown4(16)</v>
      </c>
      <c r="T41" s="29">
        <v>16</v>
      </c>
      <c r="U41" s="30" t="s">
        <v>150</v>
      </c>
    </row>
    <row r="42" spans="16:21" x14ac:dyDescent="0.15">
      <c r="P42" s="3"/>
      <c r="Q42" s="20" t="s">
        <v>203</v>
      </c>
      <c r="R42" s="3" t="s">
        <v>137</v>
      </c>
      <c r="S42" s="26" t="str">
        <f>"Text4("&amp;T42&amp;")"</f>
        <v>Text4(1)</v>
      </c>
      <c r="T42" s="29">
        <v>1</v>
      </c>
      <c r="U42" s="30" t="s">
        <v>150</v>
      </c>
    </row>
    <row r="43" spans="16:21" x14ac:dyDescent="0.15">
      <c r="P43" s="3"/>
      <c r="Q43" s="20"/>
      <c r="R43" s="3" t="s">
        <v>105</v>
      </c>
      <c r="S43" s="26" t="str">
        <f>"UpDown4("&amp;T43&amp;")"</f>
        <v>UpDown4(1)</v>
      </c>
      <c r="T43" s="29">
        <v>1</v>
      </c>
      <c r="U43" s="30" t="s">
        <v>150</v>
      </c>
    </row>
    <row r="44" spans="16:21" x14ac:dyDescent="0.15">
      <c r="P44" s="3"/>
      <c r="Q44" s="20" t="s">
        <v>204</v>
      </c>
      <c r="R44" s="3" t="s">
        <v>137</v>
      </c>
      <c r="S44" s="26" t="str">
        <f>"Text4("&amp;T44&amp;")"</f>
        <v>Text4(17)</v>
      </c>
      <c r="T44" s="29">
        <v>17</v>
      </c>
      <c r="U44" s="30" t="s">
        <v>150</v>
      </c>
    </row>
    <row r="45" spans="16:21" x14ac:dyDescent="0.15">
      <c r="P45" s="3"/>
      <c r="Q45" s="20"/>
      <c r="R45" s="3" t="s">
        <v>105</v>
      </c>
      <c r="S45" s="26" t="str">
        <f>"UpDown4("&amp;T45&amp;")"</f>
        <v>UpDown4(17)</v>
      </c>
      <c r="T45" s="29">
        <v>17</v>
      </c>
      <c r="U45" s="30" t="s">
        <v>150</v>
      </c>
    </row>
    <row r="46" spans="16:21" x14ac:dyDescent="0.15">
      <c r="P46" s="3"/>
      <c r="Q46" s="20" t="s">
        <v>205</v>
      </c>
      <c r="R46" s="3" t="s">
        <v>137</v>
      </c>
      <c r="S46" s="26" t="str">
        <f>"Text4("&amp;T46&amp;")"</f>
        <v>Text4(2)</v>
      </c>
      <c r="T46" s="29">
        <v>2</v>
      </c>
      <c r="U46" s="30" t="s">
        <v>150</v>
      </c>
    </row>
    <row r="47" spans="16:21" x14ac:dyDescent="0.15">
      <c r="P47" s="3"/>
      <c r="Q47" s="20"/>
      <c r="R47" s="3" t="s">
        <v>105</v>
      </c>
      <c r="S47" s="26" t="str">
        <f>"UpDown4("&amp;T47&amp;")"</f>
        <v>UpDown4(2)</v>
      </c>
      <c r="T47" s="29">
        <v>2</v>
      </c>
      <c r="U47" s="30" t="s">
        <v>150</v>
      </c>
    </row>
    <row r="48" spans="16:21" x14ac:dyDescent="0.15">
      <c r="P48" s="3"/>
      <c r="Q48" s="20" t="s">
        <v>206</v>
      </c>
      <c r="R48" s="3" t="s">
        <v>137</v>
      </c>
      <c r="S48" s="26" t="str">
        <f>"Text4("&amp;T48&amp;")"</f>
        <v>Text4(18)</v>
      </c>
      <c r="T48" s="29">
        <v>18</v>
      </c>
      <c r="U48" s="30" t="s">
        <v>150</v>
      </c>
    </row>
    <row r="49" spans="16:21" x14ac:dyDescent="0.15">
      <c r="P49" s="3"/>
      <c r="Q49" s="20"/>
      <c r="R49" s="3" t="s">
        <v>105</v>
      </c>
      <c r="S49" s="26" t="str">
        <f>"UpDown4("&amp;T49&amp;")"</f>
        <v>UpDown4(18)</v>
      </c>
      <c r="T49" s="29">
        <v>18</v>
      </c>
      <c r="U49" s="30" t="s">
        <v>150</v>
      </c>
    </row>
    <row r="50" spans="16:21" x14ac:dyDescent="0.15">
      <c r="P50" s="3"/>
      <c r="Q50" s="20" t="s">
        <v>207</v>
      </c>
      <c r="R50" s="3" t="s">
        <v>137</v>
      </c>
      <c r="S50" s="26" t="str">
        <f>"Text4("&amp;T50&amp;")"</f>
        <v>Text4(3)</v>
      </c>
      <c r="T50" s="29">
        <v>3</v>
      </c>
      <c r="U50" s="30" t="s">
        <v>150</v>
      </c>
    </row>
    <row r="51" spans="16:21" x14ac:dyDescent="0.15">
      <c r="P51" s="3"/>
      <c r="Q51" s="20"/>
      <c r="R51" s="3" t="s">
        <v>105</v>
      </c>
      <c r="S51" s="26" t="str">
        <f>"UpDown4("&amp;T51&amp;")"</f>
        <v>UpDown4(3)</v>
      </c>
      <c r="T51" s="29">
        <v>3</v>
      </c>
      <c r="U51" s="30" t="s">
        <v>150</v>
      </c>
    </row>
    <row r="52" spans="16:21" x14ac:dyDescent="0.15">
      <c r="P52" s="3"/>
      <c r="Q52" s="20" t="s">
        <v>208</v>
      </c>
      <c r="R52" s="3" t="s">
        <v>137</v>
      </c>
      <c r="S52" s="26" t="str">
        <f>"Text4("&amp;T52&amp;")"</f>
        <v>Text4(19)</v>
      </c>
      <c r="T52" s="29">
        <v>19</v>
      </c>
      <c r="U52" s="30" t="s">
        <v>150</v>
      </c>
    </row>
    <row r="53" spans="16:21" x14ac:dyDescent="0.15">
      <c r="P53" s="3"/>
      <c r="Q53" s="20"/>
      <c r="R53" s="3" t="s">
        <v>105</v>
      </c>
      <c r="S53" s="26" t="str">
        <f>"UpDown4("&amp;T53&amp;")"</f>
        <v>UpDown4(19)</v>
      </c>
      <c r="T53" s="29">
        <v>19</v>
      </c>
      <c r="U53" s="30" t="s">
        <v>150</v>
      </c>
    </row>
    <row r="54" spans="16:21" ht="54" x14ac:dyDescent="0.15">
      <c r="P54" s="3"/>
      <c r="Q54" s="20" t="s">
        <v>210</v>
      </c>
      <c r="R54" s="3" t="s">
        <v>137</v>
      </c>
      <c r="S54" s="26" t="str">
        <f>"Text4("&amp;T54&amp;")"</f>
        <v>Text4(32)</v>
      </c>
      <c r="T54" s="29">
        <v>32</v>
      </c>
      <c r="U54" s="6" t="s">
        <v>148</v>
      </c>
    </row>
    <row r="55" spans="16:21" x14ac:dyDescent="0.15">
      <c r="P55" s="3"/>
      <c r="Q55" s="20"/>
      <c r="R55" s="3" t="s">
        <v>105</v>
      </c>
      <c r="S55" s="26" t="str">
        <f>"UpDown4("&amp;T55&amp;")"</f>
        <v>UpDown4(32)</v>
      </c>
      <c r="T55" s="29">
        <v>32</v>
      </c>
      <c r="U55" s="30" t="s">
        <v>150</v>
      </c>
    </row>
    <row r="56" spans="16:21" ht="54" x14ac:dyDescent="0.15">
      <c r="P56" s="3" t="s">
        <v>127</v>
      </c>
      <c r="Q56" s="20" t="s">
        <v>211</v>
      </c>
      <c r="R56" s="3" t="s">
        <v>137</v>
      </c>
      <c r="S56" s="26" t="str">
        <f>"Text3("&amp;T56&amp;")"</f>
        <v>Text3(0)</v>
      </c>
      <c r="T56" s="29">
        <v>0</v>
      </c>
      <c r="U56" s="6" t="s">
        <v>148</v>
      </c>
    </row>
    <row r="57" spans="16:21" x14ac:dyDescent="0.15">
      <c r="P57" s="3"/>
      <c r="Q57" s="20"/>
      <c r="R57" s="3" t="s">
        <v>105</v>
      </c>
      <c r="S57" s="26" t="str">
        <f>"UpDown3("&amp;T57&amp;")"</f>
        <v>UpDown3(0)</v>
      </c>
      <c r="T57" s="29">
        <v>0</v>
      </c>
      <c r="U57" s="30" t="s">
        <v>150</v>
      </c>
    </row>
    <row r="58" spans="16:21" x14ac:dyDescent="0.15">
      <c r="P58" s="3"/>
      <c r="Q58" s="20" t="s">
        <v>212</v>
      </c>
      <c r="R58" s="3" t="s">
        <v>137</v>
      </c>
      <c r="S58" s="26" t="str">
        <f>"Text3("&amp;T58&amp;")"</f>
        <v>Text3(4)</v>
      </c>
      <c r="T58" s="29">
        <v>4</v>
      </c>
      <c r="U58" s="3" t="s">
        <v>214</v>
      </c>
    </row>
    <row r="59" spans="16:21" x14ac:dyDescent="0.15">
      <c r="P59" s="3"/>
      <c r="Q59" s="20"/>
      <c r="R59" s="3" t="s">
        <v>105</v>
      </c>
      <c r="S59" s="26" t="str">
        <f>"UpDown3("&amp;T59&amp;")"</f>
        <v>UpDown3(4)</v>
      </c>
      <c r="T59" s="29">
        <v>4</v>
      </c>
      <c r="U59" s="30" t="s">
        <v>150</v>
      </c>
    </row>
    <row r="60" spans="16:21" x14ac:dyDescent="0.15">
      <c r="P60" s="3"/>
      <c r="Q60" s="20" t="s">
        <v>213</v>
      </c>
      <c r="R60" s="3" t="s">
        <v>137</v>
      </c>
      <c r="S60" s="26" t="str">
        <f>"Text3("&amp;T60&amp;")"</f>
        <v>Text3(5)</v>
      </c>
      <c r="T60" s="29">
        <v>5</v>
      </c>
      <c r="U60" s="30" t="s">
        <v>150</v>
      </c>
    </row>
    <row r="61" spans="16:21" x14ac:dyDescent="0.15">
      <c r="P61" s="3"/>
      <c r="Q61" s="20"/>
      <c r="R61" s="3" t="s">
        <v>105</v>
      </c>
      <c r="S61" s="26" t="str">
        <f>"UpDown3("&amp;T61&amp;")"</f>
        <v>UpDown3(5)</v>
      </c>
      <c r="T61" s="29">
        <v>5</v>
      </c>
      <c r="U61" s="30" t="s">
        <v>150</v>
      </c>
    </row>
    <row r="62" spans="16:21" x14ac:dyDescent="0.15">
      <c r="P62" s="3" t="s">
        <v>215</v>
      </c>
      <c r="Q62" s="20"/>
      <c r="R62" s="3" t="s">
        <v>105</v>
      </c>
      <c r="S62" s="26" t="s">
        <v>216</v>
      </c>
      <c r="T62" s="29"/>
      <c r="U62" s="3"/>
    </row>
    <row r="63" spans="16:21" x14ac:dyDescent="0.15">
      <c r="P63" s="3" t="s">
        <v>139</v>
      </c>
      <c r="Q63" s="20"/>
      <c r="R63" s="3" t="s">
        <v>105</v>
      </c>
      <c r="S63" s="26" t="s">
        <v>217</v>
      </c>
      <c r="T63" s="29"/>
      <c r="U63" s="3"/>
    </row>
    <row r="64" spans="16:21" x14ac:dyDescent="0.15">
      <c r="P64" s="3"/>
      <c r="Q64" s="20"/>
      <c r="R64" s="3"/>
      <c r="S64" s="26"/>
      <c r="T64" s="29"/>
      <c r="U64" s="3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U21"/>
  <sheetViews>
    <sheetView workbookViewId="0"/>
  </sheetViews>
  <sheetFormatPr defaultRowHeight="13.5" x14ac:dyDescent="0.15"/>
  <cols>
    <col min="16" max="16" width="5.625" customWidth="1"/>
    <col min="17" max="18" width="20.625" customWidth="1"/>
    <col min="19" max="19" width="25.625" customWidth="1"/>
    <col min="20" max="20" width="5.625" customWidth="1"/>
    <col min="21" max="21" width="25.625" customWidth="1"/>
  </cols>
  <sheetData>
    <row r="2" spans="16:21" x14ac:dyDescent="0.15">
      <c r="Q2" s="19"/>
    </row>
    <row r="3" spans="16:21" ht="14.25" thickBot="1" x14ac:dyDescent="0.2">
      <c r="P3" s="22" t="s">
        <v>63</v>
      </c>
      <c r="Q3" s="23"/>
      <c r="R3" s="22"/>
      <c r="S3" s="24" t="s">
        <v>66</v>
      </c>
      <c r="T3" s="27"/>
      <c r="U3" s="22" t="s">
        <v>14</v>
      </c>
    </row>
    <row r="4" spans="16:21" ht="14.25" thickTop="1" x14ac:dyDescent="0.15">
      <c r="P4" s="18" t="s">
        <v>64</v>
      </c>
      <c r="Q4" s="21"/>
      <c r="R4" s="18" t="s">
        <v>105</v>
      </c>
      <c r="S4" s="25" t="s">
        <v>164</v>
      </c>
      <c r="T4" s="28"/>
      <c r="U4" s="18"/>
    </row>
    <row r="5" spans="16:21" x14ac:dyDescent="0.15">
      <c r="P5" s="3" t="s">
        <v>218</v>
      </c>
      <c r="Q5" s="20"/>
      <c r="R5" s="3" t="s">
        <v>219</v>
      </c>
      <c r="S5" s="26" t="s">
        <v>220</v>
      </c>
      <c r="T5" s="29"/>
      <c r="U5" s="3"/>
    </row>
    <row r="6" spans="16:21" x14ac:dyDescent="0.15">
      <c r="P6" s="3" t="s">
        <v>77</v>
      </c>
      <c r="Q6" s="20" t="s">
        <v>221</v>
      </c>
      <c r="R6" s="3" t="s">
        <v>222</v>
      </c>
      <c r="S6" s="26" t="s">
        <v>223</v>
      </c>
      <c r="T6" s="29"/>
      <c r="U6" s="3"/>
    </row>
    <row r="7" spans="16:21" x14ac:dyDescent="0.15">
      <c r="P7" s="3"/>
      <c r="Q7" s="20" t="s">
        <v>179</v>
      </c>
      <c r="R7" s="3" t="s">
        <v>222</v>
      </c>
      <c r="S7" s="26" t="s">
        <v>224</v>
      </c>
      <c r="T7" s="29"/>
      <c r="U7" s="3"/>
    </row>
    <row r="8" spans="16:21" x14ac:dyDescent="0.15">
      <c r="P8" s="3" t="s">
        <v>225</v>
      </c>
      <c r="Q8" s="20"/>
      <c r="R8" s="3" t="s">
        <v>105</v>
      </c>
      <c r="S8" s="26" t="s">
        <v>226</v>
      </c>
      <c r="T8" s="29"/>
      <c r="U8" s="3"/>
    </row>
    <row r="9" spans="16:21" x14ac:dyDescent="0.15">
      <c r="P9" s="3" t="s">
        <v>230</v>
      </c>
      <c r="Q9" s="20" t="s">
        <v>229</v>
      </c>
      <c r="R9" s="3" t="s">
        <v>137</v>
      </c>
      <c r="S9" s="26" t="s">
        <v>227</v>
      </c>
      <c r="T9" s="29"/>
      <c r="U9" s="3"/>
    </row>
    <row r="10" spans="16:21" x14ac:dyDescent="0.15">
      <c r="P10" s="3"/>
      <c r="Q10" s="20"/>
      <c r="R10" s="3" t="s">
        <v>105</v>
      </c>
      <c r="S10" s="26" t="s">
        <v>228</v>
      </c>
      <c r="T10" s="29"/>
      <c r="U10" s="3"/>
    </row>
    <row r="11" spans="16:21" x14ac:dyDescent="0.15">
      <c r="P11" s="3" t="s">
        <v>231</v>
      </c>
      <c r="Q11" s="20"/>
      <c r="R11" s="3" t="s">
        <v>232</v>
      </c>
      <c r="S11" s="26" t="s">
        <v>233</v>
      </c>
      <c r="T11" s="29"/>
      <c r="U11" s="3"/>
    </row>
    <row r="12" spans="16:21" x14ac:dyDescent="0.15">
      <c r="P12" s="3"/>
      <c r="Q12" s="20"/>
      <c r="R12" s="3" t="s">
        <v>234</v>
      </c>
      <c r="S12" s="26" t="s">
        <v>235</v>
      </c>
      <c r="T12" s="29"/>
      <c r="U12" s="3"/>
    </row>
    <row r="13" spans="16:21" x14ac:dyDescent="0.15">
      <c r="P13" s="3"/>
      <c r="Q13" s="20"/>
      <c r="R13" s="3" t="s">
        <v>236</v>
      </c>
      <c r="S13" s="26" t="s">
        <v>237</v>
      </c>
      <c r="T13" s="29"/>
      <c r="U13" s="3"/>
    </row>
    <row r="14" spans="16:21" x14ac:dyDescent="0.15">
      <c r="P14" s="3" t="s">
        <v>238</v>
      </c>
      <c r="Q14" s="20" t="s">
        <v>239</v>
      </c>
      <c r="R14" s="3" t="s">
        <v>137</v>
      </c>
      <c r="S14" s="26" t="s">
        <v>160</v>
      </c>
      <c r="T14" s="29"/>
      <c r="U14" s="3"/>
    </row>
    <row r="15" spans="16:21" x14ac:dyDescent="0.15">
      <c r="P15" s="3"/>
      <c r="Q15" s="20" t="s">
        <v>240</v>
      </c>
      <c r="R15" s="3" t="s">
        <v>137</v>
      </c>
      <c r="S15" s="26" t="s">
        <v>242</v>
      </c>
      <c r="T15" s="29"/>
      <c r="U15" s="3"/>
    </row>
    <row r="16" spans="16:21" x14ac:dyDescent="0.15">
      <c r="P16" s="3"/>
      <c r="Q16" s="20" t="s">
        <v>241</v>
      </c>
      <c r="R16" s="3" t="s">
        <v>137</v>
      </c>
      <c r="S16" s="26" t="s">
        <v>243</v>
      </c>
      <c r="T16" s="29"/>
      <c r="U16" s="3"/>
    </row>
    <row r="17" spans="16:21" x14ac:dyDescent="0.15">
      <c r="P17" s="3"/>
      <c r="Q17" s="20" t="s">
        <v>244</v>
      </c>
      <c r="R17" s="3" t="s">
        <v>175</v>
      </c>
      <c r="S17" s="26" t="s">
        <v>177</v>
      </c>
      <c r="T17" s="29"/>
      <c r="U17" s="3"/>
    </row>
    <row r="18" spans="16:21" x14ac:dyDescent="0.15">
      <c r="P18" s="3"/>
      <c r="Q18" s="20" t="s">
        <v>71</v>
      </c>
      <c r="R18" s="3" t="s">
        <v>245</v>
      </c>
      <c r="S18" s="26" t="s">
        <v>163</v>
      </c>
      <c r="T18" s="29"/>
      <c r="U18" s="3"/>
    </row>
    <row r="19" spans="16:21" x14ac:dyDescent="0.15">
      <c r="P19" s="3" t="s">
        <v>108</v>
      </c>
      <c r="Q19" s="20"/>
      <c r="R19" s="3" t="s">
        <v>246</v>
      </c>
      <c r="S19" s="26" t="s">
        <v>247</v>
      </c>
      <c r="T19" s="29"/>
      <c r="U19" s="3"/>
    </row>
    <row r="20" spans="16:21" x14ac:dyDescent="0.15">
      <c r="P20" s="3" t="s">
        <v>248</v>
      </c>
      <c r="Q20" s="20" t="s">
        <v>249</v>
      </c>
      <c r="R20" s="3" t="s">
        <v>250</v>
      </c>
      <c r="S20" s="26" t="s">
        <v>176</v>
      </c>
      <c r="T20" s="29"/>
      <c r="U20" s="3"/>
    </row>
    <row r="21" spans="16:21" x14ac:dyDescent="0.15">
      <c r="P21" s="3"/>
      <c r="Q21" s="20"/>
      <c r="R21" s="3"/>
      <c r="S21" s="26"/>
      <c r="T21" s="29"/>
      <c r="U21" s="3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U54"/>
  <sheetViews>
    <sheetView workbookViewId="0"/>
  </sheetViews>
  <sheetFormatPr defaultRowHeight="13.5" x14ac:dyDescent="0.15"/>
  <cols>
    <col min="16" max="16" width="5.625" customWidth="1"/>
    <col min="17" max="17" width="20.625" style="19" customWidth="1"/>
    <col min="18" max="18" width="20.625" customWidth="1"/>
    <col min="19" max="19" width="25.625" customWidth="1"/>
    <col min="20" max="20" width="5.625" customWidth="1"/>
    <col min="21" max="21" width="25.625" customWidth="1"/>
  </cols>
  <sheetData>
    <row r="2" spans="16:21" ht="14.25" thickBot="1" x14ac:dyDescent="0.2">
      <c r="P2" s="22" t="s">
        <v>63</v>
      </c>
      <c r="Q2" s="23"/>
      <c r="R2" s="22"/>
      <c r="S2" s="24" t="s">
        <v>66</v>
      </c>
      <c r="T2" s="27"/>
      <c r="U2" s="22" t="s">
        <v>14</v>
      </c>
    </row>
    <row r="3" spans="16:21" ht="14.25" thickTop="1" x14ac:dyDescent="0.15">
      <c r="P3" s="18" t="s">
        <v>64</v>
      </c>
      <c r="Q3" s="21" t="s">
        <v>65</v>
      </c>
      <c r="R3" s="18" t="s">
        <v>73</v>
      </c>
      <c r="S3" s="25" t="s">
        <v>67</v>
      </c>
      <c r="T3" s="28"/>
      <c r="U3" s="18"/>
    </row>
    <row r="4" spans="16:21" x14ac:dyDescent="0.15">
      <c r="P4" s="3"/>
      <c r="Q4" s="20" t="s">
        <v>70</v>
      </c>
      <c r="R4" s="3" t="s">
        <v>73</v>
      </c>
      <c r="S4" s="26" t="s">
        <v>68</v>
      </c>
      <c r="T4" s="29"/>
      <c r="U4" s="3"/>
    </row>
    <row r="5" spans="16:21" x14ac:dyDescent="0.15">
      <c r="P5" s="3"/>
      <c r="Q5" s="20" t="s">
        <v>71</v>
      </c>
      <c r="R5" s="3" t="s">
        <v>73</v>
      </c>
      <c r="S5" s="26" t="s">
        <v>69</v>
      </c>
      <c r="T5" s="29"/>
      <c r="U5" s="3"/>
    </row>
    <row r="6" spans="16:21" x14ac:dyDescent="0.15">
      <c r="P6" s="3" t="s">
        <v>72</v>
      </c>
      <c r="Q6" s="20" t="s">
        <v>252</v>
      </c>
      <c r="R6" s="3" t="s">
        <v>75</v>
      </c>
      <c r="S6" s="26" t="s">
        <v>251</v>
      </c>
      <c r="T6" s="29"/>
      <c r="U6" s="3"/>
    </row>
    <row r="7" spans="16:21" x14ac:dyDescent="0.15">
      <c r="P7" s="3" t="s">
        <v>77</v>
      </c>
      <c r="Q7" s="20"/>
      <c r="R7" s="3" t="s">
        <v>78</v>
      </c>
      <c r="S7" s="26" t="s">
        <v>79</v>
      </c>
      <c r="T7" s="29"/>
      <c r="U7" s="3"/>
    </row>
    <row r="8" spans="16:21" x14ac:dyDescent="0.15">
      <c r="P8" s="3"/>
      <c r="Q8" s="20"/>
      <c r="R8" s="3" t="s">
        <v>78</v>
      </c>
      <c r="S8" s="26" t="s">
        <v>80</v>
      </c>
      <c r="T8" s="29"/>
      <c r="U8" s="3"/>
    </row>
    <row r="9" spans="16:21" x14ac:dyDescent="0.15">
      <c r="P9" s="3"/>
      <c r="Q9" s="20"/>
      <c r="R9" s="3" t="s">
        <v>78</v>
      </c>
      <c r="S9" s="26" t="s">
        <v>81</v>
      </c>
      <c r="T9" s="29"/>
      <c r="U9" s="3"/>
    </row>
    <row r="10" spans="16:21" x14ac:dyDescent="0.15">
      <c r="P10" s="3" t="s">
        <v>82</v>
      </c>
      <c r="Q10" s="20" t="s">
        <v>43</v>
      </c>
      <c r="R10" s="3" t="s">
        <v>75</v>
      </c>
      <c r="S10" s="26" t="s">
        <v>88</v>
      </c>
      <c r="T10" s="29"/>
      <c r="U10" s="3"/>
    </row>
    <row r="11" spans="16:21" x14ac:dyDescent="0.15">
      <c r="P11" s="3"/>
      <c r="Q11" s="20" t="s">
        <v>84</v>
      </c>
      <c r="R11" s="3" t="s">
        <v>85</v>
      </c>
      <c r="S11" s="26" t="s">
        <v>86</v>
      </c>
      <c r="T11" s="29"/>
      <c r="U11" s="3"/>
    </row>
    <row r="12" spans="16:21" x14ac:dyDescent="0.15">
      <c r="P12" s="3"/>
      <c r="Q12" s="20" t="s">
        <v>87</v>
      </c>
      <c r="R12" s="3" t="s">
        <v>85</v>
      </c>
      <c r="S12" s="26" t="s">
        <v>89</v>
      </c>
      <c r="T12" s="29"/>
      <c r="U12" s="3"/>
    </row>
    <row r="13" spans="16:21" x14ac:dyDescent="0.15">
      <c r="P13" s="3" t="s">
        <v>90</v>
      </c>
      <c r="Q13" s="20" t="s">
        <v>91</v>
      </c>
      <c r="R13" s="3" t="s">
        <v>75</v>
      </c>
      <c r="S13" s="26" t="s">
        <v>92</v>
      </c>
      <c r="T13" s="29"/>
      <c r="U13" s="3"/>
    </row>
    <row r="14" spans="16:21" x14ac:dyDescent="0.15">
      <c r="P14" s="3"/>
      <c r="Q14" s="20" t="s">
        <v>94</v>
      </c>
      <c r="R14" s="3" t="s">
        <v>75</v>
      </c>
      <c r="S14" s="26" t="s">
        <v>93</v>
      </c>
      <c r="T14" s="29"/>
      <c r="U14" s="3"/>
    </row>
    <row r="15" spans="16:21" x14ac:dyDescent="0.15">
      <c r="P15" s="3" t="s">
        <v>95</v>
      </c>
      <c r="Q15" s="20" t="s">
        <v>254</v>
      </c>
      <c r="R15" s="3" t="s">
        <v>75</v>
      </c>
      <c r="S15" s="26" t="str">
        <f>"Label11("&amp;T15&amp;")"</f>
        <v>Label11(0)</v>
      </c>
      <c r="T15" s="29">
        <v>0</v>
      </c>
      <c r="U15" s="3"/>
    </row>
    <row r="16" spans="16:21" x14ac:dyDescent="0.15">
      <c r="P16" s="3"/>
      <c r="Q16" s="20" t="s">
        <v>255</v>
      </c>
      <c r="R16" s="3" t="s">
        <v>75</v>
      </c>
      <c r="S16" s="26" t="str">
        <f t="shared" ref="S16:S18" si="0">"Label11("&amp;T16&amp;")"</f>
        <v>Label11(1)</v>
      </c>
      <c r="T16" s="29">
        <v>1</v>
      </c>
      <c r="U16" s="3"/>
    </row>
    <row r="17" spans="16:21" x14ac:dyDescent="0.15">
      <c r="P17" s="3"/>
      <c r="Q17" s="20" t="s">
        <v>256</v>
      </c>
      <c r="R17" s="3" t="s">
        <v>75</v>
      </c>
      <c r="S17" s="26" t="str">
        <f t="shared" si="0"/>
        <v>Label11(2)</v>
      </c>
      <c r="T17" s="29">
        <v>2</v>
      </c>
      <c r="U17" s="3"/>
    </row>
    <row r="18" spans="16:21" x14ac:dyDescent="0.15">
      <c r="P18" s="3"/>
      <c r="Q18" s="20" t="s">
        <v>257</v>
      </c>
      <c r="R18" s="3" t="s">
        <v>75</v>
      </c>
      <c r="S18" s="26" t="str">
        <f t="shared" si="0"/>
        <v>Label11(3)</v>
      </c>
      <c r="T18" s="29">
        <v>3</v>
      </c>
      <c r="U18" s="3"/>
    </row>
    <row r="19" spans="16:21" x14ac:dyDescent="0.15">
      <c r="P19" s="3" t="s">
        <v>253</v>
      </c>
      <c r="Q19" s="20"/>
      <c r="R19" s="3" t="s">
        <v>105</v>
      </c>
      <c r="S19" s="26" t="str">
        <f>"HWindowXCtrl1("&amp;T19&amp;")"</f>
        <v>HWindowXCtrl1(0)</v>
      </c>
      <c r="T19" s="29">
        <v>0</v>
      </c>
      <c r="U19" s="3"/>
    </row>
    <row r="20" spans="16:21" x14ac:dyDescent="0.15">
      <c r="P20" s="3" t="s">
        <v>109</v>
      </c>
      <c r="Q20" s="20" t="s">
        <v>110</v>
      </c>
      <c r="R20" s="3" t="s">
        <v>75</v>
      </c>
      <c r="S20" s="26" t="s">
        <v>118</v>
      </c>
      <c r="T20" s="29"/>
      <c r="U20" s="3"/>
    </row>
    <row r="21" spans="16:21" x14ac:dyDescent="0.15">
      <c r="P21" s="3" t="s">
        <v>112</v>
      </c>
      <c r="Q21" s="20" t="s">
        <v>111</v>
      </c>
      <c r="R21" s="3" t="s">
        <v>75</v>
      </c>
      <c r="S21" s="26" t="s">
        <v>121</v>
      </c>
      <c r="T21" s="29"/>
      <c r="U21" s="3"/>
    </row>
    <row r="22" spans="16:21" x14ac:dyDescent="0.15">
      <c r="P22" s="3" t="s">
        <v>114</v>
      </c>
      <c r="Q22" s="20" t="s">
        <v>113</v>
      </c>
      <c r="R22" s="3" t="s">
        <v>75</v>
      </c>
      <c r="S22" s="26" t="s">
        <v>122</v>
      </c>
      <c r="T22" s="29"/>
      <c r="U22" s="3"/>
    </row>
    <row r="23" spans="16:21" x14ac:dyDescent="0.15">
      <c r="P23" s="3"/>
      <c r="Q23" s="20" t="s">
        <v>115</v>
      </c>
      <c r="R23" s="3" t="s">
        <v>105</v>
      </c>
      <c r="S23" s="26" t="s">
        <v>124</v>
      </c>
      <c r="T23" s="29"/>
      <c r="U23" s="3"/>
    </row>
    <row r="24" spans="16:21" x14ac:dyDescent="0.15">
      <c r="P24" s="3" t="s">
        <v>117</v>
      </c>
      <c r="Q24" s="20" t="s">
        <v>116</v>
      </c>
      <c r="R24" s="3" t="s">
        <v>75</v>
      </c>
      <c r="S24" s="26" t="s">
        <v>123</v>
      </c>
      <c r="T24" s="29"/>
      <c r="U24" s="3"/>
    </row>
    <row r="25" spans="16:21" x14ac:dyDescent="0.15">
      <c r="P25" s="3"/>
      <c r="Q25" s="20" t="s">
        <v>115</v>
      </c>
      <c r="R25" s="3" t="s">
        <v>105</v>
      </c>
      <c r="S25" s="26" t="s">
        <v>125</v>
      </c>
      <c r="T25" s="29"/>
      <c r="U25" s="3"/>
    </row>
    <row r="26" spans="16:21" x14ac:dyDescent="0.15">
      <c r="P26" s="3" t="s">
        <v>127</v>
      </c>
      <c r="Q26" s="20" t="s">
        <v>128</v>
      </c>
      <c r="R26" s="3" t="s">
        <v>75</v>
      </c>
      <c r="S26" s="26" t="s">
        <v>131</v>
      </c>
      <c r="T26" s="29"/>
      <c r="U26" s="3"/>
    </row>
    <row r="27" spans="16:21" x14ac:dyDescent="0.15">
      <c r="P27" s="3"/>
      <c r="Q27" s="20" t="s">
        <v>129</v>
      </c>
      <c r="R27" s="3" t="s">
        <v>75</v>
      </c>
      <c r="S27" s="26" t="s">
        <v>132</v>
      </c>
      <c r="T27" s="29"/>
      <c r="U27" s="3"/>
    </row>
    <row r="28" spans="16:21" x14ac:dyDescent="0.15">
      <c r="P28" s="3"/>
      <c r="Q28" s="20" t="s">
        <v>130</v>
      </c>
      <c r="R28" s="3" t="s">
        <v>75</v>
      </c>
      <c r="S28" s="26" t="s">
        <v>133</v>
      </c>
      <c r="T28" s="29"/>
      <c r="U28" s="3"/>
    </row>
    <row r="29" spans="16:21" x14ac:dyDescent="0.15">
      <c r="P29" s="3" t="s">
        <v>134</v>
      </c>
      <c r="Q29" s="20"/>
      <c r="R29" s="3" t="s">
        <v>105</v>
      </c>
      <c r="S29" s="26" t="s">
        <v>135</v>
      </c>
      <c r="T29" s="29"/>
      <c r="U29" s="3"/>
    </row>
    <row r="30" spans="16:21" x14ac:dyDescent="0.15">
      <c r="P30" s="3"/>
      <c r="Q30" s="20" t="s">
        <v>136</v>
      </c>
      <c r="R30" s="3" t="s">
        <v>137</v>
      </c>
      <c r="S30" s="26" t="s">
        <v>138</v>
      </c>
      <c r="T30" s="29"/>
      <c r="U30" s="3"/>
    </row>
    <row r="31" spans="16:21" x14ac:dyDescent="0.15">
      <c r="P31" s="3" t="s">
        <v>139</v>
      </c>
      <c r="Q31" s="20" t="s">
        <v>258</v>
      </c>
      <c r="R31" s="3" t="s">
        <v>137</v>
      </c>
      <c r="S31" s="26" t="str">
        <f>"Text1("&amp;T31&amp;")"</f>
        <v>Text1(0)</v>
      </c>
      <c r="T31" s="29">
        <v>0</v>
      </c>
      <c r="U31" s="3"/>
    </row>
    <row r="32" spans="16:21" x14ac:dyDescent="0.15">
      <c r="P32" s="3"/>
      <c r="Q32" s="20"/>
      <c r="R32" s="3" t="s">
        <v>105</v>
      </c>
      <c r="S32" s="26" t="str">
        <f>"UpDown1("&amp;T31&amp;")"</f>
        <v>UpDown1(0)</v>
      </c>
      <c r="T32" s="29"/>
      <c r="U32" s="3"/>
    </row>
    <row r="33" spans="16:21" x14ac:dyDescent="0.15">
      <c r="P33" s="3"/>
      <c r="Q33" s="20" t="s">
        <v>259</v>
      </c>
      <c r="R33" s="3" t="s">
        <v>137</v>
      </c>
      <c r="S33" s="26" t="str">
        <f t="shared" ref="S33" si="1">"Text1("&amp;T33&amp;")"</f>
        <v>Text1(1)</v>
      </c>
      <c r="T33" s="29">
        <v>1</v>
      </c>
      <c r="U33" s="3"/>
    </row>
    <row r="34" spans="16:21" x14ac:dyDescent="0.15">
      <c r="P34" s="3"/>
      <c r="Q34" s="20"/>
      <c r="R34" s="3" t="s">
        <v>105</v>
      </c>
      <c r="S34" s="26" t="str">
        <f>"UpDown1("&amp;T33&amp;")"</f>
        <v>UpDown1(1)</v>
      </c>
      <c r="T34" s="29"/>
      <c r="U34" s="3"/>
    </row>
    <row r="35" spans="16:21" x14ac:dyDescent="0.15">
      <c r="P35" s="3" t="s">
        <v>151</v>
      </c>
      <c r="Q35" s="20" t="s">
        <v>260</v>
      </c>
      <c r="R35" s="3" t="s">
        <v>137</v>
      </c>
      <c r="S35" s="26" t="str">
        <f t="shared" ref="S35" si="2">"Text1("&amp;T35&amp;")"</f>
        <v>Text1(2)</v>
      </c>
      <c r="T35" s="29">
        <v>2</v>
      </c>
      <c r="U35" s="3"/>
    </row>
    <row r="36" spans="16:21" x14ac:dyDescent="0.15">
      <c r="P36" s="3"/>
      <c r="Q36" s="20"/>
      <c r="R36" s="3" t="s">
        <v>105</v>
      </c>
      <c r="S36" s="26" t="str">
        <f>"UpDown1("&amp;T35&amp;")"</f>
        <v>UpDown1(2)</v>
      </c>
      <c r="T36" s="29"/>
      <c r="U36" s="3"/>
    </row>
    <row r="37" spans="16:21" x14ac:dyDescent="0.15">
      <c r="P37" s="3"/>
      <c r="Q37" s="20" t="s">
        <v>262</v>
      </c>
      <c r="R37" s="3" t="s">
        <v>137</v>
      </c>
      <c r="S37" s="26" t="str">
        <f t="shared" ref="S37" si="3">"Text1("&amp;T37&amp;")"</f>
        <v>Text1(3)</v>
      </c>
      <c r="T37" s="29">
        <v>3</v>
      </c>
      <c r="U37" s="3"/>
    </row>
    <row r="38" spans="16:21" x14ac:dyDescent="0.15">
      <c r="P38" s="3"/>
      <c r="Q38" s="20"/>
      <c r="R38" s="3" t="s">
        <v>105</v>
      </c>
      <c r="S38" s="26" t="str">
        <f>"UpDown1("&amp;T37&amp;")"</f>
        <v>UpDown1(3)</v>
      </c>
      <c r="T38" s="29"/>
      <c r="U38" s="3"/>
    </row>
    <row r="39" spans="16:21" x14ac:dyDescent="0.15">
      <c r="P39" s="3" t="s">
        <v>261</v>
      </c>
      <c r="Q39" s="20" t="s">
        <v>263</v>
      </c>
      <c r="R39" s="3" t="s">
        <v>137</v>
      </c>
      <c r="S39" s="26" t="str">
        <f t="shared" ref="S39" si="4">"Text1("&amp;T39&amp;")"</f>
        <v>Text1(4)</v>
      </c>
      <c r="T39" s="29">
        <v>4</v>
      </c>
      <c r="U39" s="3"/>
    </row>
    <row r="40" spans="16:21" x14ac:dyDescent="0.15">
      <c r="P40" s="3"/>
      <c r="Q40" s="20"/>
      <c r="R40" s="3" t="s">
        <v>105</v>
      </c>
      <c r="S40" s="26" t="str">
        <f>"UpDown1("&amp;T39&amp;")"</f>
        <v>UpDown1(4)</v>
      </c>
      <c r="T40" s="29"/>
      <c r="U40" s="3"/>
    </row>
    <row r="41" spans="16:21" x14ac:dyDescent="0.15">
      <c r="P41" s="3"/>
      <c r="Q41" s="20" t="s">
        <v>264</v>
      </c>
      <c r="R41" s="3" t="s">
        <v>137</v>
      </c>
      <c r="S41" s="26" t="str">
        <f t="shared" ref="S41" si="5">"Text1("&amp;T41&amp;")"</f>
        <v>Text1(5)</v>
      </c>
      <c r="T41" s="29">
        <v>5</v>
      </c>
      <c r="U41" s="3"/>
    </row>
    <row r="42" spans="16:21" x14ac:dyDescent="0.15">
      <c r="P42" s="3"/>
      <c r="Q42" s="20"/>
      <c r="R42" s="3" t="s">
        <v>105</v>
      </c>
      <c r="S42" s="26" t="str">
        <f>"UpDown1("&amp;T41&amp;")"</f>
        <v>UpDown1(5)</v>
      </c>
      <c r="T42" s="29"/>
      <c r="U42" s="3"/>
    </row>
    <row r="43" spans="16:21" x14ac:dyDescent="0.15">
      <c r="P43" s="3"/>
      <c r="Q43" s="20" t="s">
        <v>265</v>
      </c>
      <c r="R43" s="3" t="s">
        <v>137</v>
      </c>
      <c r="S43" s="26" t="str">
        <f t="shared" ref="S43" si="6">"Text1("&amp;T43&amp;")"</f>
        <v>Text1(8)</v>
      </c>
      <c r="T43" s="29">
        <v>8</v>
      </c>
      <c r="U43" s="3"/>
    </row>
    <row r="44" spans="16:21" x14ac:dyDescent="0.15">
      <c r="P44" s="3"/>
      <c r="Q44" s="20"/>
      <c r="R44" s="3" t="s">
        <v>105</v>
      </c>
      <c r="S44" s="26" t="str">
        <f>"UpDown1("&amp;T43&amp;")"</f>
        <v>UpDown1(8)</v>
      </c>
      <c r="T44" s="29"/>
      <c r="U44" s="3"/>
    </row>
    <row r="45" spans="16:21" x14ac:dyDescent="0.15">
      <c r="P45" s="3" t="s">
        <v>266</v>
      </c>
      <c r="Q45" s="20" t="s">
        <v>267</v>
      </c>
      <c r="R45" s="3" t="s">
        <v>137</v>
      </c>
      <c r="S45" s="26" t="str">
        <f t="shared" ref="S45" si="7">"Text1("&amp;T45&amp;")"</f>
        <v>Text1(6)</v>
      </c>
      <c r="T45" s="29">
        <v>6</v>
      </c>
      <c r="U45" s="3"/>
    </row>
    <row r="46" spans="16:21" x14ac:dyDescent="0.15">
      <c r="P46" s="3"/>
      <c r="Q46" s="20"/>
      <c r="R46" s="3" t="s">
        <v>105</v>
      </c>
      <c r="S46" s="26" t="str">
        <f>"UpDown1("&amp;T45&amp;")"</f>
        <v>UpDown1(6)</v>
      </c>
      <c r="T46" s="29"/>
      <c r="U46" s="6"/>
    </row>
    <row r="47" spans="16:21" x14ac:dyDescent="0.15">
      <c r="P47" s="3"/>
      <c r="Q47" s="20" t="s">
        <v>268</v>
      </c>
      <c r="R47" s="3" t="s">
        <v>137</v>
      </c>
      <c r="S47" s="26" t="str">
        <f t="shared" ref="S47" si="8">"Text1("&amp;T47&amp;")"</f>
        <v>Text1(7)</v>
      </c>
      <c r="T47" s="29">
        <v>7</v>
      </c>
      <c r="U47" s="30"/>
    </row>
    <row r="48" spans="16:21" x14ac:dyDescent="0.15">
      <c r="P48" s="3"/>
      <c r="Q48" s="20"/>
      <c r="R48" s="3" t="s">
        <v>105</v>
      </c>
      <c r="S48" s="26" t="str">
        <f>"UpDown1("&amp;T47&amp;")"</f>
        <v>UpDown1(7)</v>
      </c>
      <c r="T48" s="29"/>
      <c r="U48" s="30"/>
    </row>
    <row r="49" spans="16:21" x14ac:dyDescent="0.15">
      <c r="P49" s="3" t="s">
        <v>269</v>
      </c>
      <c r="Q49" s="20" t="s">
        <v>152</v>
      </c>
      <c r="R49" s="3" t="s">
        <v>85</v>
      </c>
      <c r="S49" s="26" t="s">
        <v>155</v>
      </c>
      <c r="T49" s="29"/>
      <c r="U49" s="30"/>
    </row>
    <row r="50" spans="16:21" x14ac:dyDescent="0.15">
      <c r="P50" s="3"/>
      <c r="Q50" s="20" t="s">
        <v>153</v>
      </c>
      <c r="R50" s="3" t="s">
        <v>85</v>
      </c>
      <c r="S50" s="26" t="s">
        <v>156</v>
      </c>
      <c r="T50" s="29"/>
      <c r="U50" s="30"/>
    </row>
    <row r="51" spans="16:21" x14ac:dyDescent="0.15">
      <c r="P51" s="3"/>
      <c r="Q51" s="20" t="s">
        <v>158</v>
      </c>
      <c r="R51" s="3" t="s">
        <v>137</v>
      </c>
      <c r="S51" s="26" t="s">
        <v>160</v>
      </c>
      <c r="T51" s="29"/>
      <c r="U51" s="30"/>
    </row>
    <row r="52" spans="16:21" x14ac:dyDescent="0.15">
      <c r="P52" s="3"/>
      <c r="Q52" s="20"/>
      <c r="R52" s="3" t="s">
        <v>105</v>
      </c>
      <c r="S52" s="26" t="s">
        <v>161</v>
      </c>
      <c r="T52" s="29"/>
      <c r="U52" s="30"/>
    </row>
    <row r="53" spans="16:21" x14ac:dyDescent="0.15">
      <c r="P53" s="3" t="s">
        <v>270</v>
      </c>
      <c r="Q53" s="20" t="s">
        <v>271</v>
      </c>
      <c r="R53" s="3" t="s">
        <v>272</v>
      </c>
      <c r="S53" s="26" t="s">
        <v>273</v>
      </c>
      <c r="T53" s="29"/>
      <c r="U53" s="30"/>
    </row>
    <row r="54" spans="16:21" x14ac:dyDescent="0.15">
      <c r="P54" s="3"/>
      <c r="Q54" s="20"/>
      <c r="R54" s="3"/>
      <c r="S54" s="26"/>
      <c r="T54" s="29"/>
      <c r="U54" s="30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U48"/>
  <sheetViews>
    <sheetView workbookViewId="0"/>
  </sheetViews>
  <sheetFormatPr defaultRowHeight="13.5" x14ac:dyDescent="0.15"/>
  <cols>
    <col min="16" max="16" width="5.625" customWidth="1"/>
    <col min="17" max="18" width="20.625" customWidth="1"/>
    <col min="19" max="19" width="25.625" customWidth="1"/>
    <col min="20" max="20" width="5.625" customWidth="1"/>
    <col min="21" max="21" width="25.625" customWidth="1"/>
  </cols>
  <sheetData>
    <row r="2" spans="16:21" ht="14.25" thickBot="1" x14ac:dyDescent="0.2">
      <c r="P2" s="22" t="s">
        <v>63</v>
      </c>
      <c r="Q2" s="23"/>
      <c r="R2" s="22"/>
      <c r="S2" s="24" t="s">
        <v>66</v>
      </c>
      <c r="T2" s="27"/>
      <c r="U2" s="22" t="s">
        <v>14</v>
      </c>
    </row>
    <row r="3" spans="16:21" ht="14.25" thickTop="1" x14ac:dyDescent="0.15">
      <c r="P3" s="18" t="s">
        <v>64</v>
      </c>
      <c r="Q3" s="21"/>
      <c r="R3" s="18" t="s">
        <v>105</v>
      </c>
      <c r="S3" s="25" t="s">
        <v>163</v>
      </c>
      <c r="T3" s="28"/>
      <c r="U3" s="18"/>
    </row>
    <row r="4" spans="16:21" x14ac:dyDescent="0.15">
      <c r="P4" s="3" t="s">
        <v>72</v>
      </c>
      <c r="Q4" s="20"/>
      <c r="R4" s="3" t="s">
        <v>105</v>
      </c>
      <c r="S4" s="26" t="s">
        <v>164</v>
      </c>
      <c r="T4" s="29"/>
      <c r="U4" s="3"/>
    </row>
    <row r="5" spans="16:21" x14ac:dyDescent="0.15">
      <c r="P5" s="3" t="s">
        <v>77</v>
      </c>
      <c r="Q5" s="20"/>
      <c r="R5" s="3" t="s">
        <v>105</v>
      </c>
      <c r="S5" s="26" t="s">
        <v>168</v>
      </c>
      <c r="T5" s="29"/>
      <c r="U5" s="3"/>
    </row>
    <row r="6" spans="16:21" x14ac:dyDescent="0.15">
      <c r="P6" s="3" t="s">
        <v>82</v>
      </c>
      <c r="Q6" s="20"/>
      <c r="R6" s="3" t="s">
        <v>105</v>
      </c>
      <c r="S6" s="26" t="s">
        <v>169</v>
      </c>
      <c r="T6" s="29"/>
      <c r="U6" s="3"/>
    </row>
    <row r="7" spans="16:21" x14ac:dyDescent="0.15">
      <c r="P7" s="3" t="s">
        <v>90</v>
      </c>
      <c r="Q7" s="20"/>
      <c r="R7" s="3" t="s">
        <v>105</v>
      </c>
      <c r="S7" s="26" t="s">
        <v>170</v>
      </c>
      <c r="T7" s="29"/>
      <c r="U7" s="3"/>
    </row>
    <row r="8" spans="16:21" x14ac:dyDescent="0.15">
      <c r="P8" s="3" t="s">
        <v>95</v>
      </c>
      <c r="Q8" s="20"/>
      <c r="R8" s="3" t="s">
        <v>105</v>
      </c>
      <c r="S8" s="26" t="s">
        <v>172</v>
      </c>
      <c r="T8" s="29"/>
      <c r="U8" s="3"/>
    </row>
    <row r="9" spans="16:21" x14ac:dyDescent="0.15">
      <c r="P9" s="3" t="s">
        <v>106</v>
      </c>
      <c r="Q9" s="20" t="s">
        <v>179</v>
      </c>
      <c r="R9" s="3" t="s">
        <v>175</v>
      </c>
      <c r="S9" s="26" t="s">
        <v>176</v>
      </c>
      <c r="T9" s="29"/>
      <c r="U9" s="3"/>
    </row>
    <row r="10" spans="16:21" x14ac:dyDescent="0.15">
      <c r="P10" s="3" t="s">
        <v>107</v>
      </c>
      <c r="Q10" s="20" t="s">
        <v>178</v>
      </c>
      <c r="R10" s="3" t="s">
        <v>175</v>
      </c>
      <c r="S10" s="26" t="s">
        <v>177</v>
      </c>
      <c r="T10" s="29"/>
      <c r="U10" s="3"/>
    </row>
    <row r="11" spans="16:21" x14ac:dyDescent="0.15">
      <c r="P11" s="3" t="s">
        <v>180</v>
      </c>
      <c r="Q11" s="20" t="s">
        <v>181</v>
      </c>
      <c r="R11" s="3" t="s">
        <v>183</v>
      </c>
      <c r="S11" s="26" t="s">
        <v>185</v>
      </c>
      <c r="T11" s="29"/>
      <c r="U11" s="3"/>
    </row>
    <row r="12" spans="16:21" x14ac:dyDescent="0.15">
      <c r="P12" s="3"/>
      <c r="Q12" s="20" t="s">
        <v>182</v>
      </c>
      <c r="R12" s="3" t="s">
        <v>183</v>
      </c>
      <c r="S12" s="26" t="s">
        <v>182</v>
      </c>
      <c r="T12" s="29"/>
      <c r="U12" s="3"/>
    </row>
    <row r="13" spans="16:21" x14ac:dyDescent="0.15">
      <c r="P13" s="3" t="s">
        <v>109</v>
      </c>
      <c r="Q13" s="20"/>
      <c r="R13" s="3" t="s">
        <v>120</v>
      </c>
      <c r="S13" s="26" t="s">
        <v>92</v>
      </c>
      <c r="T13" s="29"/>
      <c r="U13" s="3"/>
    </row>
    <row r="14" spans="16:21" x14ac:dyDescent="0.15">
      <c r="P14" s="3" t="s">
        <v>112</v>
      </c>
      <c r="Q14" s="20" t="s">
        <v>274</v>
      </c>
      <c r="R14" s="3" t="s">
        <v>137</v>
      </c>
      <c r="S14" s="26" t="str">
        <f>"Text2("&amp;T14&amp;")"</f>
        <v>Text2(0)</v>
      </c>
      <c r="T14" s="29">
        <v>0</v>
      </c>
      <c r="U14" s="6"/>
    </row>
    <row r="15" spans="16:21" x14ac:dyDescent="0.15">
      <c r="P15" s="3"/>
      <c r="Q15" s="20"/>
      <c r="R15" s="3" t="s">
        <v>105</v>
      </c>
      <c r="S15" s="26" t="str">
        <f>"UpDown2("&amp;T15&amp;")"</f>
        <v>UpDown2(0)</v>
      </c>
      <c r="T15" s="29">
        <v>0</v>
      </c>
      <c r="U15" s="30"/>
    </row>
    <row r="16" spans="16:21" x14ac:dyDescent="0.15">
      <c r="P16" s="3" t="s">
        <v>275</v>
      </c>
      <c r="Q16" s="20" t="s">
        <v>258</v>
      </c>
      <c r="R16" s="3" t="s">
        <v>137</v>
      </c>
      <c r="S16" s="26" t="str">
        <f>"Text1("&amp;T16&amp;")"</f>
        <v>Text1(0)</v>
      </c>
      <c r="T16" s="29">
        <v>0</v>
      </c>
      <c r="U16" s="6"/>
    </row>
    <row r="17" spans="16:21" x14ac:dyDescent="0.15">
      <c r="P17" s="3"/>
      <c r="Q17" s="20"/>
      <c r="R17" s="3" t="s">
        <v>105</v>
      </c>
      <c r="S17" s="26" t="str">
        <f>"UpDown1("&amp;T17&amp;")"</f>
        <v>UpDown1(0)</v>
      </c>
      <c r="T17" s="29">
        <v>0</v>
      </c>
      <c r="U17" s="30"/>
    </row>
    <row r="18" spans="16:21" x14ac:dyDescent="0.15">
      <c r="P18" s="3"/>
      <c r="Q18" s="20" t="s">
        <v>259</v>
      </c>
      <c r="R18" s="3" t="s">
        <v>137</v>
      </c>
      <c r="S18" s="26" t="str">
        <f>"Text1("&amp;T18&amp;")"</f>
        <v>Text1(1)</v>
      </c>
      <c r="T18" s="29">
        <v>1</v>
      </c>
      <c r="U18" s="6"/>
    </row>
    <row r="19" spans="16:21" x14ac:dyDescent="0.15">
      <c r="P19" s="3"/>
      <c r="Q19" s="20"/>
      <c r="R19" s="3" t="s">
        <v>105</v>
      </c>
      <c r="S19" s="26" t="str">
        <f>"UpDown1("&amp;T19&amp;")"</f>
        <v>UpDown1(1)</v>
      </c>
      <c r="T19" s="29">
        <v>1</v>
      </c>
      <c r="U19" s="30"/>
    </row>
    <row r="20" spans="16:21" x14ac:dyDescent="0.15">
      <c r="P20" s="3"/>
      <c r="Q20" s="20" t="s">
        <v>276</v>
      </c>
      <c r="R20" s="3" t="s">
        <v>137</v>
      </c>
      <c r="S20" s="26" t="str">
        <f>"Text2("&amp;T20&amp;")"</f>
        <v>Text2(1)</v>
      </c>
      <c r="T20" s="29">
        <v>1</v>
      </c>
      <c r="U20" s="6"/>
    </row>
    <row r="21" spans="16:21" x14ac:dyDescent="0.15">
      <c r="P21" s="3"/>
      <c r="Q21" s="20"/>
      <c r="R21" s="3" t="s">
        <v>105</v>
      </c>
      <c r="S21" s="26" t="str">
        <f>"UpDown2("&amp;T21&amp;")"</f>
        <v>UpDown2(1)</v>
      </c>
      <c r="T21" s="29">
        <v>1</v>
      </c>
      <c r="U21" s="30"/>
    </row>
    <row r="22" spans="16:21" x14ac:dyDescent="0.15">
      <c r="P22" s="3"/>
      <c r="Q22" s="20" t="s">
        <v>277</v>
      </c>
      <c r="R22" s="3" t="s">
        <v>137</v>
      </c>
      <c r="S22" s="26" t="str">
        <f>"Text2("&amp;T22&amp;")"</f>
        <v>Text2(2)</v>
      </c>
      <c r="T22" s="29">
        <v>2</v>
      </c>
      <c r="U22" s="6"/>
    </row>
    <row r="23" spans="16:21" x14ac:dyDescent="0.15">
      <c r="P23" s="3"/>
      <c r="Q23" s="20"/>
      <c r="R23" s="3" t="s">
        <v>105</v>
      </c>
      <c r="S23" s="26" t="str">
        <f>"UpDown2("&amp;T23&amp;")"</f>
        <v>UpDown2(2)</v>
      </c>
      <c r="T23" s="29">
        <v>2</v>
      </c>
      <c r="U23" s="30"/>
    </row>
    <row r="24" spans="16:21" x14ac:dyDescent="0.15">
      <c r="P24" s="3" t="s">
        <v>278</v>
      </c>
      <c r="Q24" s="20" t="s">
        <v>260</v>
      </c>
      <c r="R24" s="3" t="s">
        <v>137</v>
      </c>
      <c r="S24" s="26" t="str">
        <f>"Text1("&amp;T24&amp;")"</f>
        <v>Text1(2)</v>
      </c>
      <c r="T24" s="29">
        <v>2</v>
      </c>
      <c r="U24" s="30"/>
    </row>
    <row r="25" spans="16:21" x14ac:dyDescent="0.15">
      <c r="P25" s="3"/>
      <c r="Q25" s="20"/>
      <c r="R25" s="3" t="s">
        <v>105</v>
      </c>
      <c r="S25" s="26" t="str">
        <f>"UpDown1("&amp;T25&amp;")"</f>
        <v>UpDown1(2)</v>
      </c>
      <c r="T25" s="29">
        <v>2</v>
      </c>
      <c r="U25" s="30"/>
    </row>
    <row r="26" spans="16:21" x14ac:dyDescent="0.15">
      <c r="P26" s="3"/>
      <c r="Q26" s="20" t="s">
        <v>262</v>
      </c>
      <c r="R26" s="3" t="s">
        <v>137</v>
      </c>
      <c r="S26" s="26" t="str">
        <f>"Text1("&amp;T26&amp;")"</f>
        <v>Text1(3)</v>
      </c>
      <c r="T26" s="29">
        <v>3</v>
      </c>
      <c r="U26" s="30"/>
    </row>
    <row r="27" spans="16:21" x14ac:dyDescent="0.15">
      <c r="P27" s="3"/>
      <c r="Q27" s="20"/>
      <c r="R27" s="3" t="s">
        <v>105</v>
      </c>
      <c r="S27" s="26" t="str">
        <f>"UpDown1("&amp;T27&amp;")"</f>
        <v>UpDown1(3)</v>
      </c>
      <c r="T27" s="29">
        <v>3</v>
      </c>
      <c r="U27" s="30"/>
    </row>
    <row r="28" spans="16:21" x14ac:dyDescent="0.15">
      <c r="P28" s="3" t="s">
        <v>127</v>
      </c>
      <c r="Q28" s="20" t="s">
        <v>263</v>
      </c>
      <c r="R28" s="3" t="s">
        <v>137</v>
      </c>
      <c r="S28" s="26" t="str">
        <f>"Text1("&amp;T28&amp;")"</f>
        <v>Text1(4)</v>
      </c>
      <c r="T28" s="29">
        <v>4</v>
      </c>
      <c r="U28" s="30"/>
    </row>
    <row r="29" spans="16:21" x14ac:dyDescent="0.15">
      <c r="P29" s="3"/>
      <c r="Q29" s="20"/>
      <c r="R29" s="3" t="s">
        <v>105</v>
      </c>
      <c r="S29" s="26" t="str">
        <f>"UpDown1("&amp;T29&amp;")"</f>
        <v>UpDown1(4)</v>
      </c>
      <c r="T29" s="29">
        <v>4</v>
      </c>
      <c r="U29" s="30"/>
    </row>
    <row r="30" spans="16:21" x14ac:dyDescent="0.15">
      <c r="P30" s="3"/>
      <c r="Q30" s="20" t="s">
        <v>264</v>
      </c>
      <c r="R30" s="3" t="s">
        <v>137</v>
      </c>
      <c r="S30" s="26" t="str">
        <f>"Text1("&amp;T30&amp;")"</f>
        <v>Text1(8)</v>
      </c>
      <c r="T30" s="29">
        <v>8</v>
      </c>
      <c r="U30" s="30"/>
    </row>
    <row r="31" spans="16:21" x14ac:dyDescent="0.15">
      <c r="P31" s="3"/>
      <c r="Q31" s="20"/>
      <c r="R31" s="3" t="s">
        <v>105</v>
      </c>
      <c r="S31" s="26" t="str">
        <f>"UpDown1("&amp;T31&amp;")"</f>
        <v>UpDown1(8)</v>
      </c>
      <c r="T31" s="29">
        <v>8</v>
      </c>
      <c r="U31" s="30"/>
    </row>
    <row r="32" spans="16:21" x14ac:dyDescent="0.15">
      <c r="P32" s="3"/>
      <c r="Q32" s="20" t="s">
        <v>265</v>
      </c>
      <c r="R32" s="3" t="s">
        <v>137</v>
      </c>
      <c r="S32" s="26" t="str">
        <f>"Text1("&amp;T32&amp;")"</f>
        <v>Text1(5)</v>
      </c>
      <c r="T32" s="29">
        <v>5</v>
      </c>
      <c r="U32" s="30"/>
    </row>
    <row r="33" spans="16:21" x14ac:dyDescent="0.15">
      <c r="P33" s="3"/>
      <c r="Q33" s="20"/>
      <c r="R33" s="3" t="s">
        <v>105</v>
      </c>
      <c r="S33" s="26" t="str">
        <f>"UpDown1("&amp;T33&amp;")"</f>
        <v>UpDown1(5)</v>
      </c>
      <c r="T33" s="29">
        <v>5</v>
      </c>
      <c r="U33" s="30"/>
    </row>
    <row r="34" spans="16:21" x14ac:dyDescent="0.15">
      <c r="P34" s="3"/>
      <c r="Q34" s="20" t="s">
        <v>279</v>
      </c>
      <c r="R34" s="3" t="s">
        <v>137</v>
      </c>
      <c r="S34" s="26" t="str">
        <f>"Text2("&amp;T34&amp;")"</f>
        <v>Text2(3)</v>
      </c>
      <c r="T34" s="29">
        <v>3</v>
      </c>
      <c r="U34" s="30"/>
    </row>
    <row r="35" spans="16:21" x14ac:dyDescent="0.15">
      <c r="P35" s="3"/>
      <c r="Q35" s="20"/>
      <c r="R35" s="3" t="s">
        <v>105</v>
      </c>
      <c r="S35" s="26" t="str">
        <f>"UpDown2("&amp;T35&amp;")"</f>
        <v>UpDown2(3)</v>
      </c>
      <c r="T35" s="29">
        <v>3</v>
      </c>
      <c r="U35" s="30"/>
    </row>
    <row r="36" spans="16:21" x14ac:dyDescent="0.15">
      <c r="P36" s="3"/>
      <c r="Q36" s="20" t="s">
        <v>280</v>
      </c>
      <c r="R36" s="3" t="s">
        <v>137</v>
      </c>
      <c r="S36" s="26" t="str">
        <f>"Text2("&amp;T36&amp;")"</f>
        <v>Text2(4)</v>
      </c>
      <c r="T36" s="29">
        <v>4</v>
      </c>
      <c r="U36" s="30"/>
    </row>
    <row r="37" spans="16:21" x14ac:dyDescent="0.15">
      <c r="P37" s="3"/>
      <c r="Q37" s="20"/>
      <c r="R37" s="3" t="s">
        <v>105</v>
      </c>
      <c r="S37" s="26" t="str">
        <f>"UpDown2("&amp;T37&amp;")"</f>
        <v>UpDown2(4)</v>
      </c>
      <c r="T37" s="29">
        <v>4</v>
      </c>
      <c r="U37" s="30"/>
    </row>
    <row r="38" spans="16:21" x14ac:dyDescent="0.15">
      <c r="P38" s="3"/>
      <c r="Q38" s="20" t="s">
        <v>281</v>
      </c>
      <c r="R38" s="3" t="s">
        <v>137</v>
      </c>
      <c r="S38" s="26" t="str">
        <f>"Text2("&amp;T38&amp;")"</f>
        <v>Text2(5)</v>
      </c>
      <c r="T38" s="29">
        <v>5</v>
      </c>
      <c r="U38" s="6"/>
    </row>
    <row r="39" spans="16:21" x14ac:dyDescent="0.15">
      <c r="P39" s="3"/>
      <c r="Q39" s="20"/>
      <c r="R39" s="3" t="s">
        <v>105</v>
      </c>
      <c r="S39" s="26" t="str">
        <f>"UpDown2("&amp;T39&amp;")"</f>
        <v>UpDown2(5)</v>
      </c>
      <c r="T39" s="29">
        <v>5</v>
      </c>
      <c r="U39" s="30"/>
    </row>
    <row r="40" spans="16:21" x14ac:dyDescent="0.15">
      <c r="P40" s="3" t="s">
        <v>134</v>
      </c>
      <c r="Q40" s="20" t="s">
        <v>267</v>
      </c>
      <c r="R40" s="3" t="s">
        <v>137</v>
      </c>
      <c r="S40" s="26" t="str">
        <f>"Text1("&amp;T40&amp;")"</f>
        <v>Text1(6)</v>
      </c>
      <c r="T40" s="29">
        <v>6</v>
      </c>
      <c r="U40" s="30"/>
    </row>
    <row r="41" spans="16:21" x14ac:dyDescent="0.15">
      <c r="P41" s="3"/>
      <c r="Q41" s="20"/>
      <c r="R41" s="3" t="s">
        <v>105</v>
      </c>
      <c r="S41" s="26" t="str">
        <f>"UpDown1("&amp;T41&amp;")"</f>
        <v>UpDown1(6)</v>
      </c>
      <c r="T41" s="29">
        <v>6</v>
      </c>
      <c r="U41" s="30"/>
    </row>
    <row r="42" spans="16:21" x14ac:dyDescent="0.15">
      <c r="P42" s="3"/>
      <c r="Q42" s="20" t="s">
        <v>282</v>
      </c>
      <c r="R42" s="3" t="s">
        <v>137</v>
      </c>
      <c r="S42" s="26" t="str">
        <f>"Text1("&amp;T42&amp;")"</f>
        <v>Text1(7)</v>
      </c>
      <c r="T42" s="29">
        <v>7</v>
      </c>
      <c r="U42" s="30"/>
    </row>
    <row r="43" spans="16:21" x14ac:dyDescent="0.15">
      <c r="P43" s="3"/>
      <c r="Q43" s="20"/>
      <c r="R43" s="3" t="s">
        <v>105</v>
      </c>
      <c r="S43" s="26" t="str">
        <f>"UpDown1("&amp;T43&amp;")"</f>
        <v>UpDown1(7)</v>
      </c>
      <c r="T43" s="29">
        <v>7</v>
      </c>
      <c r="U43" s="30"/>
    </row>
    <row r="44" spans="16:21" x14ac:dyDescent="0.15">
      <c r="P44" s="3" t="s">
        <v>139</v>
      </c>
      <c r="Q44" s="20" t="s">
        <v>211</v>
      </c>
      <c r="R44" s="3" t="s">
        <v>137</v>
      </c>
      <c r="S44" s="26" t="str">
        <f>"Text3("&amp;T44&amp;")"</f>
        <v>Text3(0)</v>
      </c>
      <c r="T44" s="29">
        <v>0</v>
      </c>
      <c r="U44" s="30"/>
    </row>
    <row r="45" spans="16:21" x14ac:dyDescent="0.15">
      <c r="P45" s="3"/>
      <c r="Q45" s="20"/>
      <c r="R45" s="3" t="s">
        <v>105</v>
      </c>
      <c r="S45" s="26" t="str">
        <f>"UpDown3("&amp;T45&amp;")"</f>
        <v>UpDown3(0)</v>
      </c>
      <c r="T45" s="29">
        <v>0</v>
      </c>
      <c r="U45" s="30"/>
    </row>
    <row r="46" spans="16:21" x14ac:dyDescent="0.15">
      <c r="P46" s="3" t="s">
        <v>151</v>
      </c>
      <c r="Q46" s="20"/>
      <c r="R46" s="3" t="s">
        <v>105</v>
      </c>
      <c r="S46" s="26" t="s">
        <v>216</v>
      </c>
      <c r="T46" s="29"/>
      <c r="U46" s="30"/>
    </row>
    <row r="47" spans="16:21" x14ac:dyDescent="0.15">
      <c r="P47" s="3" t="s">
        <v>283</v>
      </c>
      <c r="Q47" s="20"/>
      <c r="R47" s="3" t="s">
        <v>105</v>
      </c>
      <c r="S47" s="26" t="s">
        <v>217</v>
      </c>
      <c r="T47" s="29"/>
      <c r="U47" s="30"/>
    </row>
    <row r="48" spans="16:21" x14ac:dyDescent="0.15">
      <c r="P48" s="3"/>
      <c r="Q48" s="20"/>
      <c r="R48" s="3"/>
      <c r="S48" s="26"/>
      <c r="T48" s="29"/>
      <c r="U48" s="30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U15"/>
  <sheetViews>
    <sheetView topLeftCell="H25" workbookViewId="0"/>
  </sheetViews>
  <sheetFormatPr defaultRowHeight="13.5" x14ac:dyDescent="0.15"/>
  <cols>
    <col min="16" max="16" width="5.625" customWidth="1"/>
    <col min="17" max="18" width="20.625" customWidth="1"/>
    <col min="19" max="19" width="25.625" customWidth="1"/>
    <col min="20" max="20" width="5.625" customWidth="1"/>
    <col min="21" max="21" width="25.625" customWidth="1"/>
  </cols>
  <sheetData>
    <row r="2" spans="16:21" x14ac:dyDescent="0.15">
      <c r="Q2" s="19"/>
    </row>
    <row r="3" spans="16:21" ht="14.25" thickBot="1" x14ac:dyDescent="0.2">
      <c r="P3" s="22" t="s">
        <v>63</v>
      </c>
      <c r="Q3" s="23"/>
      <c r="R3" s="22"/>
      <c r="S3" s="24" t="s">
        <v>66</v>
      </c>
      <c r="T3" s="27"/>
      <c r="U3" s="22" t="s">
        <v>14</v>
      </c>
    </row>
    <row r="4" spans="16:21" ht="14.25" thickTop="1" x14ac:dyDescent="0.15">
      <c r="P4" s="18" t="s">
        <v>64</v>
      </c>
      <c r="Q4" s="21"/>
      <c r="R4" s="18" t="s">
        <v>105</v>
      </c>
      <c r="S4" s="25" t="s">
        <v>164</v>
      </c>
      <c r="T4" s="28"/>
      <c r="U4" s="18"/>
    </row>
    <row r="5" spans="16:21" x14ac:dyDescent="0.15">
      <c r="P5" s="3" t="s">
        <v>218</v>
      </c>
      <c r="Q5" s="20"/>
      <c r="R5" s="3" t="s">
        <v>105</v>
      </c>
      <c r="S5" s="26" t="s">
        <v>220</v>
      </c>
      <c r="T5" s="29"/>
      <c r="U5" s="3"/>
    </row>
    <row r="6" spans="16:21" x14ac:dyDescent="0.15">
      <c r="P6" s="3" t="s">
        <v>77</v>
      </c>
      <c r="Q6" s="20" t="s">
        <v>221</v>
      </c>
      <c r="R6" s="3" t="s">
        <v>85</v>
      </c>
      <c r="S6" s="26" t="s">
        <v>155</v>
      </c>
      <c r="T6" s="29"/>
      <c r="U6" s="3"/>
    </row>
    <row r="7" spans="16:21" x14ac:dyDescent="0.15">
      <c r="P7" s="3"/>
      <c r="Q7" s="20" t="s">
        <v>179</v>
      </c>
      <c r="R7" s="3" t="s">
        <v>85</v>
      </c>
      <c r="S7" s="26" t="s">
        <v>224</v>
      </c>
      <c r="T7" s="29"/>
      <c r="U7" s="3"/>
    </row>
    <row r="8" spans="16:21" x14ac:dyDescent="0.15">
      <c r="P8" s="3" t="s">
        <v>225</v>
      </c>
      <c r="Q8" s="20"/>
      <c r="R8" s="3" t="s">
        <v>105</v>
      </c>
      <c r="S8" s="26" t="s">
        <v>226</v>
      </c>
      <c r="T8" s="29"/>
      <c r="U8" s="3"/>
    </row>
    <row r="9" spans="16:21" x14ac:dyDescent="0.15">
      <c r="P9" s="3" t="s">
        <v>95</v>
      </c>
      <c r="Q9" s="20" t="s">
        <v>229</v>
      </c>
      <c r="R9" s="3" t="s">
        <v>137</v>
      </c>
      <c r="S9" s="26" t="s">
        <v>227</v>
      </c>
      <c r="T9" s="29"/>
      <c r="U9" s="3"/>
    </row>
    <row r="10" spans="16:21" x14ac:dyDescent="0.15">
      <c r="P10" s="3"/>
      <c r="Q10" s="20"/>
      <c r="R10" s="3" t="s">
        <v>105</v>
      </c>
      <c r="S10" s="26" t="s">
        <v>228</v>
      </c>
      <c r="T10" s="29"/>
      <c r="U10" s="3"/>
    </row>
    <row r="11" spans="16:21" x14ac:dyDescent="0.15">
      <c r="P11" s="3" t="s">
        <v>231</v>
      </c>
      <c r="Q11" s="20"/>
      <c r="R11" s="3" t="s">
        <v>232</v>
      </c>
      <c r="S11" s="26" t="s">
        <v>233</v>
      </c>
      <c r="T11" s="29"/>
      <c r="U11" s="3"/>
    </row>
    <row r="12" spans="16:21" x14ac:dyDescent="0.15">
      <c r="P12" s="3"/>
      <c r="Q12" s="20"/>
      <c r="R12" s="3" t="s">
        <v>234</v>
      </c>
      <c r="S12" s="26" t="s">
        <v>235</v>
      </c>
      <c r="T12" s="29"/>
      <c r="U12" s="3"/>
    </row>
    <row r="13" spans="16:21" x14ac:dyDescent="0.15">
      <c r="P13" s="3"/>
      <c r="Q13" s="20"/>
      <c r="R13" s="3" t="s">
        <v>236</v>
      </c>
      <c r="S13" s="26" t="s">
        <v>237</v>
      </c>
      <c r="T13" s="29"/>
      <c r="U13" s="3"/>
    </row>
    <row r="14" spans="16:21" x14ac:dyDescent="0.15">
      <c r="P14" s="3" t="s">
        <v>108</v>
      </c>
      <c r="Q14" s="20"/>
      <c r="R14" s="3" t="s">
        <v>246</v>
      </c>
      <c r="S14" s="26" t="s">
        <v>247</v>
      </c>
      <c r="T14" s="29"/>
      <c r="U14" s="3"/>
    </row>
    <row r="15" spans="16:21" x14ac:dyDescent="0.15">
      <c r="P15" s="3"/>
      <c r="Q15" s="20"/>
      <c r="R15" s="3"/>
      <c r="S15" s="26"/>
      <c r="T15" s="29"/>
      <c r="U15" s="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Spa1_3</vt:lpstr>
      <vt:lpstr>Spa4</vt:lpstr>
      <vt:lpstr>構成</vt:lpstr>
      <vt:lpstr>mainfrm画面</vt:lpstr>
      <vt:lpstr>Hinshufrm画面</vt:lpstr>
      <vt:lpstr>testfrm画面</vt:lpstr>
      <vt:lpstr>mainfrm画面(Spa4)</vt:lpstr>
      <vt:lpstr>Hinshufrm画面(Spa4)</vt:lpstr>
      <vt:lpstr>testfrm画面(Spa4)</vt:lpstr>
      <vt:lpstr>画面イメージ(Spa4)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h-tanaka</dc:creator>
  <cp:lastModifiedBy>大石貴司</cp:lastModifiedBy>
  <dcterms:created xsi:type="dcterms:W3CDTF">2016-01-04T04:00:03Z</dcterms:created>
  <dcterms:modified xsi:type="dcterms:W3CDTF">2016-02-23T02:55:13Z</dcterms:modified>
</cp:coreProperties>
</file>