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_pha\Desktop\"/>
    </mc:Choice>
  </mc:AlternateContent>
  <xr:revisionPtr revIDLastSave="0" documentId="8_{3BBD3900-5A64-4A9D-B59F-55876189F5F4}" xr6:coauthVersionLast="47" xr6:coauthVersionMax="47" xr10:uidLastSave="{00000000-0000-0000-0000-000000000000}"/>
  <bookViews>
    <workbookView xWindow="-108" yWindow="-108" windowWidth="23256" windowHeight="12576" xr2:uid="{D546CD4E-1DCB-402B-9F37-F6E30BC7C0FB}"/>
  </bookViews>
  <sheets>
    <sheet name="Clock Related" sheetId="3" r:id="rId1"/>
    <sheet name="DEC - HEX conve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F16" i="3"/>
  <c r="F17" i="3"/>
  <c r="F14" i="3"/>
  <c r="B7" i="1"/>
  <c r="C7" i="1"/>
  <c r="D7" i="1"/>
  <c r="E7" i="1"/>
  <c r="F7" i="1"/>
  <c r="G7" i="1"/>
  <c r="H7" i="1"/>
  <c r="A7" i="1"/>
  <c r="B18" i="3"/>
  <c r="C16" i="3"/>
  <c r="B10" i="3"/>
  <c r="B4" i="3"/>
  <c r="D4" i="3" s="1"/>
  <c r="E12" i="3" s="1"/>
  <c r="E13" i="3" s="1"/>
  <c r="B3" i="3"/>
  <c r="D3" i="3" s="1"/>
  <c r="D12" i="3" s="1"/>
  <c r="B12" i="3" s="1"/>
  <c r="B13" i="3" s="1"/>
  <c r="C15" i="3" s="1"/>
  <c r="D15" i="3" s="1"/>
  <c r="F8" i="3"/>
  <c r="F7" i="3"/>
  <c r="D2" i="3"/>
  <c r="H4" i="1"/>
  <c r="B4" i="1"/>
  <c r="C4" i="1"/>
  <c r="D4" i="1"/>
  <c r="E4" i="1"/>
  <c r="F4" i="1"/>
  <c r="G4" i="1"/>
  <c r="A4" i="1"/>
  <c r="B19" i="3" l="1"/>
  <c r="D14" i="3"/>
  <c r="D13" i="3"/>
  <c r="E14" i="3"/>
  <c r="E7" i="3"/>
  <c r="E8" i="3" s="1"/>
  <c r="D7" i="3"/>
  <c r="D8" i="3" s="1"/>
</calcChain>
</file>

<file path=xl/sharedStrings.xml><?xml version="1.0" encoding="utf-8"?>
<sst xmlns="http://schemas.openxmlformats.org/spreadsheetml/2006/main" count="66" uniqueCount="44">
  <si>
    <t>DEC</t>
  </si>
  <si>
    <t>HEX</t>
  </si>
  <si>
    <t>buf[i]</t>
  </si>
  <si>
    <t>MHz MAX</t>
  </si>
  <si>
    <t>APB1</t>
  </si>
  <si>
    <t>APB2</t>
  </si>
  <si>
    <t>PWM signal Freq</t>
  </si>
  <si>
    <t>Prescaler</t>
  </si>
  <si>
    <t>Count Perios</t>
  </si>
  <si>
    <t>Hz</t>
  </si>
  <si>
    <t>Clock Config</t>
  </si>
  <si>
    <t>STM32F767ZI</t>
  </si>
  <si>
    <t>F4</t>
  </si>
  <si>
    <t>For the record</t>
  </si>
  <si>
    <t>Chip type</t>
  </si>
  <si>
    <t>sec/bit</t>
  </si>
  <si>
    <t>ns/bit</t>
  </si>
  <si>
    <t>TimeQuantum (TQ)</t>
  </si>
  <si>
    <t>Time Quanta in Bit segment 1 (TSeg1)</t>
  </si>
  <si>
    <t>Time Quanta in Bit segment 1 (TSeg2)</t>
  </si>
  <si>
    <t>Resynconization Jump Width (SJW)</t>
  </si>
  <si>
    <t>Input number</t>
  </si>
  <si>
    <t>(SJW is usually "1")</t>
  </si>
  <si>
    <t>Sampling Point %</t>
  </si>
  <si>
    <t>Recommended Summary of value</t>
  </si>
  <si>
    <t>Tseg1+Tseg2+SJW</t>
  </si>
  <si>
    <t>bit1</t>
  </si>
  <si>
    <t>bit5</t>
  </si>
  <si>
    <t>bit4</t>
  </si>
  <si>
    <t>bit3</t>
  </si>
  <si>
    <t>bit2</t>
  </si>
  <si>
    <t>bit6</t>
  </si>
  <si>
    <t>bit7</t>
  </si>
  <si>
    <t>bit8</t>
  </si>
  <si>
    <t>Change blue cells only</t>
  </si>
  <si>
    <t>FF</t>
  </si>
  <si>
    <t>(Usally 60,70,80%)</t>
  </si>
  <si>
    <t>MHz</t>
  </si>
  <si>
    <t xml:space="preserve">CAN bitrate </t>
  </si>
  <si>
    <t>Kbps</t>
  </si>
  <si>
    <t>nano = 10^-9</t>
  </si>
  <si>
    <t>micro = 10^-6</t>
  </si>
  <si>
    <t>just in case</t>
  </si>
  <si>
    <r>
      <t xml:space="preserve">Point is making </t>
    </r>
    <r>
      <rPr>
        <b/>
        <sz val="14"/>
        <color rgb="FF00B050"/>
        <rFont val="Aptos Narrow"/>
        <family val="2"/>
        <scheme val="minor"/>
      </rPr>
      <t>GREEN</t>
    </r>
    <r>
      <rPr>
        <sz val="14"/>
        <color theme="1"/>
        <rFont val="Aptos Narrow"/>
        <family val="2"/>
        <scheme val="minor"/>
      </rPr>
      <t xml:space="preserve"> number equal to</t>
    </r>
    <r>
      <rPr>
        <sz val="14"/>
        <color rgb="FFFF0000"/>
        <rFont val="Aptos Narrow"/>
        <family val="2"/>
        <scheme val="minor"/>
      </rPr>
      <t xml:space="preserve"> </t>
    </r>
    <r>
      <rPr>
        <b/>
        <sz val="14"/>
        <color rgb="FFFF0000"/>
        <rFont val="Aptos Narrow"/>
        <family val="2"/>
        <scheme val="minor"/>
      </rPr>
      <t>RED</t>
    </r>
    <r>
      <rPr>
        <sz val="14"/>
        <color theme="1"/>
        <rFont val="Aptos Narrow"/>
        <family val="2"/>
        <scheme val="minor"/>
      </rPr>
      <t xml:space="preserve"> number by adjusting </t>
    </r>
    <r>
      <rPr>
        <b/>
        <sz val="14"/>
        <color rgb="FF0070C0"/>
        <rFont val="Aptos Narrow"/>
        <family val="2"/>
        <scheme val="minor"/>
      </rPr>
      <t>BLUE</t>
    </r>
    <r>
      <rPr>
        <sz val="14"/>
        <color theme="1"/>
        <rFont val="Aptos Narrow"/>
        <family val="2"/>
        <scheme val="minor"/>
      </rPr>
      <t xml:space="preserve"> number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</si>
</sst>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4"/>
      <color rgb="FF0070C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00B050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/>
    <xf numFmtId="0" fontId="0" fillId="0" borderId="6" xfId="0" applyBorder="1" applyAlignment="1">
      <alignment horizontal="right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6" fillId="0" borderId="10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3" fillId="0" borderId="12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3" xfId="0" applyBorder="1"/>
    <xf numFmtId="0" fontId="0" fillId="0" borderId="12" xfId="0" applyFill="1" applyBorder="1" applyAlignment="1">
      <alignment horizontal="right"/>
    </xf>
    <xf numFmtId="0" fontId="0" fillId="0" borderId="12" xfId="0" applyBorder="1"/>
    <xf numFmtId="0" fontId="0" fillId="0" borderId="14" xfId="0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4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right"/>
    </xf>
    <xf numFmtId="0" fontId="2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7" xfId="0" applyBorder="1"/>
    <xf numFmtId="0" fontId="0" fillId="0" borderId="19" xfId="0" applyBorder="1"/>
    <xf numFmtId="0" fontId="6" fillId="0" borderId="17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1DA9-BDB1-4EC1-B492-D3BE21055621}">
  <dimension ref="A1:I23"/>
  <sheetViews>
    <sheetView tabSelected="1" workbookViewId="0">
      <selection activeCell="L18" sqref="L18"/>
    </sheetView>
  </sheetViews>
  <sheetFormatPr defaultRowHeight="14.4" x14ac:dyDescent="0.3"/>
  <cols>
    <col min="1" max="1" width="30.77734375" customWidth="1"/>
    <col min="2" max="2" width="12.88671875" customWidth="1"/>
    <col min="3" max="3" width="12.44140625" customWidth="1"/>
    <col min="4" max="4" width="14" customWidth="1"/>
    <col min="5" max="5" width="16.6640625" customWidth="1"/>
    <col min="6" max="6" width="11.5546875" bestFit="1" customWidth="1"/>
    <col min="7" max="7" width="11.109375" customWidth="1"/>
    <col min="8" max="8" width="12.21875" bestFit="1" customWidth="1"/>
  </cols>
  <sheetData>
    <row r="1" spans="1:9" ht="18.600000000000001" thickBot="1" x14ac:dyDescent="0.4">
      <c r="A1" s="11" t="s">
        <v>10</v>
      </c>
      <c r="B1" s="17" t="s">
        <v>34</v>
      </c>
      <c r="H1" t="s">
        <v>13</v>
      </c>
    </row>
    <row r="2" spans="1:9" x14ac:dyDescent="0.3">
      <c r="A2" s="39" t="s">
        <v>3</v>
      </c>
      <c r="B2" s="40">
        <v>216</v>
      </c>
      <c r="C2" s="49" t="s">
        <v>11</v>
      </c>
      <c r="D2" s="55">
        <f>B2*1000000</f>
        <v>216000000</v>
      </c>
      <c r="E2" s="50" t="s">
        <v>9</v>
      </c>
      <c r="F2" s="22"/>
      <c r="H2" s="4" t="s">
        <v>14</v>
      </c>
      <c r="I2" s="4" t="s">
        <v>3</v>
      </c>
    </row>
    <row r="3" spans="1:9" x14ac:dyDescent="0.3">
      <c r="A3" s="42" t="s">
        <v>4</v>
      </c>
      <c r="B3" s="4">
        <f>B2/4</f>
        <v>54</v>
      </c>
      <c r="C3" s="29" t="s">
        <v>37</v>
      </c>
      <c r="D3" s="5">
        <f t="shared" ref="D3:D4" si="0">B3*1000000</f>
        <v>54000000</v>
      </c>
      <c r="E3" s="51"/>
      <c r="F3" s="32"/>
      <c r="H3" s="6" t="s">
        <v>11</v>
      </c>
      <c r="I3" s="6">
        <v>216</v>
      </c>
    </row>
    <row r="4" spans="1:9" ht="15" thickBot="1" x14ac:dyDescent="0.35">
      <c r="A4" s="44" t="s">
        <v>5</v>
      </c>
      <c r="B4" s="48">
        <f>B2/2</f>
        <v>108</v>
      </c>
      <c r="C4" s="37" t="s">
        <v>37</v>
      </c>
      <c r="D4" s="56">
        <f t="shared" si="0"/>
        <v>108000000</v>
      </c>
      <c r="E4" s="52"/>
      <c r="F4" s="38"/>
      <c r="H4" s="7" t="s">
        <v>12</v>
      </c>
      <c r="I4" s="7"/>
    </row>
    <row r="5" spans="1:9" ht="15" thickBot="1" x14ac:dyDescent="0.35">
      <c r="A5" s="53"/>
      <c r="B5" s="7"/>
      <c r="C5" s="29"/>
      <c r="D5" s="8"/>
      <c r="E5" s="54"/>
      <c r="F5" s="32"/>
      <c r="H5" s="7"/>
      <c r="I5" s="7"/>
    </row>
    <row r="6" spans="1:9" x14ac:dyDescent="0.3">
      <c r="A6" s="57" t="s">
        <v>6</v>
      </c>
      <c r="B6" s="19">
        <v>500</v>
      </c>
      <c r="C6" s="58" t="s">
        <v>9</v>
      </c>
      <c r="D6" s="41" t="s">
        <v>4</v>
      </c>
      <c r="E6" s="41" t="s">
        <v>5</v>
      </c>
      <c r="F6" s="64" t="s">
        <v>21</v>
      </c>
      <c r="H6" s="8"/>
      <c r="I6" s="8"/>
    </row>
    <row r="7" spans="1:9" x14ac:dyDescent="0.3">
      <c r="A7" s="42" t="s">
        <v>7</v>
      </c>
      <c r="B7" s="10">
        <v>108</v>
      </c>
      <c r="C7" s="28"/>
      <c r="D7" s="12">
        <f>D3/B7/B8</f>
        <v>250</v>
      </c>
      <c r="E7" s="12">
        <f>D4/B7/B8</f>
        <v>500</v>
      </c>
      <c r="F7" s="43">
        <f>B7-1</f>
        <v>107</v>
      </c>
      <c r="H7" s="8"/>
      <c r="I7" s="8"/>
    </row>
    <row r="8" spans="1:9" ht="15" thickBot="1" x14ac:dyDescent="0.35">
      <c r="A8" s="44" t="s">
        <v>8</v>
      </c>
      <c r="B8" s="45">
        <v>2000</v>
      </c>
      <c r="C8" s="46"/>
      <c r="D8" s="62" t="str">
        <f>IF(D7=B6,"OK","No")</f>
        <v>No</v>
      </c>
      <c r="E8" s="62" t="str">
        <f>IF(E7=B6,"OK","No")</f>
        <v>OK</v>
      </c>
      <c r="F8" s="47">
        <f>B8-1</f>
        <v>1999</v>
      </c>
      <c r="H8" s="8"/>
      <c r="I8" s="8"/>
    </row>
    <row r="9" spans="1:9" ht="15" thickBot="1" x14ac:dyDescent="0.35">
      <c r="H9" s="8"/>
      <c r="I9" s="8"/>
    </row>
    <row r="10" spans="1:9" x14ac:dyDescent="0.3">
      <c r="A10" s="18"/>
      <c r="B10" s="19">
        <f>1/B11*1000000</f>
        <v>8000</v>
      </c>
      <c r="C10" s="20" t="s">
        <v>16</v>
      </c>
      <c r="D10" s="21"/>
      <c r="E10" s="22"/>
      <c r="F10" t="s">
        <v>40</v>
      </c>
      <c r="H10" s="8"/>
      <c r="I10" s="8"/>
    </row>
    <row r="11" spans="1:9" x14ac:dyDescent="0.3">
      <c r="A11" s="23" t="s">
        <v>38</v>
      </c>
      <c r="B11" s="10">
        <v>125</v>
      </c>
      <c r="C11" s="4" t="s">
        <v>39</v>
      </c>
      <c r="D11" s="4" t="s">
        <v>4</v>
      </c>
      <c r="E11" s="24" t="s">
        <v>5</v>
      </c>
      <c r="F11" s="63" t="s">
        <v>41</v>
      </c>
      <c r="H11" s="8"/>
      <c r="I11" s="8"/>
    </row>
    <row r="12" spans="1:9" ht="15" thickBot="1" x14ac:dyDescent="0.35">
      <c r="A12" s="25" t="s">
        <v>17</v>
      </c>
      <c r="B12" s="2">
        <f>IF(A13="APB1",D12,IF(A13 = "APB2", E12))</f>
        <v>4.9999999999999998E-7</v>
      </c>
      <c r="C12" s="2" t="s">
        <v>15</v>
      </c>
      <c r="D12" s="2">
        <f>1/(D3/B14)</f>
        <v>4.9999999999999998E-7</v>
      </c>
      <c r="E12" s="26">
        <f>1/(D4/B14)</f>
        <v>2.4999999999999999E-7</v>
      </c>
      <c r="F12" t="s">
        <v>42</v>
      </c>
      <c r="H12" s="8"/>
      <c r="I12" s="8"/>
    </row>
    <row r="13" spans="1:9" x14ac:dyDescent="0.3">
      <c r="A13" s="27" t="s">
        <v>4</v>
      </c>
      <c r="B13" s="28">
        <f>B12*1000000000</f>
        <v>500</v>
      </c>
      <c r="C13" s="2" t="s">
        <v>16</v>
      </c>
      <c r="D13" s="2">
        <f>D12*1000000000</f>
        <v>500</v>
      </c>
      <c r="E13" s="26">
        <f>E12*1000000000</f>
        <v>250</v>
      </c>
      <c r="F13" s="65" t="s">
        <v>21</v>
      </c>
      <c r="H13" s="8"/>
      <c r="I13" s="8"/>
    </row>
    <row r="14" spans="1:9" x14ac:dyDescent="0.3">
      <c r="A14" s="25" t="s">
        <v>7</v>
      </c>
      <c r="B14" s="10">
        <v>27</v>
      </c>
      <c r="C14" s="29"/>
      <c r="D14" s="28">
        <f>D3/B14</f>
        <v>2000000</v>
      </c>
      <c r="E14" s="30">
        <f>D4/B14</f>
        <v>4000000</v>
      </c>
      <c r="F14" s="66">
        <f>B14</f>
        <v>27</v>
      </c>
      <c r="H14" s="8"/>
      <c r="I14" s="8"/>
    </row>
    <row r="15" spans="1:9" x14ac:dyDescent="0.3">
      <c r="A15" s="25" t="s">
        <v>18</v>
      </c>
      <c r="B15" s="10">
        <v>11</v>
      </c>
      <c r="C15" s="31">
        <f>(B15+B16+B17)*B13</f>
        <v>8000</v>
      </c>
      <c r="D15" s="61" t="str">
        <f>IF(C15=B10,"OK")</f>
        <v>OK</v>
      </c>
      <c r="E15" s="30"/>
      <c r="F15" s="66">
        <f t="shared" ref="F15:F17" si="1">B15</f>
        <v>11</v>
      </c>
      <c r="H15" s="8"/>
      <c r="I15" s="8"/>
    </row>
    <row r="16" spans="1:9" x14ac:dyDescent="0.3">
      <c r="A16" s="25" t="s">
        <v>19</v>
      </c>
      <c r="B16" s="10">
        <v>4</v>
      </c>
      <c r="C16" s="60">
        <f>(B15+B17)/(B15+B16+B17)*100</f>
        <v>75</v>
      </c>
      <c r="D16" s="29" t="s">
        <v>23</v>
      </c>
      <c r="E16" s="32" t="s">
        <v>36</v>
      </c>
      <c r="F16" s="66">
        <f t="shared" si="1"/>
        <v>4</v>
      </c>
      <c r="H16" s="8"/>
      <c r="I16" s="8"/>
    </row>
    <row r="17" spans="1:9" ht="15" thickBot="1" x14ac:dyDescent="0.35">
      <c r="A17" s="33" t="s">
        <v>20</v>
      </c>
      <c r="B17" s="10">
        <v>1</v>
      </c>
      <c r="C17" s="13" t="s">
        <v>22</v>
      </c>
      <c r="D17" s="29"/>
      <c r="E17" s="32"/>
      <c r="F17" s="67">
        <f t="shared" si="1"/>
        <v>1</v>
      </c>
      <c r="H17" s="8"/>
      <c r="I17" s="8"/>
    </row>
    <row r="18" spans="1:9" x14ac:dyDescent="0.3">
      <c r="A18" s="34"/>
      <c r="B18" s="28">
        <f>SUM(B15:B17)</f>
        <v>16</v>
      </c>
      <c r="C18" s="29"/>
      <c r="D18" s="29"/>
      <c r="E18" s="32"/>
      <c r="H18" s="8"/>
      <c r="I18" s="8"/>
    </row>
    <row r="19" spans="1:9" x14ac:dyDescent="0.3">
      <c r="A19" s="33" t="s">
        <v>24</v>
      </c>
      <c r="B19" s="14">
        <f>B10/B13</f>
        <v>16</v>
      </c>
      <c r="C19" s="29"/>
      <c r="D19" s="29"/>
      <c r="E19" s="32"/>
      <c r="H19" s="9"/>
      <c r="I19" s="9"/>
    </row>
    <row r="20" spans="1:9" ht="15" thickBot="1" x14ac:dyDescent="0.35">
      <c r="A20" s="35" t="s">
        <v>25</v>
      </c>
      <c r="B20" s="36"/>
      <c r="C20" s="37"/>
      <c r="D20" s="37"/>
      <c r="E20" s="38"/>
    </row>
    <row r="23" spans="1:9" ht="18" x14ac:dyDescent="0.35">
      <c r="A23" s="59" t="s">
        <v>43</v>
      </c>
      <c r="B23" s="59"/>
      <c r="C23" s="59"/>
      <c r="D23" s="59"/>
      <c r="E23" s="59"/>
    </row>
  </sheetData>
  <mergeCells count="3">
    <mergeCell ref="E2:E4"/>
    <mergeCell ref="B19:B20"/>
    <mergeCell ref="A23:E23"/>
  </mergeCells>
  <dataValidations count="2">
    <dataValidation type="list" allowBlank="1" showInputMessage="1" showErrorMessage="1" sqref="C2" xr:uid="{DCD22DCE-9266-4FAC-BEEF-9EBF8C82DAE1}">
      <formula1>$H$3:$H$17</formula1>
    </dataValidation>
    <dataValidation type="list" allowBlank="1" showInputMessage="1" showErrorMessage="1" sqref="A13" xr:uid="{BDE559CE-D305-4086-8578-C3F11441DF3F}">
      <formula1>"APB1,APB2"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186C-34AC-4CED-86E4-5D1DDE7205AE}">
  <dimension ref="A1:I10"/>
  <sheetViews>
    <sheetView workbookViewId="0">
      <selection activeCell="A10" sqref="A10"/>
    </sheetView>
  </sheetViews>
  <sheetFormatPr defaultRowHeight="14.4" x14ac:dyDescent="0.3"/>
  <sheetData>
    <row r="1" spans="1:9" x14ac:dyDescent="0.3">
      <c r="A1" s="3" t="s">
        <v>26</v>
      </c>
      <c r="B1" s="3" t="s">
        <v>30</v>
      </c>
      <c r="C1" s="3" t="s">
        <v>29</v>
      </c>
      <c r="D1" s="3" t="s">
        <v>28</v>
      </c>
      <c r="E1" s="3" t="s">
        <v>27</v>
      </c>
      <c r="F1" s="3" t="s">
        <v>31</v>
      </c>
      <c r="G1" s="3" t="s">
        <v>32</v>
      </c>
      <c r="H1" s="3" t="s">
        <v>33</v>
      </c>
    </row>
    <row r="2" spans="1:9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t="s">
        <v>2</v>
      </c>
    </row>
    <row r="3" spans="1:9" x14ac:dyDescent="0.3">
      <c r="A3" s="15">
        <v>1</v>
      </c>
      <c r="B3" s="15">
        <v>3</v>
      </c>
      <c r="C3" s="15">
        <v>4</v>
      </c>
      <c r="D3" s="15">
        <v>13</v>
      </c>
      <c r="E3" s="15">
        <v>23</v>
      </c>
      <c r="F3" s="15">
        <v>145</v>
      </c>
      <c r="G3" s="15">
        <v>100</v>
      </c>
      <c r="H3" s="15">
        <v>255</v>
      </c>
      <c r="I3" t="s">
        <v>0</v>
      </c>
    </row>
    <row r="4" spans="1:9" x14ac:dyDescent="0.3">
      <c r="A4" s="16" t="str">
        <f>DEC2HEX(A3)</f>
        <v>1</v>
      </c>
      <c r="B4" s="16" t="str">
        <f t="shared" ref="B4:G4" si="0">DEC2HEX(B3)</f>
        <v>3</v>
      </c>
      <c r="C4" s="16" t="str">
        <f t="shared" si="0"/>
        <v>4</v>
      </c>
      <c r="D4" s="16" t="str">
        <f t="shared" si="0"/>
        <v>D</v>
      </c>
      <c r="E4" s="16" t="str">
        <f t="shared" si="0"/>
        <v>17</v>
      </c>
      <c r="F4" s="16" t="str">
        <f t="shared" si="0"/>
        <v>91</v>
      </c>
      <c r="G4" s="16" t="str">
        <f t="shared" si="0"/>
        <v>64</v>
      </c>
      <c r="H4" s="16" t="str">
        <f>DEC2HEX(H3)</f>
        <v>FF</v>
      </c>
      <c r="I4" t="s">
        <v>1</v>
      </c>
    </row>
    <row r="6" spans="1:9" x14ac:dyDescent="0.3">
      <c r="A6" s="15" t="s">
        <v>35</v>
      </c>
      <c r="B6" s="15" t="s">
        <v>35</v>
      </c>
      <c r="C6" s="15" t="s">
        <v>35</v>
      </c>
      <c r="D6" s="15" t="s">
        <v>35</v>
      </c>
      <c r="E6" s="15" t="s">
        <v>35</v>
      </c>
      <c r="F6" s="15" t="s">
        <v>35</v>
      </c>
      <c r="G6" s="15" t="s">
        <v>35</v>
      </c>
      <c r="H6" s="15" t="s">
        <v>35</v>
      </c>
      <c r="I6" t="s">
        <v>1</v>
      </c>
    </row>
    <row r="7" spans="1:9" x14ac:dyDescent="0.3">
      <c r="A7" s="16">
        <f>HEX2DEC(A6)</f>
        <v>255</v>
      </c>
      <c r="B7" s="16">
        <f t="shared" ref="B7:H7" si="1">HEX2DEC(B6)</f>
        <v>255</v>
      </c>
      <c r="C7" s="16">
        <f t="shared" si="1"/>
        <v>255</v>
      </c>
      <c r="D7" s="16">
        <f t="shared" si="1"/>
        <v>255</v>
      </c>
      <c r="E7" s="16">
        <f t="shared" si="1"/>
        <v>255</v>
      </c>
      <c r="F7" s="16">
        <f t="shared" si="1"/>
        <v>255</v>
      </c>
      <c r="G7" s="16">
        <f t="shared" si="1"/>
        <v>255</v>
      </c>
      <c r="H7" s="16">
        <f t="shared" si="1"/>
        <v>255</v>
      </c>
      <c r="I7" t="s">
        <v>0</v>
      </c>
    </row>
    <row r="10" spans="1:9" ht="18" x14ac:dyDescent="0.35">
      <c r="A10" s="17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Clock Related</vt:lpstr>
      <vt:lpstr>DEC - HEX 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1 1</cp:lastModifiedBy>
  <dcterms:created xsi:type="dcterms:W3CDTF">2024-08-22T04:28:15Z</dcterms:created>
  <dcterms:modified xsi:type="dcterms:W3CDTF">2024-08-22T12:24:37Z</dcterms:modified>
</cp:coreProperties>
</file>