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CD804A24-FFE4-41AC-883F-E1B0B39C155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BSガントチャート" sheetId="1" r:id="rId1"/>
  </sheets>
  <definedNames>
    <definedName name="_xlnm._FilterDatabase" localSheetId="0" hidden="1">WBSガントチャート!$A$2:$K$84</definedName>
    <definedName name="Z_06B4DFBD_5C79_4F68_BC65_4B644EFEC328_.wvu.FilterData" localSheetId="0">WBSガントチャート!$A$2:$K$84</definedName>
    <definedName name="Z_13300026_52A2_4B1C_AF85_0E595E74FA6A_.wvu.FilterData" localSheetId="0">WBSガントチャート!$A$2:$K$76</definedName>
    <definedName name="Z_13C6CEA1_A12C_4A33_89F7_C42E7D2D6F4C_.wvu.FilterData" localSheetId="0">WBSガントチャート!$A$2:$K$84</definedName>
    <definedName name="Z_1E55FDE8_1C28_486A_8B3E_42FD0F6C2C5B_.wvu.FilterData" localSheetId="0">WBSガントチャート!$A$2:$K$84</definedName>
    <definedName name="Z_21FBC5F9_AF3B_4473_989A_86C5A84F6064_.wvu.FilterData" localSheetId="0">WBSガントチャート!$A$2:$K$84</definedName>
    <definedName name="Z_2A20DDA5_C3AD_45D2_BBAE_7EF4CAD0D0A5_.wvu.FilterData" localSheetId="0">WBSガントチャート!$A$2:$K$84</definedName>
    <definedName name="Z_2BF0F97D_4AD0_498E_8187_CCDEB4673F6D_.wvu.FilterData" localSheetId="0">WBSガントチャート!$A$2:$K$84</definedName>
    <definedName name="Z_343C42DD_9251_44B2_B0A9_CFBACE255501_.wvu.FilterData" localSheetId="0">WBSガントチャート!$A$2:$K$84</definedName>
    <definedName name="Z_350595A1_4547_4664_AC00_794421130F85_.wvu.FilterData" localSheetId="0">WBSガントチャート!$A$2:$K$84</definedName>
    <definedName name="Z_3CA9D375_79FE_4C19_8F1E_68AB9CB3823D_.wvu.FilterData" localSheetId="0">WBSガントチャート!$A$2:$K$84</definedName>
    <definedName name="Z_408C9ACA_7488_4C10_BEC8_7E0F9F73D3C5_.wvu.FilterData" localSheetId="0">WBSガントチャート!$A$2:$K$84</definedName>
    <definedName name="Z_433F3EDA_51A7_4B49_958B_0F012875F8AF_.wvu.FilterData" localSheetId="0">WBSガントチャート!$A$2:$K$84</definedName>
    <definedName name="Z_49C0C027_3D46_416E_A323_D42EDEBD532E_.wvu.FilterData" localSheetId="0">WBSガントチャート!$A$2:$K$84</definedName>
    <definedName name="Z_4A2E4620_325F_4662_9CE6_35123314BFF4_.wvu.FilterData" localSheetId="0">WBSガントチャート!$A$2:$K$84</definedName>
    <definedName name="Z_51ABB13D_24EE_492B_9521_A374D8294F91_.wvu.FilterData" localSheetId="0">WBSガントチャート!$A$2:$K$84</definedName>
    <definedName name="Z_56E77848_89DE_4B72_90E9_E70847C5962A_.wvu.FilterData" localSheetId="0">WBSガントチャート!$A$2:$K$84</definedName>
    <definedName name="Z_5E0394B4_808B_4DAA_BA0F_DD6C2B48C4D4_.wvu.FilterData" localSheetId="0">WBSガントチャート!$A$2:$K$84</definedName>
    <definedName name="Z_60BF0A44_7051_4FB3_B37F_E5E315AEAC61_.wvu.FilterData" localSheetId="0">WBSガントチャート!$A$2:$K$84</definedName>
    <definedName name="Z_65B35576_6CD8_4479_932B_8D8438F861BA_.wvu.FilterData" localSheetId="0">WBSガントチャート!$A$2:$K$84</definedName>
    <definedName name="Z_6A99DAE4_A408_4B3C_9280_F3C47F95A0B1_.wvu.FilterData" localSheetId="0">WBSガントチャート!$A$2:$K$84</definedName>
    <definedName name="Z_6AF7E15C_8C49_48EA_9BDC_7A0EEE79AE24_.wvu.FilterData" localSheetId="0">WBSガントチャート!$A$2:$K$84</definedName>
    <definedName name="Z_73FF8A18_079E_4A14_99B3_579F6590DC13_.wvu.FilterData" localSheetId="0">WBSガントチャート!$A$2:$K$84</definedName>
    <definedName name="Z_7AE0FA4E_81C9_45EC_B2DB_C6247E14F5E0_.wvu.FilterData" localSheetId="0">WBSガントチャート!$A$2:$K$84</definedName>
    <definedName name="Z_8A4B12B4_91D3_4448_8425_504FF29E5A65_.wvu.FilterData" localSheetId="0">WBSガントチャート!$A$2:$K$84</definedName>
    <definedName name="Z_8E7AE198_3EE8_4BDE_ADE2_A63493790568_.wvu.FilterData" localSheetId="0">WBSガントチャート!$A$2:$K$84</definedName>
    <definedName name="Z_8FA1161B_E5C7_4B98_A276_09F3AC74935B_.wvu.FilterData" localSheetId="0">WBSガントチャート!$A$2:$K$84</definedName>
    <definedName name="Z_945DB674_08BC_4253_A681_8916477CFC31_.wvu.FilterData" localSheetId="0">WBSガントチャート!$A$2:$K$84</definedName>
    <definedName name="Z_AF8318F2_2F54_4A3D_B99D_64D1544042E4_.wvu.FilterData" localSheetId="0">WBSガントチャート!$A$2:$K$84</definedName>
    <definedName name="Z_C20D0F0B_6490_48F9_9B43_65E5CF186637_.wvu.FilterData" localSheetId="0">WBSガントチャート!$A$2:$K$84</definedName>
    <definedName name="Z_C2BF16E1_7AFA_43D9_AD3E_7077A0E61F43_.wvu.FilterData" localSheetId="0">WBSガントチャート!$A$2:$K$84</definedName>
    <definedName name="Z_C44183A6_D8EF_40F3_8BE1_8B99DF4211BA_.wvu.FilterData" localSheetId="0">WBSガントチャート!$A$2:$K$84</definedName>
    <definedName name="Z_C4CDCC8E_83D2_43EC_AE5F_18F8961A982A_.wvu.FilterData" localSheetId="0">WBSガントチャート!$A$2:$K$84</definedName>
    <definedName name="Z_C8D5D480_2A49_40BE_B7A6_454EA23640FF_.wvu.FilterData" localSheetId="0">WBSガントチャート!$A$2:$K$84</definedName>
    <definedName name="Z_D1EAD80E_E4BF_4EBC_BAEB_CAB23319AEE9_.wvu.FilterData" localSheetId="0">WBSガントチャート!$A$2:$K$84</definedName>
    <definedName name="Z_D5EBC936_A13E_4C94_82B6_E58FEDF178A0_.wvu.FilterData" localSheetId="0">WBSガントチャート!$A$2:$K$84</definedName>
    <definedName name="Z_DDCCCC0A_A081_4F8C_9525_39840C27F342_.wvu.FilterData" localSheetId="0">WBSガントチャート!$A$2:$K$84</definedName>
    <definedName name="Z_DF660335_9F5E_4A1D_B503_E1BBFDACAE7F_.wvu.FilterData" localSheetId="0">WBSガントチャート!$A$2:$K$84</definedName>
    <definedName name="Z_E065FE35_0834_4DD0_B998_91253A3BB47D_.wvu.FilterData" localSheetId="0">WBSガントチャート!$A$2:$K$84</definedName>
    <definedName name="Z_E7CD2CEA_4573_49C3_BCAB_C3B229B6682B_.wvu.FilterData" localSheetId="0">WBSガントチャート!$A$2:$K$84</definedName>
    <definedName name="Z_EDE81CA1_484F_45F9_B8CA_0958EC6CFEE2_.wvu.FilterData" localSheetId="0">WBSガントチャート!$A$2:$K$84</definedName>
    <definedName name="Z_F55870F9_E82A_4267_AED3_94CF07AEF80F_.wvu.FilterData" localSheetId="0">WBSガントチャート!$A$2:$K$84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9" i="1" l="1" a="1"/>
  <c r="O99" i="1" s="1"/>
  <c r="K100" i="1" a="1"/>
  <c r="K100" i="1" s="1"/>
  <c r="K99" i="1" a="1"/>
  <c r="K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O44" i="1"/>
  <c r="P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L85" i="1" l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P5" i="1" s="1"/>
  <c r="Q77" i="1"/>
  <c r="Q5" i="1" s="1"/>
  <c r="L77" i="1"/>
  <c r="M59" i="1"/>
  <c r="N59" i="1"/>
  <c r="O59" i="1"/>
  <c r="O5" i="1" s="1"/>
  <c r="P59" i="1"/>
  <c r="Q59" i="1"/>
  <c r="L59" i="1"/>
  <c r="K23" i="1" l="1"/>
  <c r="L23" i="1"/>
  <c r="M23" i="1"/>
  <c r="N23" i="1"/>
  <c r="P23" i="1"/>
  <c r="L24" i="1"/>
  <c r="M24" i="1"/>
  <c r="N24" i="1"/>
  <c r="P24" i="1"/>
  <c r="H25" i="1"/>
  <c r="H26" i="1"/>
  <c r="H27" i="1"/>
  <c r="H28" i="1"/>
  <c r="H35" i="1"/>
  <c r="H36" i="1"/>
  <c r="H37" i="1"/>
  <c r="O23" i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Q6" i="1" s="1"/>
  <c r="H79" i="1"/>
  <c r="H80" i="1"/>
  <c r="H81" i="1"/>
  <c r="K77" i="1"/>
  <c r="H82" i="1"/>
  <c r="H83" i="1"/>
  <c r="H84" i="1"/>
  <c r="N6" i="1" l="1"/>
  <c r="M6" i="1"/>
  <c r="K5" i="1"/>
  <c r="K24" i="1"/>
  <c r="O24" i="1"/>
  <c r="O6" i="1" s="1"/>
  <c r="Q23" i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<sst xmlns="http://schemas.openxmlformats.org/spreadsheetml/2006/main" count="152" uniqueCount="65">
  <si>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</si>
  <si>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</si>
  <si>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</si>
  <si>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</si>
  <si>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</si>
  <si>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</si>
  <si>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</si>
  <si>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</si>
  <si>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</si>
  <si>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</si>
  <si>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</si>
  <si>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</si>
  <si>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</si>
  <si>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</si>
  <si>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</si>
  <si>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</si>
  <si>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</si>
  <si>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</si>
  <si>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</si>
  <si>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</si>
  <si>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</si>
  <si>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着手</t>
  </si>
  <si>
    <t>a</t>
    <phoneticPr fontId="1"/>
  </si>
  <si>
    <t>反復計画書</t>
    <rPh sb="0" eb="5">
      <t>ハンプクケイカクショ</t>
    </rPh>
    <phoneticPr fontId="1"/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</si>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</sst>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56" xfId="0" applyFont="1" applyFill="1" applyBorder="1" applyAlignment="1">
      <alignment vertical="center"/>
    </xf>
    <xf numFmtId="0" fontId="2" fillId="0" borderId="55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tabSelected="1" zoomScale="85" zoomScaleNormal="85" zoomScaleSheetLayoutView="100" workbookViewId="0">
      <pane xSplit="4" ySplit="4" topLeftCell="H11" activePane="bottomRight" state="frozen"/>
      <selection pane="topRight" activeCell="E1" sqref="E1"/>
      <selection pane="bottomLeft" activeCell="A5" sqref="A5"/>
      <selection pane="bottomRight" activeCell="R38" sqref="R38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7" ht="14.25" customHeight="1" x14ac:dyDescent="0.15">
      <c r="A1" s="153" t="s">
        <v>0</v>
      </c>
      <c r="B1" s="143"/>
      <c r="C1" s="143"/>
      <c r="D1" s="143"/>
      <c r="E1" s="150" t="s">
        <v>1</v>
      </c>
      <c r="F1" s="150" t="s">
        <v>2</v>
      </c>
      <c r="G1" s="143" t="s">
        <v>3</v>
      </c>
      <c r="H1" s="150" t="s">
        <v>4</v>
      </c>
      <c r="I1" s="150" t="s">
        <v>5</v>
      </c>
      <c r="J1" s="150" t="s">
        <v>6</v>
      </c>
      <c r="K1" s="140" t="s">
        <v>7</v>
      </c>
      <c r="L1" s="138">
        <v>43984</v>
      </c>
      <c r="M1" s="139"/>
      <c r="N1" s="138">
        <v>43985</v>
      </c>
      <c r="O1" s="139"/>
      <c r="P1" s="138">
        <v>43986</v>
      </c>
      <c r="Q1" s="139"/>
    </row>
    <row r="2" spans="1:17" ht="13.5" customHeight="1" x14ac:dyDescent="0.15">
      <c r="A2" s="154"/>
      <c r="B2" s="144"/>
      <c r="C2" s="144"/>
      <c r="D2" s="144"/>
      <c r="E2" s="151"/>
      <c r="F2" s="151"/>
      <c r="G2" s="144"/>
      <c r="H2" s="167"/>
      <c r="I2" s="151"/>
      <c r="J2" s="151"/>
      <c r="K2" s="141"/>
      <c r="L2" s="146" t="s">
        <v>8</v>
      </c>
      <c r="M2" s="147"/>
      <c r="N2" s="146" t="s">
        <v>9</v>
      </c>
      <c r="O2" s="147"/>
      <c r="P2" s="146" t="s">
        <v>10</v>
      </c>
      <c r="Q2" s="147"/>
    </row>
    <row r="3" spans="1:17" ht="13.5" customHeight="1" x14ac:dyDescent="0.15">
      <c r="A3" s="154"/>
      <c r="B3" s="144"/>
      <c r="C3" s="144"/>
      <c r="D3" s="144"/>
      <c r="E3" s="151"/>
      <c r="F3" s="151"/>
      <c r="G3" s="144"/>
      <c r="H3" s="167"/>
      <c r="I3" s="151"/>
      <c r="J3" s="151"/>
      <c r="K3" s="141"/>
      <c r="L3" s="166" t="s">
        <v>11</v>
      </c>
      <c r="M3" s="165"/>
      <c r="N3" s="164" t="s">
        <v>12</v>
      </c>
      <c r="O3" s="165"/>
      <c r="P3" s="164" t="s">
        <v>13</v>
      </c>
      <c r="Q3" s="165"/>
    </row>
    <row r="4" spans="1:17" ht="13.5" customHeight="1" thickBot="1" x14ac:dyDescent="0.2">
      <c r="A4" s="155"/>
      <c r="B4" s="145"/>
      <c r="C4" s="145"/>
      <c r="D4" s="145"/>
      <c r="E4" s="152"/>
      <c r="F4" s="152"/>
      <c r="G4" s="145"/>
      <c r="H4" s="168"/>
      <c r="I4" s="152"/>
      <c r="J4" s="152"/>
      <c r="K4" s="142"/>
      <c r="L4" s="2" t="s">
        <v>14</v>
      </c>
      <c r="M4" s="3" t="s">
        <v>15</v>
      </c>
      <c r="N4" s="2" t="s">
        <v>14</v>
      </c>
      <c r="O4" s="3" t="s">
        <v>15</v>
      </c>
      <c r="P4" s="2" t="s">
        <v>14</v>
      </c>
      <c r="Q4" s="3" t="s">
        <v>15</v>
      </c>
    </row>
    <row r="5" spans="1:17" s="11" customFormat="1" ht="12" customHeight="1" thickTop="1" x14ac:dyDescent="0.15">
      <c r="A5" s="156" t="s">
        <v>16</v>
      </c>
      <c r="B5" s="157"/>
      <c r="C5" s="157"/>
      <c r="D5" s="158"/>
      <c r="E5" s="162"/>
      <c r="F5" s="162"/>
      <c r="G5" s="169"/>
      <c r="H5" s="16" t="s">
        <v>17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</row>
    <row r="6" spans="1:17" s="11" customFormat="1" ht="12" customHeight="1" thickBot="1" x14ac:dyDescent="0.2">
      <c r="A6" s="159"/>
      <c r="B6" s="160"/>
      <c r="C6" s="160"/>
      <c r="D6" s="161"/>
      <c r="E6" s="163"/>
      <c r="F6" s="163"/>
      <c r="G6" s="170"/>
      <c r="H6" s="18" t="s">
        <v>18</v>
      </c>
      <c r="I6" s="19"/>
      <c r="J6" s="19"/>
      <c r="K6" s="40">
        <f>SUM(K24,K60,K78)</f>
        <v>8.5</v>
      </c>
      <c r="L6" s="24">
        <v>15</v>
      </c>
      <c r="M6" s="25">
        <f>SUM(M24,M60,M78)</f>
        <v>8.5</v>
      </c>
      <c r="N6" s="25">
        <f>SUM(N24,N60,N78)</f>
        <v>0</v>
      </c>
      <c r="O6" s="25">
        <f>SUM(O24,O60,O78)</f>
        <v>0</v>
      </c>
      <c r="P6" s="25">
        <f>SUM(P8,P24,P44,P60,P78,P86,P100)</f>
        <v>0</v>
      </c>
      <c r="Q6" s="25">
        <f>SUM(Q8,Q24,Q44,Q60,Q78,Q86,Q100)</f>
        <v>0</v>
      </c>
    </row>
    <row r="7" spans="1:17" s="42" customFormat="1" ht="12" customHeight="1" thickTop="1" x14ac:dyDescent="0.15">
      <c r="A7" s="129" t="s">
        <v>19</v>
      </c>
      <c r="B7" s="130"/>
      <c r="C7" s="130"/>
      <c r="D7" s="131"/>
      <c r="E7" s="148"/>
      <c r="F7" s="148"/>
      <c r="G7" s="149"/>
      <c r="H7" s="4" t="s">
        <v>17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>SUMPRODUCT((MOD(ROW(N$25:N$42),2)=1)*N$25:N$42)</f>
        <v>1.75</v>
      </c>
      <c r="O7" s="26">
        <f>SUMPRODUCT((MOD(ROW(O$25:O$42),2)=1)*O$25:O$42)</f>
        <v>0</v>
      </c>
      <c r="P7" s="26">
        <f>SUMPRODUCT((MOD(ROW(P$25:P$42),2)=1)*P$25:P$42)</f>
        <v>0</v>
      </c>
      <c r="Q7" s="26">
        <f>SUMPRODUCT((MOD(ROW(Q$25:Q$42),2)=1)*Q$25:Q$42)</f>
        <v>0</v>
      </c>
    </row>
    <row r="8" spans="1:17" s="42" customFormat="1" ht="12" customHeight="1" x14ac:dyDescent="0.15">
      <c r="A8" s="114"/>
      <c r="B8" s="115"/>
      <c r="C8" s="115"/>
      <c r="D8" s="116"/>
      <c r="E8" s="118"/>
      <c r="F8" s="118"/>
      <c r="G8" s="134"/>
      <c r="H8" s="6" t="s">
        <v>18</v>
      </c>
      <c r="I8" s="7"/>
      <c r="J8" s="7"/>
      <c r="K8" s="15">
        <f>SUMPRODUCT((MOD(ROW(K$25:K$42),2)=0)*K$25:K$42)</f>
        <v>8.5</v>
      </c>
      <c r="L8" s="35">
        <v>15</v>
      </c>
      <c r="M8" s="27">
        <f>SUMPRODUCT((MOD(ROW(M$25:M$42),2)=0)*M$25:M$42)</f>
        <v>8.5</v>
      </c>
      <c r="N8" s="27">
        <f>SUMPRODUCT((MOD(ROW(N$25:N$42),2)=0)*N$25:N$42)</f>
        <v>0</v>
      </c>
      <c r="O8" s="27">
        <f>SUMPRODUCT((MOD(ROW(O$25:O$42),2)=0)*O$25:O$42)</f>
        <v>0</v>
      </c>
      <c r="P8" s="27">
        <f>SUMPRODUCT((MOD(ROW(P$25:P$42),2)=0)*P$25:P$42)</f>
        <v>0</v>
      </c>
      <c r="Q8" s="27">
        <f>SUMPRODUCT((MOD(ROW(Q$25:Q$42),2)=0)*Q$25:Q$42)</f>
        <v>0</v>
      </c>
    </row>
    <row r="9" spans="1:17" s="42" customFormat="1" ht="12" customHeight="1" x14ac:dyDescent="0.15">
      <c r="A9" s="95">
        <v>1</v>
      </c>
      <c r="B9" s="91" t="s">
        <v>20</v>
      </c>
      <c r="C9" s="97"/>
      <c r="D9" s="92"/>
      <c r="E9" s="99"/>
      <c r="F9" s="99" t="s">
        <v>21</v>
      </c>
      <c r="G9" s="101"/>
      <c r="H9" s="60" t="str">
        <f>IF(E9="","","予定")</f>
        <v/>
      </c>
      <c r="I9" s="60"/>
      <c r="J9" s="60"/>
      <c r="K9" s="72"/>
      <c r="L9" s="70"/>
      <c r="M9" s="63"/>
      <c r="N9" s="63"/>
      <c r="O9" s="63"/>
      <c r="P9" s="63"/>
      <c r="Q9" s="63"/>
    </row>
    <row r="10" spans="1:17" s="42" customFormat="1" ht="12" customHeight="1" x14ac:dyDescent="0.15">
      <c r="A10" s="96"/>
      <c r="B10" s="93"/>
      <c r="C10" s="98"/>
      <c r="D10" s="94"/>
      <c r="E10" s="100"/>
      <c r="F10" s="100"/>
      <c r="G10" s="102"/>
      <c r="H10" s="64" t="str">
        <f>IF(E9="","","実績")</f>
        <v/>
      </c>
      <c r="I10" s="64"/>
      <c r="J10" s="64"/>
      <c r="K10" s="73"/>
      <c r="L10" s="66"/>
      <c r="M10" s="67"/>
      <c r="N10" s="67"/>
      <c r="O10" s="67"/>
      <c r="P10" s="67"/>
      <c r="Q10" s="67"/>
    </row>
    <row r="11" spans="1:17" s="42" customFormat="1" ht="12" customHeight="1" x14ac:dyDescent="0.15">
      <c r="A11" s="95"/>
      <c r="B11" s="89" t="s">
        <v>22</v>
      </c>
      <c r="C11" s="91" t="s">
        <v>23</v>
      </c>
      <c r="D11" s="92"/>
      <c r="E11" s="107"/>
      <c r="F11" s="107"/>
      <c r="G11" s="103"/>
      <c r="H11" s="46" t="str">
        <f>IF(E11="","","予定")</f>
        <v/>
      </c>
      <c r="I11" s="46" t="s">
        <v>24</v>
      </c>
      <c r="J11" s="46">
        <v>5</v>
      </c>
      <c r="K11" s="53">
        <f t="shared" ref="K11:K22" si="0">SUM(L11:Q11)</f>
        <v>5</v>
      </c>
      <c r="L11" s="47">
        <v>5</v>
      </c>
      <c r="M11" s="43"/>
      <c r="N11" s="43"/>
      <c r="O11" s="43"/>
      <c r="P11" s="43"/>
      <c r="Q11" s="43"/>
    </row>
    <row r="12" spans="1:17" s="42" customFormat="1" ht="12" customHeight="1" x14ac:dyDescent="0.15">
      <c r="A12" s="96"/>
      <c r="B12" s="90"/>
      <c r="C12" s="93"/>
      <c r="D12" s="94"/>
      <c r="E12" s="108"/>
      <c r="F12" s="108"/>
      <c r="G12" s="90"/>
      <c r="H12" s="48" t="str">
        <f>IF(E11="","","実績")</f>
        <v/>
      </c>
      <c r="I12" s="48"/>
      <c r="J12" s="48"/>
      <c r="K12" s="53">
        <f t="shared" si="0"/>
        <v>5</v>
      </c>
      <c r="L12" s="44">
        <v>5</v>
      </c>
      <c r="M12" s="45"/>
      <c r="N12" s="45"/>
      <c r="O12" s="45"/>
      <c r="P12" s="45"/>
      <c r="Q12" s="45"/>
    </row>
    <row r="13" spans="1:17" s="42" customFormat="1" ht="12" customHeight="1" x14ac:dyDescent="0.15">
      <c r="A13" s="76"/>
      <c r="B13" s="89" t="s">
        <v>25</v>
      </c>
      <c r="C13" s="91" t="s">
        <v>26</v>
      </c>
      <c r="D13" s="92"/>
      <c r="E13" s="58"/>
      <c r="F13" s="58"/>
      <c r="G13" s="83"/>
      <c r="H13" s="46" t="str">
        <f>IF(E13="","","予定")</f>
        <v/>
      </c>
      <c r="I13" s="46" t="s">
        <v>24</v>
      </c>
      <c r="J13" s="46">
        <v>5</v>
      </c>
      <c r="K13" s="53">
        <f t="shared" si="0"/>
        <v>13.5</v>
      </c>
      <c r="L13" s="47">
        <v>8.5</v>
      </c>
      <c r="M13" s="43">
        <v>5</v>
      </c>
      <c r="N13" s="43"/>
      <c r="O13" s="43"/>
      <c r="P13" s="43"/>
      <c r="Q13" s="43"/>
    </row>
    <row r="14" spans="1:17" s="42" customFormat="1" ht="12" customHeight="1" x14ac:dyDescent="0.15">
      <c r="A14" s="77"/>
      <c r="B14" s="90"/>
      <c r="C14" s="93"/>
      <c r="D14" s="94"/>
      <c r="E14" s="57"/>
      <c r="F14" s="57"/>
      <c r="G14" s="86"/>
      <c r="H14" s="48" t="str">
        <f>IF(E13="","","実績")</f>
        <v/>
      </c>
      <c r="I14" s="48"/>
      <c r="J14" s="48"/>
      <c r="K14" s="53">
        <f t="shared" si="0"/>
        <v>13.5</v>
      </c>
      <c r="L14" s="44">
        <v>8.5</v>
      </c>
      <c r="M14" s="45">
        <v>5</v>
      </c>
      <c r="N14" s="45"/>
      <c r="O14" s="45"/>
      <c r="P14" s="45"/>
      <c r="Q14" s="45"/>
    </row>
    <row r="15" spans="1:17" s="42" customFormat="1" ht="12" customHeight="1" x14ac:dyDescent="0.15">
      <c r="A15" s="95">
        <v>2</v>
      </c>
      <c r="B15" s="91" t="s">
        <v>27</v>
      </c>
      <c r="C15" s="97"/>
      <c r="D15" s="92"/>
      <c r="E15" s="99"/>
      <c r="F15" s="99"/>
      <c r="G15" s="101"/>
      <c r="H15" s="60" t="str">
        <f>IF(E15="","","予定")</f>
        <v/>
      </c>
      <c r="I15" s="60"/>
      <c r="J15" s="60"/>
      <c r="K15" s="61">
        <f t="shared" si="0"/>
        <v>0</v>
      </c>
      <c r="L15" s="62"/>
      <c r="M15" s="63"/>
      <c r="N15" s="63"/>
      <c r="O15" s="63"/>
      <c r="P15" s="63"/>
      <c r="Q15" s="63"/>
    </row>
    <row r="16" spans="1:17" s="42" customFormat="1" ht="12" customHeight="1" x14ac:dyDescent="0.15">
      <c r="A16" s="96"/>
      <c r="B16" s="93"/>
      <c r="C16" s="98"/>
      <c r="D16" s="94"/>
      <c r="E16" s="100"/>
      <c r="F16" s="100"/>
      <c r="G16" s="102"/>
      <c r="H16" s="64" t="str">
        <f>IF(E15="","","実績")</f>
        <v/>
      </c>
      <c r="I16" s="64"/>
      <c r="J16" s="64"/>
      <c r="K16" s="61">
        <f t="shared" si="0"/>
        <v>0</v>
      </c>
      <c r="L16" s="66"/>
      <c r="M16" s="67"/>
      <c r="N16" s="67"/>
      <c r="O16" s="67"/>
      <c r="P16" s="67"/>
      <c r="Q16" s="67"/>
    </row>
    <row r="17" spans="1:17" s="42" customFormat="1" ht="12" customHeight="1" x14ac:dyDescent="0.15">
      <c r="A17" s="95"/>
      <c r="B17" s="89" t="s">
        <v>22</v>
      </c>
      <c r="C17" s="91" t="s">
        <v>27</v>
      </c>
      <c r="D17" s="92"/>
      <c r="E17" s="107"/>
      <c r="F17" s="107"/>
      <c r="G17" s="103"/>
      <c r="H17" s="46" t="str">
        <f>IF(E17="","","予定")</f>
        <v/>
      </c>
      <c r="I17" s="46" t="s">
        <v>24</v>
      </c>
      <c r="J17" s="46">
        <v>5</v>
      </c>
      <c r="K17" s="53">
        <f t="shared" si="0"/>
        <v>1</v>
      </c>
      <c r="L17" s="47">
        <v>0.5</v>
      </c>
      <c r="M17" s="43">
        <v>0.5</v>
      </c>
      <c r="N17" s="43"/>
      <c r="O17" s="43"/>
      <c r="P17" s="43"/>
      <c r="Q17" s="43"/>
    </row>
    <row r="18" spans="1:17" s="42" customFormat="1" ht="12" customHeight="1" x14ac:dyDescent="0.15">
      <c r="A18" s="96"/>
      <c r="B18" s="90"/>
      <c r="C18" s="93"/>
      <c r="D18" s="94"/>
      <c r="E18" s="108"/>
      <c r="F18" s="108"/>
      <c r="G18" s="90"/>
      <c r="H18" s="48" t="str">
        <f>IF(E17="","","実績")</f>
        <v/>
      </c>
      <c r="I18" s="48"/>
      <c r="J18" s="48"/>
      <c r="K18" s="53">
        <f t="shared" si="0"/>
        <v>1</v>
      </c>
      <c r="L18" s="44">
        <v>0.5</v>
      </c>
      <c r="M18" s="45">
        <v>0.5</v>
      </c>
      <c r="N18" s="45"/>
      <c r="O18" s="45"/>
      <c r="P18" s="45"/>
      <c r="Q18" s="45"/>
    </row>
    <row r="19" spans="1:17" s="42" customFormat="1" ht="12" customHeight="1" x14ac:dyDescent="0.15">
      <c r="A19" s="78"/>
      <c r="B19" s="121" t="s">
        <v>25</v>
      </c>
      <c r="C19" s="91" t="s">
        <v>28</v>
      </c>
      <c r="D19" s="92"/>
      <c r="E19" s="59"/>
      <c r="F19" s="59"/>
      <c r="G19" s="81"/>
      <c r="H19" s="46" t="str">
        <f>IF(E19="","","予定")</f>
        <v/>
      </c>
      <c r="I19" s="46" t="s">
        <v>24</v>
      </c>
      <c r="J19" s="46">
        <v>5</v>
      </c>
      <c r="K19" s="53">
        <f t="shared" si="0"/>
        <v>1</v>
      </c>
      <c r="L19" s="44">
        <v>0.5</v>
      </c>
      <c r="M19" s="45">
        <v>0.5</v>
      </c>
      <c r="N19" s="45"/>
      <c r="O19" s="45"/>
      <c r="P19" s="45"/>
      <c r="Q19" s="45"/>
    </row>
    <row r="20" spans="1:17" s="42" customFormat="1" ht="12" customHeight="1" x14ac:dyDescent="0.15">
      <c r="A20" s="80"/>
      <c r="B20" s="122"/>
      <c r="C20" s="93"/>
      <c r="D20" s="94"/>
      <c r="E20" s="59"/>
      <c r="F20" s="59"/>
      <c r="G20" s="85"/>
      <c r="H20" s="48" t="str">
        <f>IF(E19="","","実績")</f>
        <v/>
      </c>
      <c r="I20" s="48"/>
      <c r="J20" s="48"/>
      <c r="K20" s="53">
        <f t="shared" si="0"/>
        <v>1</v>
      </c>
      <c r="L20" s="44">
        <v>0.5</v>
      </c>
      <c r="M20" s="45">
        <v>0.5</v>
      </c>
      <c r="N20" s="45"/>
      <c r="O20" s="45"/>
      <c r="P20" s="45"/>
      <c r="Q20" s="45"/>
    </row>
    <row r="21" spans="1:17" s="42" customFormat="1" ht="12" customHeight="1" x14ac:dyDescent="0.15">
      <c r="A21" s="78"/>
      <c r="B21" s="89" t="s">
        <v>29</v>
      </c>
      <c r="C21" s="91" t="s">
        <v>30</v>
      </c>
      <c r="D21" s="92"/>
      <c r="E21" s="81"/>
      <c r="F21" s="81"/>
      <c r="G21" s="83"/>
      <c r="H21" s="46" t="str">
        <f>IF(E21="","","予定")</f>
        <v/>
      </c>
      <c r="I21" s="46" t="s">
        <v>31</v>
      </c>
      <c r="J21" s="46">
        <v>1</v>
      </c>
      <c r="K21" s="53">
        <f t="shared" si="0"/>
        <v>1</v>
      </c>
      <c r="L21" s="47">
        <v>0.5</v>
      </c>
      <c r="M21" s="43">
        <v>0.5</v>
      </c>
      <c r="N21" s="43"/>
      <c r="O21" s="43"/>
      <c r="P21" s="43"/>
      <c r="Q21" s="43"/>
    </row>
    <row r="22" spans="1:17" s="42" customFormat="1" ht="12" customHeight="1" thickBot="1" x14ac:dyDescent="0.2">
      <c r="A22" s="79"/>
      <c r="B22" s="90"/>
      <c r="C22" s="93"/>
      <c r="D22" s="94"/>
      <c r="E22" s="82"/>
      <c r="F22" s="82"/>
      <c r="G22" s="84"/>
      <c r="H22" s="48" t="str">
        <f>IF(E21="","","実績")</f>
        <v/>
      </c>
      <c r="I22" s="48"/>
      <c r="J22" s="48"/>
      <c r="K22" s="53">
        <f t="shared" si="0"/>
        <v>1</v>
      </c>
      <c r="L22" s="44">
        <v>0.5</v>
      </c>
      <c r="M22" s="45">
        <v>0.5</v>
      </c>
      <c r="N22" s="45"/>
      <c r="O22" s="45"/>
      <c r="P22" s="45"/>
      <c r="Q22" s="45"/>
    </row>
    <row r="23" spans="1:17" ht="12" customHeight="1" thickTop="1" x14ac:dyDescent="0.15">
      <c r="A23" s="129" t="s">
        <v>32</v>
      </c>
      <c r="B23" s="130"/>
      <c r="C23" s="130"/>
      <c r="D23" s="131"/>
      <c r="E23" s="148"/>
      <c r="F23" s="148"/>
      <c r="G23" s="149"/>
      <c r="H23" s="4" t="s">
        <v>17</v>
      </c>
      <c r="I23" s="5"/>
      <c r="J23" s="5"/>
      <c r="K23" s="14">
        <f t="shared" ref="K23:Q23" si="1">SUMPRODUCT((MOD(ROW(K$25:K$42),2)=1)*K$25:K$42)</f>
        <v>13.75</v>
      </c>
      <c r="L23" s="36">
        <f t="shared" si="1"/>
        <v>0</v>
      </c>
      <c r="M23" s="26">
        <f t="shared" si="1"/>
        <v>8.5</v>
      </c>
      <c r="N23" s="26">
        <f t="shared" si="1"/>
        <v>1.75</v>
      </c>
      <c r="O23" s="26">
        <f t="shared" si="1"/>
        <v>0</v>
      </c>
      <c r="P23" s="26">
        <f t="shared" si="1"/>
        <v>0</v>
      </c>
      <c r="Q23" s="26">
        <f t="shared" si="1"/>
        <v>0</v>
      </c>
    </row>
    <row r="24" spans="1:17" ht="12" customHeight="1" x14ac:dyDescent="0.15">
      <c r="A24" s="114"/>
      <c r="B24" s="115"/>
      <c r="C24" s="115"/>
      <c r="D24" s="116"/>
      <c r="E24" s="118"/>
      <c r="F24" s="118"/>
      <c r="G24" s="134"/>
      <c r="H24" s="6" t="s">
        <v>18</v>
      </c>
      <c r="I24" s="7"/>
      <c r="J24" s="7"/>
      <c r="K24" s="15">
        <f t="shared" ref="K24:Q24" si="2">SUMPRODUCT((MOD(ROW(K$25:K$42),2)=0)*K$25:K$42)</f>
        <v>8.5</v>
      </c>
      <c r="L24" s="35">
        <f t="shared" si="2"/>
        <v>0</v>
      </c>
      <c r="M24" s="27">
        <f t="shared" si="2"/>
        <v>8.5</v>
      </c>
      <c r="N24" s="27">
        <f t="shared" si="2"/>
        <v>0</v>
      </c>
      <c r="O24" s="27">
        <f t="shared" si="2"/>
        <v>0</v>
      </c>
      <c r="P24" s="27">
        <f t="shared" si="2"/>
        <v>0</v>
      </c>
      <c r="Q24" s="27">
        <f t="shared" si="2"/>
        <v>0</v>
      </c>
    </row>
    <row r="25" spans="1:17" ht="12" customHeight="1" x14ac:dyDescent="0.15">
      <c r="A25" s="123">
        <v>1</v>
      </c>
      <c r="B25" s="91" t="s">
        <v>33</v>
      </c>
      <c r="C25" s="97"/>
      <c r="D25" s="92"/>
      <c r="E25" s="99"/>
      <c r="F25" s="99"/>
      <c r="G25" s="101"/>
      <c r="H25" s="60" t="str">
        <f>IF(E25="","","予定")</f>
        <v/>
      </c>
      <c r="I25" s="60"/>
      <c r="J25" s="60"/>
      <c r="K25" s="69"/>
      <c r="L25" s="70"/>
      <c r="M25" s="63"/>
      <c r="N25" s="63"/>
      <c r="O25" s="63"/>
      <c r="P25" s="63"/>
      <c r="Q25" s="63"/>
    </row>
    <row r="26" spans="1:17" ht="12" customHeight="1" x14ac:dyDescent="0.15">
      <c r="A26" s="124"/>
      <c r="B26" s="93"/>
      <c r="C26" s="98"/>
      <c r="D26" s="94"/>
      <c r="E26" s="100"/>
      <c r="F26" s="100"/>
      <c r="G26" s="102"/>
      <c r="H26" s="64" t="str">
        <f>IF(E25="","","実績")</f>
        <v/>
      </c>
      <c r="I26" s="64"/>
      <c r="J26" s="64"/>
      <c r="K26" s="71"/>
      <c r="L26" s="66"/>
      <c r="M26" s="67"/>
      <c r="N26" s="67"/>
      <c r="O26" s="67"/>
      <c r="P26" s="67"/>
      <c r="Q26" s="67"/>
    </row>
    <row r="27" spans="1:17" ht="12" customHeight="1" x14ac:dyDescent="0.15">
      <c r="A27" s="123"/>
      <c r="B27" s="137" t="s">
        <v>22</v>
      </c>
      <c r="C27" s="91" t="s">
        <v>34</v>
      </c>
      <c r="D27" s="92"/>
      <c r="E27" s="107"/>
      <c r="F27" s="107"/>
      <c r="G27" s="135"/>
      <c r="H27" s="8" t="str">
        <f>IF(E27="","","予定")</f>
        <v/>
      </c>
      <c r="I27" s="8" t="s">
        <v>35</v>
      </c>
      <c r="J27" s="8">
        <v>3</v>
      </c>
      <c r="K27" s="53">
        <v>1.5</v>
      </c>
      <c r="M27" s="30">
        <v>1.5</v>
      </c>
      <c r="N27" s="28"/>
      <c r="O27" s="28"/>
      <c r="P27" s="28"/>
      <c r="Q27" s="28"/>
    </row>
    <row r="28" spans="1:17" ht="12" customHeight="1" x14ac:dyDescent="0.15">
      <c r="A28" s="124"/>
      <c r="B28" s="136"/>
      <c r="C28" s="93"/>
      <c r="D28" s="94"/>
      <c r="E28" s="108"/>
      <c r="F28" s="108"/>
      <c r="G28" s="136"/>
      <c r="H28" s="41" t="str">
        <f>IF(E27="","","実績")</f>
        <v/>
      </c>
      <c r="I28" s="41"/>
      <c r="J28" s="41"/>
      <c r="K28" s="54">
        <f t="shared" ref="K28:K34" si="3">SUM(L28:Q28)</f>
        <v>1.5</v>
      </c>
      <c r="L28" s="37"/>
      <c r="M28" s="29">
        <v>1.5</v>
      </c>
      <c r="N28" s="29"/>
      <c r="O28" s="29"/>
      <c r="P28" s="29"/>
      <c r="Q28" s="29"/>
    </row>
    <row r="29" spans="1:17" ht="12" customHeight="1" x14ac:dyDescent="0.15">
      <c r="A29" s="76"/>
      <c r="B29" s="89" t="s">
        <v>25</v>
      </c>
      <c r="C29" s="91" t="s">
        <v>36</v>
      </c>
      <c r="D29" s="92"/>
      <c r="E29" s="58"/>
      <c r="F29" s="58"/>
      <c r="G29" s="103"/>
      <c r="H29" s="8" t="str">
        <f>IF(E29="","","予定")</f>
        <v/>
      </c>
      <c r="I29" s="8" t="s">
        <v>35</v>
      </c>
      <c r="J29" s="8">
        <v>3</v>
      </c>
      <c r="K29" s="53">
        <f t="shared" si="3"/>
        <v>1.5</v>
      </c>
      <c r="L29" s="30"/>
      <c r="M29" s="28">
        <v>1.5</v>
      </c>
      <c r="N29" s="28"/>
      <c r="O29" s="28"/>
      <c r="P29" s="28"/>
      <c r="Q29" s="28"/>
    </row>
    <row r="30" spans="1:17" ht="12" customHeight="1" x14ac:dyDescent="0.15">
      <c r="A30" s="77"/>
      <c r="B30" s="90"/>
      <c r="C30" s="93"/>
      <c r="D30" s="94"/>
      <c r="E30" s="57"/>
      <c r="F30" s="57"/>
      <c r="G30" s="104"/>
      <c r="H30" s="41" t="str">
        <f>IF(E29="","","実績")</f>
        <v/>
      </c>
      <c r="I30" s="41"/>
      <c r="J30" s="41"/>
      <c r="K30" s="54">
        <f t="shared" si="3"/>
        <v>5.5</v>
      </c>
      <c r="L30" s="37"/>
      <c r="M30" s="29">
        <v>5.5</v>
      </c>
      <c r="N30" s="29"/>
      <c r="O30" s="29"/>
      <c r="P30" s="29"/>
      <c r="Q30" s="29"/>
    </row>
    <row r="31" spans="1:17" ht="12" customHeight="1" x14ac:dyDescent="0.15">
      <c r="A31" s="76"/>
      <c r="B31" s="89" t="s">
        <v>37</v>
      </c>
      <c r="C31" s="91" t="s">
        <v>38</v>
      </c>
      <c r="D31" s="92"/>
      <c r="E31" s="59"/>
      <c r="F31" s="59"/>
      <c r="G31" s="89"/>
      <c r="H31" s="46" t="str">
        <f>IF(E31="","","予定")</f>
        <v/>
      </c>
      <c r="I31" s="46" t="s">
        <v>39</v>
      </c>
      <c r="J31" s="46">
        <v>2</v>
      </c>
      <c r="K31" s="53">
        <f t="shared" si="3"/>
        <v>1.5</v>
      </c>
      <c r="L31" s="37"/>
      <c r="M31" s="29">
        <v>1.5</v>
      </c>
      <c r="N31" s="29"/>
      <c r="O31" s="29"/>
      <c r="P31" s="29"/>
      <c r="Q31" s="29"/>
    </row>
    <row r="32" spans="1:17" ht="12" customHeight="1" x14ac:dyDescent="0.15">
      <c r="A32" s="77"/>
      <c r="B32" s="90"/>
      <c r="C32" s="93"/>
      <c r="D32" s="94"/>
      <c r="E32" s="59"/>
      <c r="F32" s="59"/>
      <c r="G32" s="90"/>
      <c r="H32" s="48" t="str">
        <f>IF(E31="","","実績")</f>
        <v/>
      </c>
      <c r="I32" s="48"/>
      <c r="J32" s="48"/>
      <c r="K32" s="54">
        <f t="shared" si="3"/>
        <v>1.5</v>
      </c>
      <c r="L32" s="37"/>
      <c r="M32" s="29">
        <v>1.5</v>
      </c>
      <c r="N32" s="29"/>
      <c r="O32" s="29"/>
      <c r="P32" s="29"/>
      <c r="Q32" s="29"/>
    </row>
    <row r="33" spans="1:17" ht="12" customHeight="1" x14ac:dyDescent="0.15">
      <c r="A33" s="78"/>
      <c r="B33" s="81" t="s">
        <v>40</v>
      </c>
      <c r="C33" s="91" t="s">
        <v>41</v>
      </c>
      <c r="D33" s="92"/>
      <c r="E33" s="58"/>
      <c r="F33" s="58"/>
      <c r="G33" s="83"/>
      <c r="H33" s="8" t="str">
        <f>IF(E33="","","予定")</f>
        <v/>
      </c>
      <c r="I33" s="8" t="s">
        <v>42</v>
      </c>
      <c r="J33" s="8">
        <v>3</v>
      </c>
      <c r="K33" s="53">
        <f t="shared" si="3"/>
        <v>1.5</v>
      </c>
      <c r="L33" s="30"/>
      <c r="M33" s="28">
        <v>1.5</v>
      </c>
      <c r="N33" s="28"/>
      <c r="O33" s="28"/>
      <c r="P33" s="28"/>
      <c r="Q33" s="28"/>
    </row>
    <row r="34" spans="1:17" ht="12" customHeight="1" x14ac:dyDescent="0.15">
      <c r="A34" s="80"/>
      <c r="B34" s="85"/>
      <c r="C34" s="93"/>
      <c r="D34" s="94"/>
      <c r="E34" s="57"/>
      <c r="F34" s="57"/>
      <c r="G34" s="86"/>
      <c r="H34" s="41" t="str">
        <f>IF(E33="","","実績")</f>
        <v/>
      </c>
      <c r="I34" s="41"/>
      <c r="J34" s="41"/>
      <c r="K34" s="54">
        <f t="shared" si="3"/>
        <v>0</v>
      </c>
      <c r="L34" s="37"/>
      <c r="M34" s="29"/>
      <c r="N34" s="29"/>
      <c r="O34" s="29"/>
      <c r="P34" s="29"/>
      <c r="Q34" s="29"/>
    </row>
    <row r="35" spans="1:17" ht="12" customHeight="1" x14ac:dyDescent="0.15">
      <c r="A35" s="123">
        <v>2</v>
      </c>
      <c r="B35" s="91" t="s">
        <v>27</v>
      </c>
      <c r="C35" s="97"/>
      <c r="D35" s="92"/>
      <c r="E35" s="99"/>
      <c r="F35" s="99"/>
      <c r="G35" s="101"/>
      <c r="H35" s="60" t="str">
        <f>IF(E35="","","予定")</f>
        <v/>
      </c>
      <c r="I35" s="60"/>
      <c r="J35" s="60"/>
      <c r="K35" s="61"/>
      <c r="L35" s="62"/>
      <c r="M35" s="63"/>
      <c r="N35" s="63"/>
      <c r="O35" s="63"/>
      <c r="P35" s="63"/>
      <c r="Q35" s="63"/>
    </row>
    <row r="36" spans="1:17" ht="12" customHeight="1" x14ac:dyDescent="0.15">
      <c r="A36" s="124"/>
      <c r="B36" s="93"/>
      <c r="C36" s="98"/>
      <c r="D36" s="94"/>
      <c r="E36" s="100"/>
      <c r="F36" s="100"/>
      <c r="G36" s="102"/>
      <c r="H36" s="64" t="str">
        <f>IF(E35="","","実績")</f>
        <v/>
      </c>
      <c r="I36" s="64"/>
      <c r="J36" s="64"/>
      <c r="K36" s="65"/>
      <c r="L36" s="66"/>
      <c r="M36" s="67"/>
      <c r="N36" s="67"/>
      <c r="O36" s="67"/>
      <c r="P36" s="67"/>
      <c r="Q36" s="67"/>
    </row>
    <row r="37" spans="1:17" ht="12" customHeight="1" x14ac:dyDescent="0.15">
      <c r="A37" s="123"/>
      <c r="B37" s="137" t="s">
        <v>22</v>
      </c>
      <c r="C37" s="91" t="s">
        <v>27</v>
      </c>
      <c r="D37" s="92"/>
      <c r="E37" s="107"/>
      <c r="F37" s="107"/>
      <c r="G37" s="109"/>
      <c r="H37" s="51" t="str">
        <f>IF(E37="","","予定")</f>
        <v/>
      </c>
      <c r="I37" s="51" t="s">
        <v>24</v>
      </c>
      <c r="J37" s="51">
        <v>5</v>
      </c>
      <c r="K37" s="53">
        <f>SUM(L37:Q37)</f>
        <v>2.5</v>
      </c>
      <c r="L37" s="30"/>
      <c r="M37" s="28">
        <v>2.5</v>
      </c>
      <c r="N37" s="28"/>
      <c r="O37" s="28"/>
      <c r="P37" s="28"/>
      <c r="Q37" s="28"/>
    </row>
    <row r="38" spans="1:17" ht="12" customHeight="1" x14ac:dyDescent="0.15">
      <c r="A38" s="124"/>
      <c r="B38" s="136"/>
      <c r="C38" s="93"/>
      <c r="D38" s="94"/>
      <c r="E38" s="108"/>
      <c r="F38" s="108"/>
      <c r="G38" s="110"/>
      <c r="H38" s="57" t="str">
        <f>IF(E37="","","実績")</f>
        <v/>
      </c>
      <c r="I38" s="57"/>
      <c r="J38" s="57"/>
      <c r="K38" s="54">
        <f>SUM(L38:Q38)</f>
        <v>0</v>
      </c>
      <c r="L38" s="37"/>
      <c r="M38" s="29"/>
      <c r="N38" s="29"/>
      <c r="O38" s="29"/>
      <c r="P38" s="29"/>
      <c r="Q38" s="29"/>
    </row>
    <row r="39" spans="1:17" ht="12" customHeight="1" x14ac:dyDescent="0.15">
      <c r="A39" s="78"/>
      <c r="B39" s="89" t="s">
        <v>43</v>
      </c>
      <c r="C39" s="91" t="s">
        <v>44</v>
      </c>
      <c r="D39" s="92"/>
      <c r="E39" s="105"/>
      <c r="F39" s="105"/>
      <c r="G39" s="106"/>
      <c r="H39" s="51" t="str">
        <f>IF(E39="","","予定")</f>
        <v/>
      </c>
      <c r="I39" s="51" t="s">
        <v>24</v>
      </c>
      <c r="J39" s="51">
        <v>5</v>
      </c>
      <c r="K39" s="53">
        <v>5</v>
      </c>
      <c r="L39" s="37"/>
      <c r="M39" s="29"/>
      <c r="N39" s="29">
        <v>1.5</v>
      </c>
      <c r="O39" s="29"/>
      <c r="P39" s="29"/>
      <c r="Q39" s="29"/>
    </row>
    <row r="40" spans="1:17" ht="12" customHeight="1" x14ac:dyDescent="0.15">
      <c r="A40" s="80"/>
      <c r="B40" s="90"/>
      <c r="C40" s="93"/>
      <c r="D40" s="94"/>
      <c r="E40" s="105"/>
      <c r="F40" s="105"/>
      <c r="G40" s="106"/>
      <c r="H40" s="52" t="str">
        <f>IF(E39="","","実績")</f>
        <v/>
      </c>
      <c r="I40" s="52"/>
      <c r="J40" s="57"/>
      <c r="K40" s="54"/>
      <c r="L40" s="37"/>
      <c r="M40" s="29"/>
      <c r="N40" s="29"/>
      <c r="O40" s="29"/>
      <c r="P40" s="29"/>
      <c r="Q40" s="29"/>
    </row>
    <row r="41" spans="1:17" ht="12" customHeight="1" x14ac:dyDescent="0.15">
      <c r="A41" s="128"/>
      <c r="B41" s="125" t="s">
        <v>37</v>
      </c>
      <c r="C41" s="91" t="s">
        <v>30</v>
      </c>
      <c r="D41" s="92"/>
      <c r="E41" s="105"/>
      <c r="F41" s="105"/>
      <c r="G41" s="74"/>
      <c r="H41" s="46" t="str">
        <f>IF(E41="","","予定")</f>
        <v/>
      </c>
      <c r="I41" s="46" t="s">
        <v>45</v>
      </c>
      <c r="J41" s="51">
        <v>1</v>
      </c>
      <c r="K41" s="53">
        <f>SUM(L41:Q41)</f>
        <v>0.25</v>
      </c>
      <c r="L41" s="37"/>
      <c r="N41" s="29">
        <v>0.25</v>
      </c>
      <c r="O41" s="29"/>
      <c r="P41" s="29"/>
      <c r="Q41" s="29"/>
    </row>
    <row r="42" spans="1:17" ht="12" customHeight="1" thickBot="1" x14ac:dyDescent="0.2">
      <c r="A42" s="128"/>
      <c r="B42" s="125"/>
      <c r="C42" s="126"/>
      <c r="D42" s="127"/>
      <c r="E42" s="105"/>
      <c r="F42" s="105"/>
      <c r="G42" s="74"/>
      <c r="H42" s="48" t="str">
        <f>IF(E41="","","実績")</f>
        <v/>
      </c>
      <c r="I42" s="48"/>
      <c r="J42" s="57"/>
      <c r="K42" s="54">
        <f>SUM(L42:Q42)</f>
        <v>0</v>
      </c>
      <c r="L42" s="37"/>
      <c r="M42" s="29"/>
      <c r="N42" s="29"/>
      <c r="O42" s="29"/>
      <c r="P42" s="29"/>
      <c r="Q42" s="29"/>
    </row>
    <row r="43" spans="1:17" ht="12" customHeight="1" thickTop="1" x14ac:dyDescent="0.15">
      <c r="A43" s="129" t="s">
        <v>46</v>
      </c>
      <c r="B43" s="130"/>
      <c r="C43" s="130"/>
      <c r="D43" s="131"/>
      <c r="E43" s="132"/>
      <c r="F43" s="132"/>
      <c r="G43" s="133"/>
      <c r="H43" s="4" t="s">
        <v>17</v>
      </c>
      <c r="I43" s="5"/>
      <c r="J43" s="5"/>
      <c r="K43" s="14">
        <f t="shared" ref="K43:Q43" si="4">SUMPRODUCT((MOD(ROW(K$25:K$42),2)=1)*K$25:K$42)</f>
        <v>13.75</v>
      </c>
      <c r="L43" s="36">
        <f t="shared" si="4"/>
        <v>0</v>
      </c>
      <c r="M43" s="26">
        <f t="shared" si="4"/>
        <v>8.5</v>
      </c>
      <c r="N43" s="26">
        <f t="shared" si="4"/>
        <v>1.75</v>
      </c>
      <c r="O43" s="26">
        <f t="shared" si="4"/>
        <v>0</v>
      </c>
      <c r="P43" s="26">
        <f t="shared" si="4"/>
        <v>0</v>
      </c>
      <c r="Q43" s="26">
        <f t="shared" si="4"/>
        <v>0</v>
      </c>
    </row>
    <row r="44" spans="1:17" ht="12" customHeight="1" x14ac:dyDescent="0.15">
      <c r="A44" s="114"/>
      <c r="B44" s="115"/>
      <c r="C44" s="115"/>
      <c r="D44" s="116"/>
      <c r="E44" s="118"/>
      <c r="F44" s="118"/>
      <c r="G44" s="134"/>
      <c r="H44" s="6" t="s">
        <v>18</v>
      </c>
      <c r="I44" s="7"/>
      <c r="J44" s="7"/>
      <c r="K44" s="15">
        <f t="shared" ref="K44:Q44" si="5">SUMPRODUCT((MOD(ROW(K$25:K$42),2)=0)*K$25:K$42)</f>
        <v>8.5</v>
      </c>
      <c r="L44" s="35">
        <f t="shared" si="5"/>
        <v>0</v>
      </c>
      <c r="M44" s="27">
        <f t="shared" si="5"/>
        <v>8.5</v>
      </c>
      <c r="N44" s="27">
        <f t="shared" si="5"/>
        <v>0</v>
      </c>
      <c r="O44" s="27">
        <f t="shared" si="5"/>
        <v>0</v>
      </c>
      <c r="P44" s="27">
        <f t="shared" si="5"/>
        <v>0</v>
      </c>
      <c r="Q44" s="27">
        <f t="shared" si="5"/>
        <v>0</v>
      </c>
    </row>
    <row r="45" spans="1:17" ht="12" customHeight="1" x14ac:dyDescent="0.15">
      <c r="A45" s="95">
        <v>1</v>
      </c>
      <c r="B45" s="91" t="s">
        <v>33</v>
      </c>
      <c r="C45" s="97"/>
      <c r="D45" s="92"/>
      <c r="E45" s="99"/>
      <c r="F45" s="99"/>
      <c r="G45" s="101"/>
      <c r="H45" s="60" t="str">
        <f>IF(E45="","","予定")</f>
        <v/>
      </c>
      <c r="I45" s="60"/>
      <c r="J45" s="60"/>
      <c r="K45" s="69"/>
      <c r="L45" s="70"/>
      <c r="M45" s="63"/>
      <c r="N45" s="63"/>
      <c r="O45" s="63"/>
      <c r="P45" s="63"/>
      <c r="Q45" s="63"/>
    </row>
    <row r="46" spans="1:17" ht="12" customHeight="1" x14ac:dyDescent="0.15">
      <c r="A46" s="96"/>
      <c r="B46" s="93"/>
      <c r="C46" s="98"/>
      <c r="D46" s="94"/>
      <c r="E46" s="100"/>
      <c r="F46" s="100"/>
      <c r="G46" s="102"/>
      <c r="H46" s="64" t="str">
        <f>IF(E45="","","実績")</f>
        <v/>
      </c>
      <c r="I46" s="64"/>
      <c r="J46" s="64"/>
      <c r="K46" s="71"/>
      <c r="L46" s="66"/>
      <c r="M46" s="67"/>
      <c r="N46" s="67"/>
      <c r="O46" s="67"/>
      <c r="P46" s="67"/>
      <c r="Q46" s="67"/>
    </row>
    <row r="47" spans="1:17" ht="12" customHeight="1" x14ac:dyDescent="0.15">
      <c r="A47" s="95"/>
      <c r="B47" s="89" t="s">
        <v>22</v>
      </c>
      <c r="C47" s="91" t="s">
        <v>47</v>
      </c>
      <c r="D47" s="92"/>
      <c r="E47" s="107"/>
      <c r="F47" s="107"/>
      <c r="G47" s="109"/>
      <c r="H47" s="51" t="str">
        <f>IF(E47="","","予定")</f>
        <v/>
      </c>
      <c r="I47" s="51" t="s">
        <v>48</v>
      </c>
      <c r="J47" s="51">
        <v>3</v>
      </c>
      <c r="K47" s="53">
        <f>SUM(L47:Q47)</f>
        <v>3.5</v>
      </c>
      <c r="L47" s="47"/>
      <c r="M47" s="43"/>
      <c r="N47" s="43">
        <v>3.5</v>
      </c>
      <c r="O47" s="43"/>
      <c r="P47" s="43"/>
      <c r="Q47" s="43"/>
    </row>
    <row r="48" spans="1:17" ht="12" customHeight="1" x14ac:dyDescent="0.15">
      <c r="A48" s="96"/>
      <c r="B48" s="90"/>
      <c r="C48" s="93"/>
      <c r="D48" s="94"/>
      <c r="E48" s="108"/>
      <c r="F48" s="108"/>
      <c r="G48" s="110"/>
      <c r="H48" s="57" t="str">
        <f>IF(E47="","","実績")</f>
        <v/>
      </c>
      <c r="I48" s="57"/>
      <c r="J48" s="57"/>
      <c r="K48" s="54">
        <f>SUM(L48:Q48)</f>
        <v>0</v>
      </c>
      <c r="L48" s="44"/>
      <c r="M48" s="45"/>
      <c r="N48" s="45"/>
      <c r="O48" s="45"/>
      <c r="P48" s="45"/>
      <c r="Q48" s="45"/>
    </row>
    <row r="49" spans="1:23" ht="12" customHeight="1" x14ac:dyDescent="0.15">
      <c r="A49" s="76"/>
      <c r="B49" s="89" t="s">
        <v>25</v>
      </c>
      <c r="C49" s="91" t="s">
        <v>49</v>
      </c>
      <c r="D49" s="92"/>
      <c r="E49" s="58"/>
      <c r="F49" s="58"/>
      <c r="G49" s="87"/>
      <c r="H49" s="51" t="str">
        <f>IF(E49="","","予定")</f>
        <v/>
      </c>
      <c r="I49" s="51" t="s">
        <v>50</v>
      </c>
      <c r="J49" s="51">
        <v>2</v>
      </c>
      <c r="K49" s="53">
        <f>SUM(L49:Q49)</f>
        <v>3</v>
      </c>
      <c r="L49" s="47"/>
      <c r="M49" s="43"/>
      <c r="N49" s="43">
        <v>3</v>
      </c>
      <c r="O49" s="43"/>
      <c r="P49" s="43"/>
      <c r="Q49" s="43"/>
    </row>
    <row r="50" spans="1:23" ht="12" customHeight="1" x14ac:dyDescent="0.15">
      <c r="A50" s="77"/>
      <c r="B50" s="90"/>
      <c r="C50" s="93"/>
      <c r="D50" s="94"/>
      <c r="E50" s="57"/>
      <c r="F50" s="57"/>
      <c r="G50" s="88"/>
      <c r="H50" s="57" t="str">
        <f>IF(E49="","","実績")</f>
        <v/>
      </c>
      <c r="I50" s="57"/>
      <c r="J50" s="57"/>
      <c r="K50" s="54">
        <f>SUM(L50:Q50)</f>
        <v>0</v>
      </c>
      <c r="L50" s="44"/>
      <c r="M50" s="45"/>
      <c r="N50" s="45"/>
      <c r="O50" s="45"/>
      <c r="P50" s="45"/>
      <c r="Q50" s="45"/>
    </row>
    <row r="51" spans="1:23" ht="12" customHeight="1" x14ac:dyDescent="0.15">
      <c r="A51" s="95">
        <v>2</v>
      </c>
      <c r="B51" s="91" t="s">
        <v>27</v>
      </c>
      <c r="C51" s="97"/>
      <c r="D51" s="92"/>
      <c r="E51" s="99"/>
      <c r="F51" s="99"/>
      <c r="G51" s="101"/>
      <c r="H51" s="60" t="str">
        <f>IF(E51="","","予定")</f>
        <v/>
      </c>
      <c r="I51" s="60"/>
      <c r="J51" s="60"/>
      <c r="K51" s="61"/>
      <c r="L51" s="62"/>
      <c r="M51" s="63"/>
      <c r="N51" s="63"/>
      <c r="O51" s="63"/>
      <c r="P51" s="63"/>
      <c r="Q51" s="63"/>
    </row>
    <row r="52" spans="1:23" ht="12" customHeight="1" x14ac:dyDescent="0.15">
      <c r="A52" s="96"/>
      <c r="B52" s="93"/>
      <c r="C52" s="98"/>
      <c r="D52" s="94"/>
      <c r="E52" s="100"/>
      <c r="F52" s="100"/>
      <c r="G52" s="102"/>
      <c r="H52" s="64" t="str">
        <f>IF(E51="","","実績")</f>
        <v/>
      </c>
      <c r="I52" s="64"/>
      <c r="J52" s="64"/>
      <c r="K52" s="65"/>
      <c r="L52" s="66"/>
      <c r="M52" s="67"/>
      <c r="N52" s="67"/>
      <c r="O52" s="67"/>
      <c r="P52" s="67"/>
      <c r="Q52" s="67"/>
    </row>
    <row r="53" spans="1:23" ht="12" customHeight="1" x14ac:dyDescent="0.15">
      <c r="A53" s="95"/>
      <c r="B53" s="89" t="s">
        <v>22</v>
      </c>
      <c r="C53" s="91" t="s">
        <v>27</v>
      </c>
      <c r="D53" s="92"/>
      <c r="E53" s="107"/>
      <c r="F53" s="107"/>
      <c r="G53" s="103"/>
      <c r="H53" s="46" t="str">
        <f>IF(E53="","","予定")</f>
        <v/>
      </c>
      <c r="I53" s="46" t="s">
        <v>24</v>
      </c>
      <c r="J53" s="46">
        <v>5</v>
      </c>
      <c r="K53" s="53">
        <f>SUM(L53:Q53)</f>
        <v>2.5</v>
      </c>
      <c r="L53" s="47"/>
      <c r="M53" s="43"/>
      <c r="N53" s="43">
        <v>2.5</v>
      </c>
      <c r="O53" s="43"/>
      <c r="P53" s="43"/>
      <c r="Q53" s="43"/>
    </row>
    <row r="54" spans="1:23" ht="12" customHeight="1" x14ac:dyDescent="0.15">
      <c r="A54" s="96"/>
      <c r="B54" s="90"/>
      <c r="C54" s="93"/>
      <c r="D54" s="94"/>
      <c r="E54" s="108"/>
      <c r="F54" s="108"/>
      <c r="G54" s="90"/>
      <c r="H54" s="48" t="str">
        <f>IF(E53="","","実績")</f>
        <v/>
      </c>
      <c r="I54" s="48"/>
      <c r="J54" s="48"/>
      <c r="K54" s="54">
        <f>SUM(L54:Q54)</f>
        <v>0</v>
      </c>
      <c r="L54" s="44"/>
      <c r="M54" s="45"/>
      <c r="N54" s="45"/>
      <c r="O54" s="45"/>
      <c r="P54" s="45"/>
      <c r="Q54" s="45"/>
    </row>
    <row r="55" spans="1:23" ht="12" customHeight="1" x14ac:dyDescent="0.15">
      <c r="A55" s="95"/>
      <c r="B55" s="121" t="s">
        <v>25</v>
      </c>
      <c r="C55" s="91" t="s">
        <v>44</v>
      </c>
      <c r="D55" s="92"/>
      <c r="E55" s="74"/>
      <c r="F55" s="74"/>
      <c r="G55" s="74"/>
      <c r="H55" s="51" t="str">
        <f>IF(E55="","","予定")</f>
        <v/>
      </c>
      <c r="I55" s="51" t="s">
        <v>24</v>
      </c>
      <c r="J55" s="51">
        <v>5</v>
      </c>
      <c r="K55" s="53"/>
      <c r="L55" s="44"/>
      <c r="M55" s="45"/>
      <c r="N55" s="45">
        <v>2.5</v>
      </c>
      <c r="O55" s="45"/>
      <c r="P55" s="45"/>
      <c r="Q55" s="45"/>
    </row>
    <row r="56" spans="1:23" ht="12" customHeight="1" x14ac:dyDescent="0.15">
      <c r="A56" s="96"/>
      <c r="B56" s="122"/>
      <c r="C56" s="93"/>
      <c r="D56" s="94"/>
      <c r="E56" s="74"/>
      <c r="F56" s="74"/>
      <c r="G56" s="74"/>
      <c r="H56" s="57" t="str">
        <f>IF(E55="","","実績")</f>
        <v/>
      </c>
      <c r="I56" s="57"/>
      <c r="J56" s="57"/>
      <c r="K56" s="54"/>
      <c r="L56" s="44"/>
      <c r="M56" s="45"/>
      <c r="N56" s="45"/>
      <c r="O56" s="45"/>
      <c r="P56" s="45"/>
      <c r="Q56" s="45"/>
    </row>
    <row r="57" spans="1:23" ht="12" customHeight="1" x14ac:dyDescent="0.15">
      <c r="A57" s="95"/>
      <c r="B57" s="121" t="s">
        <v>37</v>
      </c>
      <c r="C57" s="91" t="s">
        <v>30</v>
      </c>
      <c r="D57" s="92"/>
      <c r="E57" s="74"/>
      <c r="F57" s="74"/>
      <c r="G57" s="74"/>
      <c r="H57" s="51" t="str">
        <f>IF(E57="","","予定")</f>
        <v/>
      </c>
      <c r="I57" s="51"/>
      <c r="J57" s="51">
        <v>1</v>
      </c>
      <c r="K57" s="53">
        <f>SUM(L57:Q57)</f>
        <v>0.25</v>
      </c>
      <c r="L57" s="44"/>
      <c r="M57" s="45"/>
      <c r="N57" s="45">
        <v>0.25</v>
      </c>
      <c r="O57" s="45"/>
      <c r="P57" s="45"/>
      <c r="Q57" s="45"/>
      <c r="R57" s="42"/>
      <c r="S57" s="42"/>
      <c r="T57" s="42"/>
      <c r="U57" s="42"/>
      <c r="V57" s="42"/>
      <c r="W57" s="42"/>
    </row>
    <row r="58" spans="1:23" ht="12" customHeight="1" x14ac:dyDescent="0.15">
      <c r="A58" s="96"/>
      <c r="B58" s="122"/>
      <c r="C58" s="93"/>
      <c r="D58" s="94"/>
      <c r="E58" s="74"/>
      <c r="F58" s="74"/>
      <c r="G58" s="74"/>
      <c r="H58" s="52" t="str">
        <f>IF(E57="","","実績")</f>
        <v/>
      </c>
      <c r="I58" s="52"/>
      <c r="J58" s="52"/>
      <c r="K58" s="54">
        <f>SUM(L58:Q58)</f>
        <v>0</v>
      </c>
      <c r="L58" s="44"/>
      <c r="M58" s="45"/>
      <c r="N58" s="45"/>
      <c r="O58" s="45"/>
      <c r="P58" s="45"/>
      <c r="Q58" s="45"/>
      <c r="R58" s="42"/>
      <c r="S58" s="42"/>
      <c r="T58" s="42"/>
      <c r="U58" s="42"/>
      <c r="V58" s="42"/>
      <c r="W58" s="42"/>
    </row>
    <row r="59" spans="1:23" ht="12" customHeight="1" x14ac:dyDescent="0.15">
      <c r="A59" s="111" t="s">
        <v>51</v>
      </c>
      <c r="B59" s="112"/>
      <c r="C59" s="112"/>
      <c r="D59" s="113"/>
      <c r="E59" s="117"/>
      <c r="F59" s="117"/>
      <c r="G59" s="119"/>
      <c r="H59" s="20" t="s">
        <v>17</v>
      </c>
      <c r="I59" s="20"/>
      <c r="J59" s="20"/>
      <c r="K59" s="21">
        <f t="shared" ref="K59:Q59" si="6">SUMPRODUCT((MOD(ROW(K$61:K$76),2)=1)*K$61:K$76)</f>
        <v>15</v>
      </c>
      <c r="L59" s="31">
        <f t="shared" si="6"/>
        <v>0</v>
      </c>
      <c r="M59" s="32">
        <f t="shared" si="6"/>
        <v>0</v>
      </c>
      <c r="N59" s="32">
        <f t="shared" si="6"/>
        <v>0</v>
      </c>
      <c r="O59" s="32">
        <f t="shared" si="6"/>
        <v>15</v>
      </c>
      <c r="P59" s="32">
        <f t="shared" si="6"/>
        <v>0</v>
      </c>
      <c r="Q59" s="32">
        <f t="shared" si="6"/>
        <v>0</v>
      </c>
    </row>
    <row r="60" spans="1:23" ht="12" customHeight="1" x14ac:dyDescent="0.15">
      <c r="A60" s="114"/>
      <c r="B60" s="115"/>
      <c r="C60" s="115"/>
      <c r="D60" s="116"/>
      <c r="E60" s="118"/>
      <c r="F60" s="118"/>
      <c r="G60" s="120"/>
      <c r="H60" s="7" t="s">
        <v>18</v>
      </c>
      <c r="I60" s="7"/>
      <c r="J60" s="7"/>
      <c r="K60" s="15">
        <f t="shared" ref="K60:Q60" si="7">SUMPRODUCT((MOD(ROW(K$61:K$76),2)=0)*K$61:K$76)</f>
        <v>0</v>
      </c>
      <c r="L60" s="38">
        <f t="shared" si="7"/>
        <v>0</v>
      </c>
      <c r="M60" s="33">
        <f t="shared" si="7"/>
        <v>0</v>
      </c>
      <c r="N60" s="33">
        <f t="shared" si="7"/>
        <v>0</v>
      </c>
      <c r="O60" s="33">
        <f t="shared" si="7"/>
        <v>0</v>
      </c>
      <c r="P60" s="33">
        <f t="shared" si="7"/>
        <v>0</v>
      </c>
      <c r="Q60" s="33">
        <f t="shared" si="7"/>
        <v>0</v>
      </c>
    </row>
    <row r="61" spans="1:23" ht="12" customHeight="1" x14ac:dyDescent="0.15">
      <c r="A61" s="123">
        <v>1</v>
      </c>
      <c r="B61" s="91" t="s">
        <v>33</v>
      </c>
      <c r="C61" s="97"/>
      <c r="D61" s="92"/>
      <c r="E61" s="99"/>
      <c r="F61" s="99"/>
      <c r="G61" s="101"/>
      <c r="H61" s="60" t="str">
        <f>IF(E61="","","予定")</f>
        <v/>
      </c>
      <c r="I61" s="60"/>
      <c r="J61" s="60"/>
      <c r="K61" s="61"/>
      <c r="L61" s="62"/>
      <c r="M61" s="63"/>
      <c r="N61" s="63"/>
      <c r="O61" s="63"/>
      <c r="P61" s="63"/>
      <c r="Q61" s="63"/>
    </row>
    <row r="62" spans="1:23" ht="12" customHeight="1" x14ac:dyDescent="0.15">
      <c r="A62" s="124"/>
      <c r="B62" s="93"/>
      <c r="C62" s="98"/>
      <c r="D62" s="94"/>
      <c r="E62" s="100"/>
      <c r="F62" s="100"/>
      <c r="G62" s="102"/>
      <c r="H62" s="64" t="str">
        <f>IF(E61="","","実績")</f>
        <v/>
      </c>
      <c r="I62" s="64"/>
      <c r="J62" s="64"/>
      <c r="K62" s="65"/>
      <c r="L62" s="66"/>
      <c r="M62" s="67"/>
      <c r="N62" s="67"/>
      <c r="O62" s="67"/>
      <c r="P62" s="67"/>
      <c r="Q62" s="67"/>
    </row>
    <row r="63" spans="1:23" ht="12" customHeight="1" x14ac:dyDescent="0.15">
      <c r="A63" s="123"/>
      <c r="B63" s="137" t="s">
        <v>22</v>
      </c>
      <c r="C63" s="91" t="s">
        <v>47</v>
      </c>
      <c r="D63" s="92"/>
      <c r="E63" s="107"/>
      <c r="F63" s="107"/>
      <c r="G63" s="109"/>
      <c r="H63" s="51" t="str">
        <f>IF(E63="","","予定")</f>
        <v/>
      </c>
      <c r="I63" s="51" t="s">
        <v>48</v>
      </c>
      <c r="J63" s="51">
        <v>3</v>
      </c>
      <c r="K63" s="53">
        <f t="shared" ref="K63:K68" si="8">SUM(L63:Q63)</f>
        <v>3</v>
      </c>
      <c r="L63" s="30"/>
      <c r="M63" s="28"/>
      <c r="N63" s="28"/>
      <c r="O63" s="28">
        <v>3</v>
      </c>
      <c r="P63" s="28"/>
      <c r="Q63" s="28"/>
    </row>
    <row r="64" spans="1:23" ht="12" customHeight="1" x14ac:dyDescent="0.15">
      <c r="A64" s="124"/>
      <c r="B64" s="136"/>
      <c r="C64" s="93"/>
      <c r="D64" s="94"/>
      <c r="E64" s="108"/>
      <c r="F64" s="108"/>
      <c r="G64" s="110"/>
      <c r="H64" s="57" t="str">
        <f>IF(E63="","","実績")</f>
        <v/>
      </c>
      <c r="I64" s="57"/>
      <c r="J64" s="57"/>
      <c r="K64" s="54">
        <f t="shared" si="8"/>
        <v>0</v>
      </c>
      <c r="L64" s="37"/>
      <c r="M64" s="29"/>
      <c r="N64" s="29"/>
      <c r="O64" s="29"/>
      <c r="P64" s="29"/>
      <c r="Q64" s="29"/>
    </row>
    <row r="65" spans="1:17" ht="12" customHeight="1" x14ac:dyDescent="0.15">
      <c r="A65" s="123"/>
      <c r="B65" s="137" t="s">
        <v>25</v>
      </c>
      <c r="C65" s="91" t="s">
        <v>49</v>
      </c>
      <c r="D65" s="92"/>
      <c r="E65" s="107"/>
      <c r="F65" s="107"/>
      <c r="G65" s="109"/>
      <c r="H65" s="51" t="str">
        <f>IF(E65="","","予定")</f>
        <v/>
      </c>
      <c r="I65" s="51" t="s">
        <v>50</v>
      </c>
      <c r="J65" s="51">
        <v>2</v>
      </c>
      <c r="K65" s="53">
        <f t="shared" si="8"/>
        <v>3</v>
      </c>
      <c r="L65" s="30"/>
      <c r="M65" s="28"/>
      <c r="N65" s="28"/>
      <c r="O65" s="28">
        <v>3</v>
      </c>
      <c r="P65" s="28"/>
      <c r="Q65" s="28"/>
    </row>
    <row r="66" spans="1:17" ht="12" customHeight="1" x14ac:dyDescent="0.15">
      <c r="A66" s="124"/>
      <c r="B66" s="136"/>
      <c r="C66" s="93"/>
      <c r="D66" s="94"/>
      <c r="E66" s="108"/>
      <c r="F66" s="108"/>
      <c r="G66" s="110"/>
      <c r="H66" s="57" t="str">
        <f>IF(E65="","","実績")</f>
        <v/>
      </c>
      <c r="I66" s="57"/>
      <c r="J66" s="57"/>
      <c r="K66" s="54">
        <f t="shared" si="8"/>
        <v>0</v>
      </c>
      <c r="L66" s="37"/>
      <c r="M66" s="29"/>
      <c r="N66" s="29"/>
      <c r="O66" s="29"/>
      <c r="P66" s="29"/>
      <c r="Q66" s="29"/>
    </row>
    <row r="67" spans="1:17" ht="12" customHeight="1" x14ac:dyDescent="0.15">
      <c r="A67" s="123"/>
      <c r="B67" s="137" t="s">
        <v>29</v>
      </c>
      <c r="C67" s="91" t="s">
        <v>52</v>
      </c>
      <c r="D67" s="92"/>
      <c r="E67" s="107"/>
      <c r="F67" s="107"/>
      <c r="G67" s="109"/>
      <c r="H67" s="51" t="str">
        <f>IF(E67="","","予定")</f>
        <v/>
      </c>
      <c r="I67" s="51" t="s">
        <v>24</v>
      </c>
      <c r="J67" s="51">
        <v>5</v>
      </c>
      <c r="K67" s="53">
        <f t="shared" si="8"/>
        <v>2.5</v>
      </c>
      <c r="L67" s="30"/>
      <c r="M67" s="28"/>
      <c r="N67" s="28"/>
      <c r="O67" s="28">
        <v>2.5</v>
      </c>
      <c r="P67" s="28"/>
      <c r="Q67" s="28"/>
    </row>
    <row r="68" spans="1:17" ht="12" customHeight="1" x14ac:dyDescent="0.15">
      <c r="A68" s="124"/>
      <c r="B68" s="136"/>
      <c r="C68" s="93"/>
      <c r="D68" s="94"/>
      <c r="E68" s="108"/>
      <c r="F68" s="108"/>
      <c r="G68" s="110"/>
      <c r="H68" s="57" t="str">
        <f>IF(E67="","","実績")</f>
        <v/>
      </c>
      <c r="I68" s="57"/>
      <c r="J68" s="57"/>
      <c r="K68" s="54">
        <f t="shared" si="8"/>
        <v>0</v>
      </c>
      <c r="L68" s="37"/>
      <c r="M68" s="29"/>
      <c r="N68" s="29"/>
      <c r="O68" s="29"/>
      <c r="P68" s="29"/>
      <c r="Q68" s="29"/>
    </row>
    <row r="69" spans="1:17" ht="12" customHeight="1" x14ac:dyDescent="0.15">
      <c r="A69" s="123">
        <v>2</v>
      </c>
      <c r="B69" s="91" t="s">
        <v>27</v>
      </c>
      <c r="C69" s="97"/>
      <c r="D69" s="92"/>
      <c r="E69" s="99"/>
      <c r="F69" s="99"/>
      <c r="G69" s="101"/>
      <c r="H69" s="60" t="str">
        <f>IF(E69="","","予定")</f>
        <v/>
      </c>
      <c r="I69" s="60"/>
      <c r="J69" s="60"/>
      <c r="K69" s="61"/>
      <c r="L69" s="62"/>
      <c r="M69" s="63"/>
      <c r="N69" s="63"/>
      <c r="O69" s="63"/>
      <c r="P69" s="63"/>
      <c r="Q69" s="63"/>
    </row>
    <row r="70" spans="1:17" ht="12" customHeight="1" x14ac:dyDescent="0.15">
      <c r="A70" s="124"/>
      <c r="B70" s="93"/>
      <c r="C70" s="98"/>
      <c r="D70" s="94"/>
      <c r="E70" s="100"/>
      <c r="F70" s="100"/>
      <c r="G70" s="102"/>
      <c r="H70" s="64" t="str">
        <f>IF(E69="","","実績")</f>
        <v/>
      </c>
      <c r="I70" s="64"/>
      <c r="J70" s="64"/>
      <c r="K70" s="65"/>
      <c r="L70" s="66"/>
      <c r="M70" s="67"/>
      <c r="N70" s="67"/>
      <c r="O70" s="67"/>
      <c r="P70" s="67"/>
      <c r="Q70" s="67"/>
    </row>
    <row r="71" spans="1:17" ht="12" customHeight="1" x14ac:dyDescent="0.15">
      <c r="A71" s="123"/>
      <c r="B71" s="137" t="s">
        <v>22</v>
      </c>
      <c r="C71" s="91" t="s">
        <v>27</v>
      </c>
      <c r="D71" s="92"/>
      <c r="E71" s="174"/>
      <c r="F71" s="174"/>
      <c r="G71" s="135"/>
      <c r="H71" s="8" t="str">
        <f>IF(E71="","","予定")</f>
        <v/>
      </c>
      <c r="I71" s="8" t="s">
        <v>24</v>
      </c>
      <c r="J71" s="8">
        <v>5</v>
      </c>
      <c r="K71" s="53">
        <f>SUM(L71:Q71)</f>
        <v>2.5</v>
      </c>
      <c r="L71" s="30"/>
      <c r="M71" s="28"/>
      <c r="N71" s="28"/>
      <c r="O71" s="28">
        <v>2.5</v>
      </c>
      <c r="P71" s="28"/>
      <c r="Q71" s="28"/>
    </row>
    <row r="72" spans="1:17" ht="12" customHeight="1" x14ac:dyDescent="0.15">
      <c r="A72" s="124"/>
      <c r="B72" s="136"/>
      <c r="C72" s="93"/>
      <c r="D72" s="94"/>
      <c r="E72" s="175"/>
      <c r="F72" s="175"/>
      <c r="G72" s="136"/>
      <c r="H72" s="41" t="str">
        <f>IF(E71="","","実績")</f>
        <v/>
      </c>
      <c r="I72" s="41"/>
      <c r="J72" s="41"/>
      <c r="K72" s="54">
        <f>SUM(L72:Q72)</f>
        <v>0</v>
      </c>
      <c r="L72" s="37"/>
      <c r="M72" s="29"/>
      <c r="N72" s="29"/>
      <c r="O72" s="29"/>
      <c r="P72" s="29"/>
      <c r="Q72" s="29"/>
    </row>
    <row r="73" spans="1:17" ht="12" customHeight="1" x14ac:dyDescent="0.15">
      <c r="A73" s="78"/>
      <c r="B73" s="89" t="s">
        <v>25</v>
      </c>
      <c r="C73" s="91" t="s">
        <v>44</v>
      </c>
      <c r="D73" s="97"/>
      <c r="E73" s="74"/>
      <c r="F73" s="74"/>
      <c r="G73" s="75"/>
      <c r="H73" s="51" t="str">
        <f>IF(E73="","","予定")</f>
        <v/>
      </c>
      <c r="I73" s="51" t="s">
        <v>24</v>
      </c>
      <c r="J73" s="51">
        <v>5</v>
      </c>
      <c r="K73" s="53">
        <f>SUM(L73:Q73)</f>
        <v>3.5</v>
      </c>
      <c r="L73" s="30"/>
      <c r="M73" s="28"/>
      <c r="N73" s="28"/>
      <c r="O73" s="28">
        <v>3.5</v>
      </c>
      <c r="P73" s="28"/>
      <c r="Q73" s="68"/>
    </row>
    <row r="74" spans="1:17" ht="12" customHeight="1" x14ac:dyDescent="0.15">
      <c r="A74" s="178"/>
      <c r="B74" s="177"/>
      <c r="C74" s="126"/>
      <c r="D74" s="176"/>
      <c r="E74" s="74"/>
      <c r="F74" s="74"/>
      <c r="G74" s="75"/>
      <c r="H74" s="52" t="str">
        <f>IF(E73="","","実績")</f>
        <v/>
      </c>
      <c r="I74" s="52"/>
      <c r="J74" s="52"/>
      <c r="K74" s="55"/>
      <c r="L74" s="37"/>
      <c r="M74" s="29"/>
      <c r="N74" s="29"/>
      <c r="O74" s="29"/>
      <c r="P74" s="29"/>
      <c r="Q74" s="29"/>
    </row>
    <row r="75" spans="1:17" ht="12" customHeight="1" x14ac:dyDescent="0.15">
      <c r="A75" s="172"/>
      <c r="B75" s="128" t="s">
        <v>37</v>
      </c>
      <c r="C75" s="128" t="s">
        <v>30</v>
      </c>
      <c r="D75" s="171"/>
      <c r="E75" s="74"/>
      <c r="F75" s="74"/>
      <c r="G75" s="75"/>
      <c r="H75" s="46" t="str">
        <f>IF(E75="","","予定")</f>
        <v/>
      </c>
      <c r="I75" s="46"/>
      <c r="J75" s="46">
        <v>1</v>
      </c>
      <c r="K75" s="53">
        <f>SUM(L75:Q75)</f>
        <v>0.5</v>
      </c>
      <c r="L75" s="37"/>
      <c r="M75" s="29"/>
      <c r="N75" s="29"/>
      <c r="O75" s="29">
        <v>0.5</v>
      </c>
      <c r="P75" s="29"/>
      <c r="Q75" s="29"/>
    </row>
    <row r="76" spans="1:17" ht="12" customHeight="1" x14ac:dyDescent="0.15">
      <c r="A76" s="173"/>
      <c r="B76" s="128"/>
      <c r="C76" s="128"/>
      <c r="D76" s="171"/>
      <c r="E76" s="74"/>
      <c r="F76" s="74"/>
      <c r="G76" s="75"/>
      <c r="H76" s="48" t="str">
        <f>IF(E75="","","実績")</f>
        <v/>
      </c>
      <c r="I76" s="48"/>
      <c r="J76" s="48"/>
      <c r="K76" s="54">
        <f>SUM(L76:Q76)</f>
        <v>0</v>
      </c>
      <c r="L76" s="49"/>
      <c r="M76" s="50"/>
      <c r="N76" s="50"/>
      <c r="O76" s="50"/>
      <c r="P76" s="50"/>
      <c r="Q76" s="50"/>
    </row>
    <row r="77" spans="1:17" ht="12" customHeight="1" x14ac:dyDescent="0.15">
      <c r="A77" s="111" t="s">
        <v>53</v>
      </c>
      <c r="B77" s="112"/>
      <c r="C77" s="112"/>
      <c r="D77" s="113"/>
      <c r="E77" s="117"/>
      <c r="F77" s="117"/>
      <c r="G77" s="119"/>
      <c r="H77" s="20" t="s">
        <v>17</v>
      </c>
      <c r="I77" s="20"/>
      <c r="J77" s="20"/>
      <c r="K77" s="21">
        <f>SUMPRODUCT((MOD(ROW(K$79:K$84),2)=0)*K$79:K$84)</f>
        <v>0</v>
      </c>
      <c r="L77" s="31">
        <f t="shared" ref="L77:Q77" si="9">SUMPRODUCT((MOD(ROW(L$79:L$84),2)=1)*L$79:L$84)</f>
        <v>0</v>
      </c>
      <c r="M77" s="32">
        <f t="shared" si="9"/>
        <v>0</v>
      </c>
      <c r="N77" s="32">
        <f t="shared" si="9"/>
        <v>0</v>
      </c>
      <c r="O77" s="32">
        <f t="shared" si="9"/>
        <v>0</v>
      </c>
      <c r="P77" s="32">
        <f t="shared" si="9"/>
        <v>13.5</v>
      </c>
      <c r="Q77" s="32">
        <f t="shared" si="9"/>
        <v>2.5</v>
      </c>
    </row>
    <row r="78" spans="1:17" ht="12" customHeight="1" x14ac:dyDescent="0.15">
      <c r="A78" s="114"/>
      <c r="B78" s="115"/>
      <c r="C78" s="115"/>
      <c r="D78" s="116"/>
      <c r="E78" s="118"/>
      <c r="F78" s="118"/>
      <c r="G78" s="120"/>
      <c r="H78" s="7" t="s">
        <v>18</v>
      </c>
      <c r="I78" s="7"/>
      <c r="J78" s="7"/>
      <c r="K78" s="22">
        <f>SUMPRODUCT((MOD(ROW(K$79:K$84),2)=0)*K$79:K$84)</f>
        <v>0</v>
      </c>
      <c r="L78" s="35">
        <f t="shared" ref="L78:Q78" si="10">SUMPRODUCT((MOD(ROW(L$79:L$84),2)=0)*L$79:L$84)</f>
        <v>0</v>
      </c>
      <c r="M78" s="34">
        <f t="shared" si="10"/>
        <v>0</v>
      </c>
      <c r="N78" s="34">
        <f t="shared" si="10"/>
        <v>0</v>
      </c>
      <c r="O78" s="34">
        <f t="shared" si="10"/>
        <v>0</v>
      </c>
      <c r="P78" s="34">
        <f t="shared" si="10"/>
        <v>0</v>
      </c>
      <c r="Q78" s="34">
        <f t="shared" si="10"/>
        <v>0</v>
      </c>
    </row>
    <row r="79" spans="1:17" ht="12" customHeight="1" x14ac:dyDescent="0.15">
      <c r="A79" s="123">
        <v>1</v>
      </c>
      <c r="B79" s="91" t="s">
        <v>20</v>
      </c>
      <c r="C79" s="97"/>
      <c r="D79" s="92"/>
      <c r="E79" s="99"/>
      <c r="F79" s="99"/>
      <c r="G79" s="101"/>
      <c r="H79" s="60" t="str">
        <f>IF(E79="","","予定")</f>
        <v/>
      </c>
      <c r="I79" s="60"/>
      <c r="J79" s="60"/>
      <c r="K79" s="61"/>
      <c r="L79" s="62"/>
      <c r="M79" s="63"/>
      <c r="N79" s="63"/>
      <c r="O79" s="63"/>
      <c r="P79" s="63"/>
      <c r="Q79" s="63"/>
    </row>
    <row r="80" spans="1:17" ht="12" customHeight="1" x14ac:dyDescent="0.15">
      <c r="A80" s="124"/>
      <c r="B80" s="93"/>
      <c r="C80" s="98"/>
      <c r="D80" s="94"/>
      <c r="E80" s="100"/>
      <c r="F80" s="100"/>
      <c r="G80" s="102"/>
      <c r="H80" s="64" t="str">
        <f>IF(E79="","","実績")</f>
        <v/>
      </c>
      <c r="I80" s="64"/>
      <c r="J80" s="64"/>
      <c r="K80" s="65"/>
      <c r="L80" s="66"/>
      <c r="M80" s="67"/>
      <c r="N80" s="67"/>
      <c r="O80" s="67"/>
      <c r="P80" s="67"/>
      <c r="Q80" s="67"/>
    </row>
    <row r="81" spans="1:17" ht="12" customHeight="1" x14ac:dyDescent="0.15">
      <c r="A81" s="123"/>
      <c r="B81" s="137" t="s">
        <v>22</v>
      </c>
      <c r="C81" s="91" t="s">
        <v>54</v>
      </c>
      <c r="D81" s="92"/>
      <c r="E81" s="107"/>
      <c r="F81" s="107"/>
      <c r="G81" s="135"/>
      <c r="H81" s="8" t="str">
        <f>IF(E81="","","予定")</f>
        <v/>
      </c>
      <c r="I81" s="8" t="s">
        <v>24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</row>
    <row r="82" spans="1:17" ht="12" customHeight="1" x14ac:dyDescent="0.15">
      <c r="A82" s="124"/>
      <c r="B82" s="136"/>
      <c r="C82" s="93"/>
      <c r="D82" s="94"/>
      <c r="E82" s="108"/>
      <c r="F82" s="108"/>
      <c r="G82" s="136"/>
      <c r="H82" s="41" t="str">
        <f>IF(E81="","","実績")</f>
        <v/>
      </c>
      <c r="I82" s="41"/>
      <c r="J82" s="41"/>
      <c r="K82" s="10">
        <f>SUM(L82:Q82)</f>
        <v>0</v>
      </c>
      <c r="L82" s="37"/>
      <c r="M82" s="29"/>
      <c r="N82" s="29"/>
      <c r="O82" s="29"/>
      <c r="P82" s="29"/>
      <c r="Q82" s="29"/>
    </row>
    <row r="83" spans="1:17" ht="12" customHeight="1" x14ac:dyDescent="0.15">
      <c r="A83" s="123"/>
      <c r="B83" s="137" t="s">
        <v>25</v>
      </c>
      <c r="C83" s="91" t="s">
        <v>55</v>
      </c>
      <c r="D83" s="92"/>
      <c r="E83" s="107"/>
      <c r="F83" s="107"/>
      <c r="G83" s="135"/>
      <c r="H83" s="8" t="str">
        <f>IF(E83="","","予定")</f>
        <v/>
      </c>
      <c r="I83" s="8" t="s">
        <v>24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</row>
    <row r="84" spans="1:17" ht="12" customHeight="1" x14ac:dyDescent="0.15">
      <c r="A84" s="124"/>
      <c r="B84" s="136"/>
      <c r="C84" s="93"/>
      <c r="D84" s="94"/>
      <c r="E84" s="108"/>
      <c r="F84" s="108"/>
      <c r="G84" s="136"/>
      <c r="H84" s="41" t="str">
        <f>IF(E83="","","実績")</f>
        <v/>
      </c>
      <c r="I84" s="41"/>
      <c r="J84" s="41"/>
      <c r="K84" s="10">
        <f>SUM(L84:Q84)</f>
        <v>0</v>
      </c>
      <c r="L84" s="37"/>
      <c r="M84" s="29"/>
      <c r="N84" s="29"/>
      <c r="O84" s="29"/>
      <c r="P84" s="29"/>
      <c r="Q84" s="29"/>
    </row>
    <row r="85" spans="1:17" ht="10.5" customHeight="1" x14ac:dyDescent="0.15">
      <c r="A85" s="111" t="s">
        <v>56</v>
      </c>
      <c r="B85" s="112"/>
      <c r="C85" s="112"/>
      <c r="D85" s="113"/>
      <c r="E85" s="117"/>
      <c r="F85" s="117"/>
      <c r="G85" s="119"/>
      <c r="H85" s="20" t="s">
        <v>17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</row>
    <row r="86" spans="1:17" ht="10.5" customHeight="1" x14ac:dyDescent="0.15">
      <c r="A86" s="114"/>
      <c r="B86" s="115"/>
      <c r="C86" s="115"/>
      <c r="D86" s="116"/>
      <c r="E86" s="118"/>
      <c r="F86" s="118"/>
      <c r="G86" s="120"/>
      <c r="H86" s="7" t="s">
        <v>18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</row>
    <row r="87" spans="1:17" ht="10.5" customHeight="1" x14ac:dyDescent="0.15">
      <c r="A87" s="95">
        <v>1</v>
      </c>
      <c r="B87" s="91" t="s">
        <v>33</v>
      </c>
      <c r="C87" s="97"/>
      <c r="D87" s="92"/>
      <c r="E87" s="99"/>
      <c r="F87" s="99"/>
      <c r="G87" s="101"/>
      <c r="H87" s="60" t="str">
        <f>IF(E87="","","予定")</f>
        <v/>
      </c>
      <c r="I87" s="60"/>
      <c r="J87" s="60"/>
      <c r="K87" s="61"/>
      <c r="L87" s="62"/>
      <c r="M87" s="63"/>
      <c r="N87" s="63"/>
      <c r="O87" s="63"/>
      <c r="P87" s="63"/>
      <c r="Q87" s="63"/>
    </row>
    <row r="88" spans="1:17" ht="10.5" customHeight="1" x14ac:dyDescent="0.15">
      <c r="A88" s="96"/>
      <c r="B88" s="93"/>
      <c r="C88" s="98"/>
      <c r="D88" s="94"/>
      <c r="E88" s="100"/>
      <c r="F88" s="100"/>
      <c r="G88" s="102"/>
      <c r="H88" s="64" t="str">
        <f>IF(E87="","","実績")</f>
        <v/>
      </c>
      <c r="I88" s="64"/>
      <c r="J88" s="64"/>
      <c r="K88" s="65"/>
      <c r="L88" s="66"/>
      <c r="M88" s="67"/>
      <c r="N88" s="67"/>
      <c r="O88" s="67"/>
      <c r="P88" s="67"/>
      <c r="Q88" s="67"/>
    </row>
    <row r="89" spans="1:17" ht="10.5" customHeight="1" x14ac:dyDescent="0.15">
      <c r="A89" s="95"/>
      <c r="B89" s="89" t="s">
        <v>22</v>
      </c>
      <c r="C89" s="91" t="s">
        <v>57</v>
      </c>
      <c r="D89" s="92"/>
      <c r="E89" s="107"/>
      <c r="F89" s="107"/>
      <c r="G89" s="103"/>
      <c r="H89" s="46" t="str">
        <f>IF(E89="","","予定")</f>
        <v/>
      </c>
      <c r="I89" s="46" t="s">
        <v>58</v>
      </c>
      <c r="J89" s="46">
        <v>5</v>
      </c>
      <c r="K89" s="53">
        <f>SUM(L89:Q89)</f>
        <v>2.5</v>
      </c>
      <c r="L89" s="47"/>
      <c r="M89" s="43"/>
      <c r="N89" s="43"/>
      <c r="O89" s="43"/>
      <c r="P89" s="43"/>
      <c r="Q89" s="43">
        <v>2.5</v>
      </c>
    </row>
    <row r="90" spans="1:17" ht="10.5" customHeight="1" x14ac:dyDescent="0.15">
      <c r="A90" s="96"/>
      <c r="B90" s="90"/>
      <c r="C90" s="93"/>
      <c r="D90" s="94"/>
      <c r="E90" s="108"/>
      <c r="F90" s="108"/>
      <c r="G90" s="90"/>
      <c r="H90" s="48" t="str">
        <f>IF(E89="","","実績")</f>
        <v/>
      </c>
      <c r="I90" s="48"/>
      <c r="J90" s="48"/>
      <c r="K90" s="54">
        <f>SUM(L90:Q90)</f>
        <v>0</v>
      </c>
      <c r="L90" s="44"/>
      <c r="M90" s="45"/>
      <c r="N90" s="45"/>
      <c r="O90" s="45"/>
      <c r="P90" s="45"/>
      <c r="Q90" s="45"/>
    </row>
    <row r="91" spans="1:17" ht="10.5" customHeight="1" x14ac:dyDescent="0.15">
      <c r="A91" s="95"/>
      <c r="B91" s="89" t="s">
        <v>25</v>
      </c>
      <c r="C91" s="91" t="s">
        <v>59</v>
      </c>
      <c r="D91" s="92"/>
      <c r="E91" s="107"/>
      <c r="F91" s="107"/>
      <c r="G91" s="103"/>
      <c r="H91" s="46" t="str">
        <f>IF(E91="","","予定")</f>
        <v/>
      </c>
      <c r="I91" s="46" t="s">
        <v>60</v>
      </c>
      <c r="J91" s="46">
        <v>3</v>
      </c>
      <c r="K91" s="53">
        <f>SUM(L91:Q91)</f>
        <v>1.5</v>
      </c>
      <c r="L91" s="47"/>
      <c r="M91" s="43"/>
      <c r="N91" s="43"/>
      <c r="O91" s="43"/>
      <c r="P91" s="43"/>
      <c r="Q91" s="43">
        <v>1.5</v>
      </c>
    </row>
    <row r="92" spans="1:17" ht="10.5" customHeight="1" x14ac:dyDescent="0.15">
      <c r="A92" s="96"/>
      <c r="B92" s="90"/>
      <c r="C92" s="93"/>
      <c r="D92" s="94"/>
      <c r="E92" s="108"/>
      <c r="F92" s="108"/>
      <c r="G92" s="90"/>
      <c r="H92" s="48" t="str">
        <f>IF(E91="","","実績")</f>
        <v/>
      </c>
      <c r="I92" s="48"/>
      <c r="J92" s="48"/>
      <c r="K92" s="56">
        <f>SUM(L92:Q92)</f>
        <v>0</v>
      </c>
      <c r="L92" s="44"/>
      <c r="M92" s="45"/>
      <c r="N92" s="45"/>
      <c r="O92" s="45"/>
      <c r="P92" s="45"/>
      <c r="Q92" s="45"/>
    </row>
    <row r="93" spans="1:17" ht="10.5" customHeight="1" x14ac:dyDescent="0.15">
      <c r="A93" s="95">
        <v>2</v>
      </c>
      <c r="B93" s="91" t="s">
        <v>27</v>
      </c>
      <c r="C93" s="97"/>
      <c r="D93" s="92"/>
      <c r="E93" s="99"/>
      <c r="F93" s="99"/>
      <c r="G93" s="101"/>
      <c r="H93" s="60" t="str">
        <f>IF(E93="","","予定")</f>
        <v/>
      </c>
      <c r="I93" s="60"/>
      <c r="J93" s="60"/>
      <c r="K93" s="61"/>
      <c r="L93" s="62"/>
      <c r="M93" s="63"/>
      <c r="N93" s="63"/>
      <c r="O93" s="63"/>
      <c r="P93" s="63"/>
      <c r="Q93" s="63"/>
    </row>
    <row r="94" spans="1:17" ht="10.5" customHeight="1" x14ac:dyDescent="0.15">
      <c r="A94" s="96"/>
      <c r="B94" s="93"/>
      <c r="C94" s="98"/>
      <c r="D94" s="94"/>
      <c r="E94" s="100"/>
      <c r="F94" s="100"/>
      <c r="G94" s="102"/>
      <c r="H94" s="64" t="str">
        <f>IF(E93="","","実績")</f>
        <v/>
      </c>
      <c r="I94" s="64"/>
      <c r="J94" s="64"/>
      <c r="K94" s="65"/>
      <c r="L94" s="66"/>
      <c r="M94" s="67"/>
      <c r="N94" s="67"/>
      <c r="O94" s="67"/>
      <c r="P94" s="67"/>
      <c r="Q94" s="67"/>
    </row>
    <row r="95" spans="1:17" ht="10.5" customHeight="1" x14ac:dyDescent="0.15">
      <c r="A95" s="95"/>
      <c r="B95" s="89" t="s">
        <v>22</v>
      </c>
      <c r="C95" s="91" t="s">
        <v>27</v>
      </c>
      <c r="D95" s="92"/>
      <c r="E95" s="81"/>
      <c r="F95" s="81"/>
      <c r="G95" s="109"/>
      <c r="H95" s="51" t="str">
        <f>IF(E95="","","予定")</f>
        <v/>
      </c>
      <c r="I95" s="51" t="s">
        <v>58</v>
      </c>
      <c r="J95" s="51">
        <v>5</v>
      </c>
      <c r="K95" s="53">
        <f>SUM(L95:Q95)</f>
        <v>2.5</v>
      </c>
      <c r="L95" s="47"/>
      <c r="M95" s="43"/>
      <c r="N95" s="43"/>
      <c r="O95" s="43"/>
      <c r="P95" s="43"/>
      <c r="Q95" s="43">
        <v>2.5</v>
      </c>
    </row>
    <row r="96" spans="1:17" ht="10.5" customHeight="1" x14ac:dyDescent="0.15">
      <c r="A96" s="96"/>
      <c r="B96" s="90"/>
      <c r="C96" s="93"/>
      <c r="D96" s="94"/>
      <c r="E96" s="85"/>
      <c r="F96" s="85"/>
      <c r="G96" s="110"/>
      <c r="H96" s="57" t="str">
        <f>IF(E95="","","実績")</f>
        <v/>
      </c>
      <c r="I96" s="57"/>
      <c r="J96" s="57"/>
      <c r="K96" s="54">
        <f>SUM(L96:Q96)</f>
        <v>0</v>
      </c>
      <c r="L96" s="44"/>
      <c r="M96" s="45"/>
      <c r="N96" s="45"/>
      <c r="O96" s="45"/>
      <c r="P96" s="45"/>
      <c r="Q96" s="45"/>
    </row>
    <row r="97" spans="1:23" ht="10.5" customHeight="1" x14ac:dyDescent="0.15">
      <c r="A97" s="95"/>
      <c r="B97" s="89" t="s">
        <v>25</v>
      </c>
      <c r="C97" s="91" t="s">
        <v>30</v>
      </c>
      <c r="D97" s="92"/>
      <c r="E97" s="81"/>
      <c r="F97" s="81"/>
      <c r="G97" s="103"/>
      <c r="H97" s="46" t="str">
        <f>IF(E97="","","予定")</f>
        <v/>
      </c>
      <c r="I97" s="46" t="s">
        <v>61</v>
      </c>
      <c r="J97" s="46">
        <v>1</v>
      </c>
      <c r="K97" s="9">
        <f>SUM(L97:Q97)</f>
        <v>0.5</v>
      </c>
      <c r="L97" s="47"/>
      <c r="M97" s="43"/>
      <c r="N97" s="43"/>
      <c r="O97" s="43"/>
      <c r="P97" s="43"/>
      <c r="Q97" s="43">
        <v>0.5</v>
      </c>
    </row>
    <row r="98" spans="1:23" ht="10.5" customHeight="1" x14ac:dyDescent="0.15">
      <c r="A98" s="96"/>
      <c r="B98" s="90"/>
      <c r="C98" s="93"/>
      <c r="D98" s="94"/>
      <c r="E98" s="85"/>
      <c r="F98" s="85"/>
      <c r="G98" s="90"/>
      <c r="H98" s="48" t="str">
        <f>IF(E97="","","実績")</f>
        <v/>
      </c>
      <c r="I98" s="48"/>
      <c r="J98" s="48"/>
      <c r="K98" s="10">
        <f>SUM(L98:Q98)</f>
        <v>0</v>
      </c>
      <c r="L98" s="44"/>
      <c r="M98" s="45"/>
      <c r="N98" s="45"/>
      <c r="O98" s="45"/>
      <c r="P98" s="45"/>
      <c r="Q98" s="45"/>
    </row>
    <row r="99" spans="1:23" ht="10.5" customHeight="1" x14ac:dyDescent="0.15">
      <c r="A99" s="111" t="s">
        <v>62</v>
      </c>
      <c r="B99" s="112"/>
      <c r="C99" s="112"/>
      <c r="D99" s="113"/>
      <c r="E99" s="117"/>
      <c r="F99" s="117"/>
      <c r="G99" s="119"/>
      <c r="H99" s="20" t="s">
        <v>17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42"/>
      <c r="S99" s="42"/>
      <c r="T99" s="42"/>
      <c r="U99" s="42"/>
      <c r="V99" s="42"/>
      <c r="W99" s="42"/>
    </row>
    <row r="100" spans="1:23" ht="10.5" customHeight="1" x14ac:dyDescent="0.15">
      <c r="A100" s="114"/>
      <c r="B100" s="115"/>
      <c r="C100" s="115"/>
      <c r="D100" s="116"/>
      <c r="E100" s="118"/>
      <c r="F100" s="118"/>
      <c r="G100" s="120"/>
      <c r="H100" s="7" t="s">
        <v>18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42"/>
      <c r="S100" s="42"/>
      <c r="T100" s="42"/>
      <c r="U100" s="42"/>
      <c r="V100" s="42"/>
      <c r="W100" s="42"/>
    </row>
    <row r="101" spans="1:23" ht="10.5" customHeight="1" x14ac:dyDescent="0.15">
      <c r="A101" s="95">
        <v>1</v>
      </c>
      <c r="B101" s="91" t="s">
        <v>33</v>
      </c>
      <c r="C101" s="97"/>
      <c r="D101" s="92"/>
      <c r="E101" s="99"/>
      <c r="F101" s="99"/>
      <c r="G101" s="101"/>
      <c r="H101" s="60" t="str">
        <f>IF(E101="","","予定")</f>
        <v/>
      </c>
      <c r="I101" s="60"/>
      <c r="J101" s="60"/>
      <c r="K101" s="61"/>
      <c r="L101" s="62"/>
      <c r="M101" s="63"/>
      <c r="N101" s="63"/>
      <c r="O101" s="63"/>
      <c r="P101" s="63"/>
      <c r="Q101" s="63"/>
      <c r="R101" s="42"/>
      <c r="S101" s="42"/>
      <c r="T101" s="42"/>
      <c r="U101" s="42"/>
      <c r="V101" s="42"/>
      <c r="W101" s="42"/>
    </row>
    <row r="102" spans="1:23" ht="10.5" customHeight="1" x14ac:dyDescent="0.15">
      <c r="A102" s="96"/>
      <c r="B102" s="93"/>
      <c r="C102" s="98"/>
      <c r="D102" s="94"/>
      <c r="E102" s="100"/>
      <c r="F102" s="100"/>
      <c r="G102" s="102"/>
      <c r="H102" s="64" t="str">
        <f>IF(E101="","","実績")</f>
        <v/>
      </c>
      <c r="I102" s="64"/>
      <c r="J102" s="64"/>
      <c r="K102" s="65"/>
      <c r="L102" s="66"/>
      <c r="M102" s="67"/>
      <c r="N102" s="67"/>
      <c r="O102" s="67"/>
      <c r="P102" s="67"/>
      <c r="Q102" s="67"/>
      <c r="R102" s="42"/>
      <c r="S102" s="42"/>
      <c r="T102" s="42"/>
      <c r="U102" s="42"/>
      <c r="V102" s="42"/>
      <c r="W102" s="42"/>
    </row>
    <row r="103" spans="1:23" ht="10.5" customHeight="1" x14ac:dyDescent="0.15">
      <c r="A103" s="95"/>
      <c r="B103" s="89" t="s">
        <v>22</v>
      </c>
      <c r="C103" s="91" t="s">
        <v>63</v>
      </c>
      <c r="D103" s="92"/>
      <c r="E103" s="107"/>
      <c r="F103" s="107"/>
      <c r="G103" s="109"/>
      <c r="H103" s="51" t="str">
        <f>IF(E103="","","予定")</f>
        <v/>
      </c>
      <c r="I103" s="51" t="s">
        <v>58</v>
      </c>
      <c r="J103" s="51">
        <v>5</v>
      </c>
      <c r="K103" s="53">
        <f>SUM(L103:Q103)</f>
        <v>2.5</v>
      </c>
      <c r="L103" s="47"/>
      <c r="M103" s="43"/>
      <c r="N103" s="43"/>
      <c r="O103" s="43"/>
      <c r="P103" s="43"/>
      <c r="Q103" s="43">
        <v>2.5</v>
      </c>
      <c r="R103" s="42"/>
      <c r="S103" s="42"/>
      <c r="T103" s="42"/>
      <c r="U103" s="42"/>
      <c r="V103" s="42"/>
      <c r="W103" s="42"/>
    </row>
    <row r="104" spans="1:23" ht="10.5" customHeight="1" x14ac:dyDescent="0.15">
      <c r="A104" s="96"/>
      <c r="B104" s="90"/>
      <c r="C104" s="93"/>
      <c r="D104" s="94"/>
      <c r="E104" s="108"/>
      <c r="F104" s="108"/>
      <c r="G104" s="110"/>
      <c r="H104" s="57" t="str">
        <f>IF(E103="","","実績")</f>
        <v/>
      </c>
      <c r="I104" s="57"/>
      <c r="J104" s="57"/>
      <c r="K104" s="54">
        <f>SUM(L104:Q104)</f>
        <v>0</v>
      </c>
      <c r="L104" s="44"/>
      <c r="M104" s="45"/>
      <c r="N104" s="45"/>
      <c r="O104" s="45"/>
      <c r="P104" s="45"/>
      <c r="Q104" s="45"/>
      <c r="R104" s="42"/>
      <c r="S104" s="42"/>
      <c r="T104" s="42"/>
      <c r="U104" s="42"/>
      <c r="V104" s="42"/>
      <c r="W104" s="42"/>
    </row>
    <row r="105" spans="1:23" ht="10.5" customHeight="1" x14ac:dyDescent="0.15">
      <c r="A105" s="95">
        <v>2</v>
      </c>
      <c r="B105" s="91" t="s">
        <v>27</v>
      </c>
      <c r="C105" s="97"/>
      <c r="D105" s="92"/>
      <c r="E105" s="99"/>
      <c r="F105" s="99"/>
      <c r="G105" s="101"/>
      <c r="H105" s="60"/>
      <c r="I105" s="60"/>
      <c r="J105" s="60"/>
      <c r="K105" s="61"/>
      <c r="L105" s="62"/>
      <c r="M105" s="63"/>
      <c r="N105" s="63"/>
      <c r="O105" s="63"/>
      <c r="P105" s="63"/>
      <c r="Q105" s="63"/>
      <c r="R105" s="42"/>
      <c r="S105" s="42"/>
      <c r="T105" s="42"/>
      <c r="U105" s="42"/>
      <c r="V105" s="42"/>
      <c r="W105" s="42"/>
    </row>
    <row r="106" spans="1:23" ht="10.5" customHeight="1" x14ac:dyDescent="0.15">
      <c r="A106" s="96"/>
      <c r="B106" s="93"/>
      <c r="C106" s="98"/>
      <c r="D106" s="94"/>
      <c r="E106" s="100"/>
      <c r="F106" s="100"/>
      <c r="G106" s="102"/>
      <c r="H106" s="64" t="str">
        <f>IF(E105="","","実績")</f>
        <v/>
      </c>
      <c r="I106" s="64"/>
      <c r="J106" s="64"/>
      <c r="K106" s="65"/>
      <c r="L106" s="66"/>
      <c r="M106" s="67"/>
      <c r="N106" s="67"/>
      <c r="O106" s="67"/>
      <c r="P106" s="67"/>
      <c r="Q106" s="67"/>
      <c r="R106" s="42"/>
      <c r="S106" s="42"/>
      <c r="T106" s="42"/>
      <c r="U106" s="42"/>
      <c r="V106" s="42"/>
      <c r="W106" s="42"/>
    </row>
    <row r="107" spans="1:23" ht="10.5" customHeight="1" x14ac:dyDescent="0.15">
      <c r="A107" s="95"/>
      <c r="B107" s="89" t="s">
        <v>22</v>
      </c>
      <c r="C107" s="91" t="s">
        <v>27</v>
      </c>
      <c r="D107" s="92"/>
      <c r="E107" s="81"/>
      <c r="F107" s="81"/>
      <c r="G107" s="103"/>
      <c r="H107" s="46" t="str">
        <f>IF(E107="","","予定")</f>
        <v/>
      </c>
      <c r="I107" s="46" t="s">
        <v>58</v>
      </c>
      <c r="J107" s="46">
        <v>5</v>
      </c>
      <c r="K107" s="9">
        <f>SUM(L107:Q107)</f>
        <v>2.5</v>
      </c>
      <c r="L107" s="47"/>
      <c r="M107" s="43"/>
      <c r="N107" s="43"/>
      <c r="O107" s="43"/>
      <c r="P107" s="43"/>
      <c r="Q107" s="43">
        <v>2.5</v>
      </c>
      <c r="R107" s="42"/>
      <c r="S107" s="42"/>
      <c r="T107" s="42"/>
      <c r="U107" s="42"/>
      <c r="V107" s="42"/>
      <c r="W107" s="42"/>
    </row>
    <row r="108" spans="1:23" ht="10.5" customHeight="1" x14ac:dyDescent="0.15">
      <c r="A108" s="96"/>
      <c r="B108" s="90"/>
      <c r="C108" s="93"/>
      <c r="D108" s="94"/>
      <c r="E108" s="85"/>
      <c r="F108" s="85"/>
      <c r="G108" s="90"/>
      <c r="H108" s="48" t="str">
        <f>IF(E107="","","実績")</f>
        <v/>
      </c>
      <c r="I108" s="48"/>
      <c r="J108" s="48"/>
      <c r="K108" s="10">
        <f>SUM(L108:Q108)</f>
        <v>0</v>
      </c>
      <c r="L108" s="44"/>
      <c r="M108" s="45"/>
      <c r="N108" s="45"/>
      <c r="O108" s="45"/>
      <c r="P108" s="45"/>
      <c r="Q108" s="45"/>
      <c r="R108" s="42"/>
      <c r="S108" s="42"/>
      <c r="T108" s="42"/>
      <c r="U108" s="42"/>
      <c r="V108" s="42"/>
      <c r="W108" s="42"/>
    </row>
    <row r="109" spans="1:23" ht="10.5" customHeight="1" x14ac:dyDescent="0.15">
      <c r="A109" s="95"/>
      <c r="B109" s="89" t="s">
        <v>25</v>
      </c>
      <c r="C109" s="91" t="s">
        <v>30</v>
      </c>
      <c r="D109" s="92"/>
      <c r="E109" s="81"/>
      <c r="F109" s="81"/>
      <c r="G109" s="103"/>
      <c r="H109" s="46" t="str">
        <f>IF(E109="","","予定")</f>
        <v/>
      </c>
      <c r="I109" s="46" t="s">
        <v>64</v>
      </c>
      <c r="J109" s="46">
        <v>1</v>
      </c>
      <c r="K109" s="9">
        <f>SUM(L109:Q109)</f>
        <v>0.5</v>
      </c>
      <c r="L109" s="47"/>
      <c r="M109" s="43"/>
      <c r="N109" s="43"/>
      <c r="O109" s="43"/>
      <c r="P109" s="43"/>
      <c r="Q109" s="43">
        <v>0.5</v>
      </c>
      <c r="R109" s="42"/>
      <c r="S109" s="42"/>
      <c r="T109" s="42"/>
      <c r="U109" s="42"/>
      <c r="V109" s="42"/>
      <c r="W109" s="42"/>
    </row>
    <row r="110" spans="1:23" ht="10.5" customHeight="1" x14ac:dyDescent="0.15">
      <c r="A110" s="96"/>
      <c r="B110" s="90"/>
      <c r="C110" s="93"/>
      <c r="D110" s="94"/>
      <c r="E110" s="85"/>
      <c r="F110" s="85"/>
      <c r="G110" s="90"/>
      <c r="H110" s="48" t="str">
        <f>IF(E109="","","実績")</f>
        <v/>
      </c>
      <c r="I110" s="48"/>
      <c r="J110" s="48"/>
      <c r="K110" s="10">
        <f>SUM(L110:Q110)</f>
        <v>0</v>
      </c>
      <c r="L110" s="44"/>
      <c r="M110" s="45"/>
      <c r="N110" s="45"/>
      <c r="O110" s="45"/>
      <c r="P110" s="45"/>
      <c r="Q110" s="45"/>
      <c r="R110" s="42"/>
      <c r="S110" s="42"/>
      <c r="T110" s="42"/>
      <c r="U110" s="42"/>
      <c r="V110" s="42"/>
      <c r="W110" s="42"/>
    </row>
  </sheetData>
  <autoFilter ref="A2:K84" xr:uid="{00000000-0009-0000-0000-000000000000}">
    <filterColumn colId="0" showButton="0"/>
    <filterColumn colId="1" showButton="0"/>
    <filterColumn colId="2" showButton="0"/>
  </autoFilter>
  <mergeCells count="294"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N1:O1"/>
    <mergeCell ref="E37:E38"/>
    <mergeCell ref="F65:F66"/>
    <mergeCell ref="G65:G66"/>
    <mergeCell ref="G63:G64"/>
    <mergeCell ref="G61:G62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</mergeCells>
  <phoneticPr fontId="1"/>
  <conditionalFormatting sqref="L79:Q84 L61:Q76 L15:Q22 L51:Q56 L101:Q110 L25:Q26 L28 M27:Q27 L33:Q40 L42:Q42 N41:Q41 L41 N28:Q28">
    <cfRule type="expression" dxfId="17" priority="19" stopIfTrue="1">
      <formula>AND(ROW()&gt;4, COLUMN()&gt;8, MOD(ROW(),2)=1, ISNONTEXT(L15), L15&gt;0)</formula>
    </cfRule>
    <cfRule type="expression" dxfId="16" priority="20" stopIfTrue="1">
      <formula>AND(ROW()&gt;4, COLUMN()&gt;8,  MOD(ROW(),2)=0, ISNONTEXT(L15), L15&gt;0)</formula>
    </cfRule>
  </conditionalFormatting>
  <conditionalFormatting sqref="L29:Q32">
    <cfRule type="expression" dxfId="15" priority="17" stopIfTrue="1">
      <formula>AND(ROW()&gt;4, COLUMN()&gt;8, MOD(ROW(),2)=1, ISNONTEXT(L29), L29&gt;0)</formula>
    </cfRule>
    <cfRule type="expression" dxfId="14" priority="18" stopIfTrue="1">
      <formula>AND(ROW()&gt;4, COLUMN()&gt;8,  MOD(ROW(),2)=0, ISNONTEXT(L29), L29&gt;0)</formula>
    </cfRule>
  </conditionalFormatting>
  <conditionalFormatting sqref="L87:Q98">
    <cfRule type="expression" dxfId="13" priority="15" stopIfTrue="1">
      <formula>AND(ROW()&gt;4, COLUMN()&gt;8, MOD(ROW(),2)=1, ISNONTEXT(L87), L87&gt;0)</formula>
    </cfRule>
    <cfRule type="expression" dxfId="12" priority="16" stopIfTrue="1">
      <formula>AND(ROW()&gt;4, COLUMN()&gt;8,  MOD(ROW(),2)=0, ISNONTEXT(L87), L87&gt;0)</formula>
    </cfRule>
  </conditionalFormatting>
  <conditionalFormatting sqref="L9:Q12">
    <cfRule type="expression" dxfId="11" priority="13" stopIfTrue="1">
      <formula>AND(ROW()&gt;4, COLUMN()&gt;8, MOD(ROW(),2)=1, ISNONTEXT(L9), L9&gt;0)</formula>
    </cfRule>
    <cfRule type="expression" dxfId="10" priority="14" stopIfTrue="1">
      <formula>AND(ROW()&gt;4, COLUMN()&gt;8,  MOD(ROW(),2)=0, ISNONTEXT(L9), L9&gt;0)</formula>
    </cfRule>
  </conditionalFormatting>
  <conditionalFormatting sqref="L13:Q14">
    <cfRule type="expression" dxfId="9" priority="11" stopIfTrue="1">
      <formula>AND(ROW()&gt;4, COLUMN()&gt;8, MOD(ROW(),2)=1, ISNONTEXT(L13), L13&gt;0)</formula>
    </cfRule>
    <cfRule type="expression" dxfId="8" priority="12" stopIfTrue="1">
      <formula>AND(ROW()&gt;4, COLUMN()&gt;8,  MOD(ROW(),2)=0, ISNONTEXT(L13), L13&gt;0)</formula>
    </cfRule>
  </conditionalFormatting>
  <conditionalFormatting sqref="L45:Q48">
    <cfRule type="expression" dxfId="7" priority="9" stopIfTrue="1">
      <formula>AND(ROW()&gt;4, COLUMN()&gt;8, MOD(ROW(),2)=1, ISNONTEXT(L45), L45&gt;0)</formula>
    </cfRule>
    <cfRule type="expression" dxfId="6" priority="10" stopIfTrue="1">
      <formula>AND(ROW()&gt;4, COLUMN()&gt;8,  MOD(ROW(),2)=0, ISNONTEXT(L45), L45&gt;0)</formula>
    </cfRule>
  </conditionalFormatting>
  <conditionalFormatting sqref="L49:Q50">
    <cfRule type="expression" dxfId="5" priority="7" stopIfTrue="1">
      <formula>AND(ROW()&gt;4, COLUMN()&gt;8, MOD(ROW(),2)=1, ISNONTEXT(L49), L49&gt;0)</formula>
    </cfRule>
    <cfRule type="expression" dxfId="4" priority="8" stopIfTrue="1">
      <formula>AND(ROW()&gt;4, COLUMN()&gt;8,  MOD(ROW(),2)=0, ISNONTEXT(L49), L49&gt;0)</formula>
    </cfRule>
  </conditionalFormatting>
  <conditionalFormatting sqref="L57:Q58">
    <cfRule type="expression" dxfId="3" priority="5" stopIfTrue="1">
      <formula>AND(ROW()&gt;4, COLUMN()&gt;8, MOD(ROW(),2)=1, ISNONTEXT(L57), L57&gt;0)</formula>
    </cfRule>
    <cfRule type="expression" dxfId="2" priority="6" stopIfTrue="1">
      <formula>AND(ROW()&gt;4, COLUMN()&gt;8,  MOD(ROW(),2)=0, ISNONTEXT(L57), L57&gt;0)</formula>
    </cfRule>
  </conditionalFormatting>
  <conditionalFormatting sqref="M28">
    <cfRule type="expression" dxfId="1" priority="1" stopIfTrue="1">
      <formula>AND(ROW()&gt;4, COLUMN()&gt;8, MOD(ROW(),2)=1, ISNONTEXT(M28), M28&gt;0)</formula>
    </cfRule>
    <cfRule type="expression" dxfId="0" priority="2" stopIfTrue="1">
      <formula>AND(ROW()&gt;4, COLUMN()&gt;8,  MOD(ROW(),2)=0, ISNONTEXT(M28), M28&gt;0)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25:F39 F71:F73 F45:F55 F57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63:E68 E41 E11:E14 E27:E34 E89:E92 E17:E21 E103:E104 E47:E50 E75 E95:E98 E107:E110 E37:E39 E71:E73 E53:E55 E57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http://purl.org/dc/dcmitype/"/>
    <ds:schemaRef ds:uri="http://schemas.microsoft.com/office/2006/documentManagement/types"/>
    <ds:schemaRef ds:uri="ef71c9de-9867-437c-8375-3a1a59bfe13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41</vt:i4>
      </vt:variant>
    </vt:vector>
  </HeadingPairs>
  <TitlesOfParts>
    <vt:vector size="42" baseType="lpstr">
      <vt:lpstr>WBSガントチャート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2020-06-02T08:00:20Z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