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E9D35E5F-AF85-4B14-AF45-19A47262725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O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O5" i="1" s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O6" i="1" s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<sst xmlns="http://schemas.openxmlformats.org/spreadsheetml/2006/main" count="152" uniqueCount="65">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</sst>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H23" activePane="bottomRight" state="frozen"/>
      <selection pane="topRight" activeCell="E1" sqref="E1"/>
      <selection pane="bottomLeft" activeCell="A5" sqref="A5"/>
      <selection pane="bottomRight" activeCell="M38" sqref="M3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53" t="s">
        <v>0</v>
      </c>
      <c r="B1" s="143"/>
      <c r="C1" s="143"/>
      <c r="D1" s="143"/>
      <c r="E1" s="150" t="s">
        <v>1</v>
      </c>
      <c r="F1" s="150" t="s">
        <v>2</v>
      </c>
      <c r="G1" s="143" t="s">
        <v>3</v>
      </c>
      <c r="H1" s="150" t="s">
        <v>4</v>
      </c>
      <c r="I1" s="150" t="s">
        <v>5</v>
      </c>
      <c r="J1" s="150" t="s">
        <v>6</v>
      </c>
      <c r="K1" s="140" t="s">
        <v>7</v>
      </c>
      <c r="L1" s="138">
        <v>43984</v>
      </c>
      <c r="M1" s="139"/>
      <c r="N1" s="138">
        <v>43985</v>
      </c>
      <c r="O1" s="139"/>
      <c r="P1" s="138">
        <v>43986</v>
      </c>
      <c r="Q1" s="139"/>
    </row>
    <row r="2" spans="1:17" ht="13.5" customHeight="1" x14ac:dyDescent="0.15">
      <c r="A2" s="154"/>
      <c r="B2" s="144"/>
      <c r="C2" s="144"/>
      <c r="D2" s="144"/>
      <c r="E2" s="151"/>
      <c r="F2" s="151"/>
      <c r="G2" s="144"/>
      <c r="H2" s="167"/>
      <c r="I2" s="151"/>
      <c r="J2" s="151"/>
      <c r="K2" s="141"/>
      <c r="L2" s="146" t="s">
        <v>8</v>
      </c>
      <c r="M2" s="147"/>
      <c r="N2" s="146" t="s">
        <v>9</v>
      </c>
      <c r="O2" s="147"/>
      <c r="P2" s="146" t="s">
        <v>10</v>
      </c>
      <c r="Q2" s="147"/>
    </row>
    <row r="3" spans="1:17" ht="13.5" customHeight="1" x14ac:dyDescent="0.15">
      <c r="A3" s="154"/>
      <c r="B3" s="144"/>
      <c r="C3" s="144"/>
      <c r="D3" s="144"/>
      <c r="E3" s="151"/>
      <c r="F3" s="151"/>
      <c r="G3" s="144"/>
      <c r="H3" s="167"/>
      <c r="I3" s="151"/>
      <c r="J3" s="151"/>
      <c r="K3" s="141"/>
      <c r="L3" s="166" t="s">
        <v>11</v>
      </c>
      <c r="M3" s="165"/>
      <c r="N3" s="164" t="s">
        <v>12</v>
      </c>
      <c r="O3" s="165"/>
      <c r="P3" s="164" t="s">
        <v>13</v>
      </c>
      <c r="Q3" s="165"/>
    </row>
    <row r="4" spans="1:17" ht="13.5" customHeight="1" thickBot="1" x14ac:dyDescent="0.2">
      <c r="A4" s="155"/>
      <c r="B4" s="145"/>
      <c r="C4" s="145"/>
      <c r="D4" s="145"/>
      <c r="E4" s="152"/>
      <c r="F4" s="152"/>
      <c r="G4" s="145"/>
      <c r="H4" s="168"/>
      <c r="I4" s="152"/>
      <c r="J4" s="152"/>
      <c r="K4" s="142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56" t="s">
        <v>16</v>
      </c>
      <c r="B5" s="157"/>
      <c r="C5" s="157"/>
      <c r="D5" s="158"/>
      <c r="E5" s="162"/>
      <c r="F5" s="162"/>
      <c r="G5" s="169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59"/>
      <c r="B6" s="160"/>
      <c r="C6" s="160"/>
      <c r="D6" s="161"/>
      <c r="E6" s="163"/>
      <c r="F6" s="163"/>
      <c r="G6" s="170"/>
      <c r="H6" s="18" t="s">
        <v>18</v>
      </c>
      <c r="I6" s="19"/>
      <c r="J6" s="19"/>
      <c r="K6" s="40">
        <f>SUM(K24,K60,K78)</f>
        <v>8.5</v>
      </c>
      <c r="L6" s="24">
        <v>15</v>
      </c>
      <c r="M6" s="25">
        <f>SUM(M24,M60,M78)</f>
        <v>8.5</v>
      </c>
      <c r="N6" s="25">
        <f>SUM(N24,N60,N78)</f>
        <v>0</v>
      </c>
      <c r="O6" s="25">
        <f>SUM(O24,O60,O78)</f>
        <v>0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 x14ac:dyDescent="0.15">
      <c r="A7" s="129" t="s">
        <v>19</v>
      </c>
      <c r="B7" s="130"/>
      <c r="C7" s="130"/>
      <c r="D7" s="131"/>
      <c r="E7" s="148"/>
      <c r="F7" s="148"/>
      <c r="G7" s="149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114"/>
      <c r="B8" s="115"/>
      <c r="C8" s="115"/>
      <c r="D8" s="116"/>
      <c r="E8" s="118"/>
      <c r="F8" s="118"/>
      <c r="G8" s="134"/>
      <c r="H8" s="6" t="s">
        <v>18</v>
      </c>
      <c r="I8" s="7"/>
      <c r="J8" s="7"/>
      <c r="K8" s="15">
        <f>SUMPRODUCT((MOD(ROW(K$25:K$42),2)=0)*K$25:K$42)</f>
        <v>8.5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0</v>
      </c>
      <c r="O8" s="27">
        <f>SUMPRODUCT((MOD(ROW(O$25:O$42),2)=0)*O$25:O$42)</f>
        <v>0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95">
        <v>1</v>
      </c>
      <c r="B9" s="91" t="s">
        <v>20</v>
      </c>
      <c r="C9" s="97"/>
      <c r="D9" s="92"/>
      <c r="E9" s="99"/>
      <c r="F9" s="99" t="s">
        <v>21</v>
      </c>
      <c r="G9" s="101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96"/>
      <c r="B10" s="93"/>
      <c r="C10" s="98"/>
      <c r="D10" s="94"/>
      <c r="E10" s="100"/>
      <c r="F10" s="100"/>
      <c r="G10" s="102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95"/>
      <c r="B11" s="89" t="s">
        <v>22</v>
      </c>
      <c r="C11" s="91" t="s">
        <v>23</v>
      </c>
      <c r="D11" s="92"/>
      <c r="E11" s="107"/>
      <c r="F11" s="107"/>
      <c r="G11" s="103"/>
      <c r="H11" s="46" t="str">
        <f>IF(E11="","","予定")</f>
        <v/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96"/>
      <c r="B12" s="90"/>
      <c r="C12" s="93"/>
      <c r="D12" s="94"/>
      <c r="E12" s="108"/>
      <c r="F12" s="108"/>
      <c r="G12" s="90"/>
      <c r="H12" s="48" t="str">
        <f>IF(E11="","","実績")</f>
        <v/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76"/>
      <c r="B13" s="89" t="s">
        <v>25</v>
      </c>
      <c r="C13" s="91" t="s">
        <v>26</v>
      </c>
      <c r="D13" s="92"/>
      <c r="E13" s="58"/>
      <c r="F13" s="58"/>
      <c r="G13" s="83"/>
      <c r="H13" s="46" t="str">
        <f>IF(E13="","","予定")</f>
        <v/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77"/>
      <c r="B14" s="90"/>
      <c r="C14" s="93"/>
      <c r="D14" s="94"/>
      <c r="E14" s="57"/>
      <c r="F14" s="57"/>
      <c r="G14" s="86"/>
      <c r="H14" s="48" t="str">
        <f>IF(E13="","","実績")</f>
        <v/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95">
        <v>2</v>
      </c>
      <c r="B15" s="91" t="s">
        <v>27</v>
      </c>
      <c r="C15" s="97"/>
      <c r="D15" s="92"/>
      <c r="E15" s="99"/>
      <c r="F15" s="99"/>
      <c r="G15" s="101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96"/>
      <c r="B16" s="93"/>
      <c r="C16" s="98"/>
      <c r="D16" s="94"/>
      <c r="E16" s="100"/>
      <c r="F16" s="100"/>
      <c r="G16" s="102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95"/>
      <c r="B17" s="89" t="s">
        <v>22</v>
      </c>
      <c r="C17" s="91" t="s">
        <v>27</v>
      </c>
      <c r="D17" s="92"/>
      <c r="E17" s="107"/>
      <c r="F17" s="107"/>
      <c r="G17" s="103"/>
      <c r="H17" s="46" t="str">
        <f>IF(E17="","","予定")</f>
        <v/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96"/>
      <c r="B18" s="90"/>
      <c r="C18" s="93"/>
      <c r="D18" s="94"/>
      <c r="E18" s="108"/>
      <c r="F18" s="108"/>
      <c r="G18" s="90"/>
      <c r="H18" s="48" t="str">
        <f>IF(E17="","","実績")</f>
        <v/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78"/>
      <c r="B19" s="121" t="s">
        <v>25</v>
      </c>
      <c r="C19" s="91" t="s">
        <v>28</v>
      </c>
      <c r="D19" s="92"/>
      <c r="E19" s="59"/>
      <c r="F19" s="59"/>
      <c r="G19" s="81"/>
      <c r="H19" s="46" t="str">
        <f>IF(E19="","","予定")</f>
        <v/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80"/>
      <c r="B20" s="122"/>
      <c r="C20" s="93"/>
      <c r="D20" s="94"/>
      <c r="E20" s="59"/>
      <c r="F20" s="59"/>
      <c r="G20" s="85"/>
      <c r="H20" s="48" t="str">
        <f>IF(E19="","","実績")</f>
        <v/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78"/>
      <c r="B21" s="89" t="s">
        <v>29</v>
      </c>
      <c r="C21" s="91" t="s">
        <v>30</v>
      </c>
      <c r="D21" s="92"/>
      <c r="E21" s="81"/>
      <c r="F21" s="81"/>
      <c r="G21" s="83"/>
      <c r="H21" s="46" t="str">
        <f>IF(E21="","","予定")</f>
        <v/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79"/>
      <c r="B22" s="90"/>
      <c r="C22" s="93"/>
      <c r="D22" s="94"/>
      <c r="E22" s="82"/>
      <c r="F22" s="82"/>
      <c r="G22" s="84"/>
      <c r="H22" s="48" t="str">
        <f>IF(E21="","","実績")</f>
        <v/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29" t="s">
        <v>32</v>
      </c>
      <c r="B23" s="130"/>
      <c r="C23" s="130"/>
      <c r="D23" s="131"/>
      <c r="E23" s="148"/>
      <c r="F23" s="148"/>
      <c r="G23" s="149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114"/>
      <c r="B24" s="115"/>
      <c r="C24" s="115"/>
      <c r="D24" s="116"/>
      <c r="E24" s="118"/>
      <c r="F24" s="118"/>
      <c r="G24" s="134"/>
      <c r="H24" s="6" t="s">
        <v>18</v>
      </c>
      <c r="I24" s="7"/>
      <c r="J24" s="7"/>
      <c r="K24" s="15">
        <f t="shared" ref="K24:Q24" si="2">SUMPRODUCT((MOD(ROW(K$25:K$42),2)=0)*K$25:K$42)</f>
        <v>8.5</v>
      </c>
      <c r="L24" s="35">
        <f t="shared" si="2"/>
        <v>0</v>
      </c>
      <c r="M24" s="27">
        <f t="shared" si="2"/>
        <v>8.5</v>
      </c>
      <c r="N24" s="27">
        <f t="shared" si="2"/>
        <v>0</v>
      </c>
      <c r="O24" s="27">
        <f t="shared" si="2"/>
        <v>0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23">
        <v>1</v>
      </c>
      <c r="B25" s="91" t="s">
        <v>33</v>
      </c>
      <c r="C25" s="97"/>
      <c r="D25" s="92"/>
      <c r="E25" s="99"/>
      <c r="F25" s="99"/>
      <c r="G25" s="101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24"/>
      <c r="B26" s="93"/>
      <c r="C26" s="98"/>
      <c r="D26" s="94"/>
      <c r="E26" s="100"/>
      <c r="F26" s="100"/>
      <c r="G26" s="102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23"/>
      <c r="B27" s="137" t="s">
        <v>22</v>
      </c>
      <c r="C27" s="91" t="s">
        <v>34</v>
      </c>
      <c r="D27" s="92"/>
      <c r="E27" s="107"/>
      <c r="F27" s="107"/>
      <c r="G27" s="135"/>
      <c r="H27" s="8" t="str">
        <f>IF(E27="","","予定")</f>
        <v/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24"/>
      <c r="B28" s="136"/>
      <c r="C28" s="93"/>
      <c r="D28" s="94"/>
      <c r="E28" s="108"/>
      <c r="F28" s="108"/>
      <c r="G28" s="136"/>
      <c r="H28" s="41" t="str">
        <f>IF(E27="","","実績")</f>
        <v/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76"/>
      <c r="B29" s="89" t="s">
        <v>25</v>
      </c>
      <c r="C29" s="91" t="s">
        <v>36</v>
      </c>
      <c r="D29" s="92"/>
      <c r="E29" s="58"/>
      <c r="F29" s="58"/>
      <c r="G29" s="103"/>
      <c r="H29" s="8" t="str">
        <f>IF(E29="","","予定")</f>
        <v/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77"/>
      <c r="B30" s="90"/>
      <c r="C30" s="93"/>
      <c r="D30" s="94"/>
      <c r="E30" s="57"/>
      <c r="F30" s="57"/>
      <c r="G30" s="104"/>
      <c r="H30" s="41" t="str">
        <f>IF(E29="","","実績")</f>
        <v/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76"/>
      <c r="B31" s="89" t="s">
        <v>37</v>
      </c>
      <c r="C31" s="91" t="s">
        <v>38</v>
      </c>
      <c r="D31" s="92"/>
      <c r="E31" s="59"/>
      <c r="F31" s="59"/>
      <c r="G31" s="89"/>
      <c r="H31" s="46" t="str">
        <f>IF(E31="","","予定")</f>
        <v/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77"/>
      <c r="B32" s="90"/>
      <c r="C32" s="93"/>
      <c r="D32" s="94"/>
      <c r="E32" s="59"/>
      <c r="F32" s="59"/>
      <c r="G32" s="90"/>
      <c r="H32" s="48" t="str">
        <f>IF(E31="","","実績")</f>
        <v/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78"/>
      <c r="B33" s="81" t="s">
        <v>40</v>
      </c>
      <c r="C33" s="91" t="s">
        <v>41</v>
      </c>
      <c r="D33" s="92"/>
      <c r="E33" s="58"/>
      <c r="F33" s="58"/>
      <c r="G33" s="83"/>
      <c r="H33" s="8" t="str">
        <f>IF(E33="","","予定")</f>
        <v/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80"/>
      <c r="B34" s="85"/>
      <c r="C34" s="93"/>
      <c r="D34" s="94"/>
      <c r="E34" s="57"/>
      <c r="F34" s="57"/>
      <c r="G34" s="86"/>
      <c r="H34" s="41" t="str">
        <f>IF(E33="","","実績")</f>
        <v/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23">
        <v>2</v>
      </c>
      <c r="B35" s="91" t="s">
        <v>27</v>
      </c>
      <c r="C35" s="97"/>
      <c r="D35" s="92"/>
      <c r="E35" s="99"/>
      <c r="F35" s="99"/>
      <c r="G35" s="101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24"/>
      <c r="B36" s="93"/>
      <c r="C36" s="98"/>
      <c r="D36" s="94"/>
      <c r="E36" s="100"/>
      <c r="F36" s="100"/>
      <c r="G36" s="102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23"/>
      <c r="B37" s="137" t="s">
        <v>22</v>
      </c>
      <c r="C37" s="91" t="s">
        <v>27</v>
      </c>
      <c r="D37" s="92"/>
      <c r="E37" s="107"/>
      <c r="F37" s="107"/>
      <c r="G37" s="109"/>
      <c r="H37" s="51" t="str">
        <f>IF(E37="","","予定")</f>
        <v/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24"/>
      <c r="B38" s="136"/>
      <c r="C38" s="93"/>
      <c r="D38" s="94"/>
      <c r="E38" s="108"/>
      <c r="F38" s="108"/>
      <c r="G38" s="110"/>
      <c r="H38" s="57" t="str">
        <f>IF(E37="","","実績")</f>
        <v/>
      </c>
      <c r="I38" s="57"/>
      <c r="J38" s="57"/>
      <c r="K38" s="54">
        <f>SUM(L38:Q38)</f>
        <v>0</v>
      </c>
      <c r="L38" s="37"/>
      <c r="M38" s="29"/>
      <c r="N38" s="29"/>
      <c r="O38" s="29"/>
      <c r="P38" s="29"/>
      <c r="Q38" s="29"/>
    </row>
    <row r="39" spans="1:17" ht="12" customHeight="1" x14ac:dyDescent="0.15">
      <c r="A39" s="78"/>
      <c r="B39" s="89" t="s">
        <v>43</v>
      </c>
      <c r="C39" s="91" t="s">
        <v>44</v>
      </c>
      <c r="D39" s="92"/>
      <c r="E39" s="105"/>
      <c r="F39" s="105"/>
      <c r="G39" s="106"/>
      <c r="H39" s="51" t="str">
        <f>IF(E39="","","予定")</f>
        <v/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80"/>
      <c r="B40" s="90"/>
      <c r="C40" s="93"/>
      <c r="D40" s="94"/>
      <c r="E40" s="105"/>
      <c r="F40" s="105"/>
      <c r="G40" s="106"/>
      <c r="H40" s="52" t="str">
        <f>IF(E39="","","実績")</f>
        <v/>
      </c>
      <c r="I40" s="52"/>
      <c r="J40" s="57"/>
      <c r="K40" s="54"/>
      <c r="L40" s="37"/>
      <c r="M40" s="29"/>
      <c r="N40" s="29"/>
      <c r="O40" s="29"/>
      <c r="P40" s="29"/>
      <c r="Q40" s="29"/>
    </row>
    <row r="41" spans="1:17" ht="12" customHeight="1" x14ac:dyDescent="0.15">
      <c r="A41" s="128"/>
      <c r="B41" s="125" t="s">
        <v>37</v>
      </c>
      <c r="C41" s="91" t="s">
        <v>30</v>
      </c>
      <c r="D41" s="92"/>
      <c r="E41" s="105"/>
      <c r="F41" s="105"/>
      <c r="G41" s="74"/>
      <c r="H41" s="46" t="str">
        <f>IF(E41="","","予定")</f>
        <v/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28"/>
      <c r="B42" s="125"/>
      <c r="C42" s="126"/>
      <c r="D42" s="127"/>
      <c r="E42" s="105"/>
      <c r="F42" s="105"/>
      <c r="G42" s="74"/>
      <c r="H42" s="48" t="str">
        <f>IF(E41="","","実績")</f>
        <v/>
      </c>
      <c r="I42" s="48"/>
      <c r="J42" s="57"/>
      <c r="K42" s="54">
        <f>SUM(L42:Q42)</f>
        <v>0</v>
      </c>
      <c r="L42" s="37"/>
      <c r="M42" s="29"/>
      <c r="N42" s="29"/>
      <c r="O42" s="29"/>
      <c r="P42" s="29"/>
      <c r="Q42" s="29"/>
    </row>
    <row r="43" spans="1:17" ht="12" customHeight="1" thickTop="1" x14ac:dyDescent="0.15">
      <c r="A43" s="129" t="s">
        <v>46</v>
      </c>
      <c r="B43" s="130"/>
      <c r="C43" s="130"/>
      <c r="D43" s="131"/>
      <c r="E43" s="132"/>
      <c r="F43" s="132"/>
      <c r="G43" s="133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114"/>
      <c r="B44" s="115"/>
      <c r="C44" s="115"/>
      <c r="D44" s="116"/>
      <c r="E44" s="118"/>
      <c r="F44" s="118"/>
      <c r="G44" s="134"/>
      <c r="H44" s="6" t="s">
        <v>18</v>
      </c>
      <c r="I44" s="7"/>
      <c r="J44" s="7"/>
      <c r="K44" s="15">
        <f t="shared" ref="K44:Q44" si="5">SUMPRODUCT((MOD(ROW(K$25:K$42),2)=0)*K$25:K$42)</f>
        <v>8.5</v>
      </c>
      <c r="L44" s="35">
        <f t="shared" si="5"/>
        <v>0</v>
      </c>
      <c r="M44" s="27">
        <f t="shared" si="5"/>
        <v>8.5</v>
      </c>
      <c r="N44" s="27">
        <f t="shared" si="5"/>
        <v>0</v>
      </c>
      <c r="O44" s="27">
        <f t="shared" si="5"/>
        <v>0</v>
      </c>
      <c r="P44" s="27">
        <f t="shared" si="5"/>
        <v>0</v>
      </c>
      <c r="Q44" s="27">
        <f t="shared" si="5"/>
        <v>0</v>
      </c>
    </row>
    <row r="45" spans="1:17" ht="12" customHeight="1" x14ac:dyDescent="0.15">
      <c r="A45" s="95">
        <v>1</v>
      </c>
      <c r="B45" s="91" t="s">
        <v>33</v>
      </c>
      <c r="C45" s="97"/>
      <c r="D45" s="92"/>
      <c r="E45" s="99"/>
      <c r="F45" s="99"/>
      <c r="G45" s="101"/>
      <c r="H45" s="60" t="str">
        <f>IF(E45="","","予定")</f>
        <v/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96"/>
      <c r="B46" s="93"/>
      <c r="C46" s="98"/>
      <c r="D46" s="94"/>
      <c r="E46" s="100"/>
      <c r="F46" s="100"/>
      <c r="G46" s="102"/>
      <c r="H46" s="64" t="str">
        <f>IF(E45="","","実績")</f>
        <v/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95"/>
      <c r="B47" s="89" t="s">
        <v>22</v>
      </c>
      <c r="C47" s="91" t="s">
        <v>47</v>
      </c>
      <c r="D47" s="92"/>
      <c r="E47" s="107"/>
      <c r="F47" s="107"/>
      <c r="G47" s="109"/>
      <c r="H47" s="51" t="str">
        <f>IF(E47="","","予定")</f>
        <v/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96"/>
      <c r="B48" s="90"/>
      <c r="C48" s="93"/>
      <c r="D48" s="94"/>
      <c r="E48" s="108"/>
      <c r="F48" s="108"/>
      <c r="G48" s="110"/>
      <c r="H48" s="57" t="str">
        <f>IF(E47="","","実績")</f>
        <v/>
      </c>
      <c r="I48" s="57"/>
      <c r="J48" s="57"/>
      <c r="K48" s="54">
        <f>SUM(L48:Q48)</f>
        <v>0</v>
      </c>
      <c r="L48" s="44"/>
      <c r="M48" s="45"/>
      <c r="N48" s="45"/>
      <c r="O48" s="45"/>
      <c r="P48" s="45"/>
      <c r="Q48" s="45"/>
    </row>
    <row r="49" spans="1:23" ht="12" customHeight="1" x14ac:dyDescent="0.15">
      <c r="A49" s="76"/>
      <c r="B49" s="89" t="s">
        <v>25</v>
      </c>
      <c r="C49" s="91" t="s">
        <v>49</v>
      </c>
      <c r="D49" s="92"/>
      <c r="E49" s="58"/>
      <c r="F49" s="58"/>
      <c r="G49" s="87"/>
      <c r="H49" s="51" t="str">
        <f>IF(E49="","","予定")</f>
        <v/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77"/>
      <c r="B50" s="90"/>
      <c r="C50" s="93"/>
      <c r="D50" s="94"/>
      <c r="E50" s="57"/>
      <c r="F50" s="57"/>
      <c r="G50" s="88"/>
      <c r="H50" s="57" t="str">
        <f>IF(E49="","","実績")</f>
        <v/>
      </c>
      <c r="I50" s="57"/>
      <c r="J50" s="57"/>
      <c r="K50" s="54">
        <f>SUM(L50:Q50)</f>
        <v>0</v>
      </c>
      <c r="L50" s="44"/>
      <c r="M50" s="45"/>
      <c r="N50" s="45"/>
      <c r="O50" s="45"/>
      <c r="P50" s="45"/>
      <c r="Q50" s="45"/>
    </row>
    <row r="51" spans="1:23" ht="12" customHeight="1" x14ac:dyDescent="0.15">
      <c r="A51" s="95">
        <v>2</v>
      </c>
      <c r="B51" s="91" t="s">
        <v>27</v>
      </c>
      <c r="C51" s="97"/>
      <c r="D51" s="92"/>
      <c r="E51" s="99"/>
      <c r="F51" s="99"/>
      <c r="G51" s="101"/>
      <c r="H51" s="60" t="str">
        <f>IF(E51="","","予定")</f>
        <v/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96"/>
      <c r="B52" s="93"/>
      <c r="C52" s="98"/>
      <c r="D52" s="94"/>
      <c r="E52" s="100"/>
      <c r="F52" s="100"/>
      <c r="G52" s="102"/>
      <c r="H52" s="64" t="str">
        <f>IF(E51="","","実績")</f>
        <v/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95"/>
      <c r="B53" s="89" t="s">
        <v>22</v>
      </c>
      <c r="C53" s="91" t="s">
        <v>27</v>
      </c>
      <c r="D53" s="92"/>
      <c r="E53" s="107"/>
      <c r="F53" s="107"/>
      <c r="G53" s="103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96"/>
      <c r="B54" s="90"/>
      <c r="C54" s="93"/>
      <c r="D54" s="94"/>
      <c r="E54" s="108"/>
      <c r="F54" s="108"/>
      <c r="G54" s="90"/>
      <c r="H54" s="48" t="str">
        <f>IF(E53="","","実績")</f>
        <v/>
      </c>
      <c r="I54" s="48"/>
      <c r="J54" s="48"/>
      <c r="K54" s="54">
        <f>SUM(L54:Q54)</f>
        <v>0</v>
      </c>
      <c r="L54" s="44"/>
      <c r="M54" s="45"/>
      <c r="N54" s="45"/>
      <c r="O54" s="45"/>
      <c r="P54" s="45"/>
      <c r="Q54" s="45"/>
    </row>
    <row r="55" spans="1:23" ht="12" customHeight="1" x14ac:dyDescent="0.15">
      <c r="A55" s="95"/>
      <c r="B55" s="121" t="s">
        <v>25</v>
      </c>
      <c r="C55" s="91" t="s">
        <v>44</v>
      </c>
      <c r="D55" s="92"/>
      <c r="E55" s="74"/>
      <c r="F55" s="74"/>
      <c r="G55" s="74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96"/>
      <c r="B56" s="122"/>
      <c r="C56" s="93"/>
      <c r="D56" s="94"/>
      <c r="E56" s="74"/>
      <c r="F56" s="74"/>
      <c r="G56" s="74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 x14ac:dyDescent="0.15">
      <c r="A57" s="95"/>
      <c r="B57" s="121" t="s">
        <v>37</v>
      </c>
      <c r="C57" s="91" t="s">
        <v>30</v>
      </c>
      <c r="D57" s="92"/>
      <c r="E57" s="74"/>
      <c r="F57" s="74"/>
      <c r="G57" s="74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96"/>
      <c r="B58" s="122"/>
      <c r="C58" s="93"/>
      <c r="D58" s="94"/>
      <c r="E58" s="74"/>
      <c r="F58" s="74"/>
      <c r="G58" s="74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111" t="s">
        <v>51</v>
      </c>
      <c r="B59" s="112"/>
      <c r="C59" s="112"/>
      <c r="D59" s="113"/>
      <c r="E59" s="117"/>
      <c r="F59" s="117"/>
      <c r="G59" s="119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114"/>
      <c r="B60" s="115"/>
      <c r="C60" s="115"/>
      <c r="D60" s="116"/>
      <c r="E60" s="118"/>
      <c r="F60" s="118"/>
      <c r="G60" s="120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23">
        <v>1</v>
      </c>
      <c r="B61" s="91" t="s">
        <v>33</v>
      </c>
      <c r="C61" s="97"/>
      <c r="D61" s="92"/>
      <c r="E61" s="99"/>
      <c r="F61" s="99"/>
      <c r="G61" s="101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24"/>
      <c r="B62" s="93"/>
      <c r="C62" s="98"/>
      <c r="D62" s="94"/>
      <c r="E62" s="100"/>
      <c r="F62" s="100"/>
      <c r="G62" s="102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23"/>
      <c r="B63" s="137" t="s">
        <v>22</v>
      </c>
      <c r="C63" s="91" t="s">
        <v>47</v>
      </c>
      <c r="D63" s="92"/>
      <c r="E63" s="107"/>
      <c r="F63" s="107"/>
      <c r="G63" s="109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24"/>
      <c r="B64" s="136"/>
      <c r="C64" s="93"/>
      <c r="D64" s="94"/>
      <c r="E64" s="108"/>
      <c r="F64" s="108"/>
      <c r="G64" s="110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23"/>
      <c r="B65" s="137" t="s">
        <v>25</v>
      </c>
      <c r="C65" s="91" t="s">
        <v>49</v>
      </c>
      <c r="D65" s="92"/>
      <c r="E65" s="107"/>
      <c r="F65" s="107"/>
      <c r="G65" s="109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24"/>
      <c r="B66" s="136"/>
      <c r="C66" s="93"/>
      <c r="D66" s="94"/>
      <c r="E66" s="108"/>
      <c r="F66" s="108"/>
      <c r="G66" s="110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23"/>
      <c r="B67" s="137" t="s">
        <v>29</v>
      </c>
      <c r="C67" s="91" t="s">
        <v>52</v>
      </c>
      <c r="D67" s="92"/>
      <c r="E67" s="107"/>
      <c r="F67" s="107"/>
      <c r="G67" s="109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24"/>
      <c r="B68" s="136"/>
      <c r="C68" s="93"/>
      <c r="D68" s="94"/>
      <c r="E68" s="108"/>
      <c r="F68" s="108"/>
      <c r="G68" s="110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23">
        <v>2</v>
      </c>
      <c r="B69" s="91" t="s">
        <v>27</v>
      </c>
      <c r="C69" s="97"/>
      <c r="D69" s="92"/>
      <c r="E69" s="99"/>
      <c r="F69" s="99"/>
      <c r="G69" s="101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24"/>
      <c r="B70" s="93"/>
      <c r="C70" s="98"/>
      <c r="D70" s="94"/>
      <c r="E70" s="100"/>
      <c r="F70" s="100"/>
      <c r="G70" s="102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23"/>
      <c r="B71" s="137" t="s">
        <v>22</v>
      </c>
      <c r="C71" s="91" t="s">
        <v>27</v>
      </c>
      <c r="D71" s="92"/>
      <c r="E71" s="174"/>
      <c r="F71" s="174"/>
      <c r="G71" s="13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24"/>
      <c r="B72" s="136"/>
      <c r="C72" s="93"/>
      <c r="D72" s="94"/>
      <c r="E72" s="175"/>
      <c r="F72" s="175"/>
      <c r="G72" s="136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78"/>
      <c r="B73" s="89" t="s">
        <v>25</v>
      </c>
      <c r="C73" s="91" t="s">
        <v>44</v>
      </c>
      <c r="D73" s="97"/>
      <c r="E73" s="74"/>
      <c r="F73" s="74"/>
      <c r="G73" s="75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78"/>
      <c r="B74" s="177"/>
      <c r="C74" s="126"/>
      <c r="D74" s="176"/>
      <c r="E74" s="74"/>
      <c r="F74" s="74"/>
      <c r="G74" s="75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72"/>
      <c r="B75" s="128" t="s">
        <v>37</v>
      </c>
      <c r="C75" s="128" t="s">
        <v>30</v>
      </c>
      <c r="D75" s="171"/>
      <c r="E75" s="74"/>
      <c r="F75" s="74"/>
      <c r="G75" s="75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73"/>
      <c r="B76" s="128"/>
      <c r="C76" s="128"/>
      <c r="D76" s="171"/>
      <c r="E76" s="74"/>
      <c r="F76" s="74"/>
      <c r="G76" s="75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111" t="s">
        <v>53</v>
      </c>
      <c r="B77" s="112"/>
      <c r="C77" s="112"/>
      <c r="D77" s="113"/>
      <c r="E77" s="117"/>
      <c r="F77" s="117"/>
      <c r="G77" s="11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114"/>
      <c r="B78" s="115"/>
      <c r="C78" s="115"/>
      <c r="D78" s="116"/>
      <c r="E78" s="118"/>
      <c r="F78" s="118"/>
      <c r="G78" s="12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23">
        <v>1</v>
      </c>
      <c r="B79" s="91" t="s">
        <v>20</v>
      </c>
      <c r="C79" s="97"/>
      <c r="D79" s="92"/>
      <c r="E79" s="99"/>
      <c r="F79" s="99"/>
      <c r="G79" s="101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24"/>
      <c r="B80" s="93"/>
      <c r="C80" s="98"/>
      <c r="D80" s="94"/>
      <c r="E80" s="100"/>
      <c r="F80" s="100"/>
      <c r="G80" s="102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23"/>
      <c r="B81" s="137" t="s">
        <v>22</v>
      </c>
      <c r="C81" s="91" t="s">
        <v>54</v>
      </c>
      <c r="D81" s="92"/>
      <c r="E81" s="107"/>
      <c r="F81" s="107"/>
      <c r="G81" s="13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24"/>
      <c r="B82" s="136"/>
      <c r="C82" s="93"/>
      <c r="D82" s="94"/>
      <c r="E82" s="108"/>
      <c r="F82" s="108"/>
      <c r="G82" s="136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23"/>
      <c r="B83" s="137" t="s">
        <v>25</v>
      </c>
      <c r="C83" s="91" t="s">
        <v>55</v>
      </c>
      <c r="D83" s="92"/>
      <c r="E83" s="107"/>
      <c r="F83" s="107"/>
      <c r="G83" s="13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24"/>
      <c r="B84" s="136"/>
      <c r="C84" s="93"/>
      <c r="D84" s="94"/>
      <c r="E84" s="108"/>
      <c r="F84" s="108"/>
      <c r="G84" s="136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111" t="s">
        <v>56</v>
      </c>
      <c r="B85" s="112"/>
      <c r="C85" s="112"/>
      <c r="D85" s="113"/>
      <c r="E85" s="117"/>
      <c r="F85" s="117"/>
      <c r="G85" s="11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114"/>
      <c r="B86" s="115"/>
      <c r="C86" s="115"/>
      <c r="D86" s="116"/>
      <c r="E86" s="118"/>
      <c r="F86" s="118"/>
      <c r="G86" s="12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95">
        <v>1</v>
      </c>
      <c r="B87" s="91" t="s">
        <v>33</v>
      </c>
      <c r="C87" s="97"/>
      <c r="D87" s="92"/>
      <c r="E87" s="99"/>
      <c r="F87" s="99"/>
      <c r="G87" s="101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96"/>
      <c r="B88" s="93"/>
      <c r="C88" s="98"/>
      <c r="D88" s="94"/>
      <c r="E88" s="100"/>
      <c r="F88" s="100"/>
      <c r="G88" s="102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95"/>
      <c r="B89" s="89" t="s">
        <v>22</v>
      </c>
      <c r="C89" s="91" t="s">
        <v>57</v>
      </c>
      <c r="D89" s="92"/>
      <c r="E89" s="107"/>
      <c r="F89" s="107"/>
      <c r="G89" s="103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96"/>
      <c r="B90" s="90"/>
      <c r="C90" s="93"/>
      <c r="D90" s="94"/>
      <c r="E90" s="108"/>
      <c r="F90" s="108"/>
      <c r="G90" s="90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95"/>
      <c r="B91" s="89" t="s">
        <v>25</v>
      </c>
      <c r="C91" s="91" t="s">
        <v>59</v>
      </c>
      <c r="D91" s="92"/>
      <c r="E91" s="107"/>
      <c r="F91" s="107"/>
      <c r="G91" s="103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96"/>
      <c r="B92" s="90"/>
      <c r="C92" s="93"/>
      <c r="D92" s="94"/>
      <c r="E92" s="108"/>
      <c r="F92" s="108"/>
      <c r="G92" s="90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95">
        <v>2</v>
      </c>
      <c r="B93" s="91" t="s">
        <v>27</v>
      </c>
      <c r="C93" s="97"/>
      <c r="D93" s="92"/>
      <c r="E93" s="99"/>
      <c r="F93" s="99"/>
      <c r="G93" s="101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96"/>
      <c r="B94" s="93"/>
      <c r="C94" s="98"/>
      <c r="D94" s="94"/>
      <c r="E94" s="100"/>
      <c r="F94" s="100"/>
      <c r="G94" s="102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95"/>
      <c r="B95" s="89" t="s">
        <v>22</v>
      </c>
      <c r="C95" s="91" t="s">
        <v>27</v>
      </c>
      <c r="D95" s="92"/>
      <c r="E95" s="81"/>
      <c r="F95" s="81"/>
      <c r="G95" s="10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96"/>
      <c r="B96" s="90"/>
      <c r="C96" s="93"/>
      <c r="D96" s="94"/>
      <c r="E96" s="85"/>
      <c r="F96" s="85"/>
      <c r="G96" s="110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95"/>
      <c r="B97" s="89" t="s">
        <v>25</v>
      </c>
      <c r="C97" s="91" t="s">
        <v>30</v>
      </c>
      <c r="D97" s="92"/>
      <c r="E97" s="81"/>
      <c r="F97" s="81"/>
      <c r="G97" s="103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96"/>
      <c r="B98" s="90"/>
      <c r="C98" s="93"/>
      <c r="D98" s="94"/>
      <c r="E98" s="85"/>
      <c r="F98" s="85"/>
      <c r="G98" s="90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111" t="s">
        <v>62</v>
      </c>
      <c r="B99" s="112"/>
      <c r="C99" s="112"/>
      <c r="D99" s="113"/>
      <c r="E99" s="117"/>
      <c r="F99" s="117"/>
      <c r="G99" s="11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114"/>
      <c r="B100" s="115"/>
      <c r="C100" s="115"/>
      <c r="D100" s="116"/>
      <c r="E100" s="118"/>
      <c r="F100" s="118"/>
      <c r="G100" s="12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95">
        <v>1</v>
      </c>
      <c r="B101" s="91" t="s">
        <v>33</v>
      </c>
      <c r="C101" s="97"/>
      <c r="D101" s="92"/>
      <c r="E101" s="99"/>
      <c r="F101" s="99"/>
      <c r="G101" s="101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96"/>
      <c r="B102" s="93"/>
      <c r="C102" s="98"/>
      <c r="D102" s="94"/>
      <c r="E102" s="100"/>
      <c r="F102" s="100"/>
      <c r="G102" s="102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95"/>
      <c r="B103" s="89" t="s">
        <v>22</v>
      </c>
      <c r="C103" s="91" t="s">
        <v>63</v>
      </c>
      <c r="D103" s="92"/>
      <c r="E103" s="107"/>
      <c r="F103" s="107"/>
      <c r="G103" s="10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96"/>
      <c r="B104" s="90"/>
      <c r="C104" s="93"/>
      <c r="D104" s="94"/>
      <c r="E104" s="108"/>
      <c r="F104" s="108"/>
      <c r="G104" s="110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95">
        <v>2</v>
      </c>
      <c r="B105" s="91" t="s">
        <v>27</v>
      </c>
      <c r="C105" s="97"/>
      <c r="D105" s="92"/>
      <c r="E105" s="99"/>
      <c r="F105" s="99"/>
      <c r="G105" s="101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96"/>
      <c r="B106" s="93"/>
      <c r="C106" s="98"/>
      <c r="D106" s="94"/>
      <c r="E106" s="100"/>
      <c r="F106" s="100"/>
      <c r="G106" s="102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95"/>
      <c r="B107" s="89" t="s">
        <v>22</v>
      </c>
      <c r="C107" s="91" t="s">
        <v>27</v>
      </c>
      <c r="D107" s="92"/>
      <c r="E107" s="81"/>
      <c r="F107" s="81"/>
      <c r="G107" s="103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96"/>
      <c r="B108" s="90"/>
      <c r="C108" s="93"/>
      <c r="D108" s="94"/>
      <c r="E108" s="85"/>
      <c r="F108" s="85"/>
      <c r="G108" s="90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95"/>
      <c r="B109" s="89" t="s">
        <v>25</v>
      </c>
      <c r="C109" s="91" t="s">
        <v>30</v>
      </c>
      <c r="D109" s="92"/>
      <c r="E109" s="81"/>
      <c r="F109" s="81"/>
      <c r="G109" s="103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96"/>
      <c r="B110" s="90"/>
      <c r="C110" s="93"/>
      <c r="D110" s="94"/>
      <c r="E110" s="85"/>
      <c r="F110" s="85"/>
      <c r="G110" s="90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294"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</mergeCells>
  <phoneticPr fontId="1"/>
  <conditionalFormatting sqref="L79:Q84 L61:Q76 L15:Q22 L51:Q56 L101:Q110 L25:Q26 L28 M27:Q27 L33:Q40 L42:Q42 N41:Q41 L41 N28:Q28">
    <cfRule type="expression" dxfId="17" priority="19" stopIfTrue="1">
      <formula>AND(ROW()&gt;4, COLUMN()&gt;8, MOD(ROW(),2)=1, ISNONTEXT(L15), L15&gt;0)</formula>
    </cfRule>
    <cfRule type="expression" dxfId="16" priority="20" stopIfTrue="1">
      <formula>AND(ROW()&gt;4, COLUMN()&gt;8,  MOD(ROW(),2)=0, ISNONTEXT(L15), L15&gt;0)</formula>
    </cfRule>
  </conditionalFormatting>
  <conditionalFormatting sqref="L29:Q32">
    <cfRule type="expression" dxfId="15" priority="17" stopIfTrue="1">
      <formula>AND(ROW()&gt;4, COLUMN()&gt;8, MOD(ROW(),2)=1, ISNONTEXT(L29), L29&gt;0)</formula>
    </cfRule>
    <cfRule type="expression" dxfId="14" priority="18" stopIfTrue="1">
      <formula>AND(ROW()&gt;4, COLUMN()&gt;8,  MOD(ROW(),2)=0, ISNONTEXT(L29), L29&gt;0)</formula>
    </cfRule>
  </conditionalFormatting>
  <conditionalFormatting sqref="L87:Q98">
    <cfRule type="expression" dxfId="13" priority="15" stopIfTrue="1">
      <formula>AND(ROW()&gt;4, COLUMN()&gt;8, MOD(ROW(),2)=1, ISNONTEXT(L87), L87&gt;0)</formula>
    </cfRule>
    <cfRule type="expression" dxfId="12" priority="16" stopIfTrue="1">
      <formula>AND(ROW()&gt;4, COLUMN()&gt;8,  MOD(ROW(),2)=0, ISNONTEXT(L87), L87&gt;0)</formula>
    </cfRule>
  </conditionalFormatting>
  <conditionalFormatting sqref="L9:Q12">
    <cfRule type="expression" dxfId="11" priority="13" stopIfTrue="1">
      <formula>AND(ROW()&gt;4, COLUMN()&gt;8, MOD(ROW(),2)=1, ISNONTEXT(L9), L9&gt;0)</formula>
    </cfRule>
    <cfRule type="expression" dxfId="10" priority="14" stopIfTrue="1">
      <formula>AND(ROW()&gt;4, COLUMN()&gt;8,  MOD(ROW(),2)=0, ISNONTEXT(L9), L9&gt;0)</formula>
    </cfRule>
  </conditionalFormatting>
  <conditionalFormatting sqref="L13:Q14">
    <cfRule type="expression" dxfId="9" priority="11" stopIfTrue="1">
      <formula>AND(ROW()&gt;4, COLUMN()&gt;8, MOD(ROW(),2)=1, ISNONTEXT(L13), L13&gt;0)</formula>
    </cfRule>
    <cfRule type="expression" dxfId="8" priority="12" stopIfTrue="1">
      <formula>AND(ROW()&gt;4, COLUMN()&gt;8,  MOD(ROW(),2)=0, ISNONTEXT(L13), L13&gt;0)</formula>
    </cfRule>
  </conditionalFormatting>
  <conditionalFormatting sqref="L45:Q48">
    <cfRule type="expression" dxfId="7" priority="9" stopIfTrue="1">
      <formula>AND(ROW()&gt;4, COLUMN()&gt;8, MOD(ROW(),2)=1, ISNONTEXT(L45), L45&gt;0)</formula>
    </cfRule>
    <cfRule type="expression" dxfId="6" priority="10" stopIfTrue="1">
      <formula>AND(ROW()&gt;4, COLUMN()&gt;8,  MOD(ROW(),2)=0, ISNONTEXT(L45), L45&gt;0)</formula>
    </cfRule>
  </conditionalFormatting>
  <conditionalFormatting sqref="L49:Q50">
    <cfRule type="expression" dxfId="5" priority="7" stopIfTrue="1">
      <formula>AND(ROW()&gt;4, COLUMN()&gt;8, MOD(ROW(),2)=1, ISNONTEXT(L49), L49&gt;0)</formula>
    </cfRule>
    <cfRule type="expression" dxfId="4" priority="8" stopIfTrue="1">
      <formula>AND(ROW()&gt;4, COLUMN()&gt;8,  MOD(ROW(),2)=0, ISNONTEXT(L49), L49&gt;0)</formula>
    </cfRule>
  </conditionalFormatting>
  <conditionalFormatting sqref="L57:Q58">
    <cfRule type="expression" dxfId="3" priority="5" stopIfTrue="1">
      <formula>AND(ROW()&gt;4, COLUMN()&gt;8, MOD(ROW(),2)=1, ISNONTEXT(L57), L57&gt;0)</formula>
    </cfRule>
    <cfRule type="expression" dxfId="2" priority="6" stopIfTrue="1">
      <formula>AND(ROW()&gt;4, COLUMN()&gt;8,  MOD(ROW(),2)=0, ISNONTEXT(L57), L57&gt;0)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25:F39 F71:F73 F45:F55 F57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11:E14 E27:E34 E89:E92 E17:E21 E103:E104 E47:E50 E75 E95:E98 E107:E110 E37:E39 E71:E73 E53:E55 E57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2020-06-02T07:45:07Z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